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fssp\Financeiro\Documentos\RI - Relações com Investidores\06. Releases ML\2024\2T24\Excel Site\"/>
    </mc:Choice>
  </mc:AlternateContent>
  <bookViews>
    <workbookView xWindow="0" yWindow="0" windowWidth="2145" windowHeight="0" tabRatio="832" firstSheet="9" activeTab="9"/>
  </bookViews>
  <sheets>
    <sheet name="1. Indicadores" sheetId="44" r:id="rId1"/>
    <sheet name="2. Ajustado" sheetId="50" r:id="rId2"/>
    <sheet name="2.1 Ajustes Não Recorrentes" sheetId="57" r:id="rId3"/>
    <sheet name="3. DRE Consolidado" sheetId="35" r:id="rId4"/>
    <sheet name="3.1 Reap DRE Consolidado" sheetId="52" r:id="rId5"/>
    <sheet name="4. Balanço Patrimonial" sheetId="38" r:id="rId6"/>
    <sheet name="4.1 Reap. Balanço Patrimonial" sheetId="51" r:id="rId7"/>
    <sheet name="5. Capital de Giro Ajustado" sheetId="41" r:id="rId8"/>
    <sheet name="6. Estrutura de Capital" sheetId="42" r:id="rId9"/>
    <sheet name="7. Fluxo de Caixa Gerencial" sheetId="33" r:id="rId10"/>
    <sheet name="7.1 Reap Fluxo de Caixa Ger." sheetId="54" r:id="rId11"/>
    <sheet name="8. Fluxo de Caixa Ajustado" sheetId="48" r:id="rId12"/>
    <sheet name="8.1 Reap Fluxo de Caixa Aj." sheetId="55" r:id="rId13"/>
    <sheet name="9. Resultado Financeiro" sheetId="39" r:id="rId14"/>
    <sheet name="10.Investimentos" sheetId="49" r:id="rId15"/>
    <sheet name="11. Receita e Lojas por Canal" sheetId="29" r:id="rId16"/>
    <sheet name="12. Vendas e Lojas por Canal" sheetId="45" r:id="rId17"/>
    <sheet name="13. Luizacred - DRE" sheetId="37" r:id="rId18"/>
    <sheet name="14. Luizacred - Carteira Atraso" sheetId="40" r:id="rId19"/>
    <sheet name="15. DRE Proforma" sheetId="5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</externalReferences>
  <definedNames>
    <definedName name="\0" localSheetId="0">[1]Ativo!#REF!</definedName>
    <definedName name="\0" localSheetId="16">[1]Ativo!#REF!</definedName>
    <definedName name="\0" localSheetId="18">[1]Ativo!#REF!</definedName>
    <definedName name="\0" localSheetId="7">[1]Ativo!#REF!</definedName>
    <definedName name="\0" localSheetId="8">[1]Ativo!#REF!</definedName>
    <definedName name="\1" localSheetId="0">#REF!</definedName>
    <definedName name="\1" localSheetId="16">#REF!</definedName>
    <definedName name="\1" localSheetId="18">#REF!</definedName>
    <definedName name="\1" localSheetId="7">#REF!</definedName>
    <definedName name="\1" localSheetId="8">#REF!</definedName>
    <definedName name="\a" localSheetId="0">[1]Ativo!#REF!</definedName>
    <definedName name="\a" localSheetId="16">[1]Ativo!#REF!</definedName>
    <definedName name="\a" localSheetId="18">[1]Ativo!#REF!</definedName>
    <definedName name="\a" localSheetId="7">[1]Ativo!#REF!</definedName>
    <definedName name="\a" localSheetId="8">[1]Ativo!#REF!</definedName>
    <definedName name="\b">#N/A</definedName>
    <definedName name="\c">#N/A</definedName>
    <definedName name="\CONSOZERADO_R_" localSheetId="0">#REF!</definedName>
    <definedName name="\CONSOZERADO_R_" localSheetId="16">#REF!</definedName>
    <definedName name="\CONSOZERADO_R_" localSheetId="18">#REF!</definedName>
    <definedName name="\CONSOZERADO_R_" localSheetId="7">#REF!</definedName>
    <definedName name="\CONSOZERADO_R_" localSheetId="8">#REF!</definedName>
    <definedName name="\d">#N/A</definedName>
    <definedName name="\e" localSheetId="0">#REF!</definedName>
    <definedName name="\e" localSheetId="16">#REF!</definedName>
    <definedName name="\e" localSheetId="18">#REF!</definedName>
    <definedName name="\e" localSheetId="7">#REF!</definedName>
    <definedName name="\e" localSheetId="8">#REF!</definedName>
    <definedName name="\f" localSheetId="0">[2]RESULT0799!#REF!</definedName>
    <definedName name="\f" localSheetId="16">[2]RESULT0799!#REF!</definedName>
    <definedName name="\f" localSheetId="18">[2]RESULT0799!#REF!</definedName>
    <definedName name="\f" localSheetId="7">[2]RESULT0799!#REF!</definedName>
    <definedName name="\f" localSheetId="8">[2]RESULT0799!#REF!</definedName>
    <definedName name="\g" localSheetId="0">#REF!</definedName>
    <definedName name="\g" localSheetId="16">#REF!</definedName>
    <definedName name="\g" localSheetId="18">#REF!</definedName>
    <definedName name="\g" localSheetId="7">#REF!</definedName>
    <definedName name="\g" localSheetId="8">#REF!</definedName>
    <definedName name="\h" localSheetId="0">#REF!</definedName>
    <definedName name="\h" localSheetId="16">#REF!</definedName>
    <definedName name="\h" localSheetId="18">#REF!</definedName>
    <definedName name="\h" localSheetId="7">#REF!</definedName>
    <definedName name="\h" localSheetId="8">#REF!</definedName>
    <definedName name="\i" localSheetId="0">#REF!</definedName>
    <definedName name="\i" localSheetId="16">#REF!</definedName>
    <definedName name="\i" localSheetId="18">#REF!</definedName>
    <definedName name="\i" localSheetId="7">#REF!</definedName>
    <definedName name="\i" localSheetId="8">#REF!</definedName>
    <definedName name="\j" localSheetId="0">#REF!</definedName>
    <definedName name="\j" localSheetId="16">#REF!</definedName>
    <definedName name="\j" localSheetId="18">#REF!</definedName>
    <definedName name="\j" localSheetId="7">#REF!</definedName>
    <definedName name="\j" localSheetId="8">#REF!</definedName>
    <definedName name="\k" localSheetId="0">#REF!</definedName>
    <definedName name="\k" localSheetId="16">#REF!</definedName>
    <definedName name="\k" localSheetId="18">#REF!</definedName>
    <definedName name="\k" localSheetId="7">#REF!</definedName>
    <definedName name="\k" localSheetId="8">#REF!</definedName>
    <definedName name="\l" localSheetId="0">#REF!</definedName>
    <definedName name="\l" localSheetId="16">#REF!</definedName>
    <definedName name="\l" localSheetId="18">#REF!</definedName>
    <definedName name="\l" localSheetId="7">#REF!</definedName>
    <definedName name="\l" localSheetId="8">#REF!</definedName>
    <definedName name="\m" localSheetId="0">#REF!</definedName>
    <definedName name="\m" localSheetId="16">#REF!</definedName>
    <definedName name="\m" localSheetId="18">#REF!</definedName>
    <definedName name="\m" localSheetId="7">#REF!</definedName>
    <definedName name="\m" localSheetId="8">#REF!</definedName>
    <definedName name="\n" localSheetId="0">#REF!</definedName>
    <definedName name="\n" localSheetId="16">#REF!</definedName>
    <definedName name="\n" localSheetId="18">#REF!</definedName>
    <definedName name="\n" localSheetId="7">#REF!</definedName>
    <definedName name="\n" localSheetId="8">#REF!</definedName>
    <definedName name="\o" localSheetId="0">#REF!</definedName>
    <definedName name="\o" localSheetId="16">#REF!</definedName>
    <definedName name="\o" localSheetId="18">#REF!</definedName>
    <definedName name="\o" localSheetId="7">#REF!</definedName>
    <definedName name="\o" localSheetId="8">#REF!</definedName>
    <definedName name="\p" localSheetId="0">[1]Ativo!#REF!</definedName>
    <definedName name="\p" localSheetId="16">[1]Ativo!#REF!</definedName>
    <definedName name="\p" localSheetId="18">[1]Ativo!#REF!</definedName>
    <definedName name="\p" localSheetId="7">[1]Ativo!#REF!</definedName>
    <definedName name="\p" localSheetId="8">[1]Ativo!#REF!</definedName>
    <definedName name="\PRINT_BALANCO" localSheetId="0">#REF!</definedName>
    <definedName name="\PRINT_BALANCO" localSheetId="16">#REF!</definedName>
    <definedName name="\PRINT_BALANCO" localSheetId="18">#REF!</definedName>
    <definedName name="\PRINT_BALANCO" localSheetId="7">#REF!</definedName>
    <definedName name="\PRINT_BALANCO" localSheetId="8">#REF!</definedName>
    <definedName name="\q" localSheetId="0">#REF!</definedName>
    <definedName name="\q" localSheetId="16">#REF!</definedName>
    <definedName name="\q" localSheetId="18">#REF!</definedName>
    <definedName name="\q" localSheetId="7">#REF!</definedName>
    <definedName name="\q" localSheetId="8">#REF!</definedName>
    <definedName name="\s" localSheetId="0">[1]Ativo!#REF!</definedName>
    <definedName name="\s" localSheetId="16">[1]Ativo!#REF!</definedName>
    <definedName name="\s" localSheetId="18">[1]Ativo!#REF!</definedName>
    <definedName name="\s" localSheetId="7">[1]Ativo!#REF!</definedName>
    <definedName name="\s" localSheetId="8">[1]Ativo!#REF!</definedName>
    <definedName name="\t">#N/A</definedName>
    <definedName name="\X">'[3]outros indicadores'!$B$355</definedName>
    <definedName name="\Y" localSheetId="0">#REF!</definedName>
    <definedName name="\Y" localSheetId="16">#REF!</definedName>
    <definedName name="\Y" localSheetId="18">#REF!</definedName>
    <definedName name="\Y" localSheetId="7">#REF!</definedName>
    <definedName name="\Y" localSheetId="8">#REF!</definedName>
    <definedName name="\Z">'[3]outros indicadores'!$B$315</definedName>
    <definedName name="_____tax1" localSheetId="0">#REF!</definedName>
    <definedName name="_____tax1" localSheetId="16">#REF!</definedName>
    <definedName name="_____tax1" localSheetId="18">#REF!</definedName>
    <definedName name="_____tax1" localSheetId="7">#REF!</definedName>
    <definedName name="_____tax1" localSheetId="8">#REF!</definedName>
    <definedName name="_____tax2" localSheetId="0">#REF!</definedName>
    <definedName name="_____tax2" localSheetId="16">#REF!</definedName>
    <definedName name="_____tax2" localSheetId="18">#REF!</definedName>
    <definedName name="_____tax2" localSheetId="7">#REF!</definedName>
    <definedName name="_____tax2" localSheetId="8">#REF!</definedName>
    <definedName name="_____tax3" localSheetId="0">#REF!</definedName>
    <definedName name="_____tax3" localSheetId="16">#REF!</definedName>
    <definedName name="_____tax3" localSheetId="18">#REF!</definedName>
    <definedName name="_____tax3" localSheetId="7">#REF!</definedName>
    <definedName name="_____tax3" localSheetId="8">#REF!</definedName>
    <definedName name="_____tax4" localSheetId="0">#REF!</definedName>
    <definedName name="_____tax4" localSheetId="16">#REF!</definedName>
    <definedName name="_____tax4" localSheetId="18">#REF!</definedName>
    <definedName name="_____tax4" localSheetId="7">#REF!</definedName>
    <definedName name="_____tax4" localSheetId="8">#REF!</definedName>
    <definedName name="_____TE1" localSheetId="0">#REF!</definedName>
    <definedName name="_____TE1" localSheetId="16">#REF!</definedName>
    <definedName name="_____TE1" localSheetId="18">#REF!</definedName>
    <definedName name="_____TE1" localSheetId="7">#REF!</definedName>
    <definedName name="_____TE1" localSheetId="8">#REF!</definedName>
    <definedName name="____BBA2" localSheetId="0">#REF!</definedName>
    <definedName name="____BBA2" localSheetId="16">#REF!</definedName>
    <definedName name="____BBA2" localSheetId="18">#REF!</definedName>
    <definedName name="____BBA2" localSheetId="7">#REF!</definedName>
    <definedName name="____BBA2" localSheetId="8">#REF!</definedName>
    <definedName name="____DAT2" localSheetId="0">#REF!</definedName>
    <definedName name="____DAT2" localSheetId="16">#REF!</definedName>
    <definedName name="____DAT2" localSheetId="18">#REF!</definedName>
    <definedName name="____DAT2" localSheetId="7">#REF!</definedName>
    <definedName name="____DAT2" localSheetId="8">#REF!</definedName>
    <definedName name="____DAT3" localSheetId="0">#REF!</definedName>
    <definedName name="____DAT3" localSheetId="16">#REF!</definedName>
    <definedName name="____DAT3" localSheetId="18">#REF!</definedName>
    <definedName name="____DAT3" localSheetId="7">#REF!</definedName>
    <definedName name="____DAT3" localSheetId="8">#REF!</definedName>
    <definedName name="____DAT5" localSheetId="0">#REF!</definedName>
    <definedName name="____DAT5" localSheetId="16">#REF!</definedName>
    <definedName name="____DAT5" localSheetId="18">#REF!</definedName>
    <definedName name="____DAT5" localSheetId="7">#REF!</definedName>
    <definedName name="____DAT5" localSheetId="8">#REF!</definedName>
    <definedName name="____DIA01" localSheetId="0">#REF!</definedName>
    <definedName name="____DIA01" localSheetId="16">#REF!</definedName>
    <definedName name="____DIA01" localSheetId="18">#REF!</definedName>
    <definedName name="____DIA01" localSheetId="7">#REF!</definedName>
    <definedName name="____DIA01" localSheetId="8">#REF!</definedName>
    <definedName name="____DIA02" localSheetId="0">#REF!</definedName>
    <definedName name="____DIA02" localSheetId="16">#REF!</definedName>
    <definedName name="____DIA02" localSheetId="18">#REF!</definedName>
    <definedName name="____DIA02" localSheetId="7">#REF!</definedName>
    <definedName name="____DIA02" localSheetId="8">#REF!</definedName>
    <definedName name="____DIA03" localSheetId="0">#REF!</definedName>
    <definedName name="____DIA03" localSheetId="16">#REF!</definedName>
    <definedName name="____DIA03" localSheetId="18">#REF!</definedName>
    <definedName name="____DIA03" localSheetId="7">#REF!</definedName>
    <definedName name="____DIA03" localSheetId="8">#REF!</definedName>
    <definedName name="____DIA04" localSheetId="0">#REF!</definedName>
    <definedName name="____DIA04" localSheetId="16">#REF!</definedName>
    <definedName name="____DIA04" localSheetId="18">#REF!</definedName>
    <definedName name="____DIA04" localSheetId="7">#REF!</definedName>
    <definedName name="____DIA04" localSheetId="8">#REF!</definedName>
    <definedName name="____DIA05" localSheetId="0">#REF!</definedName>
    <definedName name="____DIA05" localSheetId="16">#REF!</definedName>
    <definedName name="____DIA05" localSheetId="18">#REF!</definedName>
    <definedName name="____DIA05" localSheetId="7">#REF!</definedName>
    <definedName name="____DIA05" localSheetId="8">#REF!</definedName>
    <definedName name="____DIA06" localSheetId="0">#REF!</definedName>
    <definedName name="____DIA06" localSheetId="16">#REF!</definedName>
    <definedName name="____DIA06" localSheetId="18">#REF!</definedName>
    <definedName name="____DIA06" localSheetId="7">#REF!</definedName>
    <definedName name="____DIA06" localSheetId="8">#REF!</definedName>
    <definedName name="____DIA07" localSheetId="0">#REF!</definedName>
    <definedName name="____DIA07" localSheetId="16">#REF!</definedName>
    <definedName name="____DIA07" localSheetId="18">#REF!</definedName>
    <definedName name="____DIA07" localSheetId="7">#REF!</definedName>
    <definedName name="____DIA07" localSheetId="8">#REF!</definedName>
    <definedName name="____DIA08" localSheetId="0">#REF!</definedName>
    <definedName name="____DIA08" localSheetId="16">#REF!</definedName>
    <definedName name="____DIA08" localSheetId="18">#REF!</definedName>
    <definedName name="____DIA08" localSheetId="7">#REF!</definedName>
    <definedName name="____DIA08" localSheetId="8">#REF!</definedName>
    <definedName name="____DIA09" localSheetId="0">#REF!</definedName>
    <definedName name="____DIA09" localSheetId="16">#REF!</definedName>
    <definedName name="____DIA09" localSheetId="18">#REF!</definedName>
    <definedName name="____DIA09" localSheetId="7">#REF!</definedName>
    <definedName name="____DIA09" localSheetId="8">#REF!</definedName>
    <definedName name="____DIA1" localSheetId="0">#REF!</definedName>
    <definedName name="____DIA1" localSheetId="16">#REF!</definedName>
    <definedName name="____DIA1" localSheetId="18">#REF!</definedName>
    <definedName name="____DIA1" localSheetId="7">#REF!</definedName>
    <definedName name="____DIA1" localSheetId="8">#REF!</definedName>
    <definedName name="____DIA10" localSheetId="0">#REF!</definedName>
    <definedName name="____DIA10" localSheetId="16">#REF!</definedName>
    <definedName name="____DIA10" localSheetId="18">#REF!</definedName>
    <definedName name="____DIA10" localSheetId="7">#REF!</definedName>
    <definedName name="____DIA10" localSheetId="8">#REF!</definedName>
    <definedName name="____DIA11" localSheetId="0">#REF!</definedName>
    <definedName name="____DIA11" localSheetId="16">#REF!</definedName>
    <definedName name="____DIA11" localSheetId="18">#REF!</definedName>
    <definedName name="____DIA11" localSheetId="7">#REF!</definedName>
    <definedName name="____DIA11" localSheetId="8">#REF!</definedName>
    <definedName name="____DIA12" localSheetId="0">#REF!</definedName>
    <definedName name="____DIA12" localSheetId="16">#REF!</definedName>
    <definedName name="____DIA12" localSheetId="18">#REF!</definedName>
    <definedName name="____DIA12" localSheetId="7">#REF!</definedName>
    <definedName name="____DIA12" localSheetId="8">#REF!</definedName>
    <definedName name="____DIA13" localSheetId="0">#REF!</definedName>
    <definedName name="____DIA13" localSheetId="16">#REF!</definedName>
    <definedName name="____DIA13" localSheetId="18">#REF!</definedName>
    <definedName name="____DIA13" localSheetId="7">#REF!</definedName>
    <definedName name="____DIA13" localSheetId="8">#REF!</definedName>
    <definedName name="____DIA14" localSheetId="0">#REF!</definedName>
    <definedName name="____DIA14" localSheetId="16">#REF!</definedName>
    <definedName name="____DIA14" localSheetId="18">#REF!</definedName>
    <definedName name="____DIA14" localSheetId="7">#REF!</definedName>
    <definedName name="____DIA14" localSheetId="8">#REF!</definedName>
    <definedName name="____DIA15" localSheetId="0">#REF!</definedName>
    <definedName name="____DIA15" localSheetId="16">#REF!</definedName>
    <definedName name="____DIA15" localSheetId="18">#REF!</definedName>
    <definedName name="____DIA15" localSheetId="7">#REF!</definedName>
    <definedName name="____DIA15" localSheetId="8">#REF!</definedName>
    <definedName name="____DIA16" localSheetId="0">#REF!</definedName>
    <definedName name="____DIA16" localSheetId="16">#REF!</definedName>
    <definedName name="____DIA16" localSheetId="18">#REF!</definedName>
    <definedName name="____DIA16" localSheetId="7">#REF!</definedName>
    <definedName name="____DIA16" localSheetId="8">#REF!</definedName>
    <definedName name="____DIA17" localSheetId="0">#REF!</definedName>
    <definedName name="____DIA17" localSheetId="16">#REF!</definedName>
    <definedName name="____DIA17" localSheetId="18">#REF!</definedName>
    <definedName name="____DIA17" localSheetId="7">#REF!</definedName>
    <definedName name="____DIA17" localSheetId="8">#REF!</definedName>
    <definedName name="____DIA18" localSheetId="0">#REF!</definedName>
    <definedName name="____DIA18" localSheetId="16">#REF!</definedName>
    <definedName name="____DIA18" localSheetId="18">#REF!</definedName>
    <definedName name="____DIA18" localSheetId="7">#REF!</definedName>
    <definedName name="____DIA18" localSheetId="8">#REF!</definedName>
    <definedName name="____DIA19" localSheetId="0">#REF!</definedName>
    <definedName name="____DIA19" localSheetId="16">#REF!</definedName>
    <definedName name="____DIA19" localSheetId="18">#REF!</definedName>
    <definedName name="____DIA19" localSheetId="7">#REF!</definedName>
    <definedName name="____DIA19" localSheetId="8">#REF!</definedName>
    <definedName name="____DIA2" localSheetId="0">#REF!</definedName>
    <definedName name="____DIA2" localSheetId="16">#REF!</definedName>
    <definedName name="____DIA2" localSheetId="18">#REF!</definedName>
    <definedName name="____DIA2" localSheetId="7">#REF!</definedName>
    <definedName name="____DIA2" localSheetId="8">#REF!</definedName>
    <definedName name="____DIA20" localSheetId="0">#REF!</definedName>
    <definedName name="____DIA20" localSheetId="16">#REF!</definedName>
    <definedName name="____DIA20" localSheetId="18">#REF!</definedName>
    <definedName name="____DIA20" localSheetId="7">#REF!</definedName>
    <definedName name="____DIA20" localSheetId="8">#REF!</definedName>
    <definedName name="____DIA21" localSheetId="0">#REF!</definedName>
    <definedName name="____DIA21" localSheetId="16">#REF!</definedName>
    <definedName name="____DIA21" localSheetId="18">#REF!</definedName>
    <definedName name="____DIA21" localSheetId="7">#REF!</definedName>
    <definedName name="____DIA21" localSheetId="8">#REF!</definedName>
    <definedName name="____DIA22" localSheetId="0">#REF!</definedName>
    <definedName name="____DIA22" localSheetId="16">#REF!</definedName>
    <definedName name="____DIA22" localSheetId="18">#REF!</definedName>
    <definedName name="____DIA22" localSheetId="7">#REF!</definedName>
    <definedName name="____DIA22" localSheetId="8">#REF!</definedName>
    <definedName name="____DIA23" localSheetId="0">#REF!</definedName>
    <definedName name="____DIA23" localSheetId="16">#REF!</definedName>
    <definedName name="____DIA23" localSheetId="18">#REF!</definedName>
    <definedName name="____DIA23" localSheetId="7">#REF!</definedName>
    <definedName name="____DIA23" localSheetId="8">#REF!</definedName>
    <definedName name="____DIA24" localSheetId="0">#REF!</definedName>
    <definedName name="____DIA24" localSheetId="16">#REF!</definedName>
    <definedName name="____DIA24" localSheetId="18">#REF!</definedName>
    <definedName name="____DIA24" localSheetId="7">#REF!</definedName>
    <definedName name="____DIA24" localSheetId="8">#REF!</definedName>
    <definedName name="____DIA25" localSheetId="0">#REF!</definedName>
    <definedName name="____DIA25" localSheetId="16">#REF!</definedName>
    <definedName name="____DIA25" localSheetId="18">#REF!</definedName>
    <definedName name="____DIA25" localSheetId="7">#REF!</definedName>
    <definedName name="____DIA25" localSheetId="8">#REF!</definedName>
    <definedName name="____DIA26" localSheetId="0">#REF!</definedName>
    <definedName name="____DIA26" localSheetId="16">#REF!</definedName>
    <definedName name="____DIA26" localSheetId="18">#REF!</definedName>
    <definedName name="____DIA26" localSheetId="7">#REF!</definedName>
    <definedName name="____DIA26" localSheetId="8">#REF!</definedName>
    <definedName name="____DIA27" localSheetId="0">#REF!</definedName>
    <definedName name="____DIA27" localSheetId="16">#REF!</definedName>
    <definedName name="____DIA27" localSheetId="18">#REF!</definedName>
    <definedName name="____DIA27" localSheetId="7">#REF!</definedName>
    <definedName name="____DIA27" localSheetId="8">#REF!</definedName>
    <definedName name="____DIA28" localSheetId="0">#REF!</definedName>
    <definedName name="____DIA28" localSheetId="16">#REF!</definedName>
    <definedName name="____DIA28" localSheetId="18">#REF!</definedName>
    <definedName name="____DIA28" localSheetId="7">#REF!</definedName>
    <definedName name="____DIA28" localSheetId="8">#REF!</definedName>
    <definedName name="____DIA29" localSheetId="0">#REF!</definedName>
    <definedName name="____DIA29" localSheetId="16">#REF!</definedName>
    <definedName name="____DIA29" localSheetId="18">#REF!</definedName>
    <definedName name="____DIA29" localSheetId="7">#REF!</definedName>
    <definedName name="____DIA29" localSheetId="8">#REF!</definedName>
    <definedName name="____DIA30" localSheetId="0">#REF!</definedName>
    <definedName name="____DIA30" localSheetId="16">#REF!</definedName>
    <definedName name="____DIA30" localSheetId="18">#REF!</definedName>
    <definedName name="____DIA30" localSheetId="7">#REF!</definedName>
    <definedName name="____DIA30" localSheetId="8">#REF!</definedName>
    <definedName name="____DIA31" localSheetId="0">#REF!</definedName>
    <definedName name="____DIA31" localSheetId="16">#REF!</definedName>
    <definedName name="____DIA31" localSheetId="18">#REF!</definedName>
    <definedName name="____DIA31" localSheetId="7">#REF!</definedName>
    <definedName name="____DIA31" localSheetId="8">#REF!</definedName>
    <definedName name="____IFC7" localSheetId="0">#REF!</definedName>
    <definedName name="____IFC7" localSheetId="16">#REF!</definedName>
    <definedName name="____IFC7" localSheetId="18">#REF!</definedName>
    <definedName name="____IFC7" localSheetId="7">#REF!</definedName>
    <definedName name="____IFC7" localSheetId="8">#REF!</definedName>
    <definedName name="____MES1" localSheetId="0">#REF!</definedName>
    <definedName name="____MES1" localSheetId="16">#REF!</definedName>
    <definedName name="____MES1" localSheetId="18">#REF!</definedName>
    <definedName name="____MES1" localSheetId="7">#REF!</definedName>
    <definedName name="____MES1" localSheetId="8">#REF!</definedName>
    <definedName name="____MES2" localSheetId="0">#REF!</definedName>
    <definedName name="____MES2" localSheetId="16">#REF!</definedName>
    <definedName name="____MES2" localSheetId="18">#REF!</definedName>
    <definedName name="____MES2" localSheetId="7">#REF!</definedName>
    <definedName name="____MES2" localSheetId="8">#REF!</definedName>
    <definedName name="____MES3" localSheetId="0">#REF!</definedName>
    <definedName name="____MES3" localSheetId="16">#REF!</definedName>
    <definedName name="____MES3" localSheetId="18">#REF!</definedName>
    <definedName name="____MES3" localSheetId="7">#REF!</definedName>
    <definedName name="____MES3" localSheetId="8">#REF!</definedName>
    <definedName name="____pcc14756" localSheetId="0">#REF!</definedName>
    <definedName name="____pcc14756" localSheetId="16">#REF!</definedName>
    <definedName name="____pcc14756" localSheetId="18">#REF!</definedName>
    <definedName name="____pcc14756" localSheetId="7">#REF!</definedName>
    <definedName name="____pcc14756" localSheetId="8">#REF!</definedName>
    <definedName name="____pcc14757" localSheetId="0">#REF!</definedName>
    <definedName name="____pcc14757" localSheetId="16">#REF!</definedName>
    <definedName name="____pcc14757" localSheetId="18">#REF!</definedName>
    <definedName name="____pcc14757" localSheetId="7">#REF!</definedName>
    <definedName name="____pcc14757" localSheetId="8">#REF!</definedName>
    <definedName name="____pcc14856" localSheetId="0">#REF!</definedName>
    <definedName name="____pcc14856" localSheetId="16">#REF!</definedName>
    <definedName name="____pcc14856" localSheetId="18">#REF!</definedName>
    <definedName name="____pcc14856" localSheetId="7">#REF!</definedName>
    <definedName name="____pcc14856" localSheetId="8">#REF!</definedName>
    <definedName name="____pcc14857" localSheetId="0">#REF!</definedName>
    <definedName name="____pcc14857" localSheetId="16">#REF!</definedName>
    <definedName name="____pcc14857" localSheetId="18">#REF!</definedName>
    <definedName name="____pcc14857" localSheetId="7">#REF!</definedName>
    <definedName name="____pcc14857" localSheetId="8">#REF!</definedName>
    <definedName name="____pcc14858" localSheetId="0">#REF!</definedName>
    <definedName name="____pcc14858" localSheetId="16">#REF!</definedName>
    <definedName name="____pcc14858" localSheetId="18">#REF!</definedName>
    <definedName name="____pcc14858" localSheetId="7">#REF!</definedName>
    <definedName name="____pcc14858" localSheetId="8">#REF!</definedName>
    <definedName name="____pcc15056" localSheetId="0">#REF!</definedName>
    <definedName name="____pcc15056" localSheetId="16">#REF!</definedName>
    <definedName name="____pcc15056" localSheetId="18">#REF!</definedName>
    <definedName name="____pcc15056" localSheetId="7">#REF!</definedName>
    <definedName name="____pcc15056" localSheetId="8">#REF!</definedName>
    <definedName name="____pcc15057" localSheetId="0">#REF!</definedName>
    <definedName name="____pcc15057" localSheetId="16">#REF!</definedName>
    <definedName name="____pcc15057" localSheetId="18">#REF!</definedName>
    <definedName name="____pcc15057" localSheetId="7">#REF!</definedName>
    <definedName name="____pcc15057" localSheetId="8">#REF!</definedName>
    <definedName name="____pcc15058" localSheetId="0">#REF!</definedName>
    <definedName name="____pcc15058" localSheetId="16">#REF!</definedName>
    <definedName name="____pcc15058" localSheetId="18">#REF!</definedName>
    <definedName name="____pcc15058" localSheetId="7">#REF!</definedName>
    <definedName name="____pcc15058" localSheetId="8">#REF!</definedName>
    <definedName name="____pcc15156" localSheetId="0">#REF!</definedName>
    <definedName name="____pcc15156" localSheetId="16">#REF!</definedName>
    <definedName name="____pcc15156" localSheetId="18">#REF!</definedName>
    <definedName name="____pcc15156" localSheetId="7">#REF!</definedName>
    <definedName name="____pcc15156" localSheetId="8">#REF!</definedName>
    <definedName name="____pcc15255" localSheetId="0">#REF!</definedName>
    <definedName name="____pcc15255" localSheetId="16">#REF!</definedName>
    <definedName name="____pcc15255" localSheetId="18">#REF!</definedName>
    <definedName name="____pcc15255" localSheetId="7">#REF!</definedName>
    <definedName name="____pcc15255" localSheetId="8">#REF!</definedName>
    <definedName name="____pcc15258" localSheetId="0">#REF!</definedName>
    <definedName name="____pcc15258" localSheetId="16">#REF!</definedName>
    <definedName name="____pcc15258" localSheetId="18">#REF!</definedName>
    <definedName name="____pcc15258" localSheetId="7">#REF!</definedName>
    <definedName name="____pcc15258" localSheetId="8">#REF!</definedName>
    <definedName name="____pcc15357" localSheetId="0">#REF!</definedName>
    <definedName name="____pcc15357" localSheetId="16">#REF!</definedName>
    <definedName name="____pcc15357" localSheetId="18">#REF!</definedName>
    <definedName name="____pcc15357" localSheetId="7">#REF!</definedName>
    <definedName name="____pcc15357" localSheetId="8">#REF!</definedName>
    <definedName name="____pcc15358" localSheetId="0">#REF!</definedName>
    <definedName name="____pcc15358" localSheetId="16">#REF!</definedName>
    <definedName name="____pcc15358" localSheetId="18">#REF!</definedName>
    <definedName name="____pcc15358" localSheetId="7">#REF!</definedName>
    <definedName name="____pcc15358" localSheetId="8">#REF!</definedName>
    <definedName name="____pcc15359" localSheetId="0">#REF!</definedName>
    <definedName name="____pcc15359" localSheetId="16">#REF!</definedName>
    <definedName name="____pcc15359" localSheetId="18">#REF!</definedName>
    <definedName name="____pcc15359" localSheetId="7">#REF!</definedName>
    <definedName name="____pcc15359" localSheetId="8">#REF!</definedName>
    <definedName name="____pcc15456" localSheetId="0">#REF!</definedName>
    <definedName name="____pcc15456" localSheetId="16">#REF!</definedName>
    <definedName name="____pcc15456" localSheetId="18">#REF!</definedName>
    <definedName name="____pcc15456" localSheetId="7">#REF!</definedName>
    <definedName name="____pcc15456" localSheetId="8">#REF!</definedName>
    <definedName name="____pcc15457" localSheetId="0">#REF!</definedName>
    <definedName name="____pcc15457" localSheetId="16">#REF!</definedName>
    <definedName name="____pcc15457" localSheetId="18">#REF!</definedName>
    <definedName name="____pcc15457" localSheetId="7">#REF!</definedName>
    <definedName name="____pcc15457" localSheetId="8">#REF!</definedName>
    <definedName name="____pcc15459" localSheetId="0">#REF!</definedName>
    <definedName name="____pcc15459" localSheetId="16">#REF!</definedName>
    <definedName name="____pcc15459" localSheetId="18">#REF!</definedName>
    <definedName name="____pcc15459" localSheetId="7">#REF!</definedName>
    <definedName name="____pcc15459" localSheetId="8">#REF!</definedName>
    <definedName name="____pcc15555" localSheetId="0">#REF!</definedName>
    <definedName name="____pcc15555" localSheetId="16">#REF!</definedName>
    <definedName name="____pcc15555" localSheetId="18">#REF!</definedName>
    <definedName name="____pcc15555" localSheetId="7">#REF!</definedName>
    <definedName name="____pcc15555" localSheetId="8">#REF!</definedName>
    <definedName name="____pcc15557" localSheetId="0">#REF!</definedName>
    <definedName name="____pcc15557" localSheetId="16">#REF!</definedName>
    <definedName name="____pcc15557" localSheetId="18">#REF!</definedName>
    <definedName name="____pcc15557" localSheetId="7">#REF!</definedName>
    <definedName name="____pcc15557" localSheetId="8">#REF!</definedName>
    <definedName name="____pcc15558" localSheetId="0">#REF!</definedName>
    <definedName name="____pcc15558" localSheetId="16">#REF!</definedName>
    <definedName name="____pcc15558" localSheetId="18">#REF!</definedName>
    <definedName name="____pcc15558" localSheetId="7">#REF!</definedName>
    <definedName name="____pcc15558" localSheetId="8">#REF!</definedName>
    <definedName name="____pcc15559" localSheetId="0">#REF!</definedName>
    <definedName name="____pcc15559" localSheetId="16">#REF!</definedName>
    <definedName name="____pcc15559" localSheetId="18">#REF!</definedName>
    <definedName name="____pcc15559" localSheetId="7">#REF!</definedName>
    <definedName name="____pcc15559" localSheetId="8">#REF!</definedName>
    <definedName name="____pcc15560" localSheetId="0">#REF!</definedName>
    <definedName name="____pcc15560" localSheetId="16">#REF!</definedName>
    <definedName name="____pcc15560" localSheetId="18">#REF!</definedName>
    <definedName name="____pcc15560" localSheetId="7">#REF!</definedName>
    <definedName name="____pcc15560" localSheetId="8">#REF!</definedName>
    <definedName name="____pcc15658" localSheetId="0">#REF!</definedName>
    <definedName name="____pcc15658" localSheetId="16">#REF!</definedName>
    <definedName name="____pcc15658" localSheetId="18">#REF!</definedName>
    <definedName name="____pcc15658" localSheetId="7">#REF!</definedName>
    <definedName name="____pcc15658" localSheetId="8">#REF!</definedName>
    <definedName name="____pcc15659" localSheetId="0">#REF!</definedName>
    <definedName name="____pcc15659" localSheetId="16">#REF!</definedName>
    <definedName name="____pcc15659" localSheetId="18">#REF!</definedName>
    <definedName name="____pcc15659" localSheetId="7">#REF!</definedName>
    <definedName name="____pcc15659" localSheetId="8">#REF!</definedName>
    <definedName name="____pcc15661" localSheetId="0">#REF!</definedName>
    <definedName name="____pcc15661" localSheetId="16">#REF!</definedName>
    <definedName name="____pcc15661" localSheetId="18">#REF!</definedName>
    <definedName name="____pcc15661" localSheetId="7">#REF!</definedName>
    <definedName name="____pcc15661" localSheetId="8">#REF!</definedName>
    <definedName name="____pcc15756" localSheetId="0">#REF!</definedName>
    <definedName name="____pcc15756" localSheetId="16">#REF!</definedName>
    <definedName name="____pcc15756" localSheetId="18">#REF!</definedName>
    <definedName name="____pcc15756" localSheetId="7">#REF!</definedName>
    <definedName name="____pcc15756" localSheetId="8">#REF!</definedName>
    <definedName name="____pcc15757" localSheetId="0">#REF!</definedName>
    <definedName name="____pcc15757" localSheetId="16">#REF!</definedName>
    <definedName name="____pcc15757" localSheetId="18">#REF!</definedName>
    <definedName name="____pcc15757" localSheetId="7">#REF!</definedName>
    <definedName name="____pcc15757" localSheetId="8">#REF!</definedName>
    <definedName name="____pcc15759" localSheetId="0">#REF!</definedName>
    <definedName name="____pcc15759" localSheetId="16">#REF!</definedName>
    <definedName name="____pcc15759" localSheetId="18">#REF!</definedName>
    <definedName name="____pcc15759" localSheetId="7">#REF!</definedName>
    <definedName name="____pcc15759" localSheetId="8">#REF!</definedName>
    <definedName name="____pcc15761" localSheetId="0">#REF!</definedName>
    <definedName name="____pcc15761" localSheetId="16">#REF!</definedName>
    <definedName name="____pcc15761" localSheetId="18">#REF!</definedName>
    <definedName name="____pcc15761" localSheetId="7">#REF!</definedName>
    <definedName name="____pcc15761" localSheetId="8">#REF!</definedName>
    <definedName name="____pcc15858" localSheetId="0">#REF!</definedName>
    <definedName name="____pcc15858" localSheetId="16">#REF!</definedName>
    <definedName name="____pcc15858" localSheetId="18">#REF!</definedName>
    <definedName name="____pcc15858" localSheetId="7">#REF!</definedName>
    <definedName name="____pcc15858" localSheetId="8">#REF!</definedName>
    <definedName name="____pcc15860" localSheetId="0">#REF!</definedName>
    <definedName name="____pcc15860" localSheetId="16">#REF!</definedName>
    <definedName name="____pcc15860" localSheetId="18">#REF!</definedName>
    <definedName name="____pcc15860" localSheetId="7">#REF!</definedName>
    <definedName name="____pcc15860" localSheetId="8">#REF!</definedName>
    <definedName name="____pcc15957" localSheetId="0">#REF!</definedName>
    <definedName name="____pcc15957" localSheetId="16">#REF!</definedName>
    <definedName name="____pcc15957" localSheetId="18">#REF!</definedName>
    <definedName name="____pcc15957" localSheetId="7">#REF!</definedName>
    <definedName name="____pcc15957" localSheetId="8">#REF!</definedName>
    <definedName name="____pcc15958" localSheetId="0">#REF!</definedName>
    <definedName name="____pcc15958" localSheetId="16">#REF!</definedName>
    <definedName name="____pcc15958" localSheetId="18">#REF!</definedName>
    <definedName name="____pcc15958" localSheetId="7">#REF!</definedName>
    <definedName name="____pcc15958" localSheetId="8">#REF!</definedName>
    <definedName name="____pcc15962" localSheetId="0">#REF!</definedName>
    <definedName name="____pcc15962" localSheetId="16">#REF!</definedName>
    <definedName name="____pcc15962" localSheetId="18">#REF!</definedName>
    <definedName name="____pcc15962" localSheetId="7">#REF!</definedName>
    <definedName name="____pcc15962" localSheetId="8">#REF!</definedName>
    <definedName name="____pcc16059" localSheetId="0">#REF!</definedName>
    <definedName name="____pcc16059" localSheetId="16">#REF!</definedName>
    <definedName name="____pcc16059" localSheetId="18">#REF!</definedName>
    <definedName name="____pcc16059" localSheetId="7">#REF!</definedName>
    <definedName name="____pcc16059" localSheetId="8">#REF!</definedName>
    <definedName name="____pcc16159" localSheetId="0">#REF!</definedName>
    <definedName name="____pcc16159" localSheetId="16">#REF!</definedName>
    <definedName name="____pcc16159" localSheetId="18">#REF!</definedName>
    <definedName name="____pcc16159" localSheetId="7">#REF!</definedName>
    <definedName name="____pcc16159" localSheetId="8">#REF!</definedName>
    <definedName name="____pcc16161" localSheetId="0">#REF!</definedName>
    <definedName name="____pcc16161" localSheetId="16">#REF!</definedName>
    <definedName name="____pcc16161" localSheetId="18">#REF!</definedName>
    <definedName name="____pcc16161" localSheetId="7">#REF!</definedName>
    <definedName name="____pcc16161" localSheetId="8">#REF!</definedName>
    <definedName name="____pcc16162" localSheetId="0">#REF!</definedName>
    <definedName name="____pcc16162" localSheetId="16">#REF!</definedName>
    <definedName name="____pcc16162" localSheetId="18">#REF!</definedName>
    <definedName name="____pcc16162" localSheetId="7">#REF!</definedName>
    <definedName name="____pcc16162" localSheetId="8">#REF!</definedName>
    <definedName name="____pcc16261" localSheetId="0">#REF!</definedName>
    <definedName name="____pcc16261" localSheetId="16">#REF!</definedName>
    <definedName name="____pcc16261" localSheetId="18">#REF!</definedName>
    <definedName name="____pcc16261" localSheetId="7">#REF!</definedName>
    <definedName name="____pcc16261" localSheetId="8">#REF!</definedName>
    <definedName name="____pcc16358" localSheetId="0">#REF!</definedName>
    <definedName name="____pcc16358" localSheetId="16">#REF!</definedName>
    <definedName name="____pcc16358" localSheetId="18">#REF!</definedName>
    <definedName name="____pcc16358" localSheetId="7">#REF!</definedName>
    <definedName name="____pcc16358" localSheetId="8">#REF!</definedName>
    <definedName name="____pcc16360" localSheetId="0">#REF!</definedName>
    <definedName name="____pcc16360" localSheetId="16">#REF!</definedName>
    <definedName name="____pcc16360" localSheetId="18">#REF!</definedName>
    <definedName name="____pcc16360" localSheetId="7">#REF!</definedName>
    <definedName name="____pcc16360" localSheetId="8">#REF!</definedName>
    <definedName name="____pcc16458" localSheetId="0">#REF!</definedName>
    <definedName name="____pcc16458" localSheetId="16">#REF!</definedName>
    <definedName name="____pcc16458" localSheetId="18">#REF!</definedName>
    <definedName name="____pcc16458" localSheetId="7">#REF!</definedName>
    <definedName name="____pcc16458" localSheetId="8">#REF!</definedName>
    <definedName name="____QR1" localSheetId="0">#REF!</definedName>
    <definedName name="____QR1" localSheetId="16">#REF!</definedName>
    <definedName name="____QR1" localSheetId="18">#REF!</definedName>
    <definedName name="____QR1" localSheetId="7">#REF!</definedName>
    <definedName name="____QR1" localSheetId="8">#REF!</definedName>
    <definedName name="____QR10" localSheetId="0">#REF!</definedName>
    <definedName name="____QR10" localSheetId="16">#REF!</definedName>
    <definedName name="____QR10" localSheetId="18">#REF!</definedName>
    <definedName name="____QR10" localSheetId="7">#REF!</definedName>
    <definedName name="____QR10" localSheetId="8">#REF!</definedName>
    <definedName name="____QR11" localSheetId="0">#REF!</definedName>
    <definedName name="____QR11" localSheetId="16">#REF!</definedName>
    <definedName name="____QR11" localSheetId="18">#REF!</definedName>
    <definedName name="____QR11" localSheetId="7">#REF!</definedName>
    <definedName name="____QR11" localSheetId="8">#REF!</definedName>
    <definedName name="____QR12" localSheetId="0">#REF!</definedName>
    <definedName name="____QR12" localSheetId="16">#REF!</definedName>
    <definedName name="____QR12" localSheetId="18">#REF!</definedName>
    <definedName name="____QR12" localSheetId="7">#REF!</definedName>
    <definedName name="____QR12" localSheetId="8">#REF!</definedName>
    <definedName name="____QR2" localSheetId="0">#REF!</definedName>
    <definedName name="____QR2" localSheetId="16">#REF!</definedName>
    <definedName name="____QR2" localSheetId="18">#REF!</definedName>
    <definedName name="____QR2" localSheetId="7">#REF!</definedName>
    <definedName name="____QR2" localSheetId="8">#REF!</definedName>
    <definedName name="____QR3" localSheetId="0">#REF!</definedName>
    <definedName name="____QR3" localSheetId="16">#REF!</definedName>
    <definedName name="____QR3" localSheetId="18">#REF!</definedName>
    <definedName name="____QR3" localSheetId="7">#REF!</definedName>
    <definedName name="____QR3" localSheetId="8">#REF!</definedName>
    <definedName name="____QR4" localSheetId="0">#REF!</definedName>
    <definedName name="____QR4" localSheetId="16">#REF!</definedName>
    <definedName name="____QR4" localSheetId="18">#REF!</definedName>
    <definedName name="____QR4" localSheetId="7">#REF!</definedName>
    <definedName name="____QR4" localSheetId="8">#REF!</definedName>
    <definedName name="____QR5" localSheetId="0">#REF!</definedName>
    <definedName name="____QR5" localSheetId="16">#REF!</definedName>
    <definedName name="____QR5" localSheetId="18">#REF!</definedName>
    <definedName name="____QR5" localSheetId="7">#REF!</definedName>
    <definedName name="____QR5" localSheetId="8">#REF!</definedName>
    <definedName name="____QR6" localSheetId="0">#REF!</definedName>
    <definedName name="____QR6" localSheetId="16">#REF!</definedName>
    <definedName name="____QR6" localSheetId="18">#REF!</definedName>
    <definedName name="____QR6" localSheetId="7">#REF!</definedName>
    <definedName name="____QR6" localSheetId="8">#REF!</definedName>
    <definedName name="____QR7" localSheetId="0">#REF!</definedName>
    <definedName name="____QR7" localSheetId="16">#REF!</definedName>
    <definedName name="____QR7" localSheetId="18">#REF!</definedName>
    <definedName name="____QR7" localSheetId="7">#REF!</definedName>
    <definedName name="____QR7" localSheetId="8">#REF!</definedName>
    <definedName name="____QR8" localSheetId="0">#REF!</definedName>
    <definedName name="____QR8" localSheetId="16">#REF!</definedName>
    <definedName name="____QR8" localSheetId="18">#REF!</definedName>
    <definedName name="____QR8" localSheetId="7">#REF!</definedName>
    <definedName name="____QR8" localSheetId="8">#REF!</definedName>
    <definedName name="____QR9" localSheetId="0">#REF!</definedName>
    <definedName name="____QR9" localSheetId="16">#REF!</definedName>
    <definedName name="____QR9" localSheetId="18">#REF!</definedName>
    <definedName name="____QR9" localSheetId="7">#REF!</definedName>
    <definedName name="____QR9" localSheetId="8">#REF!</definedName>
    <definedName name="____TAB1" localSheetId="0">#REF!</definedName>
    <definedName name="____TAB1" localSheetId="16">#REF!</definedName>
    <definedName name="____TAB1" localSheetId="18">#REF!</definedName>
    <definedName name="____TAB1" localSheetId="7">#REF!</definedName>
    <definedName name="____TAB1" localSheetId="8">#REF!</definedName>
    <definedName name="____TAB11" localSheetId="0">#REF!</definedName>
    <definedName name="____TAB11" localSheetId="16">#REF!</definedName>
    <definedName name="____TAB11" localSheetId="18">#REF!</definedName>
    <definedName name="____TAB11" localSheetId="7">#REF!</definedName>
    <definedName name="____TAB11" localSheetId="8">#REF!</definedName>
    <definedName name="____TAB2" localSheetId="0">#REF!</definedName>
    <definedName name="____TAB2" localSheetId="16">#REF!</definedName>
    <definedName name="____TAB2" localSheetId="18">#REF!</definedName>
    <definedName name="____TAB2" localSheetId="7">#REF!</definedName>
    <definedName name="____TAB2" localSheetId="8">#REF!</definedName>
    <definedName name="___DAT1" localSheetId="0">#REF!</definedName>
    <definedName name="___DAT1" localSheetId="16">#REF!</definedName>
    <definedName name="___DAT1" localSheetId="18">#REF!</definedName>
    <definedName name="___DAT1" localSheetId="7">#REF!</definedName>
    <definedName name="___DAT1" localSheetId="8">#REF!</definedName>
    <definedName name="___DAT4" localSheetId="0">'[4]Composição {ppc}'!#REF!</definedName>
    <definedName name="___DAT4" localSheetId="16">'[4]Composição {ppc}'!#REF!</definedName>
    <definedName name="___DAT4" localSheetId="18">'[4]Composição {ppc}'!#REF!</definedName>
    <definedName name="___DAT4" localSheetId="7">'[4]Composição {ppc}'!#REF!</definedName>
    <definedName name="___DAT4" localSheetId="8">'[4]Composição {ppc}'!#REF!</definedName>
    <definedName name="___fu1" localSheetId="0">'[5]Detailed Adjustments'!#REF!</definedName>
    <definedName name="___fu1" localSheetId="16">'[5]Detailed Adjustments'!#REF!</definedName>
    <definedName name="___fu1" localSheetId="18">'[5]Detailed Adjustments'!#REF!</definedName>
    <definedName name="___fu1" localSheetId="7">'[5]Detailed Adjustments'!#REF!</definedName>
    <definedName name="___fu1" localSheetId="8">'[5]Detailed Adjustments'!#REF!</definedName>
    <definedName name="___hsd1" localSheetId="0">'[6]Summary Information'!#REF!</definedName>
    <definedName name="___hsd1" localSheetId="16">'[6]Summary Information'!#REF!</definedName>
    <definedName name="___hsd1" localSheetId="18">'[6]Summary Information'!#REF!</definedName>
    <definedName name="___hsd1" localSheetId="7">'[6]Summary Information'!#REF!</definedName>
    <definedName name="___hsd1" localSheetId="8">'[6]Summary Information'!#REF!</definedName>
    <definedName name="___PAG3" localSheetId="0">#REF!</definedName>
    <definedName name="___PAG3" localSheetId="16">#REF!</definedName>
    <definedName name="___PAG3" localSheetId="18">#REF!</definedName>
    <definedName name="___PAG3" localSheetId="7">#REF!</definedName>
    <definedName name="___PAG3" localSheetId="8">#REF!</definedName>
    <definedName name="___pg1" localSheetId="0">[7]PRINC!#REF!</definedName>
    <definedName name="___pg1" localSheetId="16">[7]PRINC!#REF!</definedName>
    <definedName name="___pg1" localSheetId="18">[7]PRINC!#REF!</definedName>
    <definedName name="___pg1" localSheetId="7">[7]PRINC!#REF!</definedName>
    <definedName name="___pg1" localSheetId="8">[7]PRINC!#REF!</definedName>
    <definedName name="___pg2" localSheetId="0">[7]PRINC!#REF!</definedName>
    <definedName name="___pg2" localSheetId="16">[7]PRINC!#REF!</definedName>
    <definedName name="___pg2" localSheetId="18">[7]PRINC!#REF!</definedName>
    <definedName name="___pg2" localSheetId="7">[7]PRINC!#REF!</definedName>
    <definedName name="___pg2" localSheetId="8">[7]PRINC!#REF!</definedName>
    <definedName name="___pg3" localSheetId="0">[7]PRINC!#REF!</definedName>
    <definedName name="___pg3" localSheetId="16">[7]PRINC!#REF!</definedName>
    <definedName name="___pg3" localSheetId="18">[7]PRINC!#REF!</definedName>
    <definedName name="___pg3" localSheetId="7">[7]PRINC!#REF!</definedName>
    <definedName name="___pg3" localSheetId="8">[7]PRINC!#REF!</definedName>
    <definedName name="__123Graph_A1" localSheetId="0" hidden="1">[8]CMI!#REF!</definedName>
    <definedName name="__123Graph_A1" localSheetId="16" hidden="1">[8]CMI!#REF!</definedName>
    <definedName name="__123Graph_A1" localSheetId="18" hidden="1">[8]CMI!#REF!</definedName>
    <definedName name="__123Graph_A1" localSheetId="5" hidden="1">[8]CMI!#REF!</definedName>
    <definedName name="__123Graph_A1" localSheetId="6" hidden="1">[8]CMI!#REF!</definedName>
    <definedName name="__123Graph_A1" localSheetId="7" hidden="1">[8]CMI!#REF!</definedName>
    <definedName name="__123Graph_A1" localSheetId="8" hidden="1">[8]CMI!#REF!</definedName>
    <definedName name="__123Graph_A1" localSheetId="9" hidden="1">[8]CMI!#REF!</definedName>
    <definedName name="__123Graph_A1" localSheetId="10" hidden="1">[8]CMI!#REF!</definedName>
    <definedName name="__123Graph_A1" localSheetId="13" hidden="1">[8]CMI!#REF!</definedName>
    <definedName name="__123Graph_A2" localSheetId="0" hidden="1">[8]CMI!#REF!</definedName>
    <definedName name="__123Graph_A2" localSheetId="16" hidden="1">[8]CMI!#REF!</definedName>
    <definedName name="__123Graph_A2" localSheetId="18" hidden="1">[8]CMI!#REF!</definedName>
    <definedName name="__123Graph_A2" localSheetId="5" hidden="1">[8]CMI!#REF!</definedName>
    <definedName name="__123Graph_A2" localSheetId="6" hidden="1">[8]CMI!#REF!</definedName>
    <definedName name="__123Graph_A2" localSheetId="7" hidden="1">[8]CMI!#REF!</definedName>
    <definedName name="__123Graph_A2" localSheetId="8" hidden="1">[8]CMI!#REF!</definedName>
    <definedName name="__123Graph_A2" localSheetId="9" hidden="1">[8]CMI!#REF!</definedName>
    <definedName name="__123Graph_A2" localSheetId="10" hidden="1">[8]CMI!#REF!</definedName>
    <definedName name="__123Graph_A2" localSheetId="13" hidden="1">[8]CMI!#REF!</definedName>
    <definedName name="__123Graph_A3" localSheetId="0" hidden="1">[8]CMI!#REF!</definedName>
    <definedName name="__123Graph_A3" localSheetId="16" hidden="1">[8]CMI!#REF!</definedName>
    <definedName name="__123Graph_A3" localSheetId="18" hidden="1">[8]CMI!#REF!</definedName>
    <definedName name="__123Graph_A3" localSheetId="5" hidden="1">[8]CMI!#REF!</definedName>
    <definedName name="__123Graph_A3" localSheetId="6" hidden="1">[8]CMI!#REF!</definedName>
    <definedName name="__123Graph_A3" localSheetId="7" hidden="1">[8]CMI!#REF!</definedName>
    <definedName name="__123Graph_A3" localSheetId="8" hidden="1">[8]CMI!#REF!</definedName>
    <definedName name="__123Graph_A3" localSheetId="9" hidden="1">[8]CMI!#REF!</definedName>
    <definedName name="__123Graph_A3" localSheetId="10" hidden="1">[8]CMI!#REF!</definedName>
    <definedName name="__123Graph_A3" localSheetId="13" hidden="1">[8]CMI!#REF!</definedName>
    <definedName name="__123Graph_B1" localSheetId="0" hidden="1">[8]CMI!#REF!</definedName>
    <definedName name="__123Graph_B1" localSheetId="16" hidden="1">[8]CMI!#REF!</definedName>
    <definedName name="__123Graph_B1" localSheetId="18" hidden="1">[8]CMI!#REF!</definedName>
    <definedName name="__123Graph_B1" localSheetId="5" hidden="1">[8]CMI!#REF!</definedName>
    <definedName name="__123Graph_B1" localSheetId="6" hidden="1">[8]CMI!#REF!</definedName>
    <definedName name="__123Graph_B1" localSheetId="7" hidden="1">[8]CMI!#REF!</definedName>
    <definedName name="__123Graph_B1" localSheetId="8" hidden="1">[8]CMI!#REF!</definedName>
    <definedName name="__123Graph_B1" localSheetId="9" hidden="1">[8]CMI!#REF!</definedName>
    <definedName name="__123Graph_B1" localSheetId="10" hidden="1">[8]CMI!#REF!</definedName>
    <definedName name="__123Graph_B1" localSheetId="13" hidden="1">[8]CMI!#REF!</definedName>
    <definedName name="__123Graph_B2" localSheetId="0" hidden="1">[8]CMI!#REF!</definedName>
    <definedName name="__123Graph_B2" localSheetId="16" hidden="1">[8]CMI!#REF!</definedName>
    <definedName name="__123Graph_B2" localSheetId="18" hidden="1">[8]CMI!#REF!</definedName>
    <definedName name="__123Graph_B2" localSheetId="5" hidden="1">[8]CMI!#REF!</definedName>
    <definedName name="__123Graph_B2" localSheetId="6" hidden="1">[8]CMI!#REF!</definedName>
    <definedName name="__123Graph_B2" localSheetId="7" hidden="1">[8]CMI!#REF!</definedName>
    <definedName name="__123Graph_B2" localSheetId="8" hidden="1">[8]CMI!#REF!</definedName>
    <definedName name="__123Graph_B2" localSheetId="9" hidden="1">[8]CMI!#REF!</definedName>
    <definedName name="__123Graph_B2" localSheetId="10" hidden="1">[8]CMI!#REF!</definedName>
    <definedName name="__123Graph_B2" localSheetId="13" hidden="1">[8]CMI!#REF!</definedName>
    <definedName name="__123Graph_B3" localSheetId="0" hidden="1">[8]CMI!#REF!</definedName>
    <definedName name="__123Graph_B3" localSheetId="16" hidden="1">[8]CMI!#REF!</definedName>
    <definedName name="__123Graph_B3" localSheetId="18" hidden="1">[8]CMI!#REF!</definedName>
    <definedName name="__123Graph_B3" localSheetId="5" hidden="1">[8]CMI!#REF!</definedName>
    <definedName name="__123Graph_B3" localSheetId="6" hidden="1">[8]CMI!#REF!</definedName>
    <definedName name="__123Graph_B3" localSheetId="7" hidden="1">[8]CMI!#REF!</definedName>
    <definedName name="__123Graph_B3" localSheetId="8" hidden="1">[8]CMI!#REF!</definedName>
    <definedName name="__123Graph_B3" localSheetId="9" hidden="1">[8]CMI!#REF!</definedName>
    <definedName name="__123Graph_B3" localSheetId="10" hidden="1">[8]CMI!#REF!</definedName>
    <definedName name="__123Graph_B3" localSheetId="13" hidden="1">[8]CMI!#REF!</definedName>
    <definedName name="__123Graph_C1" localSheetId="0" hidden="1">[8]CMI!#REF!</definedName>
    <definedName name="__123Graph_C1" localSheetId="16" hidden="1">[8]CMI!#REF!</definedName>
    <definedName name="__123Graph_C1" localSheetId="18" hidden="1">[8]CMI!#REF!</definedName>
    <definedName name="__123Graph_C1" localSheetId="5" hidden="1">[8]CMI!#REF!</definedName>
    <definedName name="__123Graph_C1" localSheetId="6" hidden="1">[8]CMI!#REF!</definedName>
    <definedName name="__123Graph_C1" localSheetId="7" hidden="1">[8]CMI!#REF!</definedName>
    <definedName name="__123Graph_C1" localSheetId="8" hidden="1">[8]CMI!#REF!</definedName>
    <definedName name="__123Graph_C1" localSheetId="9" hidden="1">[8]CMI!#REF!</definedName>
    <definedName name="__123Graph_C1" localSheetId="10" hidden="1">[8]CMI!#REF!</definedName>
    <definedName name="__123Graph_C1" localSheetId="13" hidden="1">[8]CMI!#REF!</definedName>
    <definedName name="__123Graph_C2" localSheetId="0" hidden="1">[8]CMI!#REF!</definedName>
    <definedName name="__123Graph_C2" localSheetId="16" hidden="1">[8]CMI!#REF!</definedName>
    <definedName name="__123Graph_C2" localSheetId="18" hidden="1">[8]CMI!#REF!</definedName>
    <definedName name="__123Graph_C2" localSheetId="5" hidden="1">[8]CMI!#REF!</definedName>
    <definedName name="__123Graph_C2" localSheetId="6" hidden="1">[8]CMI!#REF!</definedName>
    <definedName name="__123Graph_C2" localSheetId="7" hidden="1">[8]CMI!#REF!</definedName>
    <definedName name="__123Graph_C2" localSheetId="8" hidden="1">[8]CMI!#REF!</definedName>
    <definedName name="__123Graph_C2" localSheetId="9" hidden="1">[8]CMI!#REF!</definedName>
    <definedName name="__123Graph_C2" localSheetId="10" hidden="1">[8]CMI!#REF!</definedName>
    <definedName name="__123Graph_C2" localSheetId="13" hidden="1">[8]CMI!#REF!</definedName>
    <definedName name="__123Graph_C3" localSheetId="0" hidden="1">[8]CMI!#REF!</definedName>
    <definedName name="__123Graph_C3" localSheetId="16" hidden="1">[8]CMI!#REF!</definedName>
    <definedName name="__123Graph_C3" localSheetId="18" hidden="1">[8]CMI!#REF!</definedName>
    <definedName name="__123Graph_C3" localSheetId="5" hidden="1">[8]CMI!#REF!</definedName>
    <definedName name="__123Graph_C3" localSheetId="6" hidden="1">[8]CMI!#REF!</definedName>
    <definedName name="__123Graph_C3" localSheetId="7" hidden="1">[8]CMI!#REF!</definedName>
    <definedName name="__123Graph_C3" localSheetId="8" hidden="1">[8]CMI!#REF!</definedName>
    <definedName name="__123Graph_C3" localSheetId="9" hidden="1">[8]CMI!#REF!</definedName>
    <definedName name="__123Graph_C3" localSheetId="10" hidden="1">[8]CMI!#REF!</definedName>
    <definedName name="__123Graph_C3" localSheetId="13" hidden="1">[8]CMI!#REF!</definedName>
    <definedName name="__123Graph_D" localSheetId="0" hidden="1">[8]CMI!#REF!</definedName>
    <definedName name="__123Graph_D" localSheetId="16" hidden="1">[8]CMI!#REF!</definedName>
    <definedName name="__123Graph_D" localSheetId="18" hidden="1">[8]CMI!#REF!</definedName>
    <definedName name="__123Graph_D" localSheetId="5" hidden="1">[8]CMI!#REF!</definedName>
    <definedName name="__123Graph_D" localSheetId="6" hidden="1">[8]CMI!#REF!</definedName>
    <definedName name="__123Graph_D" localSheetId="7" hidden="1">[8]CMI!#REF!</definedName>
    <definedName name="__123Graph_D" localSheetId="8" hidden="1">[8]CMI!#REF!</definedName>
    <definedName name="__123Graph_D" localSheetId="9" hidden="1">[8]CMI!#REF!</definedName>
    <definedName name="__123Graph_D" localSheetId="10" hidden="1">[8]CMI!#REF!</definedName>
    <definedName name="__123Graph_D" localSheetId="13" hidden="1">[8]CMI!#REF!</definedName>
    <definedName name="__123Graph_D1" localSheetId="0" hidden="1">[8]CMI!#REF!</definedName>
    <definedName name="__123Graph_D1" localSheetId="16" hidden="1">[8]CMI!#REF!</definedName>
    <definedName name="__123Graph_D1" localSheetId="18" hidden="1">[8]CMI!#REF!</definedName>
    <definedName name="__123Graph_D1" localSheetId="5" hidden="1">[8]CMI!#REF!</definedName>
    <definedName name="__123Graph_D1" localSheetId="6" hidden="1">[8]CMI!#REF!</definedName>
    <definedName name="__123Graph_D1" localSheetId="7" hidden="1">[8]CMI!#REF!</definedName>
    <definedName name="__123Graph_D1" localSheetId="8" hidden="1">[8]CMI!#REF!</definedName>
    <definedName name="__123Graph_D1" localSheetId="9" hidden="1">[8]CMI!#REF!</definedName>
    <definedName name="__123Graph_D1" localSheetId="10" hidden="1">[8]CMI!#REF!</definedName>
    <definedName name="__123Graph_D1" localSheetId="13" hidden="1">[8]CMI!#REF!</definedName>
    <definedName name="__123Graph_D2" localSheetId="0" hidden="1">[8]CMI!#REF!</definedName>
    <definedName name="__123Graph_D2" localSheetId="16" hidden="1">[8]CMI!#REF!</definedName>
    <definedName name="__123Graph_D2" localSheetId="18" hidden="1">[8]CMI!#REF!</definedName>
    <definedName name="__123Graph_D2" localSheetId="5" hidden="1">[8]CMI!#REF!</definedName>
    <definedName name="__123Graph_D2" localSheetId="6" hidden="1">[8]CMI!#REF!</definedName>
    <definedName name="__123Graph_D2" localSheetId="7" hidden="1">[8]CMI!#REF!</definedName>
    <definedName name="__123Graph_D2" localSheetId="8" hidden="1">[8]CMI!#REF!</definedName>
    <definedName name="__123Graph_D2" localSheetId="9" hidden="1">[8]CMI!#REF!</definedName>
    <definedName name="__123Graph_D2" localSheetId="10" hidden="1">[8]CMI!#REF!</definedName>
    <definedName name="__123Graph_D2" localSheetId="13" hidden="1">[8]CMI!#REF!</definedName>
    <definedName name="__123Graph_D3" localSheetId="0" hidden="1">[8]CMI!#REF!</definedName>
    <definedName name="__123Graph_D3" localSheetId="16" hidden="1">[8]CMI!#REF!</definedName>
    <definedName name="__123Graph_D3" localSheetId="18" hidden="1">[8]CMI!#REF!</definedName>
    <definedName name="__123Graph_D3" localSheetId="5" hidden="1">[8]CMI!#REF!</definedName>
    <definedName name="__123Graph_D3" localSheetId="6" hidden="1">[8]CMI!#REF!</definedName>
    <definedName name="__123Graph_D3" localSheetId="7" hidden="1">[8]CMI!#REF!</definedName>
    <definedName name="__123Graph_D3" localSheetId="8" hidden="1">[8]CMI!#REF!</definedName>
    <definedName name="__123Graph_D3" localSheetId="9" hidden="1">[8]CMI!#REF!</definedName>
    <definedName name="__123Graph_D3" localSheetId="10" hidden="1">[8]CMI!#REF!</definedName>
    <definedName name="__123Graph_D3" localSheetId="13" hidden="1">[8]CMI!#REF!</definedName>
    <definedName name="__123Graph_E" localSheetId="0" hidden="1">[8]CMI!#REF!</definedName>
    <definedName name="__123Graph_E" localSheetId="16" hidden="1">[8]CMI!#REF!</definedName>
    <definedName name="__123Graph_E" localSheetId="18" hidden="1">[8]CMI!#REF!</definedName>
    <definedName name="__123Graph_E" localSheetId="5" hidden="1">[8]CMI!#REF!</definedName>
    <definedName name="__123Graph_E" localSheetId="6" hidden="1">[8]CMI!#REF!</definedName>
    <definedName name="__123Graph_E" localSheetId="7" hidden="1">[8]CMI!#REF!</definedName>
    <definedName name="__123Graph_E" localSheetId="8" hidden="1">[8]CMI!#REF!</definedName>
    <definedName name="__123Graph_E" localSheetId="9" hidden="1">[8]CMI!#REF!</definedName>
    <definedName name="__123Graph_E" localSheetId="10" hidden="1">[8]CMI!#REF!</definedName>
    <definedName name="__123Graph_E" localSheetId="13" hidden="1">[8]CMI!#REF!</definedName>
    <definedName name="__123Graph_E1" localSheetId="0" hidden="1">[8]CMI!#REF!</definedName>
    <definedName name="__123Graph_E1" localSheetId="16" hidden="1">[8]CMI!#REF!</definedName>
    <definedName name="__123Graph_E1" localSheetId="18" hidden="1">[8]CMI!#REF!</definedName>
    <definedName name="__123Graph_E1" localSheetId="5" hidden="1">[8]CMI!#REF!</definedName>
    <definedName name="__123Graph_E1" localSheetId="6" hidden="1">[8]CMI!#REF!</definedName>
    <definedName name="__123Graph_E1" localSheetId="7" hidden="1">[8]CMI!#REF!</definedName>
    <definedName name="__123Graph_E1" localSheetId="8" hidden="1">[8]CMI!#REF!</definedName>
    <definedName name="__123Graph_E1" localSheetId="9" hidden="1">[8]CMI!#REF!</definedName>
    <definedName name="__123Graph_E1" localSheetId="10" hidden="1">[8]CMI!#REF!</definedName>
    <definedName name="__123Graph_E1" localSheetId="13" hidden="1">[8]CMI!#REF!</definedName>
    <definedName name="__123Graph_E2" localSheetId="0" hidden="1">[8]CMI!#REF!</definedName>
    <definedName name="__123Graph_E2" localSheetId="16" hidden="1">[8]CMI!#REF!</definedName>
    <definedName name="__123Graph_E2" localSheetId="18" hidden="1">[8]CMI!#REF!</definedName>
    <definedName name="__123Graph_E2" localSheetId="5" hidden="1">[8]CMI!#REF!</definedName>
    <definedName name="__123Graph_E2" localSheetId="6" hidden="1">[8]CMI!#REF!</definedName>
    <definedName name="__123Graph_E2" localSheetId="7" hidden="1">[8]CMI!#REF!</definedName>
    <definedName name="__123Graph_E2" localSheetId="8" hidden="1">[8]CMI!#REF!</definedName>
    <definedName name="__123Graph_E2" localSheetId="9" hidden="1">[8]CMI!#REF!</definedName>
    <definedName name="__123Graph_E2" localSheetId="10" hidden="1">[8]CMI!#REF!</definedName>
    <definedName name="__123Graph_E2" localSheetId="13" hidden="1">[8]CMI!#REF!</definedName>
    <definedName name="__123Graph_E3" localSheetId="0" hidden="1">[8]CMI!#REF!</definedName>
    <definedName name="__123Graph_E3" localSheetId="16" hidden="1">[8]CMI!#REF!</definedName>
    <definedName name="__123Graph_E3" localSheetId="18" hidden="1">[8]CMI!#REF!</definedName>
    <definedName name="__123Graph_E3" localSheetId="5" hidden="1">[8]CMI!#REF!</definedName>
    <definedName name="__123Graph_E3" localSheetId="6" hidden="1">[8]CMI!#REF!</definedName>
    <definedName name="__123Graph_E3" localSheetId="7" hidden="1">[8]CMI!#REF!</definedName>
    <definedName name="__123Graph_E3" localSheetId="8" hidden="1">[8]CMI!#REF!</definedName>
    <definedName name="__123Graph_E3" localSheetId="9" hidden="1">[8]CMI!#REF!</definedName>
    <definedName name="__123Graph_E3" localSheetId="10" hidden="1">[8]CMI!#REF!</definedName>
    <definedName name="__123Graph_E3" localSheetId="13" hidden="1">[8]CMI!#REF!</definedName>
    <definedName name="__123Graph_F" localSheetId="0" hidden="1">[8]CMI!#REF!</definedName>
    <definedName name="__123Graph_F" localSheetId="16" hidden="1">[8]CMI!#REF!</definedName>
    <definedName name="__123Graph_F" localSheetId="18" hidden="1">[8]CMI!#REF!</definedName>
    <definedName name="__123Graph_F" localSheetId="5" hidden="1">[8]CMI!#REF!</definedName>
    <definedName name="__123Graph_F" localSheetId="6" hidden="1">[8]CMI!#REF!</definedName>
    <definedName name="__123Graph_F" localSheetId="7" hidden="1">[8]CMI!#REF!</definedName>
    <definedName name="__123Graph_F" localSheetId="8" hidden="1">[8]CMI!#REF!</definedName>
    <definedName name="__123Graph_F" localSheetId="9" hidden="1">[8]CMI!#REF!</definedName>
    <definedName name="__123Graph_F" localSheetId="10" hidden="1">[8]CMI!#REF!</definedName>
    <definedName name="__123Graph_F" localSheetId="13" hidden="1">[8]CMI!#REF!</definedName>
    <definedName name="__123Graph_F1" localSheetId="0" hidden="1">[8]CMI!#REF!</definedName>
    <definedName name="__123Graph_F1" localSheetId="16" hidden="1">[8]CMI!#REF!</definedName>
    <definedName name="__123Graph_F1" localSheetId="18" hidden="1">[8]CMI!#REF!</definedName>
    <definedName name="__123Graph_F1" localSheetId="5" hidden="1">[8]CMI!#REF!</definedName>
    <definedName name="__123Graph_F1" localSheetId="6" hidden="1">[8]CMI!#REF!</definedName>
    <definedName name="__123Graph_F1" localSheetId="7" hidden="1">[8]CMI!#REF!</definedName>
    <definedName name="__123Graph_F1" localSheetId="8" hidden="1">[8]CMI!#REF!</definedName>
    <definedName name="__123Graph_F1" localSheetId="9" hidden="1">[8]CMI!#REF!</definedName>
    <definedName name="__123Graph_F1" localSheetId="10" hidden="1">[8]CMI!#REF!</definedName>
    <definedName name="__123Graph_F1" localSheetId="13" hidden="1">[8]CMI!#REF!</definedName>
    <definedName name="__123Graph_F2" localSheetId="0" hidden="1">[8]CMI!#REF!</definedName>
    <definedName name="__123Graph_F2" localSheetId="16" hidden="1">[8]CMI!#REF!</definedName>
    <definedName name="__123Graph_F2" localSheetId="18" hidden="1">[8]CMI!#REF!</definedName>
    <definedName name="__123Graph_F2" localSheetId="5" hidden="1">[8]CMI!#REF!</definedName>
    <definedName name="__123Graph_F2" localSheetId="6" hidden="1">[8]CMI!#REF!</definedName>
    <definedName name="__123Graph_F2" localSheetId="7" hidden="1">[8]CMI!#REF!</definedName>
    <definedName name="__123Graph_F2" localSheetId="8" hidden="1">[8]CMI!#REF!</definedName>
    <definedName name="__123Graph_F2" localSheetId="9" hidden="1">[8]CMI!#REF!</definedName>
    <definedName name="__123Graph_F2" localSheetId="10" hidden="1">[8]CMI!#REF!</definedName>
    <definedName name="__123Graph_F2" localSheetId="13" hidden="1">[8]CMI!#REF!</definedName>
    <definedName name="__123Graph_F3" localSheetId="0" hidden="1">[8]CMI!#REF!</definedName>
    <definedName name="__123Graph_F3" localSheetId="16" hidden="1">[8]CMI!#REF!</definedName>
    <definedName name="__123Graph_F3" localSheetId="18" hidden="1">[8]CMI!#REF!</definedName>
    <definedName name="__123Graph_F3" localSheetId="5" hidden="1">[8]CMI!#REF!</definedName>
    <definedName name="__123Graph_F3" localSheetId="6" hidden="1">[8]CMI!#REF!</definedName>
    <definedName name="__123Graph_F3" localSheetId="7" hidden="1">[8]CMI!#REF!</definedName>
    <definedName name="__123Graph_F3" localSheetId="8" hidden="1">[8]CMI!#REF!</definedName>
    <definedName name="__123Graph_F3" localSheetId="9" hidden="1">[8]CMI!#REF!</definedName>
    <definedName name="__123Graph_F3" localSheetId="10" hidden="1">[8]CMI!#REF!</definedName>
    <definedName name="__123Graph_F3" localSheetId="13" hidden="1">[8]CMI!#REF!</definedName>
    <definedName name="__123Graph_X" localSheetId="0" hidden="1">[8]CMI!#REF!</definedName>
    <definedName name="__123Graph_X" localSheetId="16" hidden="1">[8]CMI!#REF!</definedName>
    <definedName name="__123Graph_X" localSheetId="18" hidden="1">[8]CMI!#REF!</definedName>
    <definedName name="__123Graph_X" localSheetId="5" hidden="1">[8]CMI!#REF!</definedName>
    <definedName name="__123Graph_X" localSheetId="6" hidden="1">[8]CMI!#REF!</definedName>
    <definedName name="__123Graph_X" localSheetId="7" hidden="1">[8]CMI!#REF!</definedName>
    <definedName name="__123Graph_X" localSheetId="8" hidden="1">[8]CMI!#REF!</definedName>
    <definedName name="__123Graph_X" localSheetId="9" hidden="1">[8]CMI!#REF!</definedName>
    <definedName name="__123Graph_X" localSheetId="10" hidden="1">[8]CMI!#REF!</definedName>
    <definedName name="__123Graph_X" localSheetId="13" hidden="1">[8]CMI!#REF!</definedName>
    <definedName name="__123Graph_X1" localSheetId="0" hidden="1">[8]CMI!#REF!</definedName>
    <definedName name="__123Graph_X1" localSheetId="16" hidden="1">[8]CMI!#REF!</definedName>
    <definedName name="__123Graph_X1" localSheetId="18" hidden="1">[8]CMI!#REF!</definedName>
    <definedName name="__123Graph_X1" localSheetId="5" hidden="1">[8]CMI!#REF!</definedName>
    <definedName name="__123Graph_X1" localSheetId="6" hidden="1">[8]CMI!#REF!</definedName>
    <definedName name="__123Graph_X1" localSheetId="7" hidden="1">[8]CMI!#REF!</definedName>
    <definedName name="__123Graph_X1" localSheetId="8" hidden="1">[8]CMI!#REF!</definedName>
    <definedName name="__123Graph_X1" localSheetId="9" hidden="1">[8]CMI!#REF!</definedName>
    <definedName name="__123Graph_X1" localSheetId="10" hidden="1">[8]CMI!#REF!</definedName>
    <definedName name="__123Graph_X1" localSheetId="13" hidden="1">[8]CMI!#REF!</definedName>
    <definedName name="__123Graph_X2" localSheetId="0" hidden="1">[8]CMI!#REF!</definedName>
    <definedName name="__123Graph_X2" localSheetId="16" hidden="1">[8]CMI!#REF!</definedName>
    <definedName name="__123Graph_X2" localSheetId="18" hidden="1">[8]CMI!#REF!</definedName>
    <definedName name="__123Graph_X2" localSheetId="5" hidden="1">[8]CMI!#REF!</definedName>
    <definedName name="__123Graph_X2" localSheetId="6" hidden="1">[8]CMI!#REF!</definedName>
    <definedName name="__123Graph_X2" localSheetId="7" hidden="1">[8]CMI!#REF!</definedName>
    <definedName name="__123Graph_X2" localSheetId="8" hidden="1">[8]CMI!#REF!</definedName>
    <definedName name="__123Graph_X2" localSheetId="9" hidden="1">[8]CMI!#REF!</definedName>
    <definedName name="__123Graph_X2" localSheetId="10" hidden="1">[8]CMI!#REF!</definedName>
    <definedName name="__123Graph_X2" localSheetId="13" hidden="1">[8]CMI!#REF!</definedName>
    <definedName name="__bal0196">[9]Plan1!$A$1:$F$238</definedName>
    <definedName name="__bal0296">[9]Plan1!$A$1:$F$238</definedName>
    <definedName name="__Bal0497">[9]Plan1!$A$1:$F$517</definedName>
    <definedName name="__bal1196">[9]Plan1!$A$1:$F$596</definedName>
    <definedName name="__bdg2000">[9]Plan1!$A$1:$AH$101</definedName>
    <definedName name="__COP1" localSheetId="0">[7]INF!#REF!</definedName>
    <definedName name="__COP1" localSheetId="16">[7]INF!#REF!</definedName>
    <definedName name="__COP1" localSheetId="18">[7]INF!#REF!</definedName>
    <definedName name="__COP1" localSheetId="7">[7]INF!#REF!</definedName>
    <definedName name="__COP1" localSheetId="8">[7]INF!#REF!</definedName>
    <definedName name="__COP2" localSheetId="0">[7]INF!#REF!</definedName>
    <definedName name="__COP2" localSheetId="16">[7]INF!#REF!</definedName>
    <definedName name="__COP2" localSheetId="18">[7]INF!#REF!</definedName>
    <definedName name="__COP2" localSheetId="7">[7]INF!#REF!</definedName>
    <definedName name="__COP2" localSheetId="8">[7]INF!#REF!</definedName>
    <definedName name="__COP3" localSheetId="0">[7]INF!#REF!</definedName>
    <definedName name="__COP3" localSheetId="16">[7]INF!#REF!</definedName>
    <definedName name="__COP3" localSheetId="18">[7]INF!#REF!</definedName>
    <definedName name="__COP3" localSheetId="7">[7]INF!#REF!</definedName>
    <definedName name="__COP3" localSheetId="8">[7]INF!#REF!</definedName>
    <definedName name="__COP4" localSheetId="0">[7]INF!#REF!</definedName>
    <definedName name="__COP4" localSheetId="16">[7]INF!#REF!</definedName>
    <definedName name="__COP4" localSheetId="18">[7]INF!#REF!</definedName>
    <definedName name="__COP4" localSheetId="7">[7]INF!#REF!</definedName>
    <definedName name="__COP4" localSheetId="8">[7]INF!#REF!</definedName>
    <definedName name="__COP5" localSheetId="0">[7]INF!#REF!</definedName>
    <definedName name="__COP5" localSheetId="16">[7]INF!#REF!</definedName>
    <definedName name="__COP5" localSheetId="18">[7]INF!#REF!</definedName>
    <definedName name="__COP5" localSheetId="7">[7]INF!#REF!</definedName>
    <definedName name="__COP5" localSheetId="8">[7]INF!#REF!</definedName>
    <definedName name="__IMP1" localSheetId="0">[7]PRINC!#REF!</definedName>
    <definedName name="__IMP1" localSheetId="16">[7]PRINC!#REF!</definedName>
    <definedName name="__IMP1" localSheetId="18">[7]PRINC!#REF!</definedName>
    <definedName name="__IMP1" localSheetId="7">[7]PRINC!#REF!</definedName>
    <definedName name="__IMP1" localSheetId="8">[7]PRINC!#REF!</definedName>
    <definedName name="__IMP2" localSheetId="0">[7]PRINC!#REF!</definedName>
    <definedName name="__IMP2" localSheetId="16">[7]PRINC!#REF!</definedName>
    <definedName name="__IMP2" localSheetId="18">[7]PRINC!#REF!</definedName>
    <definedName name="__IMP2" localSheetId="7">[7]PRINC!#REF!</definedName>
    <definedName name="__IMP2" localSheetId="8">[7]PRINC!#REF!</definedName>
    <definedName name="__IMP3" localSheetId="0">[7]PRINC!#REF!</definedName>
    <definedName name="__IMP3" localSheetId="16">[7]PRINC!#REF!</definedName>
    <definedName name="__IMP3" localSheetId="18">[7]PRINC!#REF!</definedName>
    <definedName name="__IMP3" localSheetId="7">[7]PRINC!#REF!</definedName>
    <definedName name="__IMP3" localSheetId="8">[7]PRINC!#REF!</definedName>
    <definedName name="__IntlFixup" hidden="1">TRUE</definedName>
    <definedName name="__PAG1" localSheetId="0">[10]INSS1!#REF!</definedName>
    <definedName name="__PAG1" localSheetId="16">[10]INSS1!#REF!</definedName>
    <definedName name="__PAG1" localSheetId="18">[10]INSS1!#REF!</definedName>
    <definedName name="__PAG1" localSheetId="7">[10]INSS1!#REF!</definedName>
    <definedName name="__PAG1" localSheetId="8">[10]INSS1!#REF!</definedName>
    <definedName name="__PAG2" localSheetId="0">[10]INSS1!#REF!</definedName>
    <definedName name="__PAG2" localSheetId="16">[10]INSS1!#REF!</definedName>
    <definedName name="__PAG2" localSheetId="18">[10]INSS1!#REF!</definedName>
    <definedName name="__PAG2" localSheetId="7">[10]INSS1!#REF!</definedName>
    <definedName name="__PAG2" localSheetId="8">[10]INSS1!#REF!</definedName>
    <definedName name="__PAG5" localSheetId="0">[10]INSS1!#REF!</definedName>
    <definedName name="__PAG5" localSheetId="16">[10]INSS1!#REF!</definedName>
    <definedName name="__PAG5" localSheetId="18">[10]INSS1!#REF!</definedName>
    <definedName name="__PAG5" localSheetId="7">[10]INSS1!#REF!</definedName>
    <definedName name="__PAG5" localSheetId="8">[10]INSS1!#REF!</definedName>
    <definedName name="__pg10" localSheetId="0">[7]PRINC!#REF!</definedName>
    <definedName name="__pg10" localSheetId="16">[7]PRINC!#REF!</definedName>
    <definedName name="__pg10" localSheetId="18">[7]PRINC!#REF!</definedName>
    <definedName name="__pg10" localSheetId="7">[7]PRINC!#REF!</definedName>
    <definedName name="__pg10" localSheetId="8">[7]PRINC!#REF!</definedName>
    <definedName name="__pg11" localSheetId="0">[7]PRINC!#REF!</definedName>
    <definedName name="__pg11" localSheetId="16">[7]PRINC!#REF!</definedName>
    <definedName name="__pg11" localSheetId="18">[7]PRINC!#REF!</definedName>
    <definedName name="__pg11" localSheetId="7">[7]PRINC!#REF!</definedName>
    <definedName name="__pg11" localSheetId="8">[7]PRINC!#REF!</definedName>
    <definedName name="__pg12" localSheetId="0">[7]PRINC!#REF!</definedName>
    <definedName name="__pg12" localSheetId="16">[7]PRINC!#REF!</definedName>
    <definedName name="__pg12" localSheetId="18">[7]PRINC!#REF!</definedName>
    <definedName name="__pg12" localSheetId="7">[7]PRINC!#REF!</definedName>
    <definedName name="__pg12" localSheetId="8">[7]PRINC!#REF!</definedName>
    <definedName name="__pg13" localSheetId="0">[7]PRINC!#REF!</definedName>
    <definedName name="__pg13" localSheetId="16">[7]PRINC!#REF!</definedName>
    <definedName name="__pg13" localSheetId="18">[7]PRINC!#REF!</definedName>
    <definedName name="__pg13" localSheetId="7">[7]PRINC!#REF!</definedName>
    <definedName name="__pg13" localSheetId="8">[7]PRINC!#REF!</definedName>
    <definedName name="__pg14" localSheetId="0">[7]PRINC!#REF!</definedName>
    <definedName name="__pg14" localSheetId="16">[7]PRINC!#REF!</definedName>
    <definedName name="__pg14" localSheetId="18">[7]PRINC!#REF!</definedName>
    <definedName name="__pg14" localSheetId="7">[7]PRINC!#REF!</definedName>
    <definedName name="__pg14" localSheetId="8">[7]PRINC!#REF!</definedName>
    <definedName name="__pg15" localSheetId="0">[7]PRINC!#REF!</definedName>
    <definedName name="__pg15" localSheetId="16">[7]PRINC!#REF!</definedName>
    <definedName name="__pg15" localSheetId="18">[7]PRINC!#REF!</definedName>
    <definedName name="__pg15" localSheetId="7">[7]PRINC!#REF!</definedName>
    <definedName name="__pg15" localSheetId="8">[7]PRINC!#REF!</definedName>
    <definedName name="__pg16" localSheetId="0">[7]PRINC!#REF!</definedName>
    <definedName name="__pg16" localSheetId="16">[7]PRINC!#REF!</definedName>
    <definedName name="__pg16" localSheetId="18">[7]PRINC!#REF!</definedName>
    <definedName name="__pg16" localSheetId="7">[7]PRINC!#REF!</definedName>
    <definedName name="__pg16" localSheetId="8">[7]PRINC!#REF!</definedName>
    <definedName name="__pg4" localSheetId="0">[7]PRINC!#REF!</definedName>
    <definedName name="__pg4" localSheetId="16">[7]PRINC!#REF!</definedName>
    <definedName name="__pg4" localSheetId="18">[7]PRINC!#REF!</definedName>
    <definedName name="__pg4" localSheetId="7">[7]PRINC!#REF!</definedName>
    <definedName name="__pg4" localSheetId="8">[7]PRINC!#REF!</definedName>
    <definedName name="__pg5" localSheetId="0">[7]PRINC!#REF!</definedName>
    <definedName name="__pg5" localSheetId="16">[7]PRINC!#REF!</definedName>
    <definedName name="__pg5" localSheetId="18">[7]PRINC!#REF!</definedName>
    <definedName name="__pg5" localSheetId="7">[7]PRINC!#REF!</definedName>
    <definedName name="__pg5" localSheetId="8">[7]PRINC!#REF!</definedName>
    <definedName name="__pg6" localSheetId="0">[7]PRINC!#REF!</definedName>
    <definedName name="__pg6" localSheetId="16">[7]PRINC!#REF!</definedName>
    <definedName name="__pg6" localSheetId="18">[7]PRINC!#REF!</definedName>
    <definedName name="__pg6" localSheetId="7">[7]PRINC!#REF!</definedName>
    <definedName name="__pg6" localSheetId="8">[7]PRINC!#REF!</definedName>
    <definedName name="__pg7" localSheetId="0">[7]PRINC!#REF!</definedName>
    <definedName name="__pg7" localSheetId="16">[7]PRINC!#REF!</definedName>
    <definedName name="__pg7" localSheetId="18">[7]PRINC!#REF!</definedName>
    <definedName name="__pg7" localSheetId="7">[7]PRINC!#REF!</definedName>
    <definedName name="__pg7" localSheetId="8">[7]PRINC!#REF!</definedName>
    <definedName name="__pg8" localSheetId="0">[7]PRINC!#REF!</definedName>
    <definedName name="__pg8" localSheetId="16">[7]PRINC!#REF!</definedName>
    <definedName name="__pg8" localSheetId="18">[7]PRINC!#REF!</definedName>
    <definedName name="__pg8" localSheetId="7">[7]PRINC!#REF!</definedName>
    <definedName name="__pg8" localSheetId="8">[7]PRINC!#REF!</definedName>
    <definedName name="__pg9" localSheetId="0">[7]PRINC!#REF!</definedName>
    <definedName name="__pg9" localSheetId="16">[7]PRINC!#REF!</definedName>
    <definedName name="__pg9" localSheetId="18">[7]PRINC!#REF!</definedName>
    <definedName name="__pg9" localSheetId="7">[7]PRINC!#REF!</definedName>
    <definedName name="__pg9" localSheetId="8">[7]PRINC!#REF!</definedName>
    <definedName name="__QR1" localSheetId="15">#REF!</definedName>
    <definedName name="__QR1" localSheetId="16">#REF!</definedName>
    <definedName name="__QR10" localSheetId="15">#REF!</definedName>
    <definedName name="__QR10" localSheetId="16">#REF!</definedName>
    <definedName name="__QR11" localSheetId="15">#REF!</definedName>
    <definedName name="__QR11" localSheetId="16">#REF!</definedName>
    <definedName name="__QR12" localSheetId="15">#REF!</definedName>
    <definedName name="__QR12" localSheetId="16">#REF!</definedName>
    <definedName name="__QR2" localSheetId="15">#REF!</definedName>
    <definedName name="__QR2" localSheetId="16">#REF!</definedName>
    <definedName name="__QR3" localSheetId="15">#REF!</definedName>
    <definedName name="__QR3" localSheetId="16">#REF!</definedName>
    <definedName name="__QR4" localSheetId="15">#REF!</definedName>
    <definedName name="__QR4" localSheetId="16">#REF!</definedName>
    <definedName name="__QR5" localSheetId="15">#REF!</definedName>
    <definedName name="__QR5" localSheetId="16">#REF!</definedName>
    <definedName name="__QR6" localSheetId="15">#REF!</definedName>
    <definedName name="__QR6" localSheetId="16">#REF!</definedName>
    <definedName name="__QR7" localSheetId="15">#REF!</definedName>
    <definedName name="__QR7" localSheetId="16">#REF!</definedName>
    <definedName name="__QR8" localSheetId="15">#REF!</definedName>
    <definedName name="__QR8" localSheetId="16">#REF!</definedName>
    <definedName name="__QR9" localSheetId="15">#REF!</definedName>
    <definedName name="__QR9" localSheetId="16">#REF!</definedName>
    <definedName name="__QUA2" localSheetId="0">[11]CP!#REF!</definedName>
    <definedName name="__QUA2" localSheetId="16">[11]CP!#REF!</definedName>
    <definedName name="__QUA2" localSheetId="18">[11]CP!#REF!</definedName>
    <definedName name="__QUA2" localSheetId="7">[11]CP!#REF!</definedName>
    <definedName name="__QUA2" localSheetId="8">[11]CP!#REF!</definedName>
    <definedName name="__QUA3" localSheetId="0">[11]CP!#REF!</definedName>
    <definedName name="__QUA3" localSheetId="16">[11]CP!#REF!</definedName>
    <definedName name="__QUA3" localSheetId="18">[11]CP!#REF!</definedName>
    <definedName name="__QUA3" localSheetId="7">[11]CP!#REF!</definedName>
    <definedName name="__QUA3" localSheetId="8">[11]CP!#REF!</definedName>
    <definedName name="__QUA4" localSheetId="0">[11]CP!#REF!</definedName>
    <definedName name="__QUA4" localSheetId="16">[11]CP!#REF!</definedName>
    <definedName name="__QUA4" localSheetId="18">[11]CP!#REF!</definedName>
    <definedName name="__QUA4" localSheetId="7">[11]CP!#REF!</definedName>
    <definedName name="__QUA4" localSheetId="8">[11]CP!#REF!</definedName>
    <definedName name="__QUA5" localSheetId="0">[11]CP!#REF!</definedName>
    <definedName name="__QUA5" localSheetId="16">[11]CP!#REF!</definedName>
    <definedName name="__QUA5" localSheetId="18">[11]CP!#REF!</definedName>
    <definedName name="__QUA5" localSheetId="7">[11]CP!#REF!</definedName>
    <definedName name="__QUA5" localSheetId="8">[11]CP!#REF!</definedName>
    <definedName name="_1_123Grap" localSheetId="0" hidden="1">[12]ICATU!#REF!</definedName>
    <definedName name="_1_123Grap" localSheetId="16" hidden="1">[12]ICATU!#REF!</definedName>
    <definedName name="_1_123Grap" localSheetId="18" hidden="1">[13]ICATU!#REF!</definedName>
    <definedName name="_1_123Grap" localSheetId="5" hidden="1">[12]ICATU!#REF!</definedName>
    <definedName name="_1_123Grap" localSheetId="6" hidden="1">[12]ICATU!#REF!</definedName>
    <definedName name="_1_123Grap" localSheetId="7" hidden="1">[12]ICATU!#REF!</definedName>
    <definedName name="_1_123Grap" localSheetId="8" hidden="1">[12]ICATU!#REF!</definedName>
    <definedName name="_1_123Grap" localSheetId="9" hidden="1">[12]ICATU!#REF!</definedName>
    <definedName name="_1_123Grap" localSheetId="10" hidden="1">[12]ICATU!#REF!</definedName>
    <definedName name="_1_123Grap" localSheetId="13" hidden="1">[12]ICATU!#REF!</definedName>
    <definedName name="_1_US">"Dolar Exchange"</definedName>
    <definedName name="_15_Nov" localSheetId="0">#REF!</definedName>
    <definedName name="_15_Nov" localSheetId="16">#REF!</definedName>
    <definedName name="_15_Nov" localSheetId="18">#REF!</definedName>
    <definedName name="_15_Nov" localSheetId="7">#REF!</definedName>
    <definedName name="_15_Nov" localSheetId="8">#REF!</definedName>
    <definedName name="_15_Nov2" localSheetId="0">#REF!</definedName>
    <definedName name="_15_Nov2" localSheetId="16">#REF!</definedName>
    <definedName name="_15_Nov2" localSheetId="18">#REF!</definedName>
    <definedName name="_15_Nov2" localSheetId="7">#REF!</definedName>
    <definedName name="_15_Nov2" localSheetId="8">#REF!</definedName>
    <definedName name="_15_Out" localSheetId="0">#REF!</definedName>
    <definedName name="_15_Out" localSheetId="16">#REF!</definedName>
    <definedName name="_15_Out" localSheetId="18">#REF!</definedName>
    <definedName name="_15_Out" localSheetId="7">#REF!</definedName>
    <definedName name="_15_Out" localSheetId="8">#REF!</definedName>
    <definedName name="_28_Ago_00" localSheetId="0">#REF!</definedName>
    <definedName name="_28_Ago_00" localSheetId="16">#REF!</definedName>
    <definedName name="_28_Ago_00" localSheetId="18">#REF!</definedName>
    <definedName name="_28_Ago_00" localSheetId="7">#REF!</definedName>
    <definedName name="_28_Ago_00" localSheetId="8">#REF!</definedName>
    <definedName name="_3" localSheetId="0">'[14]Mapa de Custo Jun.2003'!#REF!</definedName>
    <definedName name="_3" localSheetId="16">'[14]Mapa de Custo Jun.2003'!#REF!</definedName>
    <definedName name="_3" localSheetId="18">'[14]Mapa de Custo Jun.2003'!#REF!</definedName>
    <definedName name="_3" localSheetId="7">'[14]Mapa de Custo Jun.2003'!#REF!</definedName>
    <definedName name="_3" localSheetId="8">'[14]Mapa de Custo Jun.2003'!#REF!</definedName>
    <definedName name="_30_09_00" localSheetId="0">#REF!</definedName>
    <definedName name="_30_09_00" localSheetId="16">#REF!</definedName>
    <definedName name="_30_09_00" localSheetId="18">#REF!</definedName>
    <definedName name="_30_09_00" localSheetId="7">#REF!</definedName>
    <definedName name="_30_09_00" localSheetId="8">#REF!</definedName>
    <definedName name="_31_07_97" localSheetId="0">#REF!</definedName>
    <definedName name="_31_07_97" localSheetId="16">#REF!</definedName>
    <definedName name="_31_07_97" localSheetId="18">#REF!</definedName>
    <definedName name="_31_07_97" localSheetId="7">#REF!</definedName>
    <definedName name="_31_07_97" localSheetId="8">#REF!</definedName>
    <definedName name="_31_08_2000" localSheetId="0">#REF!</definedName>
    <definedName name="_31_08_2000" localSheetId="16">#REF!</definedName>
    <definedName name="_31_08_2000" localSheetId="18">#REF!</definedName>
    <definedName name="_31_08_2000" localSheetId="7">#REF!</definedName>
    <definedName name="_31_08_2000" localSheetId="8">#REF!</definedName>
    <definedName name="_bal01">[15]BALANCETE!$A$1:$L$673</definedName>
    <definedName name="_bal0196">[9]Plan1!$A$1:$F$238</definedName>
    <definedName name="_bal0296">[9]Plan1!$A$1:$F$238</definedName>
    <definedName name="_Bal0497">[9]Plan1!$A$1:$F$517</definedName>
    <definedName name="_bal1196">[9]Plan1!$A$1:$F$596</definedName>
    <definedName name="_bdg2000">[9]Plan1!$A$1:$AH$101</definedName>
    <definedName name="_DAT1" localSheetId="0">#REF!</definedName>
    <definedName name="_DAT1" localSheetId="16">#REF!</definedName>
    <definedName name="_DAT1" localSheetId="18">#REF!</definedName>
    <definedName name="_DAT1" localSheetId="7">#REF!</definedName>
    <definedName name="_DAT1" localSheetId="8">#REF!</definedName>
    <definedName name="_DAT10" localSheetId="0">#REF!</definedName>
    <definedName name="_DAT10" localSheetId="16">#REF!</definedName>
    <definedName name="_DAT10" localSheetId="18">#REF!</definedName>
    <definedName name="_DAT10" localSheetId="7">#REF!</definedName>
    <definedName name="_DAT10" localSheetId="8">#REF!</definedName>
    <definedName name="_DAT11" localSheetId="0">#REF!</definedName>
    <definedName name="_DAT11" localSheetId="16">#REF!</definedName>
    <definedName name="_DAT11" localSheetId="18">#REF!</definedName>
    <definedName name="_DAT11" localSheetId="7">#REF!</definedName>
    <definedName name="_DAT11" localSheetId="8">#REF!</definedName>
    <definedName name="_DAT12" localSheetId="0">#REF!</definedName>
    <definedName name="_DAT12" localSheetId="16">#REF!</definedName>
    <definedName name="_DAT12" localSheetId="18">#REF!</definedName>
    <definedName name="_DAT12" localSheetId="7">#REF!</definedName>
    <definedName name="_DAT12" localSheetId="8">#REF!</definedName>
    <definedName name="_DAT2" localSheetId="0">#REF!</definedName>
    <definedName name="_DAT2" localSheetId="16">#REF!</definedName>
    <definedName name="_DAT2" localSheetId="18">#REF!</definedName>
    <definedName name="_DAT2" localSheetId="7">#REF!</definedName>
    <definedName name="_DAT2" localSheetId="8">#REF!</definedName>
    <definedName name="_DAT3" localSheetId="0">#REF!</definedName>
    <definedName name="_DAT3" localSheetId="16">#REF!</definedName>
    <definedName name="_DAT3" localSheetId="18">#REF!</definedName>
    <definedName name="_DAT3" localSheetId="7">#REF!</definedName>
    <definedName name="_DAT3" localSheetId="8">#REF!</definedName>
    <definedName name="_DAT4" localSheetId="0">#REF!</definedName>
    <definedName name="_DAT4" localSheetId="16">#REF!</definedName>
    <definedName name="_DAT4" localSheetId="18">#REF!</definedName>
    <definedName name="_DAT4" localSheetId="7">#REF!</definedName>
    <definedName name="_DAT4" localSheetId="8">#REF!</definedName>
    <definedName name="_DAT5" localSheetId="0">#REF!</definedName>
    <definedName name="_DAT5" localSheetId="16">#REF!</definedName>
    <definedName name="_DAT5" localSheetId="18">#REF!</definedName>
    <definedName name="_DAT5" localSheetId="7">#REF!</definedName>
    <definedName name="_DAT5" localSheetId="8">#REF!</definedName>
    <definedName name="_DAT6" localSheetId="0">#REF!</definedName>
    <definedName name="_DAT6" localSheetId="16">#REF!</definedName>
    <definedName name="_DAT6" localSheetId="18">#REF!</definedName>
    <definedName name="_DAT6" localSheetId="7">#REF!</definedName>
    <definedName name="_DAT6" localSheetId="8">#REF!</definedName>
    <definedName name="_DAT7" localSheetId="0">#REF!</definedName>
    <definedName name="_DAT7" localSheetId="16">#REF!</definedName>
    <definedName name="_DAT7" localSheetId="18">#REF!</definedName>
    <definedName name="_DAT7" localSheetId="7">#REF!</definedName>
    <definedName name="_DAT7" localSheetId="8">#REF!</definedName>
    <definedName name="_DAT8" localSheetId="0">#REF!</definedName>
    <definedName name="_DAT8" localSheetId="16">#REF!</definedName>
    <definedName name="_DAT8" localSheetId="18">#REF!</definedName>
    <definedName name="_DAT8" localSheetId="7">#REF!</definedName>
    <definedName name="_DAT8" localSheetId="8">#REF!</definedName>
    <definedName name="_DAT9" localSheetId="0">#REF!</definedName>
    <definedName name="_DAT9" localSheetId="16">#REF!</definedName>
    <definedName name="_DAT9" localSheetId="18">#REF!</definedName>
    <definedName name="_DAT9" localSheetId="7">#REF!</definedName>
    <definedName name="_DAT9" localSheetId="8">#REF!</definedName>
    <definedName name="_Dist_Values" localSheetId="0" hidden="1">#REF!</definedName>
    <definedName name="_Dist_Values" localSheetId="16" hidden="1">#REF!</definedName>
    <definedName name="_Dist_Values" localSheetId="18" hidden="1">#REF!</definedName>
    <definedName name="_Dist_Values" localSheetId="5" hidden="1">#REF!</definedName>
    <definedName name="_Dist_Values" localSheetId="6" hidden="1">#REF!</definedName>
    <definedName name="_Dist_Values" localSheetId="7" hidden="1">#REF!</definedName>
    <definedName name="_Dist_Values" localSheetId="8" hidden="1">#REF!</definedName>
    <definedName name="_Dist_Values" localSheetId="9" hidden="1">#REF!</definedName>
    <definedName name="_Dist_Values" localSheetId="10" hidden="1">#REF!</definedName>
    <definedName name="_Dist_Values" localSheetId="13" hidden="1">#REF!</definedName>
    <definedName name="_Fill" localSheetId="0" hidden="1">#REF!</definedName>
    <definedName name="_Fill" localSheetId="16" hidden="1">#REF!</definedName>
    <definedName name="_Fill" localSheetId="18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3" hidden="1">#REF!</definedName>
    <definedName name="_xlnm._FilterDatabase" localSheetId="8" hidden="1">'6. Estrutura de Capital'!$AC$2:$AC$29</definedName>
    <definedName name="_fu1" localSheetId="0">'[5]Detailed Adjustments'!#REF!</definedName>
    <definedName name="_fu1" localSheetId="16">'[5]Detailed Adjustments'!#REF!</definedName>
    <definedName name="_fu1" localSheetId="18">'[5]Detailed Adjustments'!#REF!</definedName>
    <definedName name="_fu1" localSheetId="7">'[5]Detailed Adjustments'!#REF!</definedName>
    <definedName name="_fu1" localSheetId="8">'[5]Detailed Adjustments'!#REF!</definedName>
    <definedName name="_GOTO_A1_" localSheetId="0">#REF!</definedName>
    <definedName name="_GOTO_A1_" localSheetId="16">#REF!</definedName>
    <definedName name="_GOTO_A1_" localSheetId="18">#REF!</definedName>
    <definedName name="_GOTO_A1_" localSheetId="7">#REF!</definedName>
    <definedName name="_GOTO_A1_" localSheetId="8">#REF!</definedName>
    <definedName name="_hsd1" localSheetId="0">'[6]Summary Information'!#REF!</definedName>
    <definedName name="_hsd1" localSheetId="16">'[6]Summary Information'!#REF!</definedName>
    <definedName name="_hsd1" localSheetId="18">'[6]Summary Information'!#REF!</definedName>
    <definedName name="_hsd1" localSheetId="7">'[6]Summary Information'!#REF!</definedName>
    <definedName name="_hsd1" localSheetId="8">'[6]Summary Information'!#REF!</definedName>
    <definedName name="_I380008">'[16]protestos SP'!$A$1:$F$4</definedName>
    <definedName name="_KC1">[17]CRITERIOS!$A$1:$A$2</definedName>
    <definedName name="_KC10">[18]CRITERIOS!$A$19:$A$20</definedName>
    <definedName name="_KC101">[19]CRITERIOS!$A$129:$A$130</definedName>
    <definedName name="_KC102">[20]CRITERIOS!$A$131:$A$132</definedName>
    <definedName name="_KC103">[20]CRITERIOS!$A$135:$A$136</definedName>
    <definedName name="_KC105">[20]CRITERIOS!$A$133:$A$134</definedName>
    <definedName name="_KC106">[20]CRITERIOS!$A$141:$A$142</definedName>
    <definedName name="_KC107">[20]CRITERIOS!$A$137:$A$138</definedName>
    <definedName name="_KC108">[20]CRITERIOS!$A$139:$A$140</definedName>
    <definedName name="_KC109">[20]CRITERIOS!$A$143:$A$144</definedName>
    <definedName name="_KC11">[18]CRITERIOS!$A$21:$A$22</definedName>
    <definedName name="_KC12">[18]CRITERIOS!$A$23:$A$24</definedName>
    <definedName name="_KC13">[18]CRITERIOS!$A$25:$A$26</definedName>
    <definedName name="_KC137">[20]CRITERIOS!$A$157:$A$158</definedName>
    <definedName name="_KC138">[20]CRITERIOS!$A$159:$A$160</definedName>
    <definedName name="_KC14">[18]CRITERIOS!$A$27:$A$28</definedName>
    <definedName name="_KC140">[20]CRITERIOS!$A$149:$A$150</definedName>
    <definedName name="_KC145">[20]CRITERIOS!$A$147:$A$148</definedName>
    <definedName name="_KC146">[20]CRITERIOS!$A$151:$A$152</definedName>
    <definedName name="_KC147">[20]CRITERIOS!$A$153:$A$154</definedName>
    <definedName name="_KC148">[20]CRITERIOS!$A$145:$A$146</definedName>
    <definedName name="_KC149">[20]CRITERIOS!$A$155:$A$156</definedName>
    <definedName name="_KC15">[18]CRITERIOS!$A$29:$A$30</definedName>
    <definedName name="_KC155">[20]CRITERIOS!$A$161:$A$162</definedName>
    <definedName name="_KC16">[18]CRITERIOS!$A$31:$A$32</definedName>
    <definedName name="_KC164">[17]CRITERIOS!$A$163:$A$164</definedName>
    <definedName name="_KC165">[17]CRITERIOS!$A$165:$A$166</definedName>
    <definedName name="_KC166">[18]CRITERIOS!$A$167:$A$168</definedName>
    <definedName name="_KC167">[18]CRITERIOS!$A$169:$A$170</definedName>
    <definedName name="_KC168">[18]CRITERIOS!$A$171:$A$172</definedName>
    <definedName name="_KC169">[18]CRITERIOS!$A$173:$A$174</definedName>
    <definedName name="_KC17">[18]CRITERIOS!$A$33:$A$34</definedName>
    <definedName name="_KC170">[18]CRITERIOS!$A$175:$A$176</definedName>
    <definedName name="_KC171">[18]CRITERIOS!$A$177:$A$178</definedName>
    <definedName name="_KC172">[18]CRITERIOS!$A$179:$A$180</definedName>
    <definedName name="_KC18">[18]CRITERIOS!$A$35:$A$36</definedName>
    <definedName name="_KC19">[18]CRITERIOS!$A$37:$A$38</definedName>
    <definedName name="_KC2">[18]CRITERIOS!$A$3:$A$4</definedName>
    <definedName name="_KC20">[18]CRITERIOS!$A$39:$A$40</definedName>
    <definedName name="_KC21">[18]CRITERIOS!$A$41:$A$42</definedName>
    <definedName name="_KC22">[18]CRITERIOS!$A$43:$A$44</definedName>
    <definedName name="_KC23">[18]CRITERIOS!$A$45:$A$46</definedName>
    <definedName name="_KC24">[18]CRITERIOS!$A$47:$A$48</definedName>
    <definedName name="_KC25">[17]CRITERIOS!$A$49:$A$50</definedName>
    <definedName name="_KC26">[17]CRITERIOS!$A$51:$A$52</definedName>
    <definedName name="_KC27">[17]CRITERIOS!$A$53:$A$54</definedName>
    <definedName name="_KC28">[17]CRITERIOS!$A$55:$A$56</definedName>
    <definedName name="_KC29">[17]CRITERIOS!$A$57:$A$58</definedName>
    <definedName name="_KC3">[18]CRITERIOS!$A$5:$A$6</definedName>
    <definedName name="_KC30">[18]CRITERIOS!$A$59:$A$60</definedName>
    <definedName name="_KC31">[18]CRITERIOS!$A$61:$A$62</definedName>
    <definedName name="_KC32">[17]CRITERIOS!$A$63:$A$64</definedName>
    <definedName name="_KC33">[17]CRITERIOS!$A$65:$A$66</definedName>
    <definedName name="_KC34">[17]CRITERIOS!$A$67:$A$68</definedName>
    <definedName name="_KC35">[18]CRITERIOS!$A$69:$A$70</definedName>
    <definedName name="_KC36">[18]CRITERIOS!$A$71:$A$72</definedName>
    <definedName name="_KC37">[18]CRITERIOS!$A$73:$A$74</definedName>
    <definedName name="_KC38">[18]CRITERIOS!$A$75:$A$76</definedName>
    <definedName name="_KC39">[20]CRITERIOS!$A$77:$A$78</definedName>
    <definedName name="_KC4">[18]CRITERIOS!$A$7:$A$8</definedName>
    <definedName name="_KC40">[18]CRITERIOS!$A$79:$A$80</definedName>
    <definedName name="_KC41">[20]CRITERIOS!$A$81:$A$82</definedName>
    <definedName name="_KC42">[20]CRITERIOS!$A$83:$A$84</definedName>
    <definedName name="_KC43">[20]CRITERIOS!$A$85:$A$86</definedName>
    <definedName name="_KC44">[20]CRITERIOS!$A$87:$A$88</definedName>
    <definedName name="_KC45">[18]CRITERIOS!$A$89:$A$90</definedName>
    <definedName name="_KC46">[18]CRITERIOS!$A$91:$A$92</definedName>
    <definedName name="_KC47">[18]CRITERIOS!$A$93:$A$94</definedName>
    <definedName name="_KC48">[18]CRITERIOS!$A$95:$A$96</definedName>
    <definedName name="_KC49">[18]CRITERIOS!$A$97:$A$98</definedName>
    <definedName name="_KC5">[18]CRITERIOS!$A$9:$A$10</definedName>
    <definedName name="_KC50">[18]CRITERIOS!$A$99:$A$100</definedName>
    <definedName name="_KC51">[18]CRITERIOS!$A$101:$A$102</definedName>
    <definedName name="_KC52">[18]CRITERIOS!$A$103:$A$104</definedName>
    <definedName name="_KC53">[18]CRITERIOS!$A$105:$A$106</definedName>
    <definedName name="_KC54">[18]CRITERIOS!$A$107:$A$108</definedName>
    <definedName name="_KC55">[18]CRITERIOS!$A$109:$A$110</definedName>
    <definedName name="_KC56">[20]CRITERIOS!$A$111:$A$112</definedName>
    <definedName name="_KC57">[18]CRITERIOS!$A$113:$A$114</definedName>
    <definedName name="_KC58">[18]CRITERIOS!$A$115:$A$116</definedName>
    <definedName name="_KC59">[18]CRITERIOS!$A$117:$A$118</definedName>
    <definedName name="_KC6">[18]CRITERIOS!$A$11:$A$12</definedName>
    <definedName name="_KC60">[17]CRITERIOS!$A$119:$A$120</definedName>
    <definedName name="_KC61">[20]CRITERIOS!$A$121:$A$122</definedName>
    <definedName name="_KC62">[18]CRITERIOS!$A$123:$A$124</definedName>
    <definedName name="_KC63">[18]CRITERIOS!$A$125:$A$126</definedName>
    <definedName name="_KC64">[17]CRITERIOS!$A$127:$A$128</definedName>
    <definedName name="_KC7">[18]CRITERIOS!$A$13:$A$14</definedName>
    <definedName name="_KC8">[18]CRITERIOS!$A$15:$A$16</definedName>
    <definedName name="_KC9">[18]CRITERIOS!$A$17:$A$18</definedName>
    <definedName name="_Key1" localSheetId="0" hidden="1">#REF!</definedName>
    <definedName name="_Key1" localSheetId="16" hidden="1">#REF!</definedName>
    <definedName name="_Key1" localSheetId="18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3" hidden="1">#REF!</definedName>
    <definedName name="_Key2" localSheetId="0" hidden="1">#REF!</definedName>
    <definedName name="_Key2" localSheetId="16" hidden="1">#REF!</definedName>
    <definedName name="_Key2" localSheetId="18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0" hidden="1">#REF!</definedName>
    <definedName name="_Key2" localSheetId="13" hidden="1">#REF!</definedName>
    <definedName name="_L" localSheetId="4">{#N/A,#N/A,FALSE,"Aging Summary";#N/A,#N/A,FALSE,"Ratio Analysis";#N/A,#N/A,FALSE,"Test 120 Day Accts";#N/A,#N/A,FALSE,"Tickmarks"}</definedName>
    <definedName name="_L" localSheetId="6">{#N/A,#N/A,FALSE,"Aging Summary";#N/A,#N/A,FALSE,"Ratio Analysis";#N/A,#N/A,FALSE,"Test 120 Day Accts";#N/A,#N/A,FALSE,"Tickmarks"}</definedName>
    <definedName name="_L">{#N/A,#N/A,FALSE,"Aging Summary";#N/A,#N/A,FALSE,"Ratio Analysis";#N/A,#N/A,FALSE,"Test 120 Day Accts";#N/A,#N/A,FALSE,"Tickmarks"}</definedName>
    <definedName name="_MENUBRANCH_MEN" localSheetId="0">#REF!</definedName>
    <definedName name="_MENUBRANCH_MEN" localSheetId="16">#REF!</definedName>
    <definedName name="_MENUBRANCH_MEN" localSheetId="18">#REF!</definedName>
    <definedName name="_MENUBRANCH_MEN" localSheetId="7">#REF!</definedName>
    <definedName name="_MENUBRANCH_MEN" localSheetId="8">#REF!</definedName>
    <definedName name="_NS1000570" localSheetId="0">#REF!</definedName>
    <definedName name="_NS1000570" localSheetId="16">#REF!</definedName>
    <definedName name="_NS1000570" localSheetId="18">#REF!</definedName>
    <definedName name="_NS1000570" localSheetId="7">#REF!</definedName>
    <definedName name="_NS1000570" localSheetId="8">#REF!</definedName>
    <definedName name="_NS1011866" localSheetId="0">#REF!</definedName>
    <definedName name="_NS1011866" localSheetId="16">#REF!</definedName>
    <definedName name="_NS1011866" localSheetId="18">#REF!</definedName>
    <definedName name="_NS1011866" localSheetId="7">#REF!</definedName>
    <definedName name="_NS1011866" localSheetId="8">#REF!</definedName>
    <definedName name="_NS970074" localSheetId="0">#REF!</definedName>
    <definedName name="_NS970074" localSheetId="16">#REF!</definedName>
    <definedName name="_NS970074" localSheetId="18">#REF!</definedName>
    <definedName name="_NS970074" localSheetId="7">#REF!</definedName>
    <definedName name="_NS970074" localSheetId="8">#REF!</definedName>
    <definedName name="_ns987839" localSheetId="0">#REF!</definedName>
    <definedName name="_ns987839" localSheetId="16">#REF!</definedName>
    <definedName name="_ns987839" localSheetId="18">#REF!</definedName>
    <definedName name="_ns987839" localSheetId="7">#REF!</definedName>
    <definedName name="_ns987839" localSheetId="8">#REF!</definedName>
    <definedName name="_NS987844" localSheetId="0">#REF!</definedName>
    <definedName name="_NS987844" localSheetId="16">#REF!</definedName>
    <definedName name="_NS987844" localSheetId="18">#REF!</definedName>
    <definedName name="_NS987844" localSheetId="7">#REF!</definedName>
    <definedName name="_NS987844" localSheetId="8">#REF!</definedName>
    <definedName name="_Order1" hidden="1">255</definedName>
    <definedName name="_Order2" hidden="1">255</definedName>
    <definedName name="_PG1" localSheetId="0">'[21]Adtos Diversos'!#REF!</definedName>
    <definedName name="_PG1" localSheetId="16">'[21]Adtos Diversos'!#REF!</definedName>
    <definedName name="_PG1" localSheetId="18">'[21]Adtos Diversos'!#REF!</definedName>
    <definedName name="_PG1" localSheetId="7">'[21]Adtos Diversos'!#REF!</definedName>
    <definedName name="_PG1" localSheetId="8">'[21]Adtos Diversos'!#REF!</definedName>
    <definedName name="_PG2" localSheetId="0">'[21]Adtos Diversos'!#REF!</definedName>
    <definedName name="_PG2" localSheetId="16">'[21]Adtos Diversos'!#REF!</definedName>
    <definedName name="_PG2" localSheetId="18">'[21]Adtos Diversos'!#REF!</definedName>
    <definedName name="_PG2" localSheetId="7">'[21]Adtos Diversos'!#REF!</definedName>
    <definedName name="_PG2" localSheetId="8">'[21]Adtos Diversos'!#REF!</definedName>
    <definedName name="_PG3">'[21]Adtos Diversos'!$J$44:$IV$16384</definedName>
    <definedName name="_QR1" localSheetId="15">#REF!</definedName>
    <definedName name="_QR1" localSheetId="16">#REF!</definedName>
    <definedName name="_QR10" localSheetId="15">#REF!</definedName>
    <definedName name="_QR10" localSheetId="16">#REF!</definedName>
    <definedName name="_QR11" localSheetId="15">#REF!</definedName>
    <definedName name="_QR11" localSheetId="16">#REF!</definedName>
    <definedName name="_QR12" localSheetId="15">#REF!</definedName>
    <definedName name="_QR12" localSheetId="16">#REF!</definedName>
    <definedName name="_QR2" localSheetId="15">#REF!</definedName>
    <definedName name="_QR2" localSheetId="16">#REF!</definedName>
    <definedName name="_QR3" localSheetId="15">#REF!</definedName>
    <definedName name="_QR3" localSheetId="16">#REF!</definedName>
    <definedName name="_QR4" localSheetId="15">#REF!</definedName>
    <definedName name="_QR4" localSheetId="16">#REF!</definedName>
    <definedName name="_QR5" localSheetId="15">#REF!</definedName>
    <definedName name="_QR5" localSheetId="16">#REF!</definedName>
    <definedName name="_QR6" localSheetId="15">#REF!</definedName>
    <definedName name="_QR6" localSheetId="16">#REF!</definedName>
    <definedName name="_QR7" localSheetId="15">#REF!</definedName>
    <definedName name="_QR7" localSheetId="16">#REF!</definedName>
    <definedName name="_QR8" localSheetId="15">#REF!</definedName>
    <definedName name="_QR8" localSheetId="16">#REF!</definedName>
    <definedName name="_QR9" localSheetId="15">#REF!</definedName>
    <definedName name="_QR9" localSheetId="16">#REF!</definedName>
    <definedName name="_R" localSheetId="0">#REF!</definedName>
    <definedName name="_R" localSheetId="16">#REF!</definedName>
    <definedName name="_R" localSheetId="18">#REF!</definedName>
    <definedName name="_R" localSheetId="7">#REF!</definedName>
    <definedName name="_R" localSheetId="8">#REF!</definedName>
    <definedName name="_res01">'[22]Resultado mês a mês'!$A$1:$S$1772</definedName>
    <definedName name="_Res1">'[23]Result.Consolid'!$A$1:$IV$65536</definedName>
    <definedName name="_res11">'[24]Resultado mês a mês'!$A$1:$R$1914</definedName>
    <definedName name="_SEM1">[25]Macro1!$B$1</definedName>
    <definedName name="_SEM2">[25]Macro1!$C$1</definedName>
    <definedName name="_Sort" localSheetId="0" hidden="1">#REF!</definedName>
    <definedName name="_Sort" localSheetId="16" hidden="1">#REF!</definedName>
    <definedName name="_Sort" localSheetId="18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3" hidden="1">#REF!</definedName>
    <definedName name="_Table1_In1" localSheetId="0" hidden="1">#REF!</definedName>
    <definedName name="_Table1_In1" localSheetId="16" hidden="1">#REF!</definedName>
    <definedName name="_Table1_In1" localSheetId="18" hidden="1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0" hidden="1">#REF!</definedName>
    <definedName name="_Table1_In1" localSheetId="13" hidden="1">#REF!</definedName>
    <definedName name="_Table1_Out" localSheetId="0" hidden="1">#REF!</definedName>
    <definedName name="_Table1_Out" localSheetId="16" hidden="1">#REF!</definedName>
    <definedName name="_Table1_Out" localSheetId="18" hidden="1">#REF!</definedName>
    <definedName name="_Table1_Out" localSheetId="1" hidden="1">#REF!</definedName>
    <definedName name="_Table1_Out" localSheetId="2" hidden="1">#REF!</definedName>
    <definedName name="_Table1_Out" localSheetId="3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0" hidden="1">#REF!</definedName>
    <definedName name="_Table1_Out" localSheetId="13" hidden="1">#REF!</definedName>
    <definedName name="_Table2_In1" localSheetId="0" hidden="1">#REF!</definedName>
    <definedName name="_Table2_In1" localSheetId="16" hidden="1">#REF!</definedName>
    <definedName name="_Table2_In1" localSheetId="18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localSheetId="5" hidden="1">#REF!</definedName>
    <definedName name="_Table2_In1" localSheetId="6" hidden="1">#REF!</definedName>
    <definedName name="_Table2_In1" localSheetId="7" hidden="1">#REF!</definedName>
    <definedName name="_Table2_In1" localSheetId="8" hidden="1">#REF!</definedName>
    <definedName name="_Table2_In1" localSheetId="9" hidden="1">#REF!</definedName>
    <definedName name="_Table2_In1" localSheetId="10" hidden="1">#REF!</definedName>
    <definedName name="_Table2_In1" localSheetId="13" hidden="1">#REF!</definedName>
    <definedName name="_Table2_In2" localSheetId="0" hidden="1">#REF!</definedName>
    <definedName name="_Table2_In2" localSheetId="16" hidden="1">#REF!</definedName>
    <definedName name="_Table2_In2" localSheetId="18" hidden="1">#REF!</definedName>
    <definedName name="_Table2_In2" localSheetId="1" hidden="1">#REF!</definedName>
    <definedName name="_Table2_In2" localSheetId="2" hidden="1">#REF!</definedName>
    <definedName name="_Table2_In2" localSheetId="3" hidden="1">#REF!</definedName>
    <definedName name="_Table2_In2" localSheetId="4" hidden="1">#REF!</definedName>
    <definedName name="_Table2_In2" localSheetId="5" hidden="1">#REF!</definedName>
    <definedName name="_Table2_In2" localSheetId="6" hidden="1">#REF!</definedName>
    <definedName name="_Table2_In2" localSheetId="7" hidden="1">#REF!</definedName>
    <definedName name="_Table2_In2" localSheetId="8" hidden="1">#REF!</definedName>
    <definedName name="_Table2_In2" localSheetId="9" hidden="1">#REF!</definedName>
    <definedName name="_Table2_In2" localSheetId="10" hidden="1">#REF!</definedName>
    <definedName name="_Table2_In2" localSheetId="13" hidden="1">#REF!</definedName>
    <definedName name="_Table2_Out" localSheetId="0" hidden="1">#REF!</definedName>
    <definedName name="_Table2_Out" localSheetId="16" hidden="1">#REF!</definedName>
    <definedName name="_Table2_Out" localSheetId="18" hidden="1">#REF!</definedName>
    <definedName name="_Table2_Out" localSheetId="1" hidden="1">#REF!</definedName>
    <definedName name="_Table2_Out" localSheetId="2" hidden="1">#REF!</definedName>
    <definedName name="_Table2_Out" localSheetId="3" hidden="1">#REF!</definedName>
    <definedName name="_Table2_Out" localSheetId="4" hidden="1">#REF!</definedName>
    <definedName name="_Table2_Out" localSheetId="5" hidden="1">#REF!</definedName>
    <definedName name="_Table2_Out" localSheetId="6" hidden="1">#REF!</definedName>
    <definedName name="_Table2_Out" localSheetId="7" hidden="1">#REF!</definedName>
    <definedName name="_Table2_Out" localSheetId="8" hidden="1">#REF!</definedName>
    <definedName name="_Table2_Out" localSheetId="9" hidden="1">#REF!</definedName>
    <definedName name="_Table2_Out" localSheetId="10" hidden="1">#REF!</definedName>
    <definedName name="_Table2_Out" localSheetId="13" hidden="1">#REF!</definedName>
    <definedName name="_tax1" localSheetId="0">#REF!</definedName>
    <definedName name="_tax1" localSheetId="16">#REF!</definedName>
    <definedName name="_tax1" localSheetId="18">#REF!</definedName>
    <definedName name="_tax1" localSheetId="7">#REF!</definedName>
    <definedName name="_tax1" localSheetId="8">#REF!</definedName>
    <definedName name="_tax2" localSheetId="0">#REF!</definedName>
    <definedName name="_tax2" localSheetId="16">#REF!</definedName>
    <definedName name="_tax2" localSheetId="18">#REF!</definedName>
    <definedName name="_tax2" localSheetId="7">#REF!</definedName>
    <definedName name="_tax2" localSheetId="8">#REF!</definedName>
    <definedName name="_tax3" localSheetId="0">#REF!</definedName>
    <definedName name="_tax3" localSheetId="16">#REF!</definedName>
    <definedName name="_tax3" localSheetId="18">#REF!</definedName>
    <definedName name="_tax3" localSheetId="7">#REF!</definedName>
    <definedName name="_tax3" localSheetId="8">#REF!</definedName>
    <definedName name="_tax4" localSheetId="0">#REF!</definedName>
    <definedName name="_tax4" localSheetId="16">#REF!</definedName>
    <definedName name="_tax4" localSheetId="18">#REF!</definedName>
    <definedName name="_tax4" localSheetId="7">#REF!</definedName>
    <definedName name="_tax4" localSheetId="8">#REF!</definedName>
    <definedName name="_TE1" localSheetId="0">#REF!</definedName>
    <definedName name="_TE1" localSheetId="16">#REF!</definedName>
    <definedName name="_TE1" localSheetId="18">#REF!</definedName>
    <definedName name="_TE1" localSheetId="7">#REF!</definedName>
    <definedName name="_TE1" localSheetId="8">#REF!</definedName>
    <definedName name="_xx1" localSheetId="0">#REF!</definedName>
    <definedName name="_xx1" localSheetId="16">#REF!</definedName>
    <definedName name="_xx1" localSheetId="18">#REF!</definedName>
    <definedName name="_xx1" localSheetId="7">#REF!</definedName>
    <definedName name="_xx1" localSheetId="8">#REF!</definedName>
    <definedName name="_xx10" localSheetId="0">#REF!</definedName>
    <definedName name="_xx10" localSheetId="16">#REF!</definedName>
    <definedName name="_xx10" localSheetId="18">#REF!</definedName>
    <definedName name="_xx10" localSheetId="7">#REF!</definedName>
    <definedName name="_xx10" localSheetId="8">#REF!</definedName>
    <definedName name="_xx100" localSheetId="0">#REF!</definedName>
    <definedName name="_xx100" localSheetId="16">#REF!</definedName>
    <definedName name="_xx100" localSheetId="18">#REF!</definedName>
    <definedName name="_xx100" localSheetId="7">#REF!</definedName>
    <definedName name="_xx100" localSheetId="8">#REF!</definedName>
    <definedName name="_xx101" localSheetId="0">#REF!</definedName>
    <definedName name="_xx101" localSheetId="16">#REF!</definedName>
    <definedName name="_xx101" localSheetId="18">#REF!</definedName>
    <definedName name="_xx101" localSheetId="7">#REF!</definedName>
    <definedName name="_xx101" localSheetId="8">#REF!</definedName>
    <definedName name="_xx102" localSheetId="0">#REF!</definedName>
    <definedName name="_xx102" localSheetId="16">#REF!</definedName>
    <definedName name="_xx102" localSheetId="18">#REF!</definedName>
    <definedName name="_xx102" localSheetId="7">#REF!</definedName>
    <definedName name="_xx102" localSheetId="8">#REF!</definedName>
    <definedName name="_xx103" localSheetId="0">#REF!</definedName>
    <definedName name="_xx103" localSheetId="16">#REF!</definedName>
    <definedName name="_xx103" localSheetId="18">#REF!</definedName>
    <definedName name="_xx103" localSheetId="7">#REF!</definedName>
    <definedName name="_xx103" localSheetId="8">#REF!</definedName>
    <definedName name="_xx104" localSheetId="0">#REF!</definedName>
    <definedName name="_xx104" localSheetId="16">#REF!</definedName>
    <definedName name="_xx104" localSheetId="18">#REF!</definedName>
    <definedName name="_xx104" localSheetId="7">#REF!</definedName>
    <definedName name="_xx104" localSheetId="8">#REF!</definedName>
    <definedName name="_xx105" localSheetId="0">#REF!</definedName>
    <definedName name="_xx105" localSheetId="16">#REF!</definedName>
    <definedName name="_xx105" localSheetId="18">#REF!</definedName>
    <definedName name="_xx105" localSheetId="7">#REF!</definedName>
    <definedName name="_xx105" localSheetId="8">#REF!</definedName>
    <definedName name="_xx106" localSheetId="0">#REF!</definedName>
    <definedName name="_xx106" localSheetId="16">#REF!</definedName>
    <definedName name="_xx106" localSheetId="18">#REF!</definedName>
    <definedName name="_xx106" localSheetId="7">#REF!</definedName>
    <definedName name="_xx106" localSheetId="8">#REF!</definedName>
    <definedName name="_xx107" localSheetId="0">#REF!</definedName>
    <definedName name="_xx107" localSheetId="16">#REF!</definedName>
    <definedName name="_xx107" localSheetId="18">#REF!</definedName>
    <definedName name="_xx107" localSheetId="7">#REF!</definedName>
    <definedName name="_xx107" localSheetId="8">#REF!</definedName>
    <definedName name="_xx108" localSheetId="0">#REF!</definedName>
    <definedName name="_xx108" localSheetId="16">#REF!</definedName>
    <definedName name="_xx108" localSheetId="18">#REF!</definedName>
    <definedName name="_xx108" localSheetId="7">#REF!</definedName>
    <definedName name="_xx108" localSheetId="8">#REF!</definedName>
    <definedName name="_xx109" localSheetId="0">#REF!</definedName>
    <definedName name="_xx109" localSheetId="16">#REF!</definedName>
    <definedName name="_xx109" localSheetId="18">#REF!</definedName>
    <definedName name="_xx109" localSheetId="7">#REF!</definedName>
    <definedName name="_xx109" localSheetId="8">#REF!</definedName>
    <definedName name="_xx11" localSheetId="0">#REF!</definedName>
    <definedName name="_xx11" localSheetId="16">#REF!</definedName>
    <definedName name="_xx11" localSheetId="18">#REF!</definedName>
    <definedName name="_xx11" localSheetId="7">#REF!</definedName>
    <definedName name="_xx11" localSheetId="8">#REF!</definedName>
    <definedName name="_xx110" localSheetId="0">#REF!</definedName>
    <definedName name="_xx110" localSheetId="16">#REF!</definedName>
    <definedName name="_xx110" localSheetId="18">#REF!</definedName>
    <definedName name="_xx110" localSheetId="7">#REF!</definedName>
    <definedName name="_xx110" localSheetId="8">#REF!</definedName>
    <definedName name="_xx111" localSheetId="0">#REF!</definedName>
    <definedName name="_xx111" localSheetId="16">#REF!</definedName>
    <definedName name="_xx111" localSheetId="18">#REF!</definedName>
    <definedName name="_xx111" localSheetId="7">#REF!</definedName>
    <definedName name="_xx111" localSheetId="8">#REF!</definedName>
    <definedName name="_xx112" localSheetId="0">#REF!</definedName>
    <definedName name="_xx112" localSheetId="16">#REF!</definedName>
    <definedName name="_xx112" localSheetId="18">#REF!</definedName>
    <definedName name="_xx112" localSheetId="7">#REF!</definedName>
    <definedName name="_xx112" localSheetId="8">#REF!</definedName>
    <definedName name="_xx113" localSheetId="0">#REF!</definedName>
    <definedName name="_xx113" localSheetId="16">#REF!</definedName>
    <definedName name="_xx113" localSheetId="18">#REF!</definedName>
    <definedName name="_xx113" localSheetId="7">#REF!</definedName>
    <definedName name="_xx113" localSheetId="8">#REF!</definedName>
    <definedName name="_xx114" localSheetId="0">#REF!</definedName>
    <definedName name="_xx114" localSheetId="16">#REF!</definedName>
    <definedName name="_xx114" localSheetId="18">#REF!</definedName>
    <definedName name="_xx114" localSheetId="7">#REF!</definedName>
    <definedName name="_xx114" localSheetId="8">#REF!</definedName>
    <definedName name="_xx115" localSheetId="0">#REF!</definedName>
    <definedName name="_xx115" localSheetId="16">#REF!</definedName>
    <definedName name="_xx115" localSheetId="18">#REF!</definedName>
    <definedName name="_xx115" localSheetId="7">#REF!</definedName>
    <definedName name="_xx115" localSheetId="8">#REF!</definedName>
    <definedName name="_xx116" localSheetId="0">#REF!</definedName>
    <definedName name="_xx116" localSheetId="16">#REF!</definedName>
    <definedName name="_xx116" localSheetId="18">#REF!</definedName>
    <definedName name="_xx116" localSheetId="7">#REF!</definedName>
    <definedName name="_xx116" localSheetId="8">#REF!</definedName>
    <definedName name="_xx12" localSheetId="0">#REF!</definedName>
    <definedName name="_xx12" localSheetId="16">#REF!</definedName>
    <definedName name="_xx12" localSheetId="18">#REF!</definedName>
    <definedName name="_xx12" localSheetId="7">#REF!</definedName>
    <definedName name="_xx12" localSheetId="8">#REF!</definedName>
    <definedName name="_xx13" localSheetId="0">#REF!</definedName>
    <definedName name="_xx13" localSheetId="16">#REF!</definedName>
    <definedName name="_xx13" localSheetId="18">#REF!</definedName>
    <definedName name="_xx13" localSheetId="7">#REF!</definedName>
    <definedName name="_xx13" localSheetId="8">#REF!</definedName>
    <definedName name="_xx14" localSheetId="0">#REF!</definedName>
    <definedName name="_xx14" localSheetId="16">#REF!</definedName>
    <definedName name="_xx14" localSheetId="18">#REF!</definedName>
    <definedName name="_xx14" localSheetId="7">#REF!</definedName>
    <definedName name="_xx14" localSheetId="8">#REF!</definedName>
    <definedName name="_xx15" localSheetId="0">#REF!</definedName>
    <definedName name="_xx15" localSheetId="16">#REF!</definedName>
    <definedName name="_xx15" localSheetId="18">#REF!</definedName>
    <definedName name="_xx15" localSheetId="7">#REF!</definedName>
    <definedName name="_xx15" localSheetId="8">#REF!</definedName>
    <definedName name="_xx16" localSheetId="0">#REF!</definedName>
    <definedName name="_xx16" localSheetId="16">#REF!</definedName>
    <definedName name="_xx16" localSheetId="18">#REF!</definedName>
    <definedName name="_xx16" localSheetId="7">#REF!</definedName>
    <definedName name="_xx16" localSheetId="8">#REF!</definedName>
    <definedName name="_xx17" localSheetId="0">#REF!</definedName>
    <definedName name="_xx17" localSheetId="16">#REF!</definedName>
    <definedName name="_xx17" localSheetId="18">#REF!</definedName>
    <definedName name="_xx17" localSheetId="7">#REF!</definedName>
    <definedName name="_xx17" localSheetId="8">#REF!</definedName>
    <definedName name="_xx18" localSheetId="0">#REF!</definedName>
    <definedName name="_xx18" localSheetId="16">#REF!</definedName>
    <definedName name="_xx18" localSheetId="18">#REF!</definedName>
    <definedName name="_xx18" localSheetId="7">#REF!</definedName>
    <definedName name="_xx18" localSheetId="8">#REF!</definedName>
    <definedName name="_xx19" localSheetId="0">#REF!</definedName>
    <definedName name="_xx19" localSheetId="16">#REF!</definedName>
    <definedName name="_xx19" localSheetId="18">#REF!</definedName>
    <definedName name="_xx19" localSheetId="7">#REF!</definedName>
    <definedName name="_xx19" localSheetId="8">#REF!</definedName>
    <definedName name="_xx198" localSheetId="0">[26]_13_Silvio!#REF!</definedName>
    <definedName name="_xx198" localSheetId="16">[26]_13_Silvio!#REF!</definedName>
    <definedName name="_xx198" localSheetId="18">[26]_13_Silvio!#REF!</definedName>
    <definedName name="_xx198" localSheetId="7">[26]_13_Silvio!#REF!</definedName>
    <definedName name="_xx198" localSheetId="8">[26]_13_Silvio!#REF!</definedName>
    <definedName name="_xx2" localSheetId="0">#REF!</definedName>
    <definedName name="_xx2" localSheetId="16">#REF!</definedName>
    <definedName name="_xx2" localSheetId="18">#REF!</definedName>
    <definedName name="_xx2" localSheetId="7">#REF!</definedName>
    <definedName name="_xx2" localSheetId="8">#REF!</definedName>
    <definedName name="_xx20" localSheetId="0">#REF!</definedName>
    <definedName name="_xx20" localSheetId="16">#REF!</definedName>
    <definedName name="_xx20" localSheetId="18">#REF!</definedName>
    <definedName name="_xx20" localSheetId="7">#REF!</definedName>
    <definedName name="_xx20" localSheetId="8">#REF!</definedName>
    <definedName name="_xx208" localSheetId="0">[26]_13_Silvio!#REF!</definedName>
    <definedName name="_xx208" localSheetId="16">[26]_13_Silvio!#REF!</definedName>
    <definedName name="_xx208" localSheetId="18">[26]_13_Silvio!#REF!</definedName>
    <definedName name="_xx208" localSheetId="7">[26]_13_Silvio!#REF!</definedName>
    <definedName name="_xx208" localSheetId="8">[26]_13_Silvio!#REF!</definedName>
    <definedName name="_xx21" localSheetId="0">#REF!</definedName>
    <definedName name="_xx21" localSheetId="16">#REF!</definedName>
    <definedName name="_xx21" localSheetId="18">#REF!</definedName>
    <definedName name="_xx21" localSheetId="7">#REF!</definedName>
    <definedName name="_xx21" localSheetId="8">#REF!</definedName>
    <definedName name="_xx218" localSheetId="0">[26]_13_Silvio!#REF!</definedName>
    <definedName name="_xx218" localSheetId="16">[26]_13_Silvio!#REF!</definedName>
    <definedName name="_xx218" localSheetId="18">[26]_13_Silvio!#REF!</definedName>
    <definedName name="_xx218" localSheetId="7">[26]_13_Silvio!#REF!</definedName>
    <definedName name="_xx218" localSheetId="8">[26]_13_Silvio!#REF!</definedName>
    <definedName name="_xx22" localSheetId="0">#REF!</definedName>
    <definedName name="_xx22" localSheetId="16">#REF!</definedName>
    <definedName name="_xx22" localSheetId="18">#REF!</definedName>
    <definedName name="_xx22" localSheetId="7">#REF!</definedName>
    <definedName name="_xx22" localSheetId="8">#REF!</definedName>
    <definedName name="_xx223" localSheetId="0">[26]_4!#REF!</definedName>
    <definedName name="_xx223" localSheetId="16">[26]_4!#REF!</definedName>
    <definedName name="_xx223" localSheetId="18">[26]_4!#REF!</definedName>
    <definedName name="_xx223" localSheetId="7">[26]_4!#REF!</definedName>
    <definedName name="_xx223" localSheetId="8">[26]_4!#REF!</definedName>
    <definedName name="_xx224" localSheetId="0">[26]_4!#REF!</definedName>
    <definedName name="_xx224" localSheetId="16">[26]_4!#REF!</definedName>
    <definedName name="_xx224" localSheetId="18">[26]_4!#REF!</definedName>
    <definedName name="_xx224" localSheetId="7">[26]_4!#REF!</definedName>
    <definedName name="_xx224" localSheetId="8">[26]_4!#REF!</definedName>
    <definedName name="_xx225" localSheetId="0">[26]_4!#REF!</definedName>
    <definedName name="_xx225" localSheetId="16">[26]_4!#REF!</definedName>
    <definedName name="_xx225" localSheetId="18">[26]_4!#REF!</definedName>
    <definedName name="_xx225" localSheetId="7">[26]_4!#REF!</definedName>
    <definedName name="_xx225" localSheetId="8">[26]_4!#REF!</definedName>
    <definedName name="_xx226" localSheetId="0">[26]_4!#REF!</definedName>
    <definedName name="_xx226" localSheetId="16">[26]_4!#REF!</definedName>
    <definedName name="_xx226" localSheetId="18">[26]_4!#REF!</definedName>
    <definedName name="_xx226" localSheetId="7">[26]_4!#REF!</definedName>
    <definedName name="_xx226" localSheetId="8">[26]_4!#REF!</definedName>
    <definedName name="_xx227" localSheetId="0">[26]_4!#REF!</definedName>
    <definedName name="_xx227" localSheetId="16">[26]_4!#REF!</definedName>
    <definedName name="_xx227" localSheetId="18">[26]_4!#REF!</definedName>
    <definedName name="_xx227" localSheetId="7">[26]_4!#REF!</definedName>
    <definedName name="_xx227" localSheetId="8">[26]_4!#REF!</definedName>
    <definedName name="_xx228" localSheetId="0">[26]_4!#REF!</definedName>
    <definedName name="_xx228" localSheetId="16">[26]_4!#REF!</definedName>
    <definedName name="_xx228" localSheetId="18">[26]_4!#REF!</definedName>
    <definedName name="_xx228" localSheetId="7">[26]_4!#REF!</definedName>
    <definedName name="_xx228" localSheetId="8">[26]_4!#REF!</definedName>
    <definedName name="_xx229" localSheetId="0">[26]_4!#REF!</definedName>
    <definedName name="_xx229" localSheetId="16">[26]_4!#REF!</definedName>
    <definedName name="_xx229" localSheetId="18">[26]_4!#REF!</definedName>
    <definedName name="_xx229" localSheetId="7">[26]_4!#REF!</definedName>
    <definedName name="_xx229" localSheetId="8">[26]_4!#REF!</definedName>
    <definedName name="_xx23" localSheetId="0">#REF!</definedName>
    <definedName name="_xx23" localSheetId="16">#REF!</definedName>
    <definedName name="_xx23" localSheetId="18">#REF!</definedName>
    <definedName name="_xx23" localSheetId="7">#REF!</definedName>
    <definedName name="_xx23" localSheetId="8">#REF!</definedName>
    <definedName name="_xx230" localSheetId="0">[26]_4!#REF!</definedName>
    <definedName name="_xx230" localSheetId="16">[26]_4!#REF!</definedName>
    <definedName name="_xx230" localSheetId="18">[26]_4!#REF!</definedName>
    <definedName name="_xx230" localSheetId="7">[26]_4!#REF!</definedName>
    <definedName name="_xx230" localSheetId="8">[26]_4!#REF!</definedName>
    <definedName name="_xx235" localSheetId="0">[26]_5!#REF!</definedName>
    <definedName name="_xx235" localSheetId="16">[26]_5!#REF!</definedName>
    <definedName name="_xx235" localSheetId="18">[26]_5!#REF!</definedName>
    <definedName name="_xx235" localSheetId="7">[26]_5!#REF!</definedName>
    <definedName name="_xx235" localSheetId="8">[26]_5!#REF!</definedName>
    <definedName name="_xx236" localSheetId="0">[26]_5!#REF!</definedName>
    <definedName name="_xx236" localSheetId="16">[26]_5!#REF!</definedName>
    <definedName name="_xx236" localSheetId="18">[26]_5!#REF!</definedName>
    <definedName name="_xx236" localSheetId="7">[26]_5!#REF!</definedName>
    <definedName name="_xx236" localSheetId="8">[26]_5!#REF!</definedName>
    <definedName name="_xx237" localSheetId="0">[26]_5!#REF!</definedName>
    <definedName name="_xx237" localSheetId="16">[26]_5!#REF!</definedName>
    <definedName name="_xx237" localSheetId="18">[26]_5!#REF!</definedName>
    <definedName name="_xx237" localSheetId="7">[26]_5!#REF!</definedName>
    <definedName name="_xx237" localSheetId="8">[26]_5!#REF!</definedName>
    <definedName name="_xx238" localSheetId="0">[26]_5!#REF!</definedName>
    <definedName name="_xx238" localSheetId="16">[26]_5!#REF!</definedName>
    <definedName name="_xx238" localSheetId="18">[26]_5!#REF!</definedName>
    <definedName name="_xx238" localSheetId="7">[26]_5!#REF!</definedName>
    <definedName name="_xx238" localSheetId="8">[26]_5!#REF!</definedName>
    <definedName name="_xx239" localSheetId="0">[26]_5!#REF!</definedName>
    <definedName name="_xx239" localSheetId="16">[26]_5!#REF!</definedName>
    <definedName name="_xx239" localSheetId="18">[26]_5!#REF!</definedName>
    <definedName name="_xx239" localSheetId="7">[26]_5!#REF!</definedName>
    <definedName name="_xx239" localSheetId="8">[26]_5!#REF!</definedName>
    <definedName name="_xx24" localSheetId="0">#REF!</definedName>
    <definedName name="_xx24" localSheetId="16">#REF!</definedName>
    <definedName name="_xx24" localSheetId="18">#REF!</definedName>
    <definedName name="_xx24" localSheetId="7">#REF!</definedName>
    <definedName name="_xx24" localSheetId="8">#REF!</definedName>
    <definedName name="_xx240" localSheetId="0">[26]_5!#REF!</definedName>
    <definedName name="_xx240" localSheetId="16">[26]_5!#REF!</definedName>
    <definedName name="_xx240" localSheetId="18">[26]_5!#REF!</definedName>
    <definedName name="_xx240" localSheetId="7">[26]_5!#REF!</definedName>
    <definedName name="_xx240" localSheetId="8">[26]_5!#REF!</definedName>
    <definedName name="_xx241" localSheetId="0">[26]_5!#REF!</definedName>
    <definedName name="_xx241" localSheetId="16">[26]_5!#REF!</definedName>
    <definedName name="_xx241" localSheetId="18">[26]_5!#REF!</definedName>
    <definedName name="_xx241" localSheetId="7">[26]_5!#REF!</definedName>
    <definedName name="_xx241" localSheetId="8">[26]_5!#REF!</definedName>
    <definedName name="_xx242" localSheetId="0">[26]_5!#REF!</definedName>
    <definedName name="_xx242" localSheetId="16">[26]_5!#REF!</definedName>
    <definedName name="_xx242" localSheetId="18">[26]_5!#REF!</definedName>
    <definedName name="_xx242" localSheetId="7">[26]_5!#REF!</definedName>
    <definedName name="_xx242" localSheetId="8">[26]_5!#REF!</definedName>
    <definedName name="_xx25" localSheetId="0">#REF!</definedName>
    <definedName name="_xx25" localSheetId="16">#REF!</definedName>
    <definedName name="_xx25" localSheetId="18">#REF!</definedName>
    <definedName name="_xx25" localSheetId="7">#REF!</definedName>
    <definedName name="_xx25" localSheetId="8">#REF!</definedName>
    <definedName name="_xx26" localSheetId="0">#REF!</definedName>
    <definedName name="_xx26" localSheetId="16">#REF!</definedName>
    <definedName name="_xx26" localSheetId="18">#REF!</definedName>
    <definedName name="_xx26" localSheetId="7">#REF!</definedName>
    <definedName name="_xx26" localSheetId="8">#REF!</definedName>
    <definedName name="_xx27" localSheetId="0">#REF!</definedName>
    <definedName name="_xx27" localSheetId="16">#REF!</definedName>
    <definedName name="_xx27" localSheetId="18">#REF!</definedName>
    <definedName name="_xx27" localSheetId="7">#REF!</definedName>
    <definedName name="_xx27" localSheetId="8">#REF!</definedName>
    <definedName name="_xx28" localSheetId="0">#REF!</definedName>
    <definedName name="_xx28" localSheetId="16">#REF!</definedName>
    <definedName name="_xx28" localSheetId="18">#REF!</definedName>
    <definedName name="_xx28" localSheetId="7">#REF!</definedName>
    <definedName name="_xx28" localSheetId="8">#REF!</definedName>
    <definedName name="_xx280" localSheetId="0">[26]_23!#REF!</definedName>
    <definedName name="_xx280" localSheetId="16">[26]_23!#REF!</definedName>
    <definedName name="_xx280" localSheetId="18">[26]_23!#REF!</definedName>
    <definedName name="_xx280" localSheetId="7">[26]_23!#REF!</definedName>
    <definedName name="_xx280" localSheetId="8">[26]_23!#REF!</definedName>
    <definedName name="_xx29" localSheetId="0">#REF!</definedName>
    <definedName name="_xx29" localSheetId="16">#REF!</definedName>
    <definedName name="_xx29" localSheetId="18">#REF!</definedName>
    <definedName name="_xx29" localSheetId="7">#REF!</definedName>
    <definedName name="_xx29" localSheetId="8">#REF!</definedName>
    <definedName name="_xx3" localSheetId="0">#REF!</definedName>
    <definedName name="_xx3" localSheetId="16">#REF!</definedName>
    <definedName name="_xx3" localSheetId="18">#REF!</definedName>
    <definedName name="_xx3" localSheetId="7">#REF!</definedName>
    <definedName name="_xx3" localSheetId="8">#REF!</definedName>
    <definedName name="_xx30" localSheetId="0">#REF!</definedName>
    <definedName name="_xx30" localSheetId="16">#REF!</definedName>
    <definedName name="_xx30" localSheetId="18">#REF!</definedName>
    <definedName name="_xx30" localSheetId="7">#REF!</definedName>
    <definedName name="_xx30" localSheetId="8">#REF!</definedName>
    <definedName name="_xx31" localSheetId="0">#REF!</definedName>
    <definedName name="_xx31" localSheetId="16">#REF!</definedName>
    <definedName name="_xx31" localSheetId="18">#REF!</definedName>
    <definedName name="_xx31" localSheetId="7">#REF!</definedName>
    <definedName name="_xx31" localSheetId="8">#REF!</definedName>
    <definedName name="_xx310" localSheetId="0">[26]_24!#REF!</definedName>
    <definedName name="_xx310" localSheetId="16">[26]_24!#REF!</definedName>
    <definedName name="_xx310" localSheetId="18">[26]_24!#REF!</definedName>
    <definedName name="_xx310" localSheetId="7">[26]_24!#REF!</definedName>
    <definedName name="_xx310" localSheetId="8">[26]_24!#REF!</definedName>
    <definedName name="_xx32" localSheetId="0">#REF!</definedName>
    <definedName name="_xx32" localSheetId="16">#REF!</definedName>
    <definedName name="_xx32" localSheetId="18">#REF!</definedName>
    <definedName name="_xx32" localSheetId="7">#REF!</definedName>
    <definedName name="_xx32" localSheetId="8">#REF!</definedName>
    <definedName name="_xx320" localSheetId="0">[26]_24!#REF!</definedName>
    <definedName name="_xx320" localSheetId="16">[26]_24!#REF!</definedName>
    <definedName name="_xx320" localSheetId="18">[26]_24!#REF!</definedName>
    <definedName name="_xx320" localSheetId="7">[26]_24!#REF!</definedName>
    <definedName name="_xx320" localSheetId="8">[26]_24!#REF!</definedName>
    <definedName name="_xx329" localSheetId="0">[26]_21!#REF!</definedName>
    <definedName name="_xx329" localSheetId="16">[26]_21!#REF!</definedName>
    <definedName name="_xx329" localSheetId="18">[26]_21!#REF!</definedName>
    <definedName name="_xx329" localSheetId="7">[26]_21!#REF!</definedName>
    <definedName name="_xx329" localSheetId="8">[26]_21!#REF!</definedName>
    <definedName name="_xx33" localSheetId="0">#REF!</definedName>
    <definedName name="_xx33" localSheetId="16">#REF!</definedName>
    <definedName name="_xx33" localSheetId="18">#REF!</definedName>
    <definedName name="_xx33" localSheetId="7">#REF!</definedName>
    <definedName name="_xx33" localSheetId="8">#REF!</definedName>
    <definedName name="_xx330" localSheetId="0">[26]_21!#REF!</definedName>
    <definedName name="_xx330" localSheetId="16">[26]_21!#REF!</definedName>
    <definedName name="_xx330" localSheetId="18">[26]_21!#REF!</definedName>
    <definedName name="_xx330" localSheetId="7">[26]_21!#REF!</definedName>
    <definedName name="_xx330" localSheetId="8">[26]_21!#REF!</definedName>
    <definedName name="_xx338" localSheetId="0">[26]_22!#REF!</definedName>
    <definedName name="_xx338" localSheetId="16">[26]_22!#REF!</definedName>
    <definedName name="_xx338" localSheetId="18">[26]_22!#REF!</definedName>
    <definedName name="_xx338" localSheetId="7">[26]_22!#REF!</definedName>
    <definedName name="_xx338" localSheetId="8">[26]_22!#REF!</definedName>
    <definedName name="_xx339" localSheetId="0">[26]_22!#REF!</definedName>
    <definedName name="_xx339" localSheetId="16">[26]_22!#REF!</definedName>
    <definedName name="_xx339" localSheetId="18">[26]_22!#REF!</definedName>
    <definedName name="_xx339" localSheetId="7">[26]_22!#REF!</definedName>
    <definedName name="_xx339" localSheetId="8">[26]_22!#REF!</definedName>
    <definedName name="_xx34" localSheetId="0">#REF!</definedName>
    <definedName name="_xx34" localSheetId="16">#REF!</definedName>
    <definedName name="_xx34" localSheetId="18">#REF!</definedName>
    <definedName name="_xx34" localSheetId="7">#REF!</definedName>
    <definedName name="_xx34" localSheetId="8">#REF!</definedName>
    <definedName name="_xx35" localSheetId="0">#REF!</definedName>
    <definedName name="_xx35" localSheetId="16">#REF!</definedName>
    <definedName name="_xx35" localSheetId="18">#REF!</definedName>
    <definedName name="_xx35" localSheetId="7">#REF!</definedName>
    <definedName name="_xx35" localSheetId="8">#REF!</definedName>
    <definedName name="_xx36" localSheetId="0">#REF!</definedName>
    <definedName name="_xx36" localSheetId="16">#REF!</definedName>
    <definedName name="_xx36" localSheetId="18">#REF!</definedName>
    <definedName name="_xx36" localSheetId="7">#REF!</definedName>
    <definedName name="_xx36" localSheetId="8">#REF!</definedName>
    <definedName name="_xx37" localSheetId="0">#REF!</definedName>
    <definedName name="_xx37" localSheetId="16">#REF!</definedName>
    <definedName name="_xx37" localSheetId="18">#REF!</definedName>
    <definedName name="_xx37" localSheetId="7">#REF!</definedName>
    <definedName name="_xx37" localSheetId="8">#REF!</definedName>
    <definedName name="_xx38" localSheetId="0">#REF!</definedName>
    <definedName name="_xx38" localSheetId="16">#REF!</definedName>
    <definedName name="_xx38" localSheetId="18">#REF!</definedName>
    <definedName name="_xx38" localSheetId="7">#REF!</definedName>
    <definedName name="_xx38" localSheetId="8">#REF!</definedName>
    <definedName name="_xx39" localSheetId="0">#REF!</definedName>
    <definedName name="_xx39" localSheetId="16">#REF!</definedName>
    <definedName name="_xx39" localSheetId="18">#REF!</definedName>
    <definedName name="_xx39" localSheetId="7">#REF!</definedName>
    <definedName name="_xx39" localSheetId="8">#REF!</definedName>
    <definedName name="_xx399" localSheetId="0">[26]_20!#REF!</definedName>
    <definedName name="_xx399" localSheetId="16">[26]_20!#REF!</definedName>
    <definedName name="_xx399" localSheetId="18">[26]_20!#REF!</definedName>
    <definedName name="_xx399" localSheetId="7">[26]_20!#REF!</definedName>
    <definedName name="_xx399" localSheetId="8">[26]_20!#REF!</definedName>
    <definedName name="_xx4" localSheetId="0">#REF!</definedName>
    <definedName name="_xx4" localSheetId="16">#REF!</definedName>
    <definedName name="_xx4" localSheetId="18">#REF!</definedName>
    <definedName name="_xx4" localSheetId="7">#REF!</definedName>
    <definedName name="_xx4" localSheetId="8">#REF!</definedName>
    <definedName name="_xx40" localSheetId="0">#REF!</definedName>
    <definedName name="_xx40" localSheetId="16">#REF!</definedName>
    <definedName name="_xx40" localSheetId="18">#REF!</definedName>
    <definedName name="_xx40" localSheetId="7">#REF!</definedName>
    <definedName name="_xx40" localSheetId="8">#REF!</definedName>
    <definedName name="_xx400" localSheetId="0">[26]_20!#REF!</definedName>
    <definedName name="_xx400" localSheetId="16">[26]_20!#REF!</definedName>
    <definedName name="_xx400" localSheetId="18">[26]_20!#REF!</definedName>
    <definedName name="_xx400" localSheetId="7">[26]_20!#REF!</definedName>
    <definedName name="_xx400" localSheetId="8">[26]_20!#REF!</definedName>
    <definedName name="_xx409" localSheetId="0">[26]_20!#REF!</definedName>
    <definedName name="_xx409" localSheetId="16">[26]_20!#REF!</definedName>
    <definedName name="_xx409" localSheetId="18">[26]_20!#REF!</definedName>
    <definedName name="_xx409" localSheetId="7">[26]_20!#REF!</definedName>
    <definedName name="_xx409" localSheetId="8">[26]_20!#REF!</definedName>
    <definedName name="_xx41" localSheetId="0">#REF!</definedName>
    <definedName name="_xx41" localSheetId="16">#REF!</definedName>
    <definedName name="_xx41" localSheetId="18">#REF!</definedName>
    <definedName name="_xx41" localSheetId="7">#REF!</definedName>
    <definedName name="_xx41" localSheetId="8">#REF!</definedName>
    <definedName name="_xx410" localSheetId="0">[26]_20!#REF!</definedName>
    <definedName name="_xx410" localSheetId="16">[26]_20!#REF!</definedName>
    <definedName name="_xx410" localSheetId="18">[26]_20!#REF!</definedName>
    <definedName name="_xx410" localSheetId="7">[26]_20!#REF!</definedName>
    <definedName name="_xx410" localSheetId="8">[26]_20!#REF!</definedName>
    <definedName name="_xx419" localSheetId="0">[26]_20!#REF!</definedName>
    <definedName name="_xx419" localSheetId="16">[26]_20!#REF!</definedName>
    <definedName name="_xx419" localSheetId="18">[26]_20!#REF!</definedName>
    <definedName name="_xx419" localSheetId="7">[26]_20!#REF!</definedName>
    <definedName name="_xx419" localSheetId="8">[26]_20!#REF!</definedName>
    <definedName name="_xx42" localSheetId="0">#REF!</definedName>
    <definedName name="_xx42" localSheetId="16">#REF!</definedName>
    <definedName name="_xx42" localSheetId="18">#REF!</definedName>
    <definedName name="_xx42" localSheetId="7">#REF!</definedName>
    <definedName name="_xx42" localSheetId="8">#REF!</definedName>
    <definedName name="_xx420" localSheetId="0">[26]_20!#REF!</definedName>
    <definedName name="_xx420" localSheetId="16">[26]_20!#REF!</definedName>
    <definedName name="_xx420" localSheetId="18">[26]_20!#REF!</definedName>
    <definedName name="_xx420" localSheetId="7">[26]_20!#REF!</definedName>
    <definedName name="_xx420" localSheetId="8">[26]_20!#REF!</definedName>
    <definedName name="_xx429" localSheetId="0">[26]_20!#REF!</definedName>
    <definedName name="_xx429" localSheetId="16">[26]_20!#REF!</definedName>
    <definedName name="_xx429" localSheetId="18">[26]_20!#REF!</definedName>
    <definedName name="_xx429" localSheetId="7">[26]_20!#REF!</definedName>
    <definedName name="_xx429" localSheetId="8">[26]_20!#REF!</definedName>
    <definedName name="_xx430" localSheetId="0">[26]_20!#REF!</definedName>
    <definedName name="_xx430" localSheetId="16">[26]_20!#REF!</definedName>
    <definedName name="_xx430" localSheetId="18">[26]_20!#REF!</definedName>
    <definedName name="_xx430" localSheetId="7">[26]_20!#REF!</definedName>
    <definedName name="_xx430" localSheetId="8">[26]_20!#REF!</definedName>
    <definedName name="_xx439" localSheetId="0">[26]_20!#REF!</definedName>
    <definedName name="_xx439" localSheetId="16">[26]_20!#REF!</definedName>
    <definedName name="_xx439" localSheetId="18">[26]_20!#REF!</definedName>
    <definedName name="_xx439" localSheetId="7">[26]_20!#REF!</definedName>
    <definedName name="_xx439" localSheetId="8">[26]_20!#REF!</definedName>
    <definedName name="_xx440" localSheetId="0">[26]_20!#REF!</definedName>
    <definedName name="_xx440" localSheetId="16">[26]_20!#REF!</definedName>
    <definedName name="_xx440" localSheetId="18">[26]_20!#REF!</definedName>
    <definedName name="_xx440" localSheetId="7">[26]_20!#REF!</definedName>
    <definedName name="_xx440" localSheetId="8">[26]_20!#REF!</definedName>
    <definedName name="_xx441" localSheetId="0">[26]_20!#REF!</definedName>
    <definedName name="_xx441" localSheetId="16">[26]_20!#REF!</definedName>
    <definedName name="_xx441" localSheetId="18">[26]_20!#REF!</definedName>
    <definedName name="_xx441" localSheetId="7">[26]_20!#REF!</definedName>
    <definedName name="_xx441" localSheetId="8">[26]_20!#REF!</definedName>
    <definedName name="_xx449" localSheetId="0">#REF!</definedName>
    <definedName name="_xx449" localSheetId="16">#REF!</definedName>
    <definedName name="_xx449" localSheetId="18">#REF!</definedName>
    <definedName name="_xx449" localSheetId="7">#REF!</definedName>
    <definedName name="_xx449" localSheetId="8">#REF!</definedName>
    <definedName name="_xx451" localSheetId="0">#REF!</definedName>
    <definedName name="_xx451" localSheetId="16">#REF!</definedName>
    <definedName name="_xx451" localSheetId="18">#REF!</definedName>
    <definedName name="_xx451" localSheetId="7">#REF!</definedName>
    <definedName name="_xx451" localSheetId="8">#REF!</definedName>
    <definedName name="_xx453" localSheetId="0">#REF!</definedName>
    <definedName name="_xx453" localSheetId="16">#REF!</definedName>
    <definedName name="_xx453" localSheetId="18">#REF!</definedName>
    <definedName name="_xx453" localSheetId="7">#REF!</definedName>
    <definedName name="_xx453" localSheetId="8">#REF!</definedName>
    <definedName name="_xx456" localSheetId="0">#REF!</definedName>
    <definedName name="_xx456" localSheetId="16">#REF!</definedName>
    <definedName name="_xx456" localSheetId="18">#REF!</definedName>
    <definedName name="_xx456" localSheetId="7">#REF!</definedName>
    <definedName name="_xx456" localSheetId="8">#REF!</definedName>
    <definedName name="_xx459" localSheetId="0">#REF!</definedName>
    <definedName name="_xx459" localSheetId="16">#REF!</definedName>
    <definedName name="_xx459" localSheetId="18">#REF!</definedName>
    <definedName name="_xx459" localSheetId="7">#REF!</definedName>
    <definedName name="_xx459" localSheetId="8">#REF!</definedName>
    <definedName name="_xx462" localSheetId="0">#REF!</definedName>
    <definedName name="_xx462" localSheetId="16">#REF!</definedName>
    <definedName name="_xx462" localSheetId="18">#REF!</definedName>
    <definedName name="_xx462" localSheetId="7">#REF!</definedName>
    <definedName name="_xx462" localSheetId="8">#REF!</definedName>
    <definedName name="_xx463" localSheetId="0">#REF!</definedName>
    <definedName name="_xx463" localSheetId="16">#REF!</definedName>
    <definedName name="_xx463" localSheetId="18">#REF!</definedName>
    <definedName name="_xx463" localSheetId="7">#REF!</definedName>
    <definedName name="_xx463" localSheetId="8">#REF!</definedName>
    <definedName name="_xx464" localSheetId="0">#REF!</definedName>
    <definedName name="_xx464" localSheetId="16">#REF!</definedName>
    <definedName name="_xx464" localSheetId="18">#REF!</definedName>
    <definedName name="_xx464" localSheetId="7">#REF!</definedName>
    <definedName name="_xx464" localSheetId="8">#REF!</definedName>
    <definedName name="_xx465" localSheetId="0">#REF!</definedName>
    <definedName name="_xx465" localSheetId="16">#REF!</definedName>
    <definedName name="_xx465" localSheetId="18">#REF!</definedName>
    <definedName name="_xx465" localSheetId="7">#REF!</definedName>
    <definedName name="_xx465" localSheetId="8">#REF!</definedName>
    <definedName name="_xx498" localSheetId="0">#REF!</definedName>
    <definedName name="_xx498" localSheetId="16">#REF!</definedName>
    <definedName name="_xx498" localSheetId="18">#REF!</definedName>
    <definedName name="_xx498" localSheetId="7">#REF!</definedName>
    <definedName name="_xx498" localSheetId="8">#REF!</definedName>
    <definedName name="_xx5" localSheetId="0">#REF!</definedName>
    <definedName name="_xx5" localSheetId="16">#REF!</definedName>
    <definedName name="_xx5" localSheetId="18">#REF!</definedName>
    <definedName name="_xx5" localSheetId="7">#REF!</definedName>
    <definedName name="_xx5" localSheetId="8">#REF!</definedName>
    <definedName name="_xx500" localSheetId="0">#REF!</definedName>
    <definedName name="_xx500" localSheetId="16">#REF!</definedName>
    <definedName name="_xx500" localSheetId="18">#REF!</definedName>
    <definedName name="_xx500" localSheetId="7">#REF!</definedName>
    <definedName name="_xx500" localSheetId="8">#REF!</definedName>
    <definedName name="_xx505" localSheetId="0">#REF!</definedName>
    <definedName name="_xx505" localSheetId="16">#REF!</definedName>
    <definedName name="_xx505" localSheetId="18">#REF!</definedName>
    <definedName name="_xx505" localSheetId="7">#REF!</definedName>
    <definedName name="_xx505" localSheetId="8">#REF!</definedName>
    <definedName name="_xx508" localSheetId="0">#REF!</definedName>
    <definedName name="_xx508" localSheetId="16">#REF!</definedName>
    <definedName name="_xx508" localSheetId="18">#REF!</definedName>
    <definedName name="_xx508" localSheetId="7">#REF!</definedName>
    <definedName name="_xx508" localSheetId="8">#REF!</definedName>
    <definedName name="_xx511" localSheetId="0">#REF!</definedName>
    <definedName name="_xx511" localSheetId="16">#REF!</definedName>
    <definedName name="_xx511" localSheetId="18">#REF!</definedName>
    <definedName name="_xx511" localSheetId="7">#REF!</definedName>
    <definedName name="_xx511" localSheetId="8">#REF!</definedName>
    <definedName name="_xx512" localSheetId="0">#REF!</definedName>
    <definedName name="_xx512" localSheetId="16">#REF!</definedName>
    <definedName name="_xx512" localSheetId="18">#REF!</definedName>
    <definedName name="_xx512" localSheetId="7">#REF!</definedName>
    <definedName name="_xx512" localSheetId="8">#REF!</definedName>
    <definedName name="_xx513" localSheetId="0">#REF!</definedName>
    <definedName name="_xx513" localSheetId="16">#REF!</definedName>
    <definedName name="_xx513" localSheetId="18">#REF!</definedName>
    <definedName name="_xx513" localSheetId="7">#REF!</definedName>
    <definedName name="_xx513" localSheetId="8">#REF!</definedName>
    <definedName name="_xx514" localSheetId="0">#REF!</definedName>
    <definedName name="_xx514" localSheetId="16">#REF!</definedName>
    <definedName name="_xx514" localSheetId="18">#REF!</definedName>
    <definedName name="_xx514" localSheetId="7">#REF!</definedName>
    <definedName name="_xx514" localSheetId="8">#REF!</definedName>
    <definedName name="_xx569" localSheetId="0">#REF!</definedName>
    <definedName name="_xx569" localSheetId="16">#REF!</definedName>
    <definedName name="_xx569" localSheetId="18">#REF!</definedName>
    <definedName name="_xx569" localSheetId="7">#REF!</definedName>
    <definedName name="_xx569" localSheetId="8">#REF!</definedName>
    <definedName name="_xx571" localSheetId="0">#REF!</definedName>
    <definedName name="_xx571" localSheetId="16">#REF!</definedName>
    <definedName name="_xx571" localSheetId="18">#REF!</definedName>
    <definedName name="_xx571" localSheetId="7">#REF!</definedName>
    <definedName name="_xx571" localSheetId="8">#REF!</definedName>
    <definedName name="_xx573" localSheetId="0">#REF!</definedName>
    <definedName name="_xx573" localSheetId="16">#REF!</definedName>
    <definedName name="_xx573" localSheetId="18">#REF!</definedName>
    <definedName name="_xx573" localSheetId="7">#REF!</definedName>
    <definedName name="_xx573" localSheetId="8">#REF!</definedName>
    <definedName name="_xx576" localSheetId="0">[26]_4!#REF!</definedName>
    <definedName name="_xx576" localSheetId="16">[26]_4!#REF!</definedName>
    <definedName name="_xx576" localSheetId="18">[26]_4!#REF!</definedName>
    <definedName name="_xx576" localSheetId="7">[26]_4!#REF!</definedName>
    <definedName name="_xx576" localSheetId="8">[26]_4!#REF!</definedName>
    <definedName name="_xx577" localSheetId="0">[26]_5!#REF!</definedName>
    <definedName name="_xx577" localSheetId="16">[26]_5!#REF!</definedName>
    <definedName name="_xx577" localSheetId="18">[26]_5!#REF!</definedName>
    <definedName name="_xx577" localSheetId="7">[26]_5!#REF!</definedName>
    <definedName name="_xx577" localSheetId="8">[26]_5!#REF!</definedName>
    <definedName name="_xx578" localSheetId="0">#REF!</definedName>
    <definedName name="_xx578" localSheetId="16">#REF!</definedName>
    <definedName name="_xx578" localSheetId="18">#REF!</definedName>
    <definedName name="_xx578" localSheetId="7">#REF!</definedName>
    <definedName name="_xx578" localSheetId="8">#REF!</definedName>
    <definedName name="_xx580" localSheetId="0">[26]_23!#REF!</definedName>
    <definedName name="_xx580" localSheetId="16">[26]_23!#REF!</definedName>
    <definedName name="_xx580" localSheetId="18">[26]_23!#REF!</definedName>
    <definedName name="_xx580" localSheetId="7">[26]_23!#REF!</definedName>
    <definedName name="_xx580" localSheetId="8">[26]_23!#REF!</definedName>
    <definedName name="_xx581" localSheetId="0">#REF!</definedName>
    <definedName name="_xx581" localSheetId="16">#REF!</definedName>
    <definedName name="_xx581" localSheetId="18">#REF!</definedName>
    <definedName name="_xx581" localSheetId="7">#REF!</definedName>
    <definedName name="_xx581" localSheetId="8">#REF!</definedName>
    <definedName name="_xx582" localSheetId="0">#REF!</definedName>
    <definedName name="_xx582" localSheetId="16">#REF!</definedName>
    <definedName name="_xx582" localSheetId="18">#REF!</definedName>
    <definedName name="_xx582" localSheetId="7">#REF!</definedName>
    <definedName name="_xx582" localSheetId="8">#REF!</definedName>
    <definedName name="_xx583" localSheetId="0">#REF!</definedName>
    <definedName name="_xx583" localSheetId="16">#REF!</definedName>
    <definedName name="_xx583" localSheetId="18">#REF!</definedName>
    <definedName name="_xx583" localSheetId="7">#REF!</definedName>
    <definedName name="_xx583" localSheetId="8">#REF!</definedName>
    <definedName name="_xx584" localSheetId="0">#REF!</definedName>
    <definedName name="_xx584" localSheetId="16">#REF!</definedName>
    <definedName name="_xx584" localSheetId="18">#REF!</definedName>
    <definedName name="_xx584" localSheetId="7">#REF!</definedName>
    <definedName name="_xx584" localSheetId="8">#REF!</definedName>
    <definedName name="_xx6" localSheetId="0">#REF!</definedName>
    <definedName name="_xx6" localSheetId="16">#REF!</definedName>
    <definedName name="_xx6" localSheetId="18">#REF!</definedName>
    <definedName name="_xx6" localSheetId="7">#REF!</definedName>
    <definedName name="_xx6" localSheetId="8">#REF!</definedName>
    <definedName name="_xx601" localSheetId="0">[26]_21!#REF!</definedName>
    <definedName name="_xx601" localSheetId="16">[26]_21!#REF!</definedName>
    <definedName name="_xx601" localSheetId="18">[26]_21!#REF!</definedName>
    <definedName name="_xx601" localSheetId="7">[26]_21!#REF!</definedName>
    <definedName name="_xx601" localSheetId="8">[26]_21!#REF!</definedName>
    <definedName name="_xx604" localSheetId="0">[26]_22!#REF!</definedName>
    <definedName name="_xx604" localSheetId="16">[26]_22!#REF!</definedName>
    <definedName name="_xx604" localSheetId="18">[26]_22!#REF!</definedName>
    <definedName name="_xx604" localSheetId="7">[26]_22!#REF!</definedName>
    <definedName name="_xx604" localSheetId="8">[26]_22!#REF!</definedName>
    <definedName name="_xx606" localSheetId="0">[26]_25!#REF!</definedName>
    <definedName name="_xx606" localSheetId="16">[26]_25!#REF!</definedName>
    <definedName name="_xx606" localSheetId="18">[26]_25!#REF!</definedName>
    <definedName name="_xx606" localSheetId="7">[26]_25!#REF!</definedName>
    <definedName name="_xx606" localSheetId="8">[26]_25!#REF!</definedName>
    <definedName name="_xx608" localSheetId="0">[26]_24!#REF!</definedName>
    <definedName name="_xx608" localSheetId="16">[26]_24!#REF!</definedName>
    <definedName name="_xx608" localSheetId="18">[26]_24!#REF!</definedName>
    <definedName name="_xx608" localSheetId="7">[26]_24!#REF!</definedName>
    <definedName name="_xx608" localSheetId="8">[26]_24!#REF!</definedName>
    <definedName name="_xx610" localSheetId="0">[26]_24!#REF!</definedName>
    <definedName name="_xx610" localSheetId="16">[26]_24!#REF!</definedName>
    <definedName name="_xx610" localSheetId="18">[26]_24!#REF!</definedName>
    <definedName name="_xx610" localSheetId="7">[26]_24!#REF!</definedName>
    <definedName name="_xx610" localSheetId="8">[26]_24!#REF!</definedName>
    <definedName name="_xx7" localSheetId="0">#REF!</definedName>
    <definedName name="_xx7" localSheetId="16">#REF!</definedName>
    <definedName name="_xx7" localSheetId="18">#REF!</definedName>
    <definedName name="_xx7" localSheetId="7">#REF!</definedName>
    <definedName name="_xx7" localSheetId="8">#REF!</definedName>
    <definedName name="_xx8" localSheetId="0">#REF!</definedName>
    <definedName name="_xx8" localSheetId="16">#REF!</definedName>
    <definedName name="_xx8" localSheetId="18">#REF!</definedName>
    <definedName name="_xx8" localSheetId="7">#REF!</definedName>
    <definedName name="_xx8" localSheetId="8">#REF!</definedName>
    <definedName name="_xx9" localSheetId="0">#REF!</definedName>
    <definedName name="_xx9" localSheetId="16">#REF!</definedName>
    <definedName name="_xx9" localSheetId="18">#REF!</definedName>
    <definedName name="_xx9" localSheetId="7">#REF!</definedName>
    <definedName name="_xx9" localSheetId="8">#REF!</definedName>
    <definedName name="_xx96" localSheetId="0">#REF!</definedName>
    <definedName name="_xx96" localSheetId="16">#REF!</definedName>
    <definedName name="_xx96" localSheetId="18">#REF!</definedName>
    <definedName name="_xx96" localSheetId="7">#REF!</definedName>
    <definedName name="_xx96" localSheetId="8">#REF!</definedName>
    <definedName name="_xx97" localSheetId="0">#REF!</definedName>
    <definedName name="_xx97" localSheetId="16">#REF!</definedName>
    <definedName name="_xx97" localSheetId="18">#REF!</definedName>
    <definedName name="_xx97" localSheetId="7">#REF!</definedName>
    <definedName name="_xx97" localSheetId="8">#REF!</definedName>
    <definedName name="_xx98" localSheetId="0">#REF!</definedName>
    <definedName name="_xx98" localSheetId="16">#REF!</definedName>
    <definedName name="_xx98" localSheetId="18">#REF!</definedName>
    <definedName name="_xx98" localSheetId="7">#REF!</definedName>
    <definedName name="_xx98" localSheetId="8">#REF!</definedName>
    <definedName name="_xx99" localSheetId="0">#REF!</definedName>
    <definedName name="_xx99" localSheetId="16">#REF!</definedName>
    <definedName name="_xx99" localSheetId="18">#REF!</definedName>
    <definedName name="_xx99" localSheetId="7">#REF!</definedName>
    <definedName name="_xx99" localSheetId="8">#REF!</definedName>
    <definedName name="_zz1" localSheetId="0">#REF!</definedName>
    <definedName name="_zz1" localSheetId="16">#REF!</definedName>
    <definedName name="_zz1" localSheetId="18">#REF!</definedName>
    <definedName name="_zz1" localSheetId="7">#REF!</definedName>
    <definedName name="_zz1" localSheetId="8">#REF!</definedName>
    <definedName name="_zz11" localSheetId="0">#REF!</definedName>
    <definedName name="_zz11" localSheetId="16">#REF!</definedName>
    <definedName name="_zz11" localSheetId="18">#REF!</definedName>
    <definedName name="_zz11" localSheetId="7">#REF!</definedName>
    <definedName name="_zz11" localSheetId="8">#REF!</definedName>
    <definedName name="_zz12" localSheetId="0">#REF!</definedName>
    <definedName name="_zz12" localSheetId="16">#REF!</definedName>
    <definedName name="_zz12" localSheetId="18">#REF!</definedName>
    <definedName name="_zz12" localSheetId="7">#REF!</definedName>
    <definedName name="_zz12" localSheetId="8">#REF!</definedName>
    <definedName name="_zz121" localSheetId="0">[26]_21!#REF!</definedName>
    <definedName name="_zz121" localSheetId="16">[26]_21!#REF!</definedName>
    <definedName name="_zz121" localSheetId="18">[26]_21!#REF!</definedName>
    <definedName name="_zz121" localSheetId="7">[26]_21!#REF!</definedName>
    <definedName name="_zz121" localSheetId="8">[26]_21!#REF!</definedName>
    <definedName name="_zz127" localSheetId="0">[26]_22!#REF!</definedName>
    <definedName name="_zz127" localSheetId="16">[26]_22!#REF!</definedName>
    <definedName name="_zz127" localSheetId="18">[26]_22!#REF!</definedName>
    <definedName name="_zz127" localSheetId="7">[26]_22!#REF!</definedName>
    <definedName name="_zz127" localSheetId="8">[26]_22!#REF!</definedName>
    <definedName name="_zz13" localSheetId="0">#REF!</definedName>
    <definedName name="_zz13" localSheetId="16">#REF!</definedName>
    <definedName name="_zz13" localSheetId="18">#REF!</definedName>
    <definedName name="_zz13" localSheetId="7">#REF!</definedName>
    <definedName name="_zz13" localSheetId="8">#REF!</definedName>
    <definedName name="_zz14" localSheetId="0">#REF!</definedName>
    <definedName name="_zz14" localSheetId="16">#REF!</definedName>
    <definedName name="_zz14" localSheetId="18">#REF!</definedName>
    <definedName name="_zz14" localSheetId="7">#REF!</definedName>
    <definedName name="_zz14" localSheetId="8">#REF!</definedName>
    <definedName name="_zz146" localSheetId="0">#REF!</definedName>
    <definedName name="_zz146" localSheetId="16">#REF!</definedName>
    <definedName name="_zz146" localSheetId="18">#REF!</definedName>
    <definedName name="_zz146" localSheetId="7">#REF!</definedName>
    <definedName name="_zz146" localSheetId="8">#REF!</definedName>
    <definedName name="_zz147" localSheetId="0">#REF!</definedName>
    <definedName name="_zz147" localSheetId="16">#REF!</definedName>
    <definedName name="_zz147" localSheetId="18">#REF!</definedName>
    <definedName name="_zz147" localSheetId="7">#REF!</definedName>
    <definedName name="_zz147" localSheetId="8">#REF!</definedName>
    <definedName name="_zz151" localSheetId="0">#REF!</definedName>
    <definedName name="_zz151" localSheetId="16">#REF!</definedName>
    <definedName name="_zz151" localSheetId="18">#REF!</definedName>
    <definedName name="_zz151" localSheetId="7">#REF!</definedName>
    <definedName name="_zz151" localSheetId="8">#REF!</definedName>
    <definedName name="_zz153" localSheetId="0">#REF!</definedName>
    <definedName name="_zz153" localSheetId="16">#REF!</definedName>
    <definedName name="_zz153" localSheetId="18">#REF!</definedName>
    <definedName name="_zz153" localSheetId="7">#REF!</definedName>
    <definedName name="_zz153" localSheetId="8">#REF!</definedName>
    <definedName name="_zz154" localSheetId="0">#REF!</definedName>
    <definedName name="_zz154" localSheetId="16">#REF!</definedName>
    <definedName name="_zz154" localSheetId="18">#REF!</definedName>
    <definedName name="_zz154" localSheetId="7">#REF!</definedName>
    <definedName name="_zz154" localSheetId="8">#REF!</definedName>
    <definedName name="_zz155" localSheetId="0">#REF!</definedName>
    <definedName name="_zz155" localSheetId="16">#REF!</definedName>
    <definedName name="_zz155" localSheetId="18">#REF!</definedName>
    <definedName name="_zz155" localSheetId="7">#REF!</definedName>
    <definedName name="_zz155" localSheetId="8">#REF!</definedName>
    <definedName name="_zz160" localSheetId="0">#REF!</definedName>
    <definedName name="_zz160" localSheetId="16">#REF!</definedName>
    <definedName name="_zz160" localSheetId="18">#REF!</definedName>
    <definedName name="_zz160" localSheetId="7">#REF!</definedName>
    <definedName name="_zz160" localSheetId="8">#REF!</definedName>
    <definedName name="_zz161" localSheetId="0">#REF!</definedName>
    <definedName name="_zz161" localSheetId="16">#REF!</definedName>
    <definedName name="_zz161" localSheetId="18">#REF!</definedName>
    <definedName name="_zz161" localSheetId="7">#REF!</definedName>
    <definedName name="_zz161" localSheetId="8">#REF!</definedName>
    <definedName name="_zz166" localSheetId="0">#REF!</definedName>
    <definedName name="_zz166" localSheetId="16">#REF!</definedName>
    <definedName name="_zz166" localSheetId="18">#REF!</definedName>
    <definedName name="_zz166" localSheetId="7">#REF!</definedName>
    <definedName name="_zz166" localSheetId="8">#REF!</definedName>
    <definedName name="_zz167" localSheetId="0">#REF!</definedName>
    <definedName name="_zz167" localSheetId="16">#REF!</definedName>
    <definedName name="_zz167" localSheetId="18">#REF!</definedName>
    <definedName name="_zz167" localSheetId="7">#REF!</definedName>
    <definedName name="_zz167" localSheetId="8">#REF!</definedName>
    <definedName name="_zz168" localSheetId="0">#REF!</definedName>
    <definedName name="_zz168" localSheetId="16">#REF!</definedName>
    <definedName name="_zz168" localSheetId="18">#REF!</definedName>
    <definedName name="_zz168" localSheetId="7">#REF!</definedName>
    <definedName name="_zz168" localSheetId="8">#REF!</definedName>
    <definedName name="_zz169" localSheetId="0">#REF!</definedName>
    <definedName name="_zz169" localSheetId="16">#REF!</definedName>
    <definedName name="_zz169" localSheetId="18">#REF!</definedName>
    <definedName name="_zz169" localSheetId="7">#REF!</definedName>
    <definedName name="_zz169" localSheetId="8">#REF!</definedName>
    <definedName name="_zz170" localSheetId="0">#REF!</definedName>
    <definedName name="_zz170" localSheetId="16">#REF!</definedName>
    <definedName name="_zz170" localSheetId="18">#REF!</definedName>
    <definedName name="_zz170" localSheetId="7">#REF!</definedName>
    <definedName name="_zz170" localSheetId="8">#REF!</definedName>
    <definedName name="_zz171" localSheetId="0">#REF!</definedName>
    <definedName name="_zz171" localSheetId="16">#REF!</definedName>
    <definedName name="_zz171" localSheetId="18">#REF!</definedName>
    <definedName name="_zz171" localSheetId="7">#REF!</definedName>
    <definedName name="_zz171" localSheetId="8">#REF!</definedName>
    <definedName name="_zz172" localSheetId="0">#REF!</definedName>
    <definedName name="_zz172" localSheetId="16">#REF!</definedName>
    <definedName name="_zz172" localSheetId="18">#REF!</definedName>
    <definedName name="_zz172" localSheetId="7">#REF!</definedName>
    <definedName name="_zz172" localSheetId="8">#REF!</definedName>
    <definedName name="_zz173" localSheetId="0">#REF!</definedName>
    <definedName name="_zz173" localSheetId="16">#REF!</definedName>
    <definedName name="_zz173" localSheetId="18">#REF!</definedName>
    <definedName name="_zz173" localSheetId="7">#REF!</definedName>
    <definedName name="_zz173" localSheetId="8">#REF!</definedName>
    <definedName name="_zz222" localSheetId="0">[26]_21!#REF!</definedName>
    <definedName name="_zz222" localSheetId="16">[26]_21!#REF!</definedName>
    <definedName name="_zz222" localSheetId="18">[26]_21!#REF!</definedName>
    <definedName name="_zz222" localSheetId="7">[26]_21!#REF!</definedName>
    <definedName name="_zz222" localSheetId="8">[26]_21!#REF!</definedName>
    <definedName name="_zz223" localSheetId="0">[26]_21!#REF!</definedName>
    <definedName name="_zz223" localSheetId="16">[26]_21!#REF!</definedName>
    <definedName name="_zz223" localSheetId="18">[26]_21!#REF!</definedName>
    <definedName name="_zz223" localSheetId="7">[26]_21!#REF!</definedName>
    <definedName name="_zz223" localSheetId="8">[26]_21!#REF!</definedName>
    <definedName name="_zz224" localSheetId="0">[26]_21!#REF!</definedName>
    <definedName name="_zz224" localSheetId="16">[26]_21!#REF!</definedName>
    <definedName name="_zz224" localSheetId="18">[26]_21!#REF!</definedName>
    <definedName name="_zz224" localSheetId="7">[26]_21!#REF!</definedName>
    <definedName name="_zz224" localSheetId="8">[26]_21!#REF!</definedName>
    <definedName name="_zz231" localSheetId="0">[26]_22!#REF!</definedName>
    <definedName name="_zz231" localSheetId="16">[26]_22!#REF!</definedName>
    <definedName name="_zz231" localSheetId="18">[26]_22!#REF!</definedName>
    <definedName name="_zz231" localSheetId="7">[26]_22!#REF!</definedName>
    <definedName name="_zz231" localSheetId="8">[26]_22!#REF!</definedName>
    <definedName name="_zz232" localSheetId="0">[26]_22!#REF!</definedName>
    <definedName name="_zz232" localSheetId="16">[26]_22!#REF!</definedName>
    <definedName name="_zz232" localSheetId="18">[26]_22!#REF!</definedName>
    <definedName name="_zz232" localSheetId="7">[26]_22!#REF!</definedName>
    <definedName name="_zz232" localSheetId="8">[26]_22!#REF!</definedName>
    <definedName name="_zz233" localSheetId="0">[26]_22!#REF!</definedName>
    <definedName name="_zz233" localSheetId="16">[26]_22!#REF!</definedName>
    <definedName name="_zz233" localSheetId="18">[26]_22!#REF!</definedName>
    <definedName name="_zz233" localSheetId="7">[26]_22!#REF!</definedName>
    <definedName name="_zz233" localSheetId="8">[26]_22!#REF!</definedName>
    <definedName name="_zz237" localSheetId="0">[26]_25!#REF!</definedName>
    <definedName name="_zz237" localSheetId="16">[26]_25!#REF!</definedName>
    <definedName name="_zz237" localSheetId="18">[26]_25!#REF!</definedName>
    <definedName name="_zz237" localSheetId="7">[26]_25!#REF!</definedName>
    <definedName name="_zz237" localSheetId="8">[26]_25!#REF!</definedName>
    <definedName name="_zz238" localSheetId="0">[26]_25!#REF!</definedName>
    <definedName name="_zz238" localSheetId="16">[26]_25!#REF!</definedName>
    <definedName name="_zz238" localSheetId="18">[26]_25!#REF!</definedName>
    <definedName name="_zz238" localSheetId="7">[26]_25!#REF!</definedName>
    <definedName name="_zz238" localSheetId="8">[26]_25!#REF!</definedName>
    <definedName name="_zz262" localSheetId="0">#REF!</definedName>
    <definedName name="_zz262" localSheetId="16">#REF!</definedName>
    <definedName name="_zz262" localSheetId="18">#REF!</definedName>
    <definedName name="_zz262" localSheetId="7">#REF!</definedName>
    <definedName name="_zz262" localSheetId="8">#REF!</definedName>
    <definedName name="_zz264" localSheetId="0">#REF!</definedName>
    <definedName name="_zz264" localSheetId="16">#REF!</definedName>
    <definedName name="_zz264" localSheetId="18">#REF!</definedName>
    <definedName name="_zz264" localSheetId="7">#REF!</definedName>
    <definedName name="_zz264" localSheetId="8">#REF!</definedName>
    <definedName name="_zz267" localSheetId="0">#REF!</definedName>
    <definedName name="_zz267" localSheetId="16">#REF!</definedName>
    <definedName name="_zz267" localSheetId="18">#REF!</definedName>
    <definedName name="_zz267" localSheetId="7">#REF!</definedName>
    <definedName name="_zz267" localSheetId="8">#REF!</definedName>
    <definedName name="_zz268" localSheetId="0">#REF!</definedName>
    <definedName name="_zz268" localSheetId="16">#REF!</definedName>
    <definedName name="_zz268" localSheetId="18">#REF!</definedName>
    <definedName name="_zz268" localSheetId="7">#REF!</definedName>
    <definedName name="_zz268" localSheetId="8">#REF!</definedName>
    <definedName name="_zz269" localSheetId="0">#REF!</definedName>
    <definedName name="_zz269" localSheetId="16">#REF!</definedName>
    <definedName name="_zz269" localSheetId="18">#REF!</definedName>
    <definedName name="_zz269" localSheetId="7">#REF!</definedName>
    <definedName name="_zz269" localSheetId="8">#REF!</definedName>
    <definedName name="_zz270" localSheetId="0">#REF!</definedName>
    <definedName name="_zz270" localSheetId="16">#REF!</definedName>
    <definedName name="_zz270" localSheetId="18">#REF!</definedName>
    <definedName name="_zz270" localSheetId="7">#REF!</definedName>
    <definedName name="_zz270" localSheetId="8">#REF!</definedName>
    <definedName name="_zz3" localSheetId="0">#REF!</definedName>
    <definedName name="_zz3" localSheetId="16">#REF!</definedName>
    <definedName name="_zz3" localSheetId="18">#REF!</definedName>
    <definedName name="_zz3" localSheetId="7">#REF!</definedName>
    <definedName name="_zz3" localSheetId="8">#REF!</definedName>
    <definedName name="_zz301" localSheetId="0">[26]_21!#REF!</definedName>
    <definedName name="_zz301" localSheetId="16">[26]_21!#REF!</definedName>
    <definedName name="_zz301" localSheetId="18">[26]_21!#REF!</definedName>
    <definedName name="_zz301" localSheetId="7">[26]_21!#REF!</definedName>
    <definedName name="_zz301" localSheetId="8">[26]_21!#REF!</definedName>
    <definedName name="_zz304" localSheetId="0">[26]_21!#REF!</definedName>
    <definedName name="_zz304" localSheetId="16">[26]_21!#REF!</definedName>
    <definedName name="_zz304" localSheetId="18">[26]_21!#REF!</definedName>
    <definedName name="_zz304" localSheetId="7">[26]_21!#REF!</definedName>
    <definedName name="_zz304" localSheetId="8">[26]_21!#REF!</definedName>
    <definedName name="_zz309" localSheetId="0">[26]_22!#REF!</definedName>
    <definedName name="_zz309" localSheetId="16">[26]_22!#REF!</definedName>
    <definedName name="_zz309" localSheetId="18">[26]_22!#REF!</definedName>
    <definedName name="_zz309" localSheetId="7">[26]_22!#REF!</definedName>
    <definedName name="_zz309" localSheetId="8">[26]_22!#REF!</definedName>
    <definedName name="_zz310" localSheetId="0">[26]_22!#REF!</definedName>
    <definedName name="_zz310" localSheetId="16">[26]_22!#REF!</definedName>
    <definedName name="_zz310" localSheetId="18">[26]_22!#REF!</definedName>
    <definedName name="_zz310" localSheetId="7">[26]_22!#REF!</definedName>
    <definedName name="_zz310" localSheetId="8">[26]_22!#REF!</definedName>
    <definedName name="_zz313" localSheetId="0">[26]_25!#REF!</definedName>
    <definedName name="_zz313" localSheetId="16">[26]_25!#REF!</definedName>
    <definedName name="_zz313" localSheetId="18">[26]_25!#REF!</definedName>
    <definedName name="_zz313" localSheetId="7">[26]_25!#REF!</definedName>
    <definedName name="_zz313" localSheetId="8">[26]_25!#REF!</definedName>
    <definedName name="_zz314" localSheetId="0">[26]_25!#REF!</definedName>
    <definedName name="_zz314" localSheetId="16">[26]_25!#REF!</definedName>
    <definedName name="_zz314" localSheetId="18">[26]_25!#REF!</definedName>
    <definedName name="_zz314" localSheetId="7">[26]_25!#REF!</definedName>
    <definedName name="_zz314" localSheetId="8">[26]_25!#REF!</definedName>
    <definedName name="_zz5" localSheetId="0">#REF!</definedName>
    <definedName name="_zz5" localSheetId="16">#REF!</definedName>
    <definedName name="_zz5" localSheetId="18">#REF!</definedName>
    <definedName name="_zz5" localSheetId="7">#REF!</definedName>
    <definedName name="_zz5" localSheetId="8">#REF!</definedName>
    <definedName name="_zz72" localSheetId="0">#REF!</definedName>
    <definedName name="_zz72" localSheetId="16">#REF!</definedName>
    <definedName name="_zz72" localSheetId="18">#REF!</definedName>
    <definedName name="_zz72" localSheetId="7">#REF!</definedName>
    <definedName name="_zz72" localSheetId="8">#REF!</definedName>
    <definedName name="_zz74" localSheetId="0">#REF!</definedName>
    <definedName name="_zz74" localSheetId="16">#REF!</definedName>
    <definedName name="_zz74" localSheetId="18">#REF!</definedName>
    <definedName name="_zz74" localSheetId="7">#REF!</definedName>
    <definedName name="_zz74" localSheetId="8">#REF!</definedName>
    <definedName name="_zz76" localSheetId="0">#REF!</definedName>
    <definedName name="_zz76" localSheetId="16">#REF!</definedName>
    <definedName name="_zz76" localSheetId="18">#REF!</definedName>
    <definedName name="_zz76" localSheetId="7">#REF!</definedName>
    <definedName name="_zz76" localSheetId="8">#REF!</definedName>
    <definedName name="_zz79" localSheetId="0">#REF!</definedName>
    <definedName name="_zz79" localSheetId="16">#REF!</definedName>
    <definedName name="_zz79" localSheetId="18">#REF!</definedName>
    <definedName name="_zz79" localSheetId="7">#REF!</definedName>
    <definedName name="_zz79" localSheetId="8">#REF!</definedName>
    <definedName name="_zz8" localSheetId="0">#REF!</definedName>
    <definedName name="_zz8" localSheetId="16">#REF!</definedName>
    <definedName name="_zz8" localSheetId="18">#REF!</definedName>
    <definedName name="_zz8" localSheetId="7">#REF!</definedName>
    <definedName name="_zz8" localSheetId="8">#REF!</definedName>
    <definedName name="_zz82" localSheetId="0">#REF!</definedName>
    <definedName name="_zz82" localSheetId="16">#REF!</definedName>
    <definedName name="_zz82" localSheetId="18">#REF!</definedName>
    <definedName name="_zz82" localSheetId="7">#REF!</definedName>
    <definedName name="_zz82" localSheetId="8">#REF!</definedName>
    <definedName name="_zz85" localSheetId="0">#REF!</definedName>
    <definedName name="_zz85" localSheetId="16">#REF!</definedName>
    <definedName name="_zz85" localSheetId="18">#REF!</definedName>
    <definedName name="_zz85" localSheetId="7">#REF!</definedName>
    <definedName name="_zz85" localSheetId="8">#REF!</definedName>
    <definedName name="_zz86" localSheetId="0">#REF!</definedName>
    <definedName name="_zz86" localSheetId="16">#REF!</definedName>
    <definedName name="_zz86" localSheetId="18">#REF!</definedName>
    <definedName name="_zz86" localSheetId="7">#REF!</definedName>
    <definedName name="_zz86" localSheetId="8">#REF!</definedName>
    <definedName name="_zz87" localSheetId="0">#REF!</definedName>
    <definedName name="_zz87" localSheetId="16">#REF!</definedName>
    <definedName name="_zz87" localSheetId="18">#REF!</definedName>
    <definedName name="_zz87" localSheetId="7">#REF!</definedName>
    <definedName name="_zz87" localSheetId="8">#REF!</definedName>
    <definedName name="_zz88" localSheetId="0">#REF!</definedName>
    <definedName name="_zz88" localSheetId="16">#REF!</definedName>
    <definedName name="_zz88" localSheetId="18">#REF!</definedName>
    <definedName name="_zz88" localSheetId="7">#REF!</definedName>
    <definedName name="_zz88" localSheetId="8">#REF!</definedName>
    <definedName name="a" localSheetId="0">#REF!</definedName>
    <definedName name="a" localSheetId="15">#REF!</definedName>
    <definedName name="a" localSheetId="16">#REF!</definedName>
    <definedName name="a" localSheetId="18">#REF!</definedName>
    <definedName name="a" localSheetId="7">#REF!</definedName>
    <definedName name="a" localSheetId="8">#REF!</definedName>
    <definedName name="A.Circulante" localSheetId="0">#REF!</definedName>
    <definedName name="A.Circulante" localSheetId="16">#REF!</definedName>
    <definedName name="A.Circulante" localSheetId="18">#REF!</definedName>
    <definedName name="A.Circulante" localSheetId="7">#REF!</definedName>
    <definedName name="A.Circulante" localSheetId="8">#REF!</definedName>
    <definedName name="A_1" localSheetId="0">#REF!</definedName>
    <definedName name="A_1" localSheetId="16">#REF!</definedName>
    <definedName name="A_1" localSheetId="18">#REF!</definedName>
    <definedName name="A_1" localSheetId="7">#REF!</definedName>
    <definedName name="A_1" localSheetId="8">#REF!</definedName>
    <definedName name="A_2" localSheetId="0">#REF!</definedName>
    <definedName name="A_2" localSheetId="16">#REF!</definedName>
    <definedName name="A_2" localSheetId="18">#REF!</definedName>
    <definedName name="A_2" localSheetId="7">#REF!</definedName>
    <definedName name="A_2" localSheetId="8">#REF!</definedName>
    <definedName name="A_PLAN_COMPLETA" localSheetId="0">#REF!</definedName>
    <definedName name="A_PLAN_COMPLETA" localSheetId="16">#REF!</definedName>
    <definedName name="A_PLAN_COMPLETA" localSheetId="18">#REF!</definedName>
    <definedName name="A_PLAN_COMPLETA" localSheetId="7">#REF!</definedName>
    <definedName name="A_PLAN_COMPLETA" localSheetId="8">#REF!</definedName>
    <definedName name="A_PLAN_FISCAL" localSheetId="0">#REF!</definedName>
    <definedName name="A_PLAN_FISCAL" localSheetId="16">#REF!</definedName>
    <definedName name="A_PLAN_FISCAL" localSheetId="18">#REF!</definedName>
    <definedName name="A_PLAN_FISCAL" localSheetId="7">#REF!</definedName>
    <definedName name="A_PLAN_FISCAL" localSheetId="8">#REF!</definedName>
    <definedName name="A0" localSheetId="0">[11]CP!#REF!</definedName>
    <definedName name="A0" localSheetId="16">[11]CP!#REF!</definedName>
    <definedName name="A0" localSheetId="18">[11]CP!#REF!</definedName>
    <definedName name="A0" localSheetId="7">[11]CP!#REF!</definedName>
    <definedName name="A0" localSheetId="8">[11]CP!#REF!</definedName>
    <definedName name="à1469" localSheetId="0">#REF!</definedName>
    <definedName name="à1469" localSheetId="16">#REF!</definedName>
    <definedName name="à1469" localSheetId="18">#REF!</definedName>
    <definedName name="à1469" localSheetId="7">#REF!</definedName>
    <definedName name="à1469" localSheetId="8">#REF!</definedName>
    <definedName name="Á470" localSheetId="0">#REF!</definedName>
    <definedName name="Á470" localSheetId="16">#REF!</definedName>
    <definedName name="Á470" localSheetId="18">#REF!</definedName>
    <definedName name="Á470" localSheetId="7">#REF!</definedName>
    <definedName name="Á470" localSheetId="8">#REF!</definedName>
    <definedName name="aa">[27]Links!$F$1:$F$65536</definedName>
    <definedName name="AA_1" localSheetId="0">#REF!</definedName>
    <definedName name="AA_1" localSheetId="16">#REF!</definedName>
    <definedName name="AA_1" localSheetId="18">#REF!</definedName>
    <definedName name="AA_1" localSheetId="7">#REF!</definedName>
    <definedName name="AA_1" localSheetId="8">#REF!</definedName>
    <definedName name="aaa">[28]Lead!$K$32</definedName>
    <definedName name="aaaa" localSheetId="17" hidden="1">'[29]Seguros 2001-2002 {ppc}'!$X$12</definedName>
    <definedName name="aaaa" localSheetId="18" hidden="1">'[29]Seguros 2001-2002 {ppc}'!$X$12</definedName>
    <definedName name="aaaa" localSheetId="1" hidden="1">'[29]Seguros 2001-2002 {ppc}'!$X$12</definedName>
    <definedName name="aaaa" localSheetId="2" hidden="1">'[29]Seguros 2001-2002 {ppc}'!$X$12</definedName>
    <definedName name="aaaa" localSheetId="3" hidden="1">'[29]Seguros 2001-2002 {ppc}'!$X$12</definedName>
    <definedName name="aaaa" localSheetId="4" hidden="1">'[29]Seguros 2001-2002 {ppc}'!$X$12</definedName>
    <definedName name="aaaa" localSheetId="5" hidden="1">'[29]Seguros 2001-2002 {ppc}'!$X$12</definedName>
    <definedName name="aaaa" localSheetId="6" hidden="1">'[29]Seguros 2001-2002 {ppc}'!$X$12</definedName>
    <definedName name="aaaa" localSheetId="7" hidden="1">'[29]Seguros 2001-2002 {ppc}'!$X$12</definedName>
    <definedName name="aaaa" localSheetId="8" hidden="1">'[29]Seguros 2001-2002 {ppc}'!$X$12</definedName>
    <definedName name="aaaa" localSheetId="13" hidden="1">'[29]Seguros 2001-2002 {ppc}'!$X$12</definedName>
    <definedName name="AAAAA" localSheetId="0">[30]RESULT0799!#REF!</definedName>
    <definedName name="AAAAA" localSheetId="16">[30]RESULT0799!#REF!</definedName>
    <definedName name="AAAAA" localSheetId="18">[30]RESULT0799!#REF!</definedName>
    <definedName name="AAAAA" localSheetId="7">[30]RESULT0799!#REF!</definedName>
    <definedName name="AAAAA" localSheetId="8">[30]RESULT0799!#REF!</definedName>
    <definedName name="aaaaaa" localSheetId="0">[30]PASSIVO!#REF!</definedName>
    <definedName name="aaaaaa" localSheetId="16">[30]PASSIVO!#REF!</definedName>
    <definedName name="aaaaaa" localSheetId="18">[30]PASSIVO!#REF!</definedName>
    <definedName name="aaaaaa" localSheetId="7">[30]PASSIVO!#REF!</definedName>
    <definedName name="aaaaaa" localSheetId="8">[30]PASSIVO!#REF!</definedName>
    <definedName name="aaaaaaa" localSheetId="0">#REF!</definedName>
    <definedName name="aaaaaaa" localSheetId="16">#REF!</definedName>
    <definedName name="aaaaaaa" localSheetId="18">#REF!</definedName>
    <definedName name="aaaaaaa" localSheetId="7">#REF!</definedName>
    <definedName name="aaaaaaa" localSheetId="8">#REF!</definedName>
    <definedName name="aaaaaaaaaaa" localSheetId="0">[30]RESULT0799!#REF!</definedName>
    <definedName name="aaaaaaaaaaa" localSheetId="16">[30]RESULT0799!#REF!</definedName>
    <definedName name="aaaaaaaaaaa" localSheetId="18">[30]RESULT0799!#REF!</definedName>
    <definedName name="aaaaaaaaaaa" localSheetId="7">[30]RESULT0799!#REF!</definedName>
    <definedName name="aaaaaaaaaaa" localSheetId="8">[30]RESULT0799!#REF!</definedName>
    <definedName name="AAAAAAAAAAAAAAAAAAAA" localSheetId="0">[7]INF!#REF!</definedName>
    <definedName name="AAAAAAAAAAAAAAAAAAAA" localSheetId="16">[7]INF!#REF!</definedName>
    <definedName name="AAAAAAAAAAAAAAAAAAAA" localSheetId="18">[7]INF!#REF!</definedName>
    <definedName name="AAAAAAAAAAAAAAAAAAAA" localSheetId="7">[7]INF!#REF!</definedName>
    <definedName name="AAAAAAAAAAAAAAAAAAAA" localSheetId="8">[7]INF!#REF!</definedName>
    <definedName name="aaaaaaaaaaaaaaaaaaaaaa" localSheetId="0">#REF!</definedName>
    <definedName name="aaaaaaaaaaaaaaaaaaaaaa" localSheetId="16">#REF!</definedName>
    <definedName name="aaaaaaaaaaaaaaaaaaaaaa" localSheetId="18">#REF!</definedName>
    <definedName name="aaaaaaaaaaaaaaaaaaaaaa" localSheetId="7">#REF!</definedName>
    <definedName name="aaaaaaaaaaaaaaaaaaaaaa" localSheetId="8">#REF!</definedName>
    <definedName name="aaasss" localSheetId="0">[31]RESUL122004!#REF!</definedName>
    <definedName name="aaasss" localSheetId="16">[31]RESUL122004!#REF!</definedName>
    <definedName name="aaasss" localSheetId="18">[31]RESUL122004!#REF!</definedName>
    <definedName name="aaasss" localSheetId="7">[31]RESUL122004!#REF!</definedName>
    <definedName name="aaasss" localSheetId="8">[31]RESUL122004!#REF!</definedName>
    <definedName name="ABC" localSheetId="0">#REF!</definedName>
    <definedName name="ABC" localSheetId="16">#REF!</definedName>
    <definedName name="ABC" localSheetId="18">#REF!</definedName>
    <definedName name="ABC" localSheetId="7">#REF!</definedName>
    <definedName name="ABC" localSheetId="8">#REF!</definedName>
    <definedName name="ABR" localSheetId="0">#REF!</definedName>
    <definedName name="ABR" localSheetId="16">#REF!</definedName>
    <definedName name="ABR" localSheetId="18">#REF!</definedName>
    <definedName name="ABR" localSheetId="7">#REF!</definedName>
    <definedName name="ABR" localSheetId="8">#REF!</definedName>
    <definedName name="ABRIL" localSheetId="0">#REF!</definedName>
    <definedName name="ABRIL" localSheetId="16">#REF!</definedName>
    <definedName name="ABRIL" localSheetId="18">#REF!</definedName>
    <definedName name="ABRIL" localSheetId="7">#REF!</definedName>
    <definedName name="ABRIL" localSheetId="8">#REF!</definedName>
    <definedName name="ABRIL1" localSheetId="0">#REF!</definedName>
    <definedName name="ABRIL1" localSheetId="16">#REF!</definedName>
    <definedName name="ABRIL1" localSheetId="18">#REF!</definedName>
    <definedName name="ABRIL1" localSheetId="7">#REF!</definedName>
    <definedName name="ABRIL1" localSheetId="8">#REF!</definedName>
    <definedName name="Account_Balance" localSheetId="0">#REF!</definedName>
    <definedName name="Account_Balance" localSheetId="16">#REF!</definedName>
    <definedName name="Account_Balance" localSheetId="18">#REF!</definedName>
    <definedName name="Account_Balance" localSheetId="7">#REF!</definedName>
    <definedName name="Account_Balance" localSheetId="8">#REF!</definedName>
    <definedName name="acirc" localSheetId="0">#REF!</definedName>
    <definedName name="acirc" localSheetId="16">#REF!</definedName>
    <definedName name="acirc" localSheetId="18">#REF!</definedName>
    <definedName name="acirc" localSheetId="7">#REF!</definedName>
    <definedName name="acirc" localSheetId="8">#REF!</definedName>
    <definedName name="ACRUED" localSheetId="0">#REF!</definedName>
    <definedName name="ACRUED" localSheetId="16">#REF!</definedName>
    <definedName name="ACRUED" localSheetId="18">#REF!</definedName>
    <definedName name="ACRUED" localSheetId="7">#REF!</definedName>
    <definedName name="ACRUED" localSheetId="8">#REF!</definedName>
    <definedName name="ACUMULADO" localSheetId="0">#REF!</definedName>
    <definedName name="ACUMULADO" localSheetId="16">#REF!</definedName>
    <definedName name="ACUMULADO" localSheetId="18">#REF!</definedName>
    <definedName name="ACUMULADO" localSheetId="7">#REF!</definedName>
    <definedName name="ACUMULADO" localSheetId="8">#REF!</definedName>
    <definedName name="ACwvu.ACC." localSheetId="0" hidden="1">#REF!</definedName>
    <definedName name="ACwvu.ACC." localSheetId="16" hidden="1">#REF!</definedName>
    <definedName name="ACwvu.ACC." localSheetId="18" hidden="1">#REF!</definedName>
    <definedName name="ACwvu.ACC." localSheetId="1" hidden="1">#REF!</definedName>
    <definedName name="ACwvu.ACC." localSheetId="2" hidden="1">#REF!</definedName>
    <definedName name="ACwvu.ACC." localSheetId="3" hidden="1">#REF!</definedName>
    <definedName name="ACwvu.ACC." localSheetId="4" hidden="1">#REF!</definedName>
    <definedName name="ACwvu.ACC." localSheetId="5" hidden="1">#REF!</definedName>
    <definedName name="ACwvu.ACC." localSheetId="6" hidden="1">#REF!</definedName>
    <definedName name="ACwvu.ACC." localSheetId="7" hidden="1">#REF!</definedName>
    <definedName name="ACwvu.ACC." localSheetId="8" hidden="1">#REF!</definedName>
    <definedName name="ACwvu.ACC." localSheetId="9" hidden="1">#REF!</definedName>
    <definedName name="ACwvu.ACC." localSheetId="10" hidden="1">#REF!</definedName>
    <definedName name="ACwvu.ACC." localSheetId="13" hidden="1">#REF!</definedName>
    <definedName name="ACwvu.AFAC." localSheetId="0" hidden="1">#REF!</definedName>
    <definedName name="ACwvu.AFAC." localSheetId="16" hidden="1">#REF!</definedName>
    <definedName name="ACwvu.AFAC." localSheetId="18" hidden="1">#REF!</definedName>
    <definedName name="ACwvu.AFAC." localSheetId="1" hidden="1">#REF!</definedName>
    <definedName name="ACwvu.AFAC." localSheetId="2" hidden="1">#REF!</definedName>
    <definedName name="ACwvu.AFAC." localSheetId="3" hidden="1">#REF!</definedName>
    <definedName name="ACwvu.AFAC." localSheetId="4" hidden="1">#REF!</definedName>
    <definedName name="ACwvu.AFAC." localSheetId="5" hidden="1">#REF!</definedName>
    <definedName name="ACwvu.AFAC." localSheetId="6" hidden="1">#REF!</definedName>
    <definedName name="ACwvu.AFAC." localSheetId="7" hidden="1">#REF!</definedName>
    <definedName name="ACwvu.AFAC." localSheetId="8" hidden="1">#REF!</definedName>
    <definedName name="ACwvu.AFAC." localSheetId="9" hidden="1">#REF!</definedName>
    <definedName name="ACwvu.AFAC." localSheetId="10" hidden="1">#REF!</definedName>
    <definedName name="ACwvu.AFAC." localSheetId="13" hidden="1">#REF!</definedName>
    <definedName name="ACwvu.ELIMLUCRO." localSheetId="0" hidden="1">#REF!</definedName>
    <definedName name="ACwvu.ELIMLUCRO." localSheetId="16" hidden="1">#REF!</definedName>
    <definedName name="ACwvu.ELIMLUCRO." localSheetId="18" hidden="1">#REF!</definedName>
    <definedName name="ACwvu.ELIMLUCRO." localSheetId="1" hidden="1">#REF!</definedName>
    <definedName name="ACwvu.ELIMLUCRO." localSheetId="2" hidden="1">#REF!</definedName>
    <definedName name="ACwvu.ELIMLUCRO." localSheetId="3" hidden="1">#REF!</definedName>
    <definedName name="ACwvu.ELIMLUCRO." localSheetId="4" hidden="1">#REF!</definedName>
    <definedName name="ACwvu.ELIMLUCRO." localSheetId="5" hidden="1">#REF!</definedName>
    <definedName name="ACwvu.ELIMLUCRO." localSheetId="6" hidden="1">#REF!</definedName>
    <definedName name="ACwvu.ELIMLUCRO." localSheetId="7" hidden="1">#REF!</definedName>
    <definedName name="ACwvu.ELIMLUCRO." localSheetId="8" hidden="1">#REF!</definedName>
    <definedName name="ACwvu.ELIMLUCRO." localSheetId="9" hidden="1">#REF!</definedName>
    <definedName name="ACwvu.ELIMLUCRO." localSheetId="10" hidden="1">#REF!</definedName>
    <definedName name="ACwvu.ELIMLUCRO." localSheetId="13" hidden="1">#REF!</definedName>
    <definedName name="ACwvu.ESTOQUES." localSheetId="0" hidden="1">#REF!</definedName>
    <definedName name="ACwvu.ESTOQUES." localSheetId="16" hidden="1">#REF!</definedName>
    <definedName name="ACwvu.ESTOQUES." localSheetId="18" hidden="1">#REF!</definedName>
    <definedName name="ACwvu.ESTOQUES." localSheetId="1" hidden="1">#REF!</definedName>
    <definedName name="ACwvu.ESTOQUES." localSheetId="2" hidden="1">#REF!</definedName>
    <definedName name="ACwvu.ESTOQUES." localSheetId="3" hidden="1">#REF!</definedName>
    <definedName name="ACwvu.ESTOQUES." localSheetId="4" hidden="1">#REF!</definedName>
    <definedName name="ACwvu.ESTOQUES." localSheetId="5" hidden="1">#REF!</definedName>
    <definedName name="ACwvu.ESTOQUES." localSheetId="6" hidden="1">#REF!</definedName>
    <definedName name="ACwvu.ESTOQUES." localSheetId="7" hidden="1">#REF!</definedName>
    <definedName name="ACwvu.ESTOQUES." localSheetId="8" hidden="1">#REF!</definedName>
    <definedName name="ACwvu.ESTOQUES." localSheetId="9" hidden="1">#REF!</definedName>
    <definedName name="ACwvu.ESTOQUES." localSheetId="10" hidden="1">#REF!</definedName>
    <definedName name="ACwvu.ESTOQUES." localSheetId="13" hidden="1">#REF!</definedName>
    <definedName name="ACwvu.Fabio." localSheetId="0" hidden="1">#REF!</definedName>
    <definedName name="ACwvu.Fabio." localSheetId="16" hidden="1">#REF!</definedName>
    <definedName name="ACwvu.Fabio." localSheetId="18" hidden="1">#REF!</definedName>
    <definedName name="ACwvu.Fabio." localSheetId="1" hidden="1">#REF!</definedName>
    <definedName name="ACwvu.Fabio." localSheetId="2" hidden="1">#REF!</definedName>
    <definedName name="ACwvu.Fabio." localSheetId="3" hidden="1">#REF!</definedName>
    <definedName name="ACwvu.Fabio." localSheetId="4" hidden="1">#REF!</definedName>
    <definedName name="ACwvu.Fabio." localSheetId="5" hidden="1">#REF!</definedName>
    <definedName name="ACwvu.Fabio." localSheetId="6" hidden="1">#REF!</definedName>
    <definedName name="ACwvu.Fabio." localSheetId="7" hidden="1">#REF!</definedName>
    <definedName name="ACwvu.Fabio." localSheetId="8" hidden="1">#REF!</definedName>
    <definedName name="ACwvu.Fabio." localSheetId="9" hidden="1">#REF!</definedName>
    <definedName name="ACwvu.Fabio." localSheetId="10" hidden="1">#REF!</definedName>
    <definedName name="ACwvu.Fabio." localSheetId="13" hidden="1">#REF!</definedName>
    <definedName name="ACwvu.LPERDAS." localSheetId="0" hidden="1">#REF!</definedName>
    <definedName name="ACwvu.LPERDAS." localSheetId="16" hidden="1">#REF!</definedName>
    <definedName name="ACwvu.LPERDAS." localSheetId="18" hidden="1">#REF!</definedName>
    <definedName name="ACwvu.LPERDAS." localSheetId="1" hidden="1">#REF!</definedName>
    <definedName name="ACwvu.LPERDAS." localSheetId="2" hidden="1">#REF!</definedName>
    <definedName name="ACwvu.LPERDAS." localSheetId="3" hidden="1">#REF!</definedName>
    <definedName name="ACwvu.LPERDAS." localSheetId="4" hidden="1">#REF!</definedName>
    <definedName name="ACwvu.LPERDAS." localSheetId="5" hidden="1">#REF!</definedName>
    <definedName name="ACwvu.LPERDAS." localSheetId="6" hidden="1">#REF!</definedName>
    <definedName name="ACwvu.LPERDAS." localSheetId="7" hidden="1">#REF!</definedName>
    <definedName name="ACwvu.LPERDAS." localSheetId="8" hidden="1">#REF!</definedName>
    <definedName name="ACwvu.LPERDAS." localSheetId="9" hidden="1">#REF!</definedName>
    <definedName name="ACwvu.LPERDAS." localSheetId="10" hidden="1">#REF!</definedName>
    <definedName name="ACwvu.LPERDAS." localSheetId="13" hidden="1">#REF!</definedName>
    <definedName name="ACwvu.RES432." localSheetId="0" hidden="1">#REF!</definedName>
    <definedName name="ACwvu.RES432." localSheetId="16" hidden="1">#REF!</definedName>
    <definedName name="ACwvu.RES432." localSheetId="18" hidden="1">#REF!</definedName>
    <definedName name="ACwvu.RES432." localSheetId="1" hidden="1">#REF!</definedName>
    <definedName name="ACwvu.RES432." localSheetId="2" hidden="1">#REF!</definedName>
    <definedName name="ACwvu.RES432." localSheetId="3" hidden="1">#REF!</definedName>
    <definedName name="ACwvu.RES432." localSheetId="4" hidden="1">#REF!</definedName>
    <definedName name="ACwvu.RES432." localSheetId="5" hidden="1">#REF!</definedName>
    <definedName name="ACwvu.RES432." localSheetId="6" hidden="1">#REF!</definedName>
    <definedName name="ACwvu.RES432." localSheetId="7" hidden="1">#REF!</definedName>
    <definedName name="ACwvu.RES432." localSheetId="8" hidden="1">#REF!</definedName>
    <definedName name="ACwvu.RES432." localSheetId="9" hidden="1">#REF!</definedName>
    <definedName name="ACwvu.RES432." localSheetId="10" hidden="1">#REF!</definedName>
    <definedName name="ACwvu.RES432." localSheetId="13" hidden="1">#REF!</definedName>
    <definedName name="ADICOES" localSheetId="0">#REF!</definedName>
    <definedName name="ADICOES" localSheetId="16">#REF!</definedName>
    <definedName name="ADICOES" localSheetId="18">#REF!</definedName>
    <definedName name="ADICOES" localSheetId="7">#REF!</definedName>
    <definedName name="ADICOES" localSheetId="8">#REF!</definedName>
    <definedName name="Administrative" localSheetId="0">#REF!</definedName>
    <definedName name="Administrative" localSheetId="16">#REF!</definedName>
    <definedName name="Administrative" localSheetId="18">#REF!</definedName>
    <definedName name="Administrative" localSheetId="7">#REF!</definedName>
    <definedName name="Administrative" localSheetId="8">#REF!</definedName>
    <definedName name="ADTO.DESPACHANTE" localSheetId="0">#REF!</definedName>
    <definedName name="ADTO.DESPACHANTE" localSheetId="16">#REF!</definedName>
    <definedName name="ADTO.DESPACHANTE" localSheetId="18">#REF!</definedName>
    <definedName name="ADTO.DESPACHANTE" localSheetId="7">#REF!</definedName>
    <definedName name="ADTO.DESPACHANTE" localSheetId="8">#REF!</definedName>
    <definedName name="ADTO.FORN." localSheetId="0">#REF!</definedName>
    <definedName name="ADTO.FORN." localSheetId="16">#REF!</definedName>
    <definedName name="ADTO.FORN." localSheetId="18">#REF!</definedName>
    <definedName name="ADTO.FORN." localSheetId="7">#REF!</definedName>
    <definedName name="ADTO.FORN." localSheetId="8">#REF!</definedName>
    <definedName name="ADTO.VIAGEM" localSheetId="0">#REF!</definedName>
    <definedName name="ADTO.VIAGEM" localSheetId="16">#REF!</definedName>
    <definedName name="ADTO.VIAGEM" localSheetId="18">#REF!</definedName>
    <definedName name="ADTO.VIAGEM" localSheetId="7">#REF!</definedName>
    <definedName name="ADTO.VIAGEM" localSheetId="8">#REF!</definedName>
    <definedName name="ADTOCLIENTES" localSheetId="0">#REF!</definedName>
    <definedName name="ADTOCLIENTES" localSheetId="16">#REF!</definedName>
    <definedName name="ADTOCLIENTES" localSheetId="18">#REF!</definedName>
    <definedName name="ADTOCLIENTES" localSheetId="7">#REF!</definedName>
    <definedName name="ADTOCLIENTES" localSheetId="8">#REF!</definedName>
    <definedName name="aeoujre" localSheetId="4" hidden="1">{#N/A,#N/A,FALSE,"Aging Summary";#N/A,#N/A,FALSE,"Ratio Analysis";#N/A,#N/A,FALSE,"Test 120 Day Accts";#N/A,#N/A,FALSE,"Tickmarks"}</definedName>
    <definedName name="aeoujre" localSheetId="6" hidden="1">{#N/A,#N/A,FALSE,"Aging Summary";#N/A,#N/A,FALSE,"Ratio Analysis";#N/A,#N/A,FALSE,"Test 120 Day Accts";#N/A,#N/A,FALSE,"Tickmarks"}</definedName>
    <definedName name="aeoujre" hidden="1">{#N/A,#N/A,FALSE,"Aging Summary";#N/A,#N/A,FALSE,"Ratio Analysis";#N/A,#N/A,FALSE,"Test 120 Day Accts";#N/A,#N/A,FALSE,"Tickmarks"}</definedName>
    <definedName name="AER" localSheetId="0">[7]PRINC!#REF!</definedName>
    <definedName name="AER" localSheetId="16">[7]PRINC!#REF!</definedName>
    <definedName name="AER" localSheetId="18">[7]PRINC!#REF!</definedName>
    <definedName name="AER" localSheetId="7">[7]PRINC!#REF!</definedName>
    <definedName name="AER" localSheetId="8">[7]PRINC!#REF!</definedName>
    <definedName name="aercio">[32]MACRO1!$A$1</definedName>
    <definedName name="AFs" localSheetId="0">#REF!</definedName>
    <definedName name="AFs" localSheetId="16">#REF!</definedName>
    <definedName name="AFs" localSheetId="18">#REF!</definedName>
    <definedName name="AFs" localSheetId="7">#REF!</definedName>
    <definedName name="AFs" localSheetId="8">#REF!</definedName>
    <definedName name="AGENCIA" localSheetId="0">'[3]outros indicadores'!#REF!</definedName>
    <definedName name="AGENCIA" localSheetId="16">'[3]outros indicadores'!#REF!</definedName>
    <definedName name="AGENCIA" localSheetId="18">'[3]outros indicadores'!#REF!</definedName>
    <definedName name="AGENCIA" localSheetId="7">'[3]outros indicadores'!#REF!</definedName>
    <definedName name="AGENCIA" localSheetId="8">'[3]outros indicadores'!#REF!</definedName>
    <definedName name="Agex" localSheetId="0">#REF!</definedName>
    <definedName name="Agex" localSheetId="16">#REF!</definedName>
    <definedName name="Agex" localSheetId="18">#REF!</definedName>
    <definedName name="Agex" localSheetId="7">#REF!</definedName>
    <definedName name="Agex" localSheetId="8">#REF!</definedName>
    <definedName name="AGO" localSheetId="0">#REF!</definedName>
    <definedName name="AGO" localSheetId="16">#REF!</definedName>
    <definedName name="AGO" localSheetId="18">#REF!</definedName>
    <definedName name="AGO" localSheetId="7">#REF!</definedName>
    <definedName name="AGO" localSheetId="8">#REF!</definedName>
    <definedName name="Agosto" localSheetId="0">#REF!</definedName>
    <definedName name="Agosto" localSheetId="16">#REF!</definedName>
    <definedName name="Agosto" localSheetId="18">#REF!</definedName>
    <definedName name="Agosto" localSheetId="7">#REF!</definedName>
    <definedName name="Agosto" localSheetId="8">#REF!</definedName>
    <definedName name="AGUA" localSheetId="0">#REF!</definedName>
    <definedName name="AGUA" localSheetId="16">#REF!</definedName>
    <definedName name="AGUA" localSheetId="18">#REF!</definedName>
    <definedName name="AGUA" localSheetId="7">#REF!</definedName>
    <definedName name="AGUA" localSheetId="8">#REF!</definedName>
    <definedName name="AI_44" localSheetId="0">'[33]44'!#REF!</definedName>
    <definedName name="AI_44" localSheetId="16">'[33]44'!#REF!</definedName>
    <definedName name="AI_44" localSheetId="18">'[33]44'!#REF!</definedName>
    <definedName name="AI_44" localSheetId="7">'[33]44'!#REF!</definedName>
    <definedName name="AI_44" localSheetId="8">'[33]44'!#REF!</definedName>
    <definedName name="AI01_01_01JANEIRO" localSheetId="0">#REF!</definedName>
    <definedName name="AI01_01_01JANEIRO" localSheetId="16">#REF!</definedName>
    <definedName name="AI01_01_01JANEIRO" localSheetId="18">#REF!</definedName>
    <definedName name="AI01_01_01JANEIRO" localSheetId="7">#REF!</definedName>
    <definedName name="AI01_01_01JANEIRO" localSheetId="8">#REF!</definedName>
    <definedName name="AI01_01_02FEVEREIRO" localSheetId="0">#REF!</definedName>
    <definedName name="AI01_01_02FEVEREIRO" localSheetId="16">#REF!</definedName>
    <definedName name="AI01_01_02FEVEREIRO" localSheetId="18">#REF!</definedName>
    <definedName name="AI01_01_02FEVEREIRO" localSheetId="7">#REF!</definedName>
    <definedName name="AI01_01_02FEVEREIRO" localSheetId="8">#REF!</definedName>
    <definedName name="AI01_01_03MARÇO" localSheetId="0">#REF!</definedName>
    <definedName name="AI01_01_03MARÇO" localSheetId="16">#REF!</definedName>
    <definedName name="AI01_01_03MARÇO" localSheetId="18">#REF!</definedName>
    <definedName name="AI01_01_03MARÇO" localSheetId="7">#REF!</definedName>
    <definedName name="AI01_01_03MARÇO" localSheetId="8">#REF!</definedName>
    <definedName name="AI01_01_04ABRIL" localSheetId="0">#REF!</definedName>
    <definedName name="AI01_01_04ABRIL" localSheetId="16">#REF!</definedName>
    <definedName name="AI01_01_04ABRIL" localSheetId="18">#REF!</definedName>
    <definedName name="AI01_01_04ABRIL" localSheetId="7">#REF!</definedName>
    <definedName name="AI01_01_04ABRIL" localSheetId="8">#REF!</definedName>
    <definedName name="AI01_01_05MAIO" localSheetId="0">#REF!</definedName>
    <definedName name="AI01_01_05MAIO" localSheetId="16">#REF!</definedName>
    <definedName name="AI01_01_05MAIO" localSheetId="18">#REF!</definedName>
    <definedName name="AI01_01_05MAIO" localSheetId="7">#REF!</definedName>
    <definedName name="AI01_01_05MAIO" localSheetId="8">#REF!</definedName>
    <definedName name="AI01_01_06JUNHO" localSheetId="0">#REF!</definedName>
    <definedName name="AI01_01_06JUNHO" localSheetId="16">#REF!</definedName>
    <definedName name="AI01_01_06JUNHO" localSheetId="18">#REF!</definedName>
    <definedName name="AI01_01_06JUNHO" localSheetId="7">#REF!</definedName>
    <definedName name="AI01_01_06JUNHO" localSheetId="8">#REF!</definedName>
    <definedName name="AI01_01_07JULHO" localSheetId="0">#REF!</definedName>
    <definedName name="AI01_01_07JULHO" localSheetId="16">#REF!</definedName>
    <definedName name="AI01_01_07JULHO" localSheetId="18">#REF!</definedName>
    <definedName name="AI01_01_07JULHO" localSheetId="7">#REF!</definedName>
    <definedName name="AI01_01_07JULHO" localSheetId="8">#REF!</definedName>
    <definedName name="AI01_01_08AGOSTO" localSheetId="0">#REF!</definedName>
    <definedName name="AI01_01_08AGOSTO" localSheetId="16">#REF!</definedName>
    <definedName name="AI01_01_08AGOSTO" localSheetId="18">#REF!</definedName>
    <definedName name="AI01_01_08AGOSTO" localSheetId="7">#REF!</definedName>
    <definedName name="AI01_01_08AGOSTO" localSheetId="8">#REF!</definedName>
    <definedName name="AI01_01_09SETEMBRO" localSheetId="0">#REF!</definedName>
    <definedName name="AI01_01_09SETEMBRO" localSheetId="16">#REF!</definedName>
    <definedName name="AI01_01_09SETEMBRO" localSheetId="18">#REF!</definedName>
    <definedName name="AI01_01_09SETEMBRO" localSheetId="7">#REF!</definedName>
    <definedName name="AI01_01_09SETEMBRO" localSheetId="8">#REF!</definedName>
    <definedName name="AI01_01_10OUTUBRO" localSheetId="0">#REF!</definedName>
    <definedName name="AI01_01_10OUTUBRO" localSheetId="16">#REF!</definedName>
    <definedName name="AI01_01_10OUTUBRO" localSheetId="18">#REF!</definedName>
    <definedName name="AI01_01_10OUTUBRO" localSheetId="7">#REF!</definedName>
    <definedName name="AI01_01_10OUTUBRO" localSheetId="8">#REF!</definedName>
    <definedName name="AI01_01_11NOVEMBRO" localSheetId="0">#REF!</definedName>
    <definedName name="AI01_01_11NOVEMBRO" localSheetId="16">#REF!</definedName>
    <definedName name="AI01_01_11NOVEMBRO" localSheetId="18">#REF!</definedName>
    <definedName name="AI01_01_11NOVEMBRO" localSheetId="7">#REF!</definedName>
    <definedName name="AI01_01_11NOVEMBRO" localSheetId="8">#REF!</definedName>
    <definedName name="AI01_01_12DEZEMBRO" localSheetId="0">#REF!</definedName>
    <definedName name="AI01_01_12DEZEMBRO" localSheetId="16">#REF!</definedName>
    <definedName name="AI01_01_12DEZEMBRO" localSheetId="18">#REF!</definedName>
    <definedName name="AI01_01_12DEZEMBRO" localSheetId="7">#REF!</definedName>
    <definedName name="AI01_01_12DEZEMBRO" localSheetId="8">#REF!</definedName>
    <definedName name="AI02_01_VERIFICAÇÃO_01JANEIRO" localSheetId="0">#REF!</definedName>
    <definedName name="AI02_01_VERIFICAÇÃO_01JANEIRO" localSheetId="16">#REF!</definedName>
    <definedName name="AI02_01_VERIFICAÇÃO_01JANEIRO" localSheetId="18">#REF!</definedName>
    <definedName name="AI02_01_VERIFICAÇÃO_01JANEIRO" localSheetId="7">#REF!</definedName>
    <definedName name="AI02_01_VERIFICAÇÃO_01JANEIRO" localSheetId="8">#REF!</definedName>
    <definedName name="AI03_01_VERIFICAÇÃO_02FEVEREIRO" localSheetId="0">#REF!</definedName>
    <definedName name="AI03_01_VERIFICAÇÃO_02FEVEREIRO" localSheetId="16">#REF!</definedName>
    <definedName name="AI03_01_VERIFICAÇÃO_02FEVEREIRO" localSheetId="18">#REF!</definedName>
    <definedName name="AI03_01_VERIFICAÇÃO_02FEVEREIRO" localSheetId="7">#REF!</definedName>
    <definedName name="AI03_01_VERIFICAÇÃO_02FEVEREIRO" localSheetId="8">#REF!</definedName>
    <definedName name="AI04_01_VERIFICAÇÃO_03MARÇO" localSheetId="0">#REF!</definedName>
    <definedName name="AI04_01_VERIFICAÇÃO_03MARÇO" localSheetId="16">#REF!</definedName>
    <definedName name="AI04_01_VERIFICAÇÃO_03MARÇO" localSheetId="18">#REF!</definedName>
    <definedName name="AI04_01_VERIFICAÇÃO_03MARÇO" localSheetId="7">#REF!</definedName>
    <definedName name="AI04_01_VERIFICAÇÃO_03MARÇO" localSheetId="8">#REF!</definedName>
    <definedName name="AI05_01_VERIFICAÇÃO_04ABRIL" localSheetId="0">#REF!</definedName>
    <definedName name="AI05_01_VERIFICAÇÃO_04ABRIL" localSheetId="16">#REF!</definedName>
    <definedName name="AI05_01_VERIFICAÇÃO_04ABRIL" localSheetId="18">#REF!</definedName>
    <definedName name="AI05_01_VERIFICAÇÃO_04ABRIL" localSheetId="7">#REF!</definedName>
    <definedName name="AI05_01_VERIFICAÇÃO_04ABRIL" localSheetId="8">#REF!</definedName>
    <definedName name="AI06_01_VERIFICAÇÃO_05MAIO" localSheetId="0">#REF!</definedName>
    <definedName name="AI06_01_VERIFICAÇÃO_05MAIO" localSheetId="16">#REF!</definedName>
    <definedName name="AI06_01_VERIFICAÇÃO_05MAIO" localSheetId="18">#REF!</definedName>
    <definedName name="AI06_01_VERIFICAÇÃO_05MAIO" localSheetId="7">#REF!</definedName>
    <definedName name="AI06_01_VERIFICAÇÃO_05MAIO" localSheetId="8">#REF!</definedName>
    <definedName name="AI07_01_VERIFICAÇÃO_06JULHO" localSheetId="0">#REF!</definedName>
    <definedName name="AI07_01_VERIFICAÇÃO_06JULHO" localSheetId="16">#REF!</definedName>
    <definedName name="AI07_01_VERIFICAÇÃO_06JULHO" localSheetId="18">#REF!</definedName>
    <definedName name="AI07_01_VERIFICAÇÃO_06JULHO" localSheetId="7">#REF!</definedName>
    <definedName name="AI07_01_VERIFICAÇÃO_06JULHO" localSheetId="8">#REF!</definedName>
    <definedName name="AI08_01_VERIFICAÇÃO_07JULHO" localSheetId="0">#REF!</definedName>
    <definedName name="AI08_01_VERIFICAÇÃO_07JULHO" localSheetId="16">#REF!</definedName>
    <definedName name="AI08_01_VERIFICAÇÃO_07JULHO" localSheetId="18">#REF!</definedName>
    <definedName name="AI08_01_VERIFICAÇÃO_07JULHO" localSheetId="7">#REF!</definedName>
    <definedName name="AI08_01_VERIFICAÇÃO_07JULHO" localSheetId="8">#REF!</definedName>
    <definedName name="AI09_01_VERIFICAÇÃO_08AGOSTO" localSheetId="0">#REF!</definedName>
    <definedName name="AI09_01_VERIFICAÇÃO_08AGOSTO" localSheetId="16">#REF!</definedName>
    <definedName name="AI09_01_VERIFICAÇÃO_08AGOSTO" localSheetId="18">#REF!</definedName>
    <definedName name="AI09_01_VERIFICAÇÃO_08AGOSTO" localSheetId="7">#REF!</definedName>
    <definedName name="AI09_01_VERIFICAÇÃO_08AGOSTO" localSheetId="8">#REF!</definedName>
    <definedName name="AI10_01_VERIFICAÇÃO_09SETEMBRO" localSheetId="0">#REF!</definedName>
    <definedName name="AI10_01_VERIFICAÇÃO_09SETEMBRO" localSheetId="16">#REF!</definedName>
    <definedName name="AI10_01_VERIFICAÇÃO_09SETEMBRO" localSheetId="18">#REF!</definedName>
    <definedName name="AI10_01_VERIFICAÇÃO_09SETEMBRO" localSheetId="7">#REF!</definedName>
    <definedName name="AI10_01_VERIFICAÇÃO_09SETEMBRO" localSheetId="8">#REF!</definedName>
    <definedName name="AI11_01_VERIFICAÇÃO_10OUTUBRO" localSheetId="0">#REF!</definedName>
    <definedName name="AI11_01_VERIFICAÇÃO_10OUTUBRO" localSheetId="16">#REF!</definedName>
    <definedName name="AI11_01_VERIFICAÇÃO_10OUTUBRO" localSheetId="18">#REF!</definedName>
    <definedName name="AI11_01_VERIFICAÇÃO_10OUTUBRO" localSheetId="7">#REF!</definedName>
    <definedName name="AI11_01_VERIFICAÇÃO_10OUTUBRO" localSheetId="8">#REF!</definedName>
    <definedName name="AI12_01_VERIFICAÇÃO_11NOVEMBRO" localSheetId="0">#REF!</definedName>
    <definedName name="AI12_01_VERIFICAÇÃO_11NOVEMBRO" localSheetId="16">#REF!</definedName>
    <definedName name="AI12_01_VERIFICAÇÃO_11NOVEMBRO" localSheetId="18">#REF!</definedName>
    <definedName name="AI12_01_VERIFICAÇÃO_11NOVEMBRO" localSheetId="7">#REF!</definedName>
    <definedName name="AI12_01_VERIFICAÇÃO_11NOVEMBRO" localSheetId="8">#REF!</definedName>
    <definedName name="AI13_01_VERIFICAÇÃO_12DEZEMBRO" localSheetId="0">#REF!</definedName>
    <definedName name="AI13_01_VERIFICAÇÃO_12DEZEMBRO" localSheetId="16">#REF!</definedName>
    <definedName name="AI13_01_VERIFICAÇÃO_12DEZEMBRO" localSheetId="18">#REF!</definedName>
    <definedName name="AI13_01_VERIFICAÇÃO_12DEZEMBRO" localSheetId="7">#REF!</definedName>
    <definedName name="AI13_01_VERIFICAÇÃO_12DEZEMBRO" localSheetId="8">#REF!</definedName>
    <definedName name="AI14_01_VERIFICAÇÃO_13ACUMULADO" localSheetId="0">#REF!</definedName>
    <definedName name="AI14_01_VERIFICAÇÃO_13ACUMULADO" localSheetId="16">#REF!</definedName>
    <definedName name="AI14_01_VERIFICAÇÃO_13ACUMULADO" localSheetId="18">#REF!</definedName>
    <definedName name="AI14_01_VERIFICAÇÃO_13ACUMULADO" localSheetId="7">#REF!</definedName>
    <definedName name="AI14_01_VERIFICAÇÃO_13ACUMULADO" localSheetId="8">#REF!</definedName>
    <definedName name="AI38_01_01JANEIRO" localSheetId="0">#REF!</definedName>
    <definedName name="AI38_01_01JANEIRO" localSheetId="16">#REF!</definedName>
    <definedName name="AI38_01_01JANEIRO" localSheetId="18">#REF!</definedName>
    <definedName name="AI38_01_01JANEIRO" localSheetId="7">#REF!</definedName>
    <definedName name="AI38_01_01JANEIRO" localSheetId="8">#REF!</definedName>
    <definedName name="AI38_01_02FEVEREIRO" localSheetId="0">#REF!</definedName>
    <definedName name="AI38_01_02FEVEREIRO" localSheetId="16">#REF!</definedName>
    <definedName name="AI38_01_02FEVEREIRO" localSheetId="18">#REF!</definedName>
    <definedName name="AI38_01_02FEVEREIRO" localSheetId="7">#REF!</definedName>
    <definedName name="AI38_01_02FEVEREIRO" localSheetId="8">#REF!</definedName>
    <definedName name="AI38_01_03MARÇO" localSheetId="0">#REF!</definedName>
    <definedName name="AI38_01_03MARÇO" localSheetId="16">#REF!</definedName>
    <definedName name="AI38_01_03MARÇO" localSheetId="18">#REF!</definedName>
    <definedName name="AI38_01_03MARÇO" localSheetId="7">#REF!</definedName>
    <definedName name="AI38_01_03MARÇO" localSheetId="8">#REF!</definedName>
    <definedName name="AI38_01_04ABRIL" localSheetId="0">#REF!</definedName>
    <definedName name="AI38_01_04ABRIL" localSheetId="16">#REF!</definedName>
    <definedName name="AI38_01_04ABRIL" localSheetId="18">#REF!</definedName>
    <definedName name="AI38_01_04ABRIL" localSheetId="7">#REF!</definedName>
    <definedName name="AI38_01_04ABRIL" localSheetId="8">#REF!</definedName>
    <definedName name="AI38_01_05MAIO" localSheetId="0">#REF!</definedName>
    <definedName name="AI38_01_05MAIO" localSheetId="16">#REF!</definedName>
    <definedName name="AI38_01_05MAIO" localSheetId="18">#REF!</definedName>
    <definedName name="AI38_01_05MAIO" localSheetId="7">#REF!</definedName>
    <definedName name="AI38_01_05MAIO" localSheetId="8">#REF!</definedName>
    <definedName name="AI38_01_06JUNHO" localSheetId="0">#REF!</definedName>
    <definedName name="AI38_01_06JUNHO" localSheetId="16">#REF!</definedName>
    <definedName name="AI38_01_06JUNHO" localSheetId="18">#REF!</definedName>
    <definedName name="AI38_01_06JUNHO" localSheetId="7">#REF!</definedName>
    <definedName name="AI38_01_06JUNHO" localSheetId="8">#REF!</definedName>
    <definedName name="AI38_01_07JULHO" localSheetId="0">#REF!</definedName>
    <definedName name="AI38_01_07JULHO" localSheetId="16">#REF!</definedName>
    <definedName name="AI38_01_07JULHO" localSheetId="18">#REF!</definedName>
    <definedName name="AI38_01_07JULHO" localSheetId="7">#REF!</definedName>
    <definedName name="AI38_01_07JULHO" localSheetId="8">#REF!</definedName>
    <definedName name="AI38_01_08AGOSTO" localSheetId="0">#REF!</definedName>
    <definedName name="AI38_01_08AGOSTO" localSheetId="16">#REF!</definedName>
    <definedName name="AI38_01_08AGOSTO" localSheetId="18">#REF!</definedName>
    <definedName name="AI38_01_08AGOSTO" localSheetId="7">#REF!</definedName>
    <definedName name="AI38_01_08AGOSTO" localSheetId="8">#REF!</definedName>
    <definedName name="AI38_01_09SETEMBRO" localSheetId="0">#REF!</definedName>
    <definedName name="AI38_01_09SETEMBRO" localSheetId="16">#REF!</definedName>
    <definedName name="AI38_01_09SETEMBRO" localSheetId="18">#REF!</definedName>
    <definedName name="AI38_01_09SETEMBRO" localSheetId="7">#REF!</definedName>
    <definedName name="AI38_01_09SETEMBRO" localSheetId="8">#REF!</definedName>
    <definedName name="AI38_01_10OUTUBRO" localSheetId="0">#REF!</definedName>
    <definedName name="AI38_01_10OUTUBRO" localSheetId="16">#REF!</definedName>
    <definedName name="AI38_01_10OUTUBRO" localSheetId="18">#REF!</definedName>
    <definedName name="AI38_01_10OUTUBRO" localSheetId="7">#REF!</definedName>
    <definedName name="AI38_01_10OUTUBRO" localSheetId="8">#REF!</definedName>
    <definedName name="AI38_01_11NOVEMBRO" localSheetId="0">#REF!</definedName>
    <definedName name="AI38_01_11NOVEMBRO" localSheetId="16">#REF!</definedName>
    <definedName name="AI38_01_11NOVEMBRO" localSheetId="18">#REF!</definedName>
    <definedName name="AI38_01_11NOVEMBRO" localSheetId="7">#REF!</definedName>
    <definedName name="AI38_01_11NOVEMBRO" localSheetId="8">#REF!</definedName>
    <definedName name="AI38_01_12DEZEMBRO" localSheetId="0">#REF!</definedName>
    <definedName name="AI38_01_12DEZEMBRO" localSheetId="16">#REF!</definedName>
    <definedName name="AI38_01_12DEZEMBRO" localSheetId="18">#REF!</definedName>
    <definedName name="AI38_01_12DEZEMBRO" localSheetId="7">#REF!</definedName>
    <definedName name="AI38_01_12DEZEMBRO" localSheetId="8">#REF!</definedName>
    <definedName name="AI38_02_01JANEIRO" localSheetId="0">#REF!</definedName>
    <definedName name="AI38_02_01JANEIRO" localSheetId="16">#REF!</definedName>
    <definedName name="AI38_02_01JANEIRO" localSheetId="18">#REF!</definedName>
    <definedName name="AI38_02_01JANEIRO" localSheetId="7">#REF!</definedName>
    <definedName name="AI38_02_01JANEIRO" localSheetId="8">#REF!</definedName>
    <definedName name="AI38_02_02FEVEREIRO" localSheetId="0">#REF!</definedName>
    <definedName name="AI38_02_02FEVEREIRO" localSheetId="16">#REF!</definedName>
    <definedName name="AI38_02_02FEVEREIRO" localSheetId="18">#REF!</definedName>
    <definedName name="AI38_02_02FEVEREIRO" localSheetId="7">#REF!</definedName>
    <definedName name="AI38_02_02FEVEREIRO" localSheetId="8">#REF!</definedName>
    <definedName name="AI38_02_03MARÇO" localSheetId="0">#REF!</definedName>
    <definedName name="AI38_02_03MARÇO" localSheetId="16">#REF!</definedName>
    <definedName name="AI38_02_03MARÇO" localSheetId="18">#REF!</definedName>
    <definedName name="AI38_02_03MARÇO" localSheetId="7">#REF!</definedName>
    <definedName name="AI38_02_03MARÇO" localSheetId="8">#REF!</definedName>
    <definedName name="AI38_02_04ABRIL" localSheetId="0">#REF!</definedName>
    <definedName name="AI38_02_04ABRIL" localSheetId="16">#REF!</definedName>
    <definedName name="AI38_02_04ABRIL" localSheetId="18">#REF!</definedName>
    <definedName name="AI38_02_04ABRIL" localSheetId="7">#REF!</definedName>
    <definedName name="AI38_02_04ABRIL" localSheetId="8">#REF!</definedName>
    <definedName name="AI38_02_05MAIO" localSheetId="0">#REF!</definedName>
    <definedName name="AI38_02_05MAIO" localSheetId="16">#REF!</definedName>
    <definedName name="AI38_02_05MAIO" localSheetId="18">#REF!</definedName>
    <definedName name="AI38_02_05MAIO" localSheetId="7">#REF!</definedName>
    <definedName name="AI38_02_05MAIO" localSheetId="8">#REF!</definedName>
    <definedName name="AI38_02_06JUNHO" localSheetId="0">#REF!</definedName>
    <definedName name="AI38_02_06JUNHO" localSheetId="16">#REF!</definedName>
    <definedName name="AI38_02_06JUNHO" localSheetId="18">#REF!</definedName>
    <definedName name="AI38_02_06JUNHO" localSheetId="7">#REF!</definedName>
    <definedName name="AI38_02_06JUNHO" localSheetId="8">#REF!</definedName>
    <definedName name="AI38_02_07JULHO" localSheetId="0">#REF!</definedName>
    <definedName name="AI38_02_07JULHO" localSheetId="16">#REF!</definedName>
    <definedName name="AI38_02_07JULHO" localSheetId="18">#REF!</definedName>
    <definedName name="AI38_02_07JULHO" localSheetId="7">#REF!</definedName>
    <definedName name="AI38_02_07JULHO" localSheetId="8">#REF!</definedName>
    <definedName name="AI38_02_08AGOSTO" localSheetId="0">#REF!</definedName>
    <definedName name="AI38_02_08AGOSTO" localSheetId="16">#REF!</definedName>
    <definedName name="AI38_02_08AGOSTO" localSheetId="18">#REF!</definedName>
    <definedName name="AI38_02_08AGOSTO" localSheetId="7">#REF!</definedName>
    <definedName name="AI38_02_08AGOSTO" localSheetId="8">#REF!</definedName>
    <definedName name="AI38_02_09SETEMBRO" localSheetId="0">#REF!</definedName>
    <definedName name="AI38_02_09SETEMBRO" localSheetId="16">#REF!</definedName>
    <definedName name="AI38_02_09SETEMBRO" localSheetId="18">#REF!</definedName>
    <definedName name="AI38_02_09SETEMBRO" localSheetId="7">#REF!</definedName>
    <definedName name="AI38_02_09SETEMBRO" localSheetId="8">#REF!</definedName>
    <definedName name="AI38_02_10OUTUBRO" localSheetId="0">#REF!</definedName>
    <definedName name="AI38_02_10OUTUBRO" localSheetId="16">#REF!</definedName>
    <definedName name="AI38_02_10OUTUBRO" localSheetId="18">#REF!</definedName>
    <definedName name="AI38_02_10OUTUBRO" localSheetId="7">#REF!</definedName>
    <definedName name="AI38_02_10OUTUBRO" localSheetId="8">#REF!</definedName>
    <definedName name="AI38_02_11NOVEMBRO" localSheetId="0">#REF!</definedName>
    <definedName name="AI38_02_11NOVEMBRO" localSheetId="16">#REF!</definedName>
    <definedName name="AI38_02_11NOVEMBRO" localSheetId="18">#REF!</definedName>
    <definedName name="AI38_02_11NOVEMBRO" localSheetId="7">#REF!</definedName>
    <definedName name="AI38_02_11NOVEMBRO" localSheetId="8">#REF!</definedName>
    <definedName name="AI38_02_12DEZEMBRO" localSheetId="0">#REF!</definedName>
    <definedName name="AI38_02_12DEZEMBRO" localSheetId="16">#REF!</definedName>
    <definedName name="AI38_02_12DEZEMBRO" localSheetId="18">#REF!</definedName>
    <definedName name="AI38_02_12DEZEMBRO" localSheetId="7">#REF!</definedName>
    <definedName name="AI38_02_12DEZEMBRO" localSheetId="8">#REF!</definedName>
    <definedName name="AI38_03_04ABRIL" localSheetId="0">#REF!</definedName>
    <definedName name="AI38_03_04ABRIL" localSheetId="16">#REF!</definedName>
    <definedName name="AI38_03_04ABRIL" localSheetId="18">#REF!</definedName>
    <definedName name="AI38_03_04ABRIL" localSheetId="7">#REF!</definedName>
    <definedName name="AI38_03_04ABRIL" localSheetId="8">#REF!</definedName>
    <definedName name="AI38_04_04ABRIL" localSheetId="0">#REF!</definedName>
    <definedName name="AI38_04_04ABRIL" localSheetId="16">#REF!</definedName>
    <definedName name="AI38_04_04ABRIL" localSheetId="18">#REF!</definedName>
    <definedName name="AI38_04_04ABRIL" localSheetId="7">#REF!</definedName>
    <definedName name="AI38_04_04ABRIL" localSheetId="8">#REF!</definedName>
    <definedName name="AI38_05_04ABRIL" localSheetId="0">#REF!</definedName>
    <definedName name="AI38_05_04ABRIL" localSheetId="16">#REF!</definedName>
    <definedName name="AI38_05_04ABRIL" localSheetId="18">#REF!</definedName>
    <definedName name="AI38_05_04ABRIL" localSheetId="7">#REF!</definedName>
    <definedName name="AI38_05_04ABRIL" localSheetId="8">#REF!</definedName>
    <definedName name="AI38_06_04ABRIL" localSheetId="0">#REF!</definedName>
    <definedName name="AI38_06_04ABRIL" localSheetId="16">#REF!</definedName>
    <definedName name="AI38_06_04ABRIL" localSheetId="18">#REF!</definedName>
    <definedName name="AI38_06_04ABRIL" localSheetId="7">#REF!</definedName>
    <definedName name="AI38_06_04ABRIL" localSheetId="8">#REF!</definedName>
    <definedName name="AI38_07_04ABRIL" localSheetId="0">#REF!</definedName>
    <definedName name="AI38_07_04ABRIL" localSheetId="16">#REF!</definedName>
    <definedName name="AI38_07_04ABRIL" localSheetId="18">#REF!</definedName>
    <definedName name="AI38_07_04ABRIL" localSheetId="7">#REF!</definedName>
    <definedName name="AI38_07_04ABRIL" localSheetId="8">#REF!</definedName>
    <definedName name="AI38_08_04ABRIL" localSheetId="0">#REF!</definedName>
    <definedName name="AI38_08_04ABRIL" localSheetId="16">#REF!</definedName>
    <definedName name="AI38_08_04ABRIL" localSheetId="18">#REF!</definedName>
    <definedName name="AI38_08_04ABRIL" localSheetId="7">#REF!</definedName>
    <definedName name="AI38_08_04ABRIL" localSheetId="8">#REF!</definedName>
    <definedName name="AI38_09_04ABRIL" localSheetId="0">#REF!</definedName>
    <definedName name="AI38_09_04ABRIL" localSheetId="16">#REF!</definedName>
    <definedName name="AI38_09_04ABRIL" localSheetId="18">#REF!</definedName>
    <definedName name="AI38_09_04ABRIL" localSheetId="7">#REF!</definedName>
    <definedName name="AI38_09_04ABRIL" localSheetId="8">#REF!</definedName>
    <definedName name="AI38_10_04ABRIL" localSheetId="0">#REF!</definedName>
    <definedName name="AI38_10_04ABRIL" localSheetId="16">#REF!</definedName>
    <definedName name="AI38_10_04ABRIL" localSheetId="18">#REF!</definedName>
    <definedName name="AI38_10_04ABRIL" localSheetId="7">#REF!</definedName>
    <definedName name="AI38_10_04ABRIL" localSheetId="8">#REF!</definedName>
    <definedName name="AI38_11_04ABRIL" localSheetId="0">#REF!</definedName>
    <definedName name="AI38_11_04ABRIL" localSheetId="16">#REF!</definedName>
    <definedName name="AI38_11_04ABRIL" localSheetId="18">#REF!</definedName>
    <definedName name="AI38_11_04ABRIL" localSheetId="7">#REF!</definedName>
    <definedName name="AI38_11_04ABRIL" localSheetId="8">#REF!</definedName>
    <definedName name="AI38_12_04ABRIL" localSheetId="0">#REF!</definedName>
    <definedName name="AI38_12_04ABRIL" localSheetId="16">#REF!</definedName>
    <definedName name="AI38_12_04ABRIL" localSheetId="18">#REF!</definedName>
    <definedName name="AI38_12_04ABRIL" localSheetId="7">#REF!</definedName>
    <definedName name="AI38_12_04ABRIL" localSheetId="8">#REF!</definedName>
    <definedName name="AI38_13_04ABRIL" localSheetId="0">#REF!</definedName>
    <definedName name="AI38_13_04ABRIL" localSheetId="16">#REF!</definedName>
    <definedName name="AI38_13_04ABRIL" localSheetId="18">#REF!</definedName>
    <definedName name="AI38_13_04ABRIL" localSheetId="7">#REF!</definedName>
    <definedName name="AI38_13_04ABRIL" localSheetId="8">#REF!</definedName>
    <definedName name="AI38_14_04ABRIL" localSheetId="0">#REF!</definedName>
    <definedName name="AI38_14_04ABRIL" localSheetId="16">#REF!</definedName>
    <definedName name="AI38_14_04ABRIL" localSheetId="18">#REF!</definedName>
    <definedName name="AI38_14_04ABRIL" localSheetId="7">#REF!</definedName>
    <definedName name="AI38_14_04ABRIL" localSheetId="8">#REF!</definedName>
    <definedName name="AI38_15_04ABRIL" localSheetId="0">#REF!</definedName>
    <definedName name="AI38_15_04ABRIL" localSheetId="16">#REF!</definedName>
    <definedName name="AI38_15_04ABRIL" localSheetId="18">#REF!</definedName>
    <definedName name="AI38_15_04ABRIL" localSheetId="7">#REF!</definedName>
    <definedName name="AI38_15_04ABRIL" localSheetId="8">#REF!</definedName>
    <definedName name="AI38_16_04ABRIL" localSheetId="0">#REF!</definedName>
    <definedName name="AI38_16_04ABRIL" localSheetId="16">#REF!</definedName>
    <definedName name="AI38_16_04ABRIL" localSheetId="18">#REF!</definedName>
    <definedName name="AI38_16_04ABRIL" localSheetId="7">#REF!</definedName>
    <definedName name="AI38_16_04ABRIL" localSheetId="8">#REF!</definedName>
    <definedName name="AI38_17_04ABRIL" localSheetId="0">#REF!</definedName>
    <definedName name="AI38_17_04ABRIL" localSheetId="16">#REF!</definedName>
    <definedName name="AI38_17_04ABRIL" localSheetId="18">#REF!</definedName>
    <definedName name="AI38_17_04ABRIL" localSheetId="7">#REF!</definedName>
    <definedName name="AI38_17_04ABRIL" localSheetId="8">#REF!</definedName>
    <definedName name="AI38_18_04ABRIL" localSheetId="0">#REF!</definedName>
    <definedName name="AI38_18_04ABRIL" localSheetId="16">#REF!</definedName>
    <definedName name="AI38_18_04ABRIL" localSheetId="18">#REF!</definedName>
    <definedName name="AI38_18_04ABRIL" localSheetId="7">#REF!</definedName>
    <definedName name="AI38_18_04ABRIL" localSheetId="8">#REF!</definedName>
    <definedName name="AI38_19_04ABRIL" localSheetId="0">#REF!</definedName>
    <definedName name="AI38_19_04ABRIL" localSheetId="16">#REF!</definedName>
    <definedName name="AI38_19_04ABRIL" localSheetId="18">#REF!</definedName>
    <definedName name="AI38_19_04ABRIL" localSheetId="7">#REF!</definedName>
    <definedName name="AI38_19_04ABRIL" localSheetId="8">#REF!</definedName>
    <definedName name="AI38_20_04ABRIL" localSheetId="0">#REF!</definedName>
    <definedName name="AI38_20_04ABRIL" localSheetId="16">#REF!</definedName>
    <definedName name="AI38_20_04ABRIL" localSheetId="18">#REF!</definedName>
    <definedName name="AI38_20_04ABRIL" localSheetId="7">#REF!</definedName>
    <definedName name="AI38_20_04ABRIL" localSheetId="8">#REF!</definedName>
    <definedName name="AI38_21_04ABRIL" localSheetId="0">#REF!</definedName>
    <definedName name="AI38_21_04ABRIL" localSheetId="16">#REF!</definedName>
    <definedName name="AI38_21_04ABRIL" localSheetId="18">#REF!</definedName>
    <definedName name="AI38_21_04ABRIL" localSheetId="7">#REF!</definedName>
    <definedName name="AI38_21_04ABRIL" localSheetId="8">#REF!</definedName>
    <definedName name="AI38_22_04ABRIL" localSheetId="0">#REF!</definedName>
    <definedName name="AI38_22_04ABRIL" localSheetId="16">#REF!</definedName>
    <definedName name="AI38_22_04ABRIL" localSheetId="18">#REF!</definedName>
    <definedName name="AI38_22_04ABRIL" localSheetId="7">#REF!</definedName>
    <definedName name="AI38_22_04ABRIL" localSheetId="8">#REF!</definedName>
    <definedName name="AI38_23_04ABRIL" localSheetId="0">#REF!</definedName>
    <definedName name="AI38_23_04ABRIL" localSheetId="16">#REF!</definedName>
    <definedName name="AI38_23_04ABRIL" localSheetId="18">#REF!</definedName>
    <definedName name="AI38_23_04ABRIL" localSheetId="7">#REF!</definedName>
    <definedName name="AI38_23_04ABRIL" localSheetId="8">#REF!</definedName>
    <definedName name="AI38_24_04ABRIL" localSheetId="0">#REF!</definedName>
    <definedName name="AI38_24_04ABRIL" localSheetId="16">#REF!</definedName>
    <definedName name="AI38_24_04ABRIL" localSheetId="18">#REF!</definedName>
    <definedName name="AI38_24_04ABRIL" localSheetId="7">#REF!</definedName>
    <definedName name="AI38_24_04ABRIL" localSheetId="8">#REF!</definedName>
    <definedName name="AI38_25_04ABRIL" localSheetId="0">#REF!</definedName>
    <definedName name="AI38_25_04ABRIL" localSheetId="16">#REF!</definedName>
    <definedName name="AI38_25_04ABRIL" localSheetId="18">#REF!</definedName>
    <definedName name="AI38_25_04ABRIL" localSheetId="7">#REF!</definedName>
    <definedName name="AI38_25_04ABRIL" localSheetId="8">#REF!</definedName>
    <definedName name="AI38_26_04ABRIL" localSheetId="0">#REF!</definedName>
    <definedName name="AI38_26_04ABRIL" localSheetId="16">#REF!</definedName>
    <definedName name="AI38_26_04ABRIL" localSheetId="18">#REF!</definedName>
    <definedName name="AI38_26_04ABRIL" localSheetId="7">#REF!</definedName>
    <definedName name="AI38_26_04ABRIL" localSheetId="8">#REF!</definedName>
    <definedName name="AI38_27_04ABRIL" localSheetId="0">#REF!</definedName>
    <definedName name="AI38_27_04ABRIL" localSheetId="16">#REF!</definedName>
    <definedName name="AI38_27_04ABRIL" localSheetId="18">#REF!</definedName>
    <definedName name="AI38_27_04ABRIL" localSheetId="7">#REF!</definedName>
    <definedName name="AI38_27_04ABRIL" localSheetId="8">#REF!</definedName>
    <definedName name="AI38_28_04ABRIL" localSheetId="0">#REF!</definedName>
    <definedName name="AI38_28_04ABRIL" localSheetId="16">#REF!</definedName>
    <definedName name="AI38_28_04ABRIL" localSheetId="18">#REF!</definedName>
    <definedName name="AI38_28_04ABRIL" localSheetId="7">#REF!</definedName>
    <definedName name="AI38_28_04ABRIL" localSheetId="8">#REF!</definedName>
    <definedName name="AI38_29_04ABRIL" localSheetId="0">#REF!</definedName>
    <definedName name="AI38_29_04ABRIL" localSheetId="16">#REF!</definedName>
    <definedName name="AI38_29_04ABRIL" localSheetId="18">#REF!</definedName>
    <definedName name="AI38_29_04ABRIL" localSheetId="7">#REF!</definedName>
    <definedName name="AI38_29_04ABRIL" localSheetId="8">#REF!</definedName>
    <definedName name="AI38_30_04ABRIL" localSheetId="0">#REF!</definedName>
    <definedName name="AI38_30_04ABRIL" localSheetId="16">#REF!</definedName>
    <definedName name="AI38_30_04ABRIL" localSheetId="18">#REF!</definedName>
    <definedName name="AI38_30_04ABRIL" localSheetId="7">#REF!</definedName>
    <definedName name="AI38_30_04ABRIL" localSheetId="8">#REF!</definedName>
    <definedName name="AI38_31_04ABRIL" localSheetId="0">#REF!</definedName>
    <definedName name="AI38_31_04ABRIL" localSheetId="16">#REF!</definedName>
    <definedName name="AI38_31_04ABRIL" localSheetId="18">#REF!</definedName>
    <definedName name="AI38_31_04ABRIL" localSheetId="7">#REF!</definedName>
    <definedName name="AI38_31_04ABRIL" localSheetId="8">#REF!</definedName>
    <definedName name="AI38_32_04ABRIL" localSheetId="0">#REF!</definedName>
    <definedName name="AI38_32_04ABRIL" localSheetId="16">#REF!</definedName>
    <definedName name="AI38_32_04ABRIL" localSheetId="18">#REF!</definedName>
    <definedName name="AI38_32_04ABRIL" localSheetId="7">#REF!</definedName>
    <definedName name="AI38_32_04ABRIL" localSheetId="8">#REF!</definedName>
    <definedName name="AI38_33_04ABRIL" localSheetId="0">#REF!</definedName>
    <definedName name="AI38_33_04ABRIL" localSheetId="16">#REF!</definedName>
    <definedName name="AI38_33_04ABRIL" localSheetId="18">#REF!</definedName>
    <definedName name="AI38_33_04ABRIL" localSheetId="7">#REF!</definedName>
    <definedName name="AI38_33_04ABRIL" localSheetId="8">#REF!</definedName>
    <definedName name="AI38_34_04ABRIL" localSheetId="0">#REF!</definedName>
    <definedName name="AI38_34_04ABRIL" localSheetId="16">#REF!</definedName>
    <definedName name="AI38_34_04ABRIL" localSheetId="18">#REF!</definedName>
    <definedName name="AI38_34_04ABRIL" localSheetId="7">#REF!</definedName>
    <definedName name="AI38_34_04ABRIL" localSheetId="8">#REF!</definedName>
    <definedName name="AI38_35_04ABRIL" localSheetId="0">#REF!</definedName>
    <definedName name="AI38_35_04ABRIL" localSheetId="16">#REF!</definedName>
    <definedName name="AI38_35_04ABRIL" localSheetId="18">#REF!</definedName>
    <definedName name="AI38_35_04ABRIL" localSheetId="7">#REF!</definedName>
    <definedName name="AI38_35_04ABRIL" localSheetId="8">#REF!</definedName>
    <definedName name="AI38_36_04ABRIL" localSheetId="0">#REF!</definedName>
    <definedName name="AI38_36_04ABRIL" localSheetId="16">#REF!</definedName>
    <definedName name="AI38_36_04ABRIL" localSheetId="18">#REF!</definedName>
    <definedName name="AI38_36_04ABRIL" localSheetId="7">#REF!</definedName>
    <definedName name="AI38_36_04ABRIL" localSheetId="8">#REF!</definedName>
    <definedName name="AI38_37_04ABRIL" localSheetId="0">#REF!</definedName>
    <definedName name="AI38_37_04ABRIL" localSheetId="16">#REF!</definedName>
    <definedName name="AI38_37_04ABRIL" localSheetId="18">#REF!</definedName>
    <definedName name="AI38_37_04ABRIL" localSheetId="7">#REF!</definedName>
    <definedName name="AI38_37_04ABRIL" localSheetId="8">#REF!</definedName>
    <definedName name="AI38_38_04ABRIL" localSheetId="0">#REF!</definedName>
    <definedName name="AI38_38_04ABRIL" localSheetId="16">#REF!</definedName>
    <definedName name="AI38_38_04ABRIL" localSheetId="18">#REF!</definedName>
    <definedName name="AI38_38_04ABRIL" localSheetId="7">#REF!</definedName>
    <definedName name="AI38_38_04ABRIL" localSheetId="8">#REF!</definedName>
    <definedName name="AI38_39_04ABRIL" localSheetId="0">#REF!</definedName>
    <definedName name="AI38_39_04ABRIL" localSheetId="16">#REF!</definedName>
    <definedName name="AI38_39_04ABRIL" localSheetId="18">#REF!</definedName>
    <definedName name="AI38_39_04ABRIL" localSheetId="7">#REF!</definedName>
    <definedName name="AI38_39_04ABRIL" localSheetId="8">#REF!</definedName>
    <definedName name="AI38_40_04ABRIL" localSheetId="0">#REF!</definedName>
    <definedName name="AI38_40_04ABRIL" localSheetId="16">#REF!</definedName>
    <definedName name="AI38_40_04ABRIL" localSheetId="18">#REF!</definedName>
    <definedName name="AI38_40_04ABRIL" localSheetId="7">#REF!</definedName>
    <definedName name="AI38_40_04ABRIL" localSheetId="8">#REF!</definedName>
    <definedName name="AI38_41_04ABRIL" localSheetId="0">#REF!</definedName>
    <definedName name="AI38_41_04ABRIL" localSheetId="16">#REF!</definedName>
    <definedName name="AI38_41_04ABRIL" localSheetId="18">#REF!</definedName>
    <definedName name="AI38_41_04ABRIL" localSheetId="7">#REF!</definedName>
    <definedName name="AI38_41_04ABRIL" localSheetId="8">#REF!</definedName>
    <definedName name="AI38_42_04ABRIL" localSheetId="0">#REF!</definedName>
    <definedName name="AI38_42_04ABRIL" localSheetId="16">#REF!</definedName>
    <definedName name="AI38_42_04ABRIL" localSheetId="18">#REF!</definedName>
    <definedName name="AI38_42_04ABRIL" localSheetId="7">#REF!</definedName>
    <definedName name="AI38_42_04ABRIL" localSheetId="8">#REF!</definedName>
    <definedName name="AI38_43_04ABRIL" localSheetId="0">#REF!</definedName>
    <definedName name="AI38_43_04ABRIL" localSheetId="16">#REF!</definedName>
    <definedName name="AI38_43_04ABRIL" localSheetId="18">#REF!</definedName>
    <definedName name="AI38_43_04ABRIL" localSheetId="7">#REF!</definedName>
    <definedName name="AI38_43_04ABRIL" localSheetId="8">#REF!</definedName>
    <definedName name="AI38_44_04ABRIL" localSheetId="0">#REF!</definedName>
    <definedName name="AI38_44_04ABRIL" localSheetId="16">#REF!</definedName>
    <definedName name="AI38_44_04ABRIL" localSheetId="18">#REF!</definedName>
    <definedName name="AI38_44_04ABRIL" localSheetId="7">#REF!</definedName>
    <definedName name="AI38_44_04ABRIL" localSheetId="8">#REF!</definedName>
    <definedName name="AI38_45_04ABRIL" localSheetId="0">#REF!</definedName>
    <definedName name="AI38_45_04ABRIL" localSheetId="16">#REF!</definedName>
    <definedName name="AI38_45_04ABRIL" localSheetId="18">#REF!</definedName>
    <definedName name="AI38_45_04ABRIL" localSheetId="7">#REF!</definedName>
    <definedName name="AI38_45_04ABRIL" localSheetId="8">#REF!</definedName>
    <definedName name="AI38_46_04ABRIL" localSheetId="0">#REF!</definedName>
    <definedName name="AI38_46_04ABRIL" localSheetId="16">#REF!</definedName>
    <definedName name="AI38_46_04ABRIL" localSheetId="18">#REF!</definedName>
    <definedName name="AI38_46_04ABRIL" localSheetId="7">#REF!</definedName>
    <definedName name="AI38_46_04ABRIL" localSheetId="8">#REF!</definedName>
    <definedName name="AI38_47_04ABRIL" localSheetId="0">#REF!</definedName>
    <definedName name="AI38_47_04ABRIL" localSheetId="16">#REF!</definedName>
    <definedName name="AI38_47_04ABRIL" localSheetId="18">#REF!</definedName>
    <definedName name="AI38_47_04ABRIL" localSheetId="7">#REF!</definedName>
    <definedName name="AI38_47_04ABRIL" localSheetId="8">#REF!</definedName>
    <definedName name="AI38_48_04ABRIL" localSheetId="0">#REF!</definedName>
    <definedName name="AI38_48_04ABRIL" localSheetId="16">#REF!</definedName>
    <definedName name="AI38_48_04ABRIL" localSheetId="18">#REF!</definedName>
    <definedName name="AI38_48_04ABRIL" localSheetId="7">#REF!</definedName>
    <definedName name="AI38_48_04ABRIL" localSheetId="8">#REF!</definedName>
    <definedName name="AI38_49_04ABRIL" localSheetId="0">#REF!</definedName>
    <definedName name="AI38_49_04ABRIL" localSheetId="16">#REF!</definedName>
    <definedName name="AI38_49_04ABRIL" localSheetId="18">#REF!</definedName>
    <definedName name="AI38_49_04ABRIL" localSheetId="7">#REF!</definedName>
    <definedName name="AI38_49_04ABRIL" localSheetId="8">#REF!</definedName>
    <definedName name="AI38_50_04ABRIL" localSheetId="0">#REF!</definedName>
    <definedName name="AI38_50_04ABRIL" localSheetId="16">#REF!</definedName>
    <definedName name="AI38_50_04ABRIL" localSheetId="18">#REF!</definedName>
    <definedName name="AI38_50_04ABRIL" localSheetId="7">#REF!</definedName>
    <definedName name="AI38_50_04ABRIL" localSheetId="8">#REF!</definedName>
    <definedName name="AI43_01_FISCAL" localSheetId="0">#REF!</definedName>
    <definedName name="AI43_01_FISCAL" localSheetId="16">#REF!</definedName>
    <definedName name="AI43_01_FISCAL" localSheetId="18">#REF!</definedName>
    <definedName name="AI43_01_FISCAL" localSheetId="7">#REF!</definedName>
    <definedName name="AI43_01_FISCAL" localSheetId="8">#REF!</definedName>
    <definedName name="aiasudfh">[28]Lead!$Q$1:$Q$65536</definedName>
    <definedName name="aj_dados" localSheetId="0">#REF!</definedName>
    <definedName name="aj_dados" localSheetId="16">#REF!</definedName>
    <definedName name="aj_dados" localSheetId="18">#REF!</definedName>
    <definedName name="aj_dados" localSheetId="7">#REF!</definedName>
    <definedName name="aj_dados" localSheetId="8">#REF!</definedName>
    <definedName name="ajfj">[28]Lead!$I$32</definedName>
    <definedName name="AJU" localSheetId="0">#REF!</definedName>
    <definedName name="AJU" localSheetId="16">#REF!</definedName>
    <definedName name="AJU" localSheetId="18">#REF!</definedName>
    <definedName name="AJU" localSheetId="7">#REF!</definedName>
    <definedName name="AJU" localSheetId="8">#REF!</definedName>
    <definedName name="ajuste98" localSheetId="0">#REF!</definedName>
    <definedName name="ajuste98" localSheetId="16">#REF!</definedName>
    <definedName name="ajuste98" localSheetId="18">#REF!</definedName>
    <definedName name="ajuste98" localSheetId="7">#REF!</definedName>
    <definedName name="ajuste98" localSheetId="8">#REF!</definedName>
    <definedName name="Ajuste99" localSheetId="0">[34]Consolidate!#REF!</definedName>
    <definedName name="Ajuste99" localSheetId="16">[34]Consolidate!#REF!</definedName>
    <definedName name="Ajuste99" localSheetId="18">[34]Consolidate!#REF!</definedName>
    <definedName name="Ajuste99" localSheetId="7">[34]Consolidate!#REF!</definedName>
    <definedName name="Ajuste99" localSheetId="8">[34]Consolidate!#REF!</definedName>
    <definedName name="Alfa" localSheetId="0">#REF!</definedName>
    <definedName name="Alfa" localSheetId="16">#REF!</definedName>
    <definedName name="Alfa" localSheetId="18">#REF!</definedName>
    <definedName name="Alfa" localSheetId="7">#REF!</definedName>
    <definedName name="Alfa" localSheetId="8">#REF!</definedName>
    <definedName name="alm">'[35]Variação M.Usage'!$K$21</definedName>
    <definedName name="almox">'[36]Valorização-MP'!$D$19</definedName>
    <definedName name="alp" localSheetId="0">#REF!</definedName>
    <definedName name="alp" localSheetId="16">#REF!</definedName>
    <definedName name="alp" localSheetId="18">#REF!</definedName>
    <definedName name="alp" localSheetId="7">#REF!</definedName>
    <definedName name="alp" localSheetId="8">#REF!</definedName>
    <definedName name="ALUGUEL" localSheetId="0">#REF!</definedName>
    <definedName name="ALUGUEL" localSheetId="16">#REF!</definedName>
    <definedName name="ALUGUEL" localSheetId="18">#REF!</definedName>
    <definedName name="ALUGUEL" localSheetId="7">#REF!</definedName>
    <definedName name="ALUGUEL" localSheetId="8">#REF!</definedName>
    <definedName name="Amcel" localSheetId="0">#REF!</definedName>
    <definedName name="Amcel" localSheetId="16">#REF!</definedName>
    <definedName name="Amcel" localSheetId="18">#REF!</definedName>
    <definedName name="Amcel" localSheetId="7">#REF!</definedName>
    <definedName name="Amcel" localSheetId="8">#REF!</definedName>
    <definedName name="AMSA" localSheetId="0">#REF!</definedName>
    <definedName name="AMSA" localSheetId="16">#REF!</definedName>
    <definedName name="AMSA" localSheetId="18">#REF!</definedName>
    <definedName name="AMSA" localSheetId="7">#REF!</definedName>
    <definedName name="AMSA" localSheetId="8">#REF!</definedName>
    <definedName name="Analdolar" localSheetId="0">#REF!</definedName>
    <definedName name="Analdolar" localSheetId="16">#REF!</definedName>
    <definedName name="Analdolar" localSheetId="18">#REF!</definedName>
    <definedName name="Analdolar" localSheetId="7">#REF!</definedName>
    <definedName name="Analdolar" localSheetId="8">#REF!</definedName>
    <definedName name="Análise" localSheetId="0">#REF!</definedName>
    <definedName name="Análise" localSheetId="16">#REF!</definedName>
    <definedName name="Análise" localSheetId="18">#REF!</definedName>
    <definedName name="Análise" localSheetId="7">#REF!</definedName>
    <definedName name="Análise" localSheetId="8">#REF!</definedName>
    <definedName name="ANALITIC" localSheetId="0">#REF!</definedName>
    <definedName name="ANALITIC" localSheetId="16">#REF!</definedName>
    <definedName name="ANALITIC" localSheetId="18">#REF!</definedName>
    <definedName name="ANALITIC" localSheetId="7">#REF!</definedName>
    <definedName name="ANALITIC" localSheetId="8">#REF!</definedName>
    <definedName name="ANALITIC2" localSheetId="0">#REF!</definedName>
    <definedName name="ANALITIC2" localSheetId="16">#REF!</definedName>
    <definedName name="ANALITIC2" localSheetId="18">#REF!</definedName>
    <definedName name="ANALITIC2" localSheetId="7">#REF!</definedName>
    <definedName name="ANALITIC2" localSheetId="8">#REF!</definedName>
    <definedName name="ANALITIC3" localSheetId="0">#REF!</definedName>
    <definedName name="ANALITIC3" localSheetId="16">#REF!</definedName>
    <definedName name="ANALITIC3" localSheetId="18">#REF!</definedName>
    <definedName name="ANALITIC3" localSheetId="7">#REF!</definedName>
    <definedName name="ANALITIC3" localSheetId="8">#REF!</definedName>
    <definedName name="ANALITIC4" localSheetId="0">#REF!</definedName>
    <definedName name="ANALITIC4" localSheetId="16">#REF!</definedName>
    <definedName name="ANALITIC4" localSheetId="18">#REF!</definedName>
    <definedName name="ANALITIC4" localSheetId="7">#REF!</definedName>
    <definedName name="ANALITIC4" localSheetId="8">#REF!</definedName>
    <definedName name="ANALITIC5" localSheetId="0">#REF!</definedName>
    <definedName name="ANALITIC5" localSheetId="16">#REF!</definedName>
    <definedName name="ANALITIC5" localSheetId="18">#REF!</definedName>
    <definedName name="ANALITIC5" localSheetId="7">#REF!</definedName>
    <definedName name="ANALITIC5" localSheetId="8">#REF!</definedName>
    <definedName name="ANALÍTICO" localSheetId="0">#REF!,#REF!</definedName>
    <definedName name="ANALÍTICO" localSheetId="16">#REF!,#REF!</definedName>
    <definedName name="ANALÍTICO" localSheetId="18">#REF!,#REF!</definedName>
    <definedName name="ANALÍTICO" localSheetId="7">#REF!,#REF!</definedName>
    <definedName name="ANALÍTICO" localSheetId="8">#REF!,#REF!</definedName>
    <definedName name="ANALITICOS" localSheetId="0">#REF!</definedName>
    <definedName name="ANALITICOS" localSheetId="16">#REF!</definedName>
    <definedName name="ANALITICOS" localSheetId="18">#REF!</definedName>
    <definedName name="ANALITICOS" localSheetId="7">#REF!</definedName>
    <definedName name="ANALITICOS" localSheetId="8">#REF!</definedName>
    <definedName name="analpl" localSheetId="0">[37]Paraná!#REF!</definedName>
    <definedName name="analpl" localSheetId="16">[37]Paraná!#REF!</definedName>
    <definedName name="analpl" localSheetId="18">[37]Paraná!#REF!</definedName>
    <definedName name="analpl" localSheetId="7">[37]Paraná!#REF!</definedName>
    <definedName name="analpl" localSheetId="8">[37]Paraná!#REF!</definedName>
    <definedName name="analreal" localSheetId="0">#REF!</definedName>
    <definedName name="analreal" localSheetId="16">#REF!</definedName>
    <definedName name="analreal" localSheetId="18">#REF!</definedName>
    <definedName name="analreal" localSheetId="7">#REF!</definedName>
    <definedName name="analreal" localSheetId="8">#REF!</definedName>
    <definedName name="Analtotal" localSheetId="0">[37]Paraná!#REF!</definedName>
    <definedName name="Analtotal" localSheetId="16">[37]Paraná!#REF!</definedName>
    <definedName name="Analtotal" localSheetId="18">[37]Paraná!#REF!</definedName>
    <definedName name="Analtotal" localSheetId="7">[37]Paraná!#REF!</definedName>
    <definedName name="Analtotal" localSheetId="8">[37]Paraná!#REF!</definedName>
    <definedName name="ANASTASI" localSheetId="0">#REF!</definedName>
    <definedName name="ANASTASI" localSheetId="16">#REF!</definedName>
    <definedName name="ANASTASI" localSheetId="18">#REF!</definedName>
    <definedName name="ANASTASI" localSheetId="7">#REF!</definedName>
    <definedName name="ANASTASI" localSheetId="8">#REF!</definedName>
    <definedName name="Anexo" localSheetId="0">[38]ATIVO!#REF!</definedName>
    <definedName name="Anexo" localSheetId="16">[38]ATIVO!#REF!</definedName>
    <definedName name="Anexo" localSheetId="18">[38]ATIVO!#REF!</definedName>
    <definedName name="Anexo" localSheetId="7">[38]ATIVO!#REF!</definedName>
    <definedName name="Anexo" localSheetId="8">[38]ATIVO!#REF!</definedName>
    <definedName name="ANEXO1" localSheetId="0">#REF!</definedName>
    <definedName name="ANEXO1" localSheetId="16">#REF!</definedName>
    <definedName name="ANEXO1" localSheetId="18">#REF!</definedName>
    <definedName name="ANEXO1" localSheetId="7">#REF!</definedName>
    <definedName name="ANEXO1" localSheetId="8">#REF!</definedName>
    <definedName name="ANEXO2" localSheetId="0">#REF!</definedName>
    <definedName name="ANEXO2" localSheetId="16">#REF!</definedName>
    <definedName name="ANEXO2" localSheetId="18">#REF!</definedName>
    <definedName name="ANEXO2" localSheetId="7">#REF!</definedName>
    <definedName name="ANEXO2" localSheetId="8">#REF!</definedName>
    <definedName name="ANEXO3">#N/A</definedName>
    <definedName name="ANEXO4" localSheetId="0">#REF!</definedName>
    <definedName name="ANEXO4" localSheetId="16">#REF!</definedName>
    <definedName name="ANEXO4" localSheetId="18">#REF!</definedName>
    <definedName name="ANEXO4" localSheetId="7">#REF!</definedName>
    <definedName name="ANEXO4" localSheetId="8">#REF!</definedName>
    <definedName name="ANEXO5" localSheetId="0">#REF!</definedName>
    <definedName name="ANEXO5" localSheetId="16">#REF!</definedName>
    <definedName name="ANEXO5" localSheetId="18">#REF!</definedName>
    <definedName name="ANEXO5" localSheetId="7">#REF!</definedName>
    <definedName name="ANEXO5" localSheetId="8">#REF!</definedName>
    <definedName name="ANEXO6" localSheetId="0">#REF!</definedName>
    <definedName name="ANEXO6" localSheetId="16">#REF!</definedName>
    <definedName name="ANEXO6" localSheetId="18">#REF!</definedName>
    <definedName name="ANEXO6" localSheetId="7">#REF!</definedName>
    <definedName name="ANEXO6" localSheetId="8">#REF!</definedName>
    <definedName name="ANEXO7" localSheetId="0">#REF!</definedName>
    <definedName name="ANEXO7" localSheetId="16">#REF!</definedName>
    <definedName name="ANEXO7" localSheetId="18">#REF!</definedName>
    <definedName name="ANEXO7" localSheetId="7">#REF!</definedName>
    <definedName name="ANEXO7" localSheetId="8">#REF!</definedName>
    <definedName name="ANEXO99" localSheetId="0">'[39] AnexoOpDiv99'!#REF!</definedName>
    <definedName name="ANEXO99" localSheetId="16">'[39] AnexoOpDiv99'!#REF!</definedName>
    <definedName name="ANEXO99" localSheetId="18">'[39] AnexoOpDiv99'!#REF!</definedName>
    <definedName name="ANEXO99" localSheetId="7">'[39] AnexoOpDiv99'!#REF!</definedName>
    <definedName name="ANEXO99" localSheetId="8">'[39] AnexoOpDiv99'!#REF!</definedName>
    <definedName name="anexos" localSheetId="0">#REF!</definedName>
    <definedName name="anexos" localSheetId="16">#REF!</definedName>
    <definedName name="anexos" localSheetId="18">#REF!</definedName>
    <definedName name="anexos" localSheetId="7">#REF!</definedName>
    <definedName name="anexos" localSheetId="8">#REF!</definedName>
    <definedName name="ano" localSheetId="0">#REF!</definedName>
    <definedName name="ano" localSheetId="16">#REF!</definedName>
    <definedName name="ano" localSheetId="18">#REF!</definedName>
    <definedName name="ano" localSheetId="7">#REF!</definedName>
    <definedName name="ano" localSheetId="8">#REF!</definedName>
    <definedName name="ANORSA" localSheetId="0">#REF!</definedName>
    <definedName name="ANORSA" localSheetId="16">#REF!</definedName>
    <definedName name="ANORSA" localSheetId="18">#REF!</definedName>
    <definedName name="ANORSA" localSheetId="7">#REF!</definedName>
    <definedName name="ANORSA" localSheetId="8">#REF!</definedName>
    <definedName name="ANTECIPADAS" localSheetId="0">#REF!</definedName>
    <definedName name="ANTECIPADAS" localSheetId="16">#REF!</definedName>
    <definedName name="ANTECIPADAS" localSheetId="18">#REF!</definedName>
    <definedName name="ANTECIPADAS" localSheetId="7">#REF!</definedName>
    <definedName name="ANTECIPADAS" localSheetId="8">#REF!</definedName>
    <definedName name="APLICAÇ_ES" localSheetId="0">#REF!</definedName>
    <definedName name="APLICAÇ_ES" localSheetId="16">#REF!</definedName>
    <definedName name="APLICAÇ_ES" localSheetId="18">#REF!</definedName>
    <definedName name="APLICAÇ_ES" localSheetId="7">#REF!</definedName>
    <definedName name="APLICAÇ_ES" localSheetId="8">#REF!</definedName>
    <definedName name="APLICACAO" localSheetId="0">#REF!</definedName>
    <definedName name="APLICACAO" localSheetId="16">#REF!</definedName>
    <definedName name="APLICACAO" localSheetId="18">#REF!</definedName>
    <definedName name="APLICACAO" localSheetId="7">#REF!</definedName>
    <definedName name="APLICACAO" localSheetId="8">#REF!</definedName>
    <definedName name="APLICAÇÕES" localSheetId="0">#REF!</definedName>
    <definedName name="APLICAÇÕES" localSheetId="16">#REF!</definedName>
    <definedName name="APLICAÇÕES" localSheetId="18">#REF!</definedName>
    <definedName name="APLICAÇÕES" localSheetId="7">#REF!</definedName>
    <definedName name="APLICAÇÕES" localSheetId="8">#REF!</definedName>
    <definedName name="AR" localSheetId="0">#REF!</definedName>
    <definedName name="AR" localSheetId="16">#REF!</definedName>
    <definedName name="AR" localSheetId="18">#REF!</definedName>
    <definedName name="AR" localSheetId="7">#REF!</definedName>
    <definedName name="AR" localSheetId="8">#REF!</definedName>
    <definedName name="ARA_Threshold">[40]Lead!$Q$2</definedName>
    <definedName name="Ara_threshold2" localSheetId="0">#REF!</definedName>
    <definedName name="Ara_threshold2" localSheetId="16">#REF!</definedName>
    <definedName name="Ara_threshold2" localSheetId="18">#REF!</definedName>
    <definedName name="Ara_threshold2" localSheetId="7">#REF!</definedName>
    <definedName name="Ara_threshold2" localSheetId="8">#REF!</definedName>
    <definedName name="ARA_THREShOLD3" localSheetId="0">[41]Balanço!#REF!</definedName>
    <definedName name="ARA_THREShOLD3" localSheetId="16">[41]Balanço!#REF!</definedName>
    <definedName name="ARA_THREShOLD3" localSheetId="18">[41]Balanço!#REF!</definedName>
    <definedName name="ARA_THREShOLD3" localSheetId="7">[41]Balanço!#REF!</definedName>
    <definedName name="ARA_THREShOLD3" localSheetId="8">[41]Balanço!#REF!</definedName>
    <definedName name="aRA_THRESOLD" localSheetId="0">[41]Balanço!#REF!</definedName>
    <definedName name="aRA_THRESOLD" localSheetId="16">[41]Balanço!#REF!</definedName>
    <definedName name="aRA_THRESOLD" localSheetId="18">[41]Balanço!#REF!</definedName>
    <definedName name="aRA_THRESOLD" localSheetId="7">[41]Balanço!#REF!</definedName>
    <definedName name="aRA_THRESOLD" localSheetId="8">[41]Balanço!#REF!</definedName>
    <definedName name="Área" localSheetId="0">#REF!</definedName>
    <definedName name="Área" localSheetId="16">#REF!</definedName>
    <definedName name="Área" localSheetId="18">#REF!</definedName>
    <definedName name="Área" localSheetId="7">#REF!</definedName>
    <definedName name="Área" localSheetId="8">#REF!</definedName>
    <definedName name="_xlnm.Extract" localSheetId="0">#REF!</definedName>
    <definedName name="_xlnm.Extract" localSheetId="16">#REF!</definedName>
    <definedName name="_xlnm.Extract" localSheetId="17">#REF!</definedName>
    <definedName name="_xlnm.Extract" localSheetId="18">#REF!</definedName>
    <definedName name="_xlnm.Extract" localSheetId="5">#REF!</definedName>
    <definedName name="_xlnm.Extract" localSheetId="6">#REF!</definedName>
    <definedName name="_xlnm.Extract" localSheetId="7">#REF!</definedName>
    <definedName name="_xlnm.Extract" localSheetId="8">#REF!</definedName>
    <definedName name="_xlnm.Extract" localSheetId="13">#REF!</definedName>
    <definedName name="_xlnm.Print_Area" localSheetId="0">#REF!</definedName>
    <definedName name="_xlnm.Print_Area" localSheetId="16">#REF!</definedName>
    <definedName name="_xlnm.Print_Area" localSheetId="17">'13. Luizacred - DRE'!$A$19:$A$46</definedName>
    <definedName name="_xlnm.Print_Area" localSheetId="18">'14. Luizacred - Carteira Atraso'!$A$2:$A$28</definedName>
    <definedName name="_xlnm.Print_Area" localSheetId="1">'2. Ajustado'!$A$1:$E$34</definedName>
    <definedName name="_xlnm.Print_Area" localSheetId="2">'2.1 Ajustes Não Recorrentes'!#REF!</definedName>
    <definedName name="_xlnm.Print_Area" localSheetId="3">'3. DRE Consolidado'!$A$1:$A$34</definedName>
    <definedName name="_xlnm.Print_Area" localSheetId="4">'3.1 Reap DRE Consolidado'!#REF!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13">'9. Resultado Financeiro'!$A$1:$A$5</definedName>
    <definedName name="AREA_FIEX_ABERTO" localSheetId="0">#REF!</definedName>
    <definedName name="AREA_FIEX_ABERTO" localSheetId="16">#REF!</definedName>
    <definedName name="AREA_FIEX_ABERTO" localSheetId="18">#REF!</definedName>
    <definedName name="AREA_FIEX_ABERTO" localSheetId="7">#REF!</definedName>
    <definedName name="AREA_FIEX_ABERTO" localSheetId="8">#REF!</definedName>
    <definedName name="ÁREA_IMPRESSÃO_" localSheetId="0">#REF!</definedName>
    <definedName name="ÁREA_IMPRESSÃO_" localSheetId="16">#REF!</definedName>
    <definedName name="ÁREA_IMPRESSÃO_" localSheetId="18">#REF!</definedName>
    <definedName name="ÁREA_IMPRESSÃO_" localSheetId="7">#REF!</definedName>
    <definedName name="ÁREA_IMPRESSÃO_" localSheetId="8">#REF!</definedName>
    <definedName name="Área_impressão_IM" localSheetId="0">#REF!</definedName>
    <definedName name="Área_impressão_IM" localSheetId="16">#REF!</definedName>
    <definedName name="Área_impressão_IM" localSheetId="18">#REF!</definedName>
    <definedName name="Área_impressão_IM" localSheetId="7">#REF!</definedName>
    <definedName name="Área_impressão_IM" localSheetId="8">#REF!</definedName>
    <definedName name="AREA_OFFSHORE_ABERTO" localSheetId="0">#REF!</definedName>
    <definedName name="AREA_OFFSHORE_ABERTO" localSheetId="16">#REF!</definedName>
    <definedName name="AREA_OFFSHORE_ABERTO" localSheetId="18">#REF!</definedName>
    <definedName name="AREA_OFFSHORE_ABERTO" localSheetId="7">#REF!</definedName>
    <definedName name="AREA_OFFSHORE_ABERTO" localSheetId="8">#REF!</definedName>
    <definedName name="AREA_RF_ABERTO" localSheetId="0">#REF!</definedName>
    <definedName name="AREA_RF_ABERTO" localSheetId="16">#REF!</definedName>
    <definedName name="AREA_RF_ABERTO" localSheetId="18">#REF!</definedName>
    <definedName name="AREA_RF_ABERTO" localSheetId="7">#REF!</definedName>
    <definedName name="AREA_RF_ABERTO" localSheetId="8">#REF!</definedName>
    <definedName name="AREA_RV_ABERTO" localSheetId="0">#REF!</definedName>
    <definedName name="AREA_RV_ABERTO" localSheetId="16">#REF!</definedName>
    <definedName name="AREA_RV_ABERTO" localSheetId="18">#REF!</definedName>
    <definedName name="AREA_RV_ABERTO" localSheetId="7">#REF!</definedName>
    <definedName name="AREA_RV_ABERTO" localSheetId="8">#REF!</definedName>
    <definedName name="AREA_SUCESSAO_ABERTO" localSheetId="0">#REF!</definedName>
    <definedName name="AREA_SUCESSAO_ABERTO" localSheetId="16">#REF!</definedName>
    <definedName name="AREA_SUCESSAO_ABERTO" localSheetId="18">#REF!</definedName>
    <definedName name="AREA_SUCESSAO_ABERTO" localSheetId="7">#REF!</definedName>
    <definedName name="AREA_SUCESSAO_ABERTO" localSheetId="8">#REF!</definedName>
    <definedName name="Area1" localSheetId="0">#REF!</definedName>
    <definedName name="Area1" localSheetId="16">#REF!</definedName>
    <definedName name="Area1" localSheetId="18">#REF!</definedName>
    <definedName name="Area1" localSheetId="7">#REF!</definedName>
    <definedName name="Area1" localSheetId="8">#REF!</definedName>
    <definedName name="Area2" localSheetId="0">#REF!</definedName>
    <definedName name="Area2" localSheetId="16">#REF!</definedName>
    <definedName name="Area2" localSheetId="18">#REF!</definedName>
    <definedName name="Area2" localSheetId="7">#REF!</definedName>
    <definedName name="Area2" localSheetId="8">#REF!</definedName>
    <definedName name="ARP_Threshold">[40]Lead!$P$2</definedName>
    <definedName name="arp_threshold2" localSheetId="0">#REF!</definedName>
    <definedName name="arp_threshold2" localSheetId="16">#REF!</definedName>
    <definedName name="arp_threshold2" localSheetId="18">#REF!</definedName>
    <definedName name="arp_threshold2" localSheetId="7">#REF!</definedName>
    <definedName name="arp_threshold2" localSheetId="8">#REF!</definedName>
    <definedName name="ARP_THRESHOLD3" localSheetId="0">[41]Balanço!#REF!</definedName>
    <definedName name="ARP_THRESHOLD3" localSheetId="16">[41]Balanço!#REF!</definedName>
    <definedName name="ARP_THRESHOLD3" localSheetId="18">[41]Balanço!#REF!</definedName>
    <definedName name="ARP_THRESHOLD3" localSheetId="7">[41]Balanço!#REF!</definedName>
    <definedName name="ARP_THRESHOLD3" localSheetId="8">[41]Balanço!#REF!</definedName>
    <definedName name="as" localSheetId="0">[30]PASSIVO!#REF!</definedName>
    <definedName name="as" localSheetId="16">[30]PASSIVO!#REF!</definedName>
    <definedName name="as" localSheetId="18">[30]PASSIVO!#REF!</definedName>
    <definedName name="as" localSheetId="7">[30]PASSIVO!#REF!</definedName>
    <definedName name="as" localSheetId="8">[30]PASSIVO!#REF!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localSheetId="0" hidden="1">#REF!</definedName>
    <definedName name="AS2TickmarkLS" localSheetId="16" hidden="1">#REF!</definedName>
    <definedName name="AS2TickmarkLS" localSheetId="18" hidden="1">#REF!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localSheetId="8" hidden="1">#REF!</definedName>
    <definedName name="AS2TickmarkLS" localSheetId="9" hidden="1">#REF!</definedName>
    <definedName name="AS2TickmarkLS" localSheetId="10" hidden="1">#REF!</definedName>
    <definedName name="AS2TickmarkLS" localSheetId="13" hidden="1">#REF!</definedName>
    <definedName name="AS2VersionLS" hidden="1">300</definedName>
    <definedName name="asasasasasasasasasasasaa" localSheetId="0">[30]PASSIVO!#REF!</definedName>
    <definedName name="asasasasasasasasasasasaa" localSheetId="16">[30]PASSIVO!#REF!</definedName>
    <definedName name="asasasasasasasasasasasaa" localSheetId="18">[30]PASSIVO!#REF!</definedName>
    <definedName name="asasasasasasasasasasasaa" localSheetId="7">[30]PASSIVO!#REF!</definedName>
    <definedName name="asasasasasasasasasasasaa" localSheetId="8">[30]PASSIVO!#REF!</definedName>
    <definedName name="ASDF" localSheetId="4" hidden="1">{#N/A,#N/A,TRUE,"BD 97";#N/A,#N/A,TRUE,"IR E CS 1997";#N/A,#N/A,TRUE,"CONTINGÊNCIAS";#N/A,#N/A,TRUE,"AD_EX_97";#N/A,#N/A,TRUE,"PR ND";#N/A,#N/A,TRUE,"8191";#N/A,#N/A,TRUE,"8383";#N/A,#N/A,TRUE,"MP 1024"}</definedName>
    <definedName name="ASDF" localSheetId="6" hidden="1">{#N/A,#N/A,TRUE,"BD 97";#N/A,#N/A,TRUE,"IR E CS 1997";#N/A,#N/A,TRUE,"CONTINGÊNCIAS";#N/A,#N/A,TRUE,"AD_EX_97";#N/A,#N/A,TRUE,"PR ND";#N/A,#N/A,TRUE,"8191";#N/A,#N/A,TRUE,"8383";#N/A,#N/A,TRUE,"MP 1024"}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'[42]Mapa Empréstimos {ppc}'!$X$43</definedName>
    <definedName name="asdfoi">[28]Lead!$J$32</definedName>
    <definedName name="asdh">[28]Lead!$F$1:$F$32</definedName>
    <definedName name="asdkjfi">[28]Lead!$L$1:$L$65536</definedName>
    <definedName name="ASF" localSheetId="4" hidden="1">{#N/A,#N/A,FALSE,"IR E CS 1997";#N/A,#N/A,FALSE,"PR ND";#N/A,#N/A,FALSE,"8191";#N/A,#N/A,FALSE,"8383";#N/A,#N/A,FALSE,"MP 1024";#N/A,#N/A,FALSE,"AD_EX_97";#N/A,#N/A,FALSE,"BD 97"}</definedName>
    <definedName name="ASF" localSheetId="6" hidden="1">{#N/A,#N/A,FALSE,"IR E CS 1997";#N/A,#N/A,FALSE,"PR ND";#N/A,#N/A,FALSE,"8191";#N/A,#N/A,FALSE,"8383";#N/A,#N/A,FALSE,"MP 1024";#N/A,#N/A,FALSE,"AD_EX_97";#N/A,#N/A,FALSE,"BD 97"}</definedName>
    <definedName name="ASF" hidden="1">{#N/A,#N/A,FALSE,"IR E CS 1997";#N/A,#N/A,FALSE,"PR ND";#N/A,#N/A,FALSE,"8191";#N/A,#N/A,FALSE,"8383";#N/A,#N/A,FALSE,"MP 1024";#N/A,#N/A,FALSE,"AD_EX_97";#N/A,#N/A,FALSE,"BD 97"}</definedName>
    <definedName name="asr" localSheetId="0" hidden="1">[8]CMI!#REF!</definedName>
    <definedName name="asr" localSheetId="16" hidden="1">[8]CMI!#REF!</definedName>
    <definedName name="asr" localSheetId="5" hidden="1">[8]CMI!#REF!</definedName>
    <definedName name="asr" localSheetId="6" hidden="1">[8]CMI!#REF!</definedName>
    <definedName name="asr" localSheetId="7" hidden="1">[8]CMI!#REF!</definedName>
    <definedName name="asr" localSheetId="8" hidden="1">[8]CMI!#REF!</definedName>
    <definedName name="asr" localSheetId="9" hidden="1">[8]CMI!#REF!</definedName>
    <definedName name="asr" localSheetId="10" hidden="1">[8]CMI!#REF!</definedName>
    <definedName name="asr" localSheetId="13" hidden="1">[8]CMI!#REF!</definedName>
    <definedName name="Assets" localSheetId="18">'14. Luizacred - Carteira Atraso'!Assets</definedName>
    <definedName name="ASSIST.MEDICA" localSheetId="0">#REF!</definedName>
    <definedName name="ASSIST.MEDICA" localSheetId="16">#REF!</definedName>
    <definedName name="ASSIST.MEDICA" localSheetId="18">#REF!</definedName>
    <definedName name="ASSIST.MEDICA" localSheetId="7">#REF!</definedName>
    <definedName name="ASSIST.MEDICA" localSheetId="8">#REF!</definedName>
    <definedName name="ASSUMP_2" localSheetId="0">'[43]Planilha Principal'!#REF!</definedName>
    <definedName name="ASSUMP_2" localSheetId="16">'[43]Planilha Principal'!#REF!</definedName>
    <definedName name="ASSUMP_2" localSheetId="18">'[43]Planilha Principal'!#REF!</definedName>
    <definedName name="ASSUMP_2" localSheetId="7">'[43]Planilha Principal'!#REF!</definedName>
    <definedName name="ASSUMP_2" localSheetId="8">'[43]Planilha Principal'!#REF!</definedName>
    <definedName name="ATIVO" localSheetId="0">#REF!</definedName>
    <definedName name="ATIVO" localSheetId="16">#REF!</definedName>
    <definedName name="ATIVO" localSheetId="18">#REF!</definedName>
    <definedName name="ATIVO" localSheetId="7">#REF!</definedName>
    <definedName name="ATIVO" localSheetId="8">#REF!</definedName>
    <definedName name="Ativo_Imobilizado" localSheetId="0">#REF!</definedName>
    <definedName name="Ativo_Imobilizado" localSheetId="16">#REF!</definedName>
    <definedName name="Ativo_Imobilizado" localSheetId="18">#REF!</definedName>
    <definedName name="Ativo_Imobilizado" localSheetId="7">#REF!</definedName>
    <definedName name="Ativo_Imobilizado" localSheetId="8">#REF!</definedName>
    <definedName name="AUMCAPITAL" localSheetId="0">#REF!</definedName>
    <definedName name="AUMCAPITAL" localSheetId="16">#REF!</definedName>
    <definedName name="AUMCAPITAL" localSheetId="18">#REF!</definedName>
    <definedName name="AUMCAPITAL" localSheetId="7">#REF!</definedName>
    <definedName name="AUMCAPITAL" localSheetId="8">#REF!</definedName>
    <definedName name="b" localSheetId="0">#REF!</definedName>
    <definedName name="b" localSheetId="16">#REF!</definedName>
    <definedName name="b" localSheetId="18">#REF!</definedName>
    <definedName name="b" localSheetId="7">#REF!</definedName>
    <definedName name="b" localSheetId="8">#REF!</definedName>
    <definedName name="B0" localSheetId="0">[11]CP!#REF!</definedName>
    <definedName name="B0" localSheetId="16">[11]CP!#REF!</definedName>
    <definedName name="B0" localSheetId="18">[11]CP!#REF!</definedName>
    <definedName name="B0" localSheetId="7">[11]CP!#REF!</definedName>
    <definedName name="B0" localSheetId="8">[11]CP!#REF!</definedName>
    <definedName name="baba" localSheetId="0">#REF!</definedName>
    <definedName name="baba" localSheetId="16">#REF!</definedName>
    <definedName name="baba" localSheetId="18">#REF!</definedName>
    <definedName name="baba" localSheetId="7">#REF!</definedName>
    <definedName name="baba" localSheetId="8">#REF!</definedName>
    <definedName name="BAL">#N/A</definedName>
    <definedName name="BALANCO" localSheetId="0">#REF!</definedName>
    <definedName name="BALANCO" localSheetId="16">#REF!</definedName>
    <definedName name="BALANCO" localSheetId="18">#REF!</definedName>
    <definedName name="BALANCO" localSheetId="7">#REF!</definedName>
    <definedName name="BALANCO" localSheetId="8">#REF!</definedName>
    <definedName name="BALANÇO" localSheetId="0">#REF!</definedName>
    <definedName name="BALANÇO" localSheetId="16">#REF!</definedName>
    <definedName name="BALANÇO" localSheetId="18">#REF!</definedName>
    <definedName name="BALANÇO" localSheetId="7">#REF!</definedName>
    <definedName name="BALANÇO" localSheetId="8">#REF!</definedName>
    <definedName name="BALAZEROS" localSheetId="0">#REF!</definedName>
    <definedName name="BALAZEROS" localSheetId="16">#REF!</definedName>
    <definedName name="BALAZEROS" localSheetId="18">#REF!</definedName>
    <definedName name="BALAZEROS" localSheetId="7">#REF!</definedName>
    <definedName name="BALAZEROS" localSheetId="8">#REF!</definedName>
    <definedName name="balbfin">[22]Balancete!$A$1:$H$2484</definedName>
    <definedName name="BALCMI" localSheetId="0">#REF!</definedName>
    <definedName name="BALCMI" localSheetId="16">#REF!</definedName>
    <definedName name="BALCMI" localSheetId="18">#REF!</definedName>
    <definedName name="BALCMI" localSheetId="7">#REF!</definedName>
    <definedName name="BALCMI" localSheetId="8">#REF!</definedName>
    <definedName name="baldat01">[9]Plan1!$A$1:$G$500</definedName>
    <definedName name="balfdtvm">[24]Balancete!$A$1:$H$2508</definedName>
    <definedName name="BALGRAF" localSheetId="0">[39]GrafdivB!#REF!</definedName>
    <definedName name="BALGRAF" localSheetId="16">[39]GrafdivB!#REF!</definedName>
    <definedName name="BALGRAF" localSheetId="18">[39]GrafdivB!#REF!</definedName>
    <definedName name="BALGRAF" localSheetId="7">[39]GrafdivB!#REF!</definedName>
    <definedName name="BALGRAF" localSheetId="8">[39]GrafdivB!#REF!</definedName>
    <definedName name="BALPUBL" localSheetId="0">#REF!</definedName>
    <definedName name="BALPUBL" localSheetId="16">#REF!</definedName>
    <definedName name="BALPUBL" localSheetId="18">#REF!</definedName>
    <definedName name="BALPUBL" localSheetId="7">#REF!</definedName>
    <definedName name="BALPUBL" localSheetId="8">#REF!</definedName>
    <definedName name="balseguros">[44]BALANCETE!$A$1:$M$500</definedName>
    <definedName name="BalType" hidden="1">TRUE</definedName>
    <definedName name="BALVPR" localSheetId="0">#REF!</definedName>
    <definedName name="BALVPR" localSheetId="16">#REF!</definedName>
    <definedName name="BALVPR" localSheetId="18">#REF!</definedName>
    <definedName name="BALVPR" localSheetId="7">#REF!</definedName>
    <definedName name="BALVPR" localSheetId="8">#REF!</definedName>
    <definedName name="Banco_dados_IM" localSheetId="0">#REF!</definedName>
    <definedName name="Banco_dados_IM" localSheetId="16">#REF!</definedName>
    <definedName name="Banco_dados_IM" localSheetId="18">#REF!</definedName>
    <definedName name="Banco_dados_IM" localSheetId="7">#REF!</definedName>
    <definedName name="Banco_dados_IM" localSheetId="8">#REF!</definedName>
    <definedName name="_xlnm.Database" localSheetId="0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13">#REF!</definedName>
    <definedName name="BANCO_MULTIPLO" localSheetId="0">#REF!</definedName>
    <definedName name="BANCO_MULTIPLO" localSheetId="16">#REF!</definedName>
    <definedName name="BANCO_MULTIPLO" localSheetId="18">#REF!</definedName>
    <definedName name="BANCO_MULTIPLO" localSheetId="7">#REF!</definedName>
    <definedName name="BANCO_MULTIPLO" localSheetId="8">#REF!</definedName>
    <definedName name="BANCOS" localSheetId="0">#REF!</definedName>
    <definedName name="BANCOS" localSheetId="16">#REF!</definedName>
    <definedName name="BANCOS" localSheetId="18">#REF!</definedName>
    <definedName name="BANCOS" localSheetId="7">#REF!</definedName>
    <definedName name="BANCOS" localSheetId="8">#REF!</definedName>
    <definedName name="base" localSheetId="0">#REF!</definedName>
    <definedName name="base" localSheetId="16">#REF!</definedName>
    <definedName name="base" localSheetId="18">#REF!</definedName>
    <definedName name="base" localSheetId="7">#REF!</definedName>
    <definedName name="base" localSheetId="8">#REF!</definedName>
    <definedName name="Base_Safra" localSheetId="0">#REF!</definedName>
    <definedName name="Base_Safra" localSheetId="16">#REF!</definedName>
    <definedName name="Base_Safra" localSheetId="18">#REF!</definedName>
    <definedName name="Base_Safra" localSheetId="7">#REF!</definedName>
    <definedName name="Base_Safra" localSheetId="8">#REF!</definedName>
    <definedName name="BASE1" localSheetId="0">#REF!</definedName>
    <definedName name="BASE1" localSheetId="16">#REF!</definedName>
    <definedName name="BASE1" localSheetId="18">#REF!</definedName>
    <definedName name="BASE1" localSheetId="7">#REF!</definedName>
    <definedName name="BASE1" localSheetId="8">#REF!</definedName>
    <definedName name="basic_level" localSheetId="0">#REF!</definedName>
    <definedName name="basic_level" localSheetId="16">#REF!</definedName>
    <definedName name="basic_level" localSheetId="18">#REF!</definedName>
    <definedName name="basic_level" localSheetId="7">#REF!</definedName>
    <definedName name="basic_level" localSheetId="8">#REF!</definedName>
    <definedName name="BAYER1" localSheetId="0">#REF!</definedName>
    <definedName name="BAYER1" localSheetId="16">#REF!</definedName>
    <definedName name="BAYER1" localSheetId="18">#REF!</definedName>
    <definedName name="BAYER1" localSheetId="7">#REF!</definedName>
    <definedName name="BAYER1" localSheetId="8">#REF!</definedName>
    <definedName name="BAYER10" localSheetId="0">#REF!</definedName>
    <definedName name="BAYER10" localSheetId="16">#REF!</definedName>
    <definedName name="BAYER10" localSheetId="18">#REF!</definedName>
    <definedName name="BAYER10" localSheetId="7">#REF!</definedName>
    <definedName name="BAYER10" localSheetId="8">#REF!</definedName>
    <definedName name="BAYER10JUROS" localSheetId="0">#REF!</definedName>
    <definedName name="BAYER10JUROS" localSheetId="16">#REF!</definedName>
    <definedName name="BAYER10JUROS" localSheetId="18">#REF!</definedName>
    <definedName name="BAYER10JUROS" localSheetId="7">#REF!</definedName>
    <definedName name="BAYER10JUROS" localSheetId="8">#REF!</definedName>
    <definedName name="BAYER11" localSheetId="0">#REF!</definedName>
    <definedName name="BAYER11" localSheetId="16">#REF!</definedName>
    <definedName name="BAYER11" localSheetId="18">#REF!</definedName>
    <definedName name="BAYER11" localSheetId="7">#REF!</definedName>
    <definedName name="BAYER11" localSheetId="8">#REF!</definedName>
    <definedName name="BAYER11JUROS" localSheetId="0">#REF!</definedName>
    <definedName name="BAYER11JUROS" localSheetId="16">#REF!</definedName>
    <definedName name="BAYER11JUROS" localSheetId="18">#REF!</definedName>
    <definedName name="BAYER11JUROS" localSheetId="7">#REF!</definedName>
    <definedName name="BAYER11JUROS" localSheetId="8">#REF!</definedName>
    <definedName name="BAYER1JUROS" localSheetId="0">#REF!</definedName>
    <definedName name="BAYER1JUROS" localSheetId="16">#REF!</definedName>
    <definedName name="BAYER1JUROS" localSheetId="18">#REF!</definedName>
    <definedName name="BAYER1JUROS" localSheetId="7">#REF!</definedName>
    <definedName name="BAYER1JUROS" localSheetId="8">#REF!</definedName>
    <definedName name="BAYER8" localSheetId="0">#REF!</definedName>
    <definedName name="BAYER8" localSheetId="16">#REF!</definedName>
    <definedName name="BAYER8" localSheetId="18">#REF!</definedName>
    <definedName name="BAYER8" localSheetId="7">#REF!</definedName>
    <definedName name="BAYER8" localSheetId="8">#REF!</definedName>
    <definedName name="BAYER8JUROS" localSheetId="0">#REF!</definedName>
    <definedName name="BAYER8JUROS" localSheetId="16">#REF!</definedName>
    <definedName name="BAYER8JUROS" localSheetId="18">#REF!</definedName>
    <definedName name="BAYER8JUROS" localSheetId="7">#REF!</definedName>
    <definedName name="BAYER8JUROS" localSheetId="8">#REF!</definedName>
    <definedName name="BAYER9" localSheetId="0">#REF!</definedName>
    <definedName name="BAYER9" localSheetId="16">#REF!</definedName>
    <definedName name="BAYER9" localSheetId="18">#REF!</definedName>
    <definedName name="BAYER9" localSheetId="7">#REF!</definedName>
    <definedName name="BAYER9" localSheetId="8">#REF!</definedName>
    <definedName name="BAYER9JUROS" localSheetId="0">#REF!</definedName>
    <definedName name="BAYER9JUROS" localSheetId="16">#REF!</definedName>
    <definedName name="BAYER9JUROS" localSheetId="18">#REF!</definedName>
    <definedName name="BAYER9JUROS" localSheetId="7">#REF!</definedName>
    <definedName name="BAYER9JUROS" localSheetId="8">#REF!</definedName>
    <definedName name="bb">[27]Lead!$F$1:$F$389</definedName>
    <definedName name="BBA" localSheetId="0">#REF!</definedName>
    <definedName name="BBA" localSheetId="16">#REF!</definedName>
    <definedName name="BBA" localSheetId="18">#REF!</definedName>
    <definedName name="BBA" localSheetId="7">#REF!</definedName>
    <definedName name="BBA" localSheetId="8">#REF!</definedName>
    <definedName name="BBB" localSheetId="0">#REF!</definedName>
    <definedName name="BBB" localSheetId="16">#REF!</definedName>
    <definedName name="BBB" localSheetId="18">#REF!</definedName>
    <definedName name="BBB" localSheetId="7">#REF!</definedName>
    <definedName name="BBB" localSheetId="8">#REF!</definedName>
    <definedName name="bbbb" localSheetId="0">#REF!</definedName>
    <definedName name="bbbb" localSheetId="16">#REF!</definedName>
    <definedName name="bbbb" localSheetId="18">#REF!</definedName>
    <definedName name="bbbb" localSheetId="7">#REF!</definedName>
    <definedName name="bbbb" localSheetId="8">#REF!</definedName>
    <definedName name="bbbbbb" localSheetId="0">[30]PASSIVO!#REF!</definedName>
    <definedName name="bbbbbb" localSheetId="16">[30]PASSIVO!#REF!</definedName>
    <definedName name="bbbbbb" localSheetId="18">[30]PASSIVO!#REF!</definedName>
    <definedName name="bbbbbb" localSheetId="7">[30]PASSIVO!#REF!</definedName>
    <definedName name="bbbbbb" localSheetId="8">[30]PASSIVO!#REF!</definedName>
    <definedName name="bbbbbbbbb" localSheetId="0">#REF!</definedName>
    <definedName name="bbbbbbbbb" localSheetId="16">#REF!</definedName>
    <definedName name="bbbbbbbbb" localSheetId="18">#REF!</definedName>
    <definedName name="bbbbbbbbb" localSheetId="7">#REF!</definedName>
    <definedName name="bbbbbbbbb" localSheetId="8">#REF!</definedName>
    <definedName name="bbbbbbbbbbb" localSheetId="0">#REF!</definedName>
    <definedName name="bbbbbbbbbbb" localSheetId="16">#REF!</definedName>
    <definedName name="bbbbbbbbbbb" localSheetId="18">#REF!</definedName>
    <definedName name="bbbbbbbbbbb" localSheetId="7">#REF!</definedName>
    <definedName name="bbbbbbbbbbb" localSheetId="8">#REF!</definedName>
    <definedName name="bbbbbbbbbbbbbbbbbbbbbbbbbbb" localSheetId="0">[30]PASSIVO!#REF!</definedName>
    <definedName name="bbbbbbbbbbbbbbbbbbbbbbbbbbb" localSheetId="16">[30]PASSIVO!#REF!</definedName>
    <definedName name="bbbbbbbbbbbbbbbbbbbbbbbbbbb" localSheetId="18">[30]PASSIVO!#REF!</definedName>
    <definedName name="bbbbbbbbbbbbbbbbbbbbbbbbbbb" localSheetId="7">[30]PASSIVO!#REF!</definedName>
    <definedName name="bbbbbbbbbbbbbbbbbbbbbbbbbbb" localSheetId="8">[30]PASSIVO!#REF!</definedName>
    <definedName name="BC_D_PI" localSheetId="0">#REF!</definedName>
    <definedName name="BC_D_PI" localSheetId="16">#REF!</definedName>
    <definedName name="BC_D_PI" localSheetId="18">#REF!</definedName>
    <definedName name="BC_D_PI" localSheetId="7">#REF!</definedName>
    <definedName name="BC_D_PI" localSheetId="8">#REF!</definedName>
    <definedName name="BC_T_PI" localSheetId="0">#REF!</definedName>
    <definedName name="BC_T_PI" localSheetId="16">#REF!</definedName>
    <definedName name="BC_T_PI" localSheetId="18">#REF!</definedName>
    <definedName name="BC_T_PI" localSheetId="7">#REF!</definedName>
    <definedName name="BC_T_PI" localSheetId="8">#REF!</definedName>
    <definedName name="bco_custos">[19]BANCO!$G$1:$L$2805</definedName>
    <definedName name="BCSA" localSheetId="0">#REF!</definedName>
    <definedName name="BCSA" localSheetId="15">#REF!</definedName>
    <definedName name="BCSA" localSheetId="16">#REF!</definedName>
    <definedName name="BCSA" localSheetId="18">#REF!</definedName>
    <definedName name="BCSA" localSheetId="7">#REF!</definedName>
    <definedName name="BCSA" localSheetId="8">#REF!</definedName>
    <definedName name="BCSAG" localSheetId="0">#REF!</definedName>
    <definedName name="BCSAG" localSheetId="15">#REF!</definedName>
    <definedName name="BCSAG" localSheetId="16">#REF!</definedName>
    <definedName name="BCSAG" localSheetId="18">#REF!</definedName>
    <definedName name="BCSAG" localSheetId="7">#REF!</definedName>
    <definedName name="BCSAG" localSheetId="8">#REF!</definedName>
    <definedName name="BCSD" localSheetId="0">#REF!</definedName>
    <definedName name="BCSD" localSheetId="15">#REF!</definedName>
    <definedName name="BCSD" localSheetId="16">#REF!</definedName>
    <definedName name="BCSD" localSheetId="18">#REF!</definedName>
    <definedName name="BCSD" localSheetId="7">#REF!</definedName>
    <definedName name="BCSD" localSheetId="8">#REF!</definedName>
    <definedName name="BCSF" localSheetId="0">#REF!</definedName>
    <definedName name="BCSF" localSheetId="15">#REF!</definedName>
    <definedName name="BCSF" localSheetId="16">#REF!</definedName>
    <definedName name="BCSF" localSheetId="18">#REF!</definedName>
    <definedName name="BCSF" localSheetId="7">#REF!</definedName>
    <definedName name="BCSF" localSheetId="8">#REF!</definedName>
    <definedName name="BCSJ" localSheetId="0">#REF!</definedName>
    <definedName name="BCSJ" localSheetId="15">#REF!</definedName>
    <definedName name="BCSJ" localSheetId="16">#REF!</definedName>
    <definedName name="BCSJ" localSheetId="18">#REF!</definedName>
    <definedName name="BCSJ" localSheetId="7">#REF!</definedName>
    <definedName name="BCSJ" localSheetId="8">#REF!</definedName>
    <definedName name="BCSJA" localSheetId="0">#REF!</definedName>
    <definedName name="BCSJA" localSheetId="15">#REF!</definedName>
    <definedName name="BCSJA" localSheetId="16">#REF!</definedName>
    <definedName name="BCSJA" localSheetId="18">#REF!</definedName>
    <definedName name="BCSJA" localSheetId="7">#REF!</definedName>
    <definedName name="BCSJA" localSheetId="8">#REF!</definedName>
    <definedName name="BCSJU" localSheetId="0">#REF!</definedName>
    <definedName name="BCSJU" localSheetId="15">#REF!</definedName>
    <definedName name="BCSJU" localSheetId="16">#REF!</definedName>
    <definedName name="BCSJU" localSheetId="18">#REF!</definedName>
    <definedName name="BCSJU" localSheetId="7">#REF!</definedName>
    <definedName name="BCSJU" localSheetId="8">#REF!</definedName>
    <definedName name="BCSM" localSheetId="0">#REF!</definedName>
    <definedName name="BCSM" localSheetId="15">#REF!</definedName>
    <definedName name="BCSM" localSheetId="16">#REF!</definedName>
    <definedName name="BCSM" localSheetId="18">#REF!</definedName>
    <definedName name="BCSM" localSheetId="7">#REF!</definedName>
    <definedName name="BCSM" localSheetId="8">#REF!</definedName>
    <definedName name="BCSMA" localSheetId="0">#REF!</definedName>
    <definedName name="BCSMA" localSheetId="15">#REF!</definedName>
    <definedName name="BCSMA" localSheetId="16">#REF!</definedName>
    <definedName name="BCSMA" localSheetId="18">#REF!</definedName>
    <definedName name="BCSMA" localSheetId="7">#REF!</definedName>
    <definedName name="BCSMA" localSheetId="8">#REF!</definedName>
    <definedName name="BCSN" localSheetId="0">#REF!</definedName>
    <definedName name="BCSN" localSheetId="15">#REF!</definedName>
    <definedName name="BCSN" localSheetId="16">#REF!</definedName>
    <definedName name="BCSN" localSheetId="18">#REF!</definedName>
    <definedName name="BCSN" localSheetId="7">#REF!</definedName>
    <definedName name="BCSN" localSheetId="8">#REF!</definedName>
    <definedName name="BCSO" localSheetId="0">#REF!</definedName>
    <definedName name="BCSO" localSheetId="15">#REF!</definedName>
    <definedName name="BCSO" localSheetId="16">#REF!</definedName>
    <definedName name="BCSO" localSheetId="18">#REF!</definedName>
    <definedName name="BCSO" localSheetId="7">#REF!</definedName>
    <definedName name="BCSO" localSheetId="8">#REF!</definedName>
    <definedName name="BCSS" localSheetId="0">#REF!</definedName>
    <definedName name="BCSS" localSheetId="15">#REF!</definedName>
    <definedName name="BCSS" localSheetId="16">#REF!</definedName>
    <definedName name="BCSS" localSheetId="18">#REF!</definedName>
    <definedName name="BCSS" localSheetId="7">#REF!</definedName>
    <definedName name="BCSS" localSheetId="8">#REF!</definedName>
    <definedName name="BEGIN" localSheetId="0">#REF!</definedName>
    <definedName name="BEGIN" localSheetId="16">#REF!</definedName>
    <definedName name="BEGIN" localSheetId="18">#REF!</definedName>
    <definedName name="BEGIN" localSheetId="7">#REF!</definedName>
    <definedName name="BEGIN" localSheetId="8">#REF!</definedName>
    <definedName name="BG_Del" hidden="1">15</definedName>
    <definedName name="BG_Ins" hidden="1">4</definedName>
    <definedName name="BG_Mod" hidden="1">6</definedName>
    <definedName name="BIB" localSheetId="0">#REF!</definedName>
    <definedName name="BIB" localSheetId="16">#REF!</definedName>
    <definedName name="BIB" localSheetId="18">#REF!</definedName>
    <definedName name="BIB" localSheetId="7">#REF!</definedName>
    <definedName name="BIB" localSheetId="8">#REF!</definedName>
    <definedName name="BIO" localSheetId="0">'[45]Comparativo 99X00'!#REF!</definedName>
    <definedName name="BIO" localSheetId="16">'[45]Comparativo 99X00'!#REF!</definedName>
    <definedName name="BIO" localSheetId="18">'[45]Comparativo 99X00'!#REF!</definedName>
    <definedName name="BIO" localSheetId="7">'[45]Comparativo 99X00'!#REF!</definedName>
    <definedName name="BIO" localSheetId="8">'[45]Comparativo 99X00'!#REF!</definedName>
    <definedName name="BL_D_PF" localSheetId="0">#REF!</definedName>
    <definedName name="BL_D_PF" localSheetId="16">#REF!</definedName>
    <definedName name="BL_D_PF" localSheetId="18">#REF!</definedName>
    <definedName name="BL_D_PF" localSheetId="7">#REF!</definedName>
    <definedName name="BL_D_PF" localSheetId="8">#REF!</definedName>
    <definedName name="BL_D_PI" localSheetId="0">#REF!</definedName>
    <definedName name="BL_D_PI" localSheetId="16">#REF!</definedName>
    <definedName name="BL_D_PI" localSheetId="18">#REF!</definedName>
    <definedName name="BL_D_PI" localSheetId="7">#REF!</definedName>
    <definedName name="BL_D_PI" localSheetId="8">#REF!</definedName>
    <definedName name="BL_D_PP" localSheetId="0">#REF!</definedName>
    <definedName name="BL_D_PP" localSheetId="16">#REF!</definedName>
    <definedName name="BL_D_PP" localSheetId="18">#REF!</definedName>
    <definedName name="BL_D_PP" localSheetId="7">#REF!</definedName>
    <definedName name="BL_D_PP" localSheetId="8">#REF!</definedName>
    <definedName name="BL_T_PF" localSheetId="0">#REF!</definedName>
    <definedName name="BL_T_PF" localSheetId="16">#REF!</definedName>
    <definedName name="BL_T_PF" localSheetId="18">#REF!</definedName>
    <definedName name="BL_T_PF" localSheetId="7">#REF!</definedName>
    <definedName name="BL_T_PF" localSheetId="8">#REF!</definedName>
    <definedName name="BL_T_PI" localSheetId="0">#REF!</definedName>
    <definedName name="BL_T_PI" localSheetId="16">#REF!</definedName>
    <definedName name="BL_T_PI" localSheetId="18">#REF!</definedName>
    <definedName name="BL_T_PI" localSheetId="7">#REF!</definedName>
    <definedName name="BL_T_PI" localSheetId="8">#REF!</definedName>
    <definedName name="BL_T_PP" localSheetId="0">#REF!</definedName>
    <definedName name="BL_T_PP" localSheetId="16">#REF!</definedName>
    <definedName name="BL_T_PP" localSheetId="18">#REF!</definedName>
    <definedName name="BL_T_PP" localSheetId="7">#REF!</definedName>
    <definedName name="BL_T_PP" localSheetId="8">#REF!</definedName>
    <definedName name="BLPH1" localSheetId="0" hidden="1">'[46]Brazil Sovereign'!#REF!</definedName>
    <definedName name="BLPH1" localSheetId="16" hidden="1">'[46]Brazil Sovereign'!#REF!</definedName>
    <definedName name="BLPH1" localSheetId="18" hidden="1">'[46]Brazil Sovereign'!#REF!</definedName>
    <definedName name="BLPH1" localSheetId="1" hidden="1">'[46]Brazil Sovereign'!#REF!</definedName>
    <definedName name="BLPH1" localSheetId="2" hidden="1">'[46]Brazil Sovereign'!#REF!</definedName>
    <definedName name="BLPH1" localSheetId="3" hidden="1">'[46]Brazil Sovereign'!#REF!</definedName>
    <definedName name="BLPH1" localSheetId="4" hidden="1">'[46]Brazil Sovereign'!#REF!</definedName>
    <definedName name="BLPH1" localSheetId="5" hidden="1">'[46]Brazil Sovereign'!#REF!</definedName>
    <definedName name="BLPH1" localSheetId="6" hidden="1">'[46]Brazil Sovereign'!#REF!</definedName>
    <definedName name="BLPH1" localSheetId="7" hidden="1">'[46]Brazil Sovereign'!#REF!</definedName>
    <definedName name="BLPH1" localSheetId="8" hidden="1">'[46]Brazil Sovereign'!#REF!</definedName>
    <definedName name="BLPH1" localSheetId="9" hidden="1">'[46]Brazil Sovereign'!#REF!</definedName>
    <definedName name="BLPH1" localSheetId="10" hidden="1">'[46]Brazil Sovereign'!#REF!</definedName>
    <definedName name="BLPH1" localSheetId="13" hidden="1">'[46]Brazil Sovereign'!#REF!</definedName>
    <definedName name="BLPH100" hidden="1">[47]BLP!$I$5</definedName>
    <definedName name="BLPH101" hidden="1">[47]BLP!$G$5</definedName>
    <definedName name="BLPH102" hidden="1">[47]BLP!$E$5</definedName>
    <definedName name="BLPH103" hidden="1">[47]BLP!$C$5</definedName>
    <definedName name="BLPH104" hidden="1">[47]BLP!$A$5</definedName>
    <definedName name="BLPH107" localSheetId="0" hidden="1">'[48]Dados BLP'!#REF!</definedName>
    <definedName name="BLPH107" localSheetId="16" hidden="1">'[48]Dados BLP'!#REF!</definedName>
    <definedName name="BLPH107" localSheetId="18" hidden="1">'[48]Dados BLP'!#REF!</definedName>
    <definedName name="BLPH107" localSheetId="5" hidden="1">'[48]Dados BLP'!#REF!</definedName>
    <definedName name="BLPH107" localSheetId="6" hidden="1">'[48]Dados BLP'!#REF!</definedName>
    <definedName name="BLPH107" localSheetId="7" hidden="1">'[48]Dados BLP'!#REF!</definedName>
    <definedName name="BLPH107" localSheetId="8" hidden="1">'[48]Dados BLP'!#REF!</definedName>
    <definedName name="BLPH107" localSheetId="9" hidden="1">'[48]Dados BLP'!#REF!</definedName>
    <definedName name="BLPH107" localSheetId="10" hidden="1">'[48]Dados BLP'!#REF!</definedName>
    <definedName name="BLPH107" localSheetId="13" hidden="1">'[48]Dados BLP'!#REF!</definedName>
    <definedName name="BLPH2" localSheetId="0" hidden="1">#REF!</definedName>
    <definedName name="BLPH2" localSheetId="16" hidden="1">#REF!</definedName>
    <definedName name="BLPH2" localSheetId="18" hidden="1">#REF!</definedName>
    <definedName name="BLPH2" localSheetId="5" hidden="1">#REF!</definedName>
    <definedName name="BLPH2" localSheetId="6" hidden="1">#REF!</definedName>
    <definedName name="BLPH2" localSheetId="7" hidden="1">#REF!</definedName>
    <definedName name="BLPH2" localSheetId="8" hidden="1">#REF!</definedName>
    <definedName name="BLPH2" localSheetId="9" hidden="1">#REF!</definedName>
    <definedName name="BLPH2" localSheetId="10" hidden="1">#REF!</definedName>
    <definedName name="BLPH2" localSheetId="13" hidden="1">#REF!</definedName>
    <definedName name="BLPH3" localSheetId="0" hidden="1">#REF!</definedName>
    <definedName name="BLPH3" localSheetId="16" hidden="1">#REF!</definedName>
    <definedName name="BLPH3" localSheetId="18" hidden="1">#REF!</definedName>
    <definedName name="BLPH3" localSheetId="5" hidden="1">#REF!</definedName>
    <definedName name="BLPH3" localSheetId="6" hidden="1">#REF!</definedName>
    <definedName name="BLPH3" localSheetId="7" hidden="1">#REF!</definedName>
    <definedName name="BLPH3" localSheetId="8" hidden="1">#REF!</definedName>
    <definedName name="BLPH3" localSheetId="9" hidden="1">#REF!</definedName>
    <definedName name="BLPH3" localSheetId="10" hidden="1">#REF!</definedName>
    <definedName name="BLPH3" localSheetId="13" hidden="1">#REF!</definedName>
    <definedName name="BLPH4" localSheetId="0" hidden="1">#REF!</definedName>
    <definedName name="BLPH4" localSheetId="16" hidden="1">#REF!</definedName>
    <definedName name="BLPH4" localSheetId="18" hidden="1">#REF!</definedName>
    <definedName name="BLPH4" localSheetId="5" hidden="1">#REF!</definedName>
    <definedName name="BLPH4" localSheetId="6" hidden="1">#REF!</definedName>
    <definedName name="BLPH4" localSheetId="7" hidden="1">#REF!</definedName>
    <definedName name="BLPH4" localSheetId="8" hidden="1">#REF!</definedName>
    <definedName name="BLPH4" localSheetId="9" hidden="1">#REF!</definedName>
    <definedName name="BLPH4" localSheetId="10" hidden="1">#REF!</definedName>
    <definedName name="BLPH4" localSheetId="13" hidden="1">#REF!</definedName>
    <definedName name="BLPH5" localSheetId="0" hidden="1">#REF!</definedName>
    <definedName name="BLPH5" localSheetId="16" hidden="1">#REF!</definedName>
    <definedName name="BLPH5" localSheetId="18" hidden="1">#REF!</definedName>
    <definedName name="BLPH5" localSheetId="1" hidden="1">#REF!</definedName>
    <definedName name="BLPH5" localSheetId="2" hidden="1">#REF!</definedName>
    <definedName name="BLPH5" localSheetId="3" hidden="1">#REF!</definedName>
    <definedName name="BLPH5" localSheetId="4" hidden="1">#REF!</definedName>
    <definedName name="BLPH5" localSheetId="5" hidden="1">#REF!</definedName>
    <definedName name="BLPH5" localSheetId="6" hidden="1">#REF!</definedName>
    <definedName name="BLPH5" localSheetId="7" hidden="1">#REF!</definedName>
    <definedName name="BLPH5" localSheetId="8" hidden="1">#REF!</definedName>
    <definedName name="BLPH5" localSheetId="9" hidden="1">#REF!</definedName>
    <definedName name="BLPH5" localSheetId="10" hidden="1">#REF!</definedName>
    <definedName name="BLPH5" localSheetId="13" hidden="1">#REF!</definedName>
    <definedName name="BLPH6" localSheetId="0" hidden="1">#REF!</definedName>
    <definedName name="BLPH6" localSheetId="16" hidden="1">#REF!</definedName>
    <definedName name="BLPH6" localSheetId="18" hidden="1">#REF!</definedName>
    <definedName name="BLPH6" localSheetId="1" hidden="1">#REF!</definedName>
    <definedName name="BLPH6" localSheetId="2" hidden="1">#REF!</definedName>
    <definedName name="BLPH6" localSheetId="3" hidden="1">#REF!</definedName>
    <definedName name="BLPH6" localSheetId="4" hidden="1">#REF!</definedName>
    <definedName name="BLPH6" localSheetId="5" hidden="1">#REF!</definedName>
    <definedName name="BLPH6" localSheetId="6" hidden="1">#REF!</definedName>
    <definedName name="BLPH6" localSheetId="7" hidden="1">#REF!</definedName>
    <definedName name="BLPH6" localSheetId="8" hidden="1">#REF!</definedName>
    <definedName name="BLPH6" localSheetId="9" hidden="1">#REF!</definedName>
    <definedName name="BLPH6" localSheetId="10" hidden="1">#REF!</definedName>
    <definedName name="BLPH6" localSheetId="13" hidden="1">#REF!</definedName>
    <definedName name="BLPH7" localSheetId="0" hidden="1">#REF!</definedName>
    <definedName name="BLPH7" localSheetId="16" hidden="1">#REF!</definedName>
    <definedName name="BLPH7" localSheetId="18" hidden="1">#REF!</definedName>
    <definedName name="BLPH7" localSheetId="1" hidden="1">#REF!</definedName>
    <definedName name="BLPH7" localSheetId="2" hidden="1">#REF!</definedName>
    <definedName name="BLPH7" localSheetId="3" hidden="1">#REF!</definedName>
    <definedName name="BLPH7" localSheetId="4" hidden="1">#REF!</definedName>
    <definedName name="BLPH7" localSheetId="5" hidden="1">#REF!</definedName>
    <definedName name="BLPH7" localSheetId="6" hidden="1">#REF!</definedName>
    <definedName name="BLPH7" localSheetId="7" hidden="1">#REF!</definedName>
    <definedName name="BLPH7" localSheetId="8" hidden="1">#REF!</definedName>
    <definedName name="BLPH7" localSheetId="9" hidden="1">#REF!</definedName>
    <definedName name="BLPH7" localSheetId="10" hidden="1">#REF!</definedName>
    <definedName name="BLPH7" localSheetId="13" hidden="1">#REF!</definedName>
    <definedName name="BLPH8" localSheetId="0" hidden="1">#REF!</definedName>
    <definedName name="BLPH8" localSheetId="16" hidden="1">#REF!</definedName>
    <definedName name="BLPH8" localSheetId="18" hidden="1">#REF!</definedName>
    <definedName name="BLPH8" localSheetId="1" hidden="1">#REF!</definedName>
    <definedName name="BLPH8" localSheetId="2" hidden="1">#REF!</definedName>
    <definedName name="BLPH8" localSheetId="3" hidden="1">#REF!</definedName>
    <definedName name="BLPH8" localSheetId="4" hidden="1">#REF!</definedName>
    <definedName name="BLPH8" localSheetId="5" hidden="1">#REF!</definedName>
    <definedName name="BLPH8" localSheetId="6" hidden="1">#REF!</definedName>
    <definedName name="BLPH8" localSheetId="7" hidden="1">#REF!</definedName>
    <definedName name="BLPH8" localSheetId="8" hidden="1">#REF!</definedName>
    <definedName name="BLPH8" localSheetId="9" hidden="1">#REF!</definedName>
    <definedName name="BLPH8" localSheetId="10" hidden="1">#REF!</definedName>
    <definedName name="BLPH8" localSheetId="13" hidden="1">#REF!</definedName>
    <definedName name="BLPH96" hidden="1">[47]BLP!$Q$5</definedName>
    <definedName name="BLPH97" hidden="1">[47]BLP!$O$5</definedName>
    <definedName name="BLPH98" hidden="1">[47]BLP!$M$5</definedName>
    <definedName name="BLPH99" hidden="1">[47]BLP!$K$5</definedName>
    <definedName name="bn" localSheetId="0">[49]RESULT0799!#REF!</definedName>
    <definedName name="bn" localSheetId="16">[49]RESULT0799!#REF!</definedName>
    <definedName name="bn" localSheetId="18">[49]RESULT0799!#REF!</definedName>
    <definedName name="bn" localSheetId="7">[49]RESULT0799!#REF!</definedName>
    <definedName name="bn" localSheetId="8">[49]RESULT0799!#REF!</definedName>
    <definedName name="bnbnbnbnbnbnbnbnb" localSheetId="0">[30]RESULT0799!#REF!</definedName>
    <definedName name="bnbnbnbnbnbnbnbnb" localSheetId="16">[30]RESULT0799!#REF!</definedName>
    <definedName name="bnbnbnbnbnbnbnbnb" localSheetId="18">[30]RESULT0799!#REF!</definedName>
    <definedName name="bnbnbnbnbnbnbnbnb" localSheetId="7">[30]RESULT0799!#REF!</definedName>
    <definedName name="bnbnbnbnbnbnbnbnb" localSheetId="8">[30]RESULT0799!#REF!</definedName>
    <definedName name="BNDESA" localSheetId="0">#REF!</definedName>
    <definedName name="BNDESA" localSheetId="16">#REF!</definedName>
    <definedName name="BNDESA" localSheetId="18">#REF!</definedName>
    <definedName name="BNDESA" localSheetId="7">#REF!</definedName>
    <definedName name="BNDESA" localSheetId="8">#REF!</definedName>
    <definedName name="BNDESB" localSheetId="0">#REF!</definedName>
    <definedName name="BNDESB" localSheetId="16">#REF!</definedName>
    <definedName name="BNDESB" localSheetId="18">#REF!</definedName>
    <definedName name="BNDESB" localSheetId="7">#REF!</definedName>
    <definedName name="BNDESB" localSheetId="8">#REF!</definedName>
    <definedName name="BNDESC" localSheetId="0">#REF!</definedName>
    <definedName name="BNDESC" localSheetId="16">#REF!</definedName>
    <definedName name="BNDESC" localSheetId="18">#REF!</definedName>
    <definedName name="BNDESC" localSheetId="7">#REF!</definedName>
    <definedName name="BNDESC" localSheetId="8">#REF!</definedName>
    <definedName name="BNDESD" localSheetId="0">#REF!</definedName>
    <definedName name="BNDESD" localSheetId="16">#REF!</definedName>
    <definedName name="BNDESD" localSheetId="18">#REF!</definedName>
    <definedName name="BNDESD" localSheetId="7">#REF!</definedName>
    <definedName name="BNDESD" localSheetId="8">#REF!</definedName>
    <definedName name="BOI" localSheetId="0">'[14]Mapa de Custo Jun.2003'!#REF!</definedName>
    <definedName name="BOI" localSheetId="16">'[14]Mapa de Custo Jun.2003'!#REF!</definedName>
    <definedName name="BOI" localSheetId="18">'[14]Mapa de Custo Jun.2003'!#REF!</definedName>
    <definedName name="BOI" localSheetId="7">'[14]Mapa de Custo Jun.2003'!#REF!</definedName>
    <definedName name="BOI" localSheetId="8">'[14]Mapa de Custo Jun.2003'!#REF!</definedName>
    <definedName name="boxes" localSheetId="0">#REF!</definedName>
    <definedName name="boxes" localSheetId="16">#REF!</definedName>
    <definedName name="boxes" localSheetId="18">#REF!</definedName>
    <definedName name="boxes" localSheetId="7">#REF!</definedName>
    <definedName name="boxes" localSheetId="8">#REF!</definedName>
    <definedName name="BR_D_PI" localSheetId="0">#REF!</definedName>
    <definedName name="BR_D_PI" localSheetId="16">#REF!</definedName>
    <definedName name="BR_D_PI" localSheetId="18">#REF!</definedName>
    <definedName name="BR_D_PI" localSheetId="7">#REF!</definedName>
    <definedName name="BR_D_PI" localSheetId="8">#REF!</definedName>
    <definedName name="BR_T_PI" localSheetId="0">#REF!</definedName>
    <definedName name="BR_T_PI" localSheetId="16">#REF!</definedName>
    <definedName name="BR_T_PI" localSheetId="18">#REF!</definedName>
    <definedName name="BR_T_PI" localSheetId="7">#REF!</definedName>
    <definedName name="BR_T_PI" localSheetId="8">#REF!</definedName>
    <definedName name="Bradesco" localSheetId="0">#REF!</definedName>
    <definedName name="Bradesco" localSheetId="16">#REF!</definedName>
    <definedName name="Bradesco" localSheetId="18">#REF!</definedName>
    <definedName name="Bradesco" localSheetId="7">#REF!</definedName>
    <definedName name="Bradesco" localSheetId="8">#REF!</definedName>
    <definedName name="BT_D_PI" localSheetId="0">#REF!</definedName>
    <definedName name="BT_D_PI" localSheetId="16">#REF!</definedName>
    <definedName name="BT_D_PI" localSheetId="18">#REF!</definedName>
    <definedName name="BT_D_PI" localSheetId="7">#REF!</definedName>
    <definedName name="BT_D_PI" localSheetId="8">#REF!</definedName>
    <definedName name="BT_D_PP" localSheetId="0">#REF!</definedName>
    <definedName name="BT_D_PP" localSheetId="16">#REF!</definedName>
    <definedName name="BT_D_PP" localSheetId="18">#REF!</definedName>
    <definedName name="BT_D_PP" localSheetId="7">#REF!</definedName>
    <definedName name="BT_D_PP" localSheetId="8">#REF!</definedName>
    <definedName name="BT_T_PI" localSheetId="0">#REF!</definedName>
    <definedName name="BT_T_PI" localSheetId="16">#REF!</definedName>
    <definedName name="BT_T_PI" localSheetId="18">#REF!</definedName>
    <definedName name="BT_T_PI" localSheetId="7">#REF!</definedName>
    <definedName name="BT_T_PI" localSheetId="8">#REF!</definedName>
    <definedName name="BT_T_PP" localSheetId="0">#REF!</definedName>
    <definedName name="BT_T_PP" localSheetId="16">#REF!</definedName>
    <definedName name="BT_T_PP" localSheetId="18">#REF!</definedName>
    <definedName name="BT_T_PP" localSheetId="7">#REF!</definedName>
    <definedName name="BT_T_PP" localSheetId="8">#REF!</definedName>
    <definedName name="BTN" localSheetId="0">#REF!</definedName>
    <definedName name="BTN" localSheetId="16">#REF!</definedName>
    <definedName name="BTN" localSheetId="18">#REF!</definedName>
    <definedName name="BTN" localSheetId="7">#REF!</definedName>
    <definedName name="BTN" localSheetId="8">#REF!</definedName>
    <definedName name="BTNANT" localSheetId="0">#REF!</definedName>
    <definedName name="BTNANT" localSheetId="16">#REF!</definedName>
    <definedName name="BTNANT" localSheetId="18">#REF!</definedName>
    <definedName name="BTNANT" localSheetId="7">#REF!</definedName>
    <definedName name="BTNANT" localSheetId="8">#REF!</definedName>
    <definedName name="BTNATU" localSheetId="0">#REF!</definedName>
    <definedName name="BTNATU" localSheetId="16">#REF!</definedName>
    <definedName name="BTNATU" localSheetId="18">#REF!</definedName>
    <definedName name="BTNATU" localSheetId="7">#REF!</definedName>
    <definedName name="BTNATU" localSheetId="8">#REF!</definedName>
    <definedName name="BuiltIn_Print_Area" localSheetId="0">#REF!</definedName>
    <definedName name="BuiltIn_Print_Area" localSheetId="16">#REF!</definedName>
    <definedName name="BuiltIn_Print_Area" localSheetId="18">#REF!</definedName>
    <definedName name="BuiltIn_Print_Area" localSheetId="7">#REF!</definedName>
    <definedName name="BuiltIn_Print_Area" localSheetId="8">#REF!</definedName>
    <definedName name="BuiltIn_Print_Area___2" localSheetId="0">#REF!</definedName>
    <definedName name="BuiltIn_Print_Area___2" localSheetId="16">#REF!</definedName>
    <definedName name="BuiltIn_Print_Area___2" localSheetId="18">#REF!</definedName>
    <definedName name="BuiltIn_Print_Area___2" localSheetId="7">#REF!</definedName>
    <definedName name="BuiltIn_Print_Area___2" localSheetId="8">#REF!</definedName>
    <definedName name="BuiltIn_Print_Area___3" localSheetId="0">#REF!</definedName>
    <definedName name="BuiltIn_Print_Area___3" localSheetId="16">#REF!</definedName>
    <definedName name="BuiltIn_Print_Area___3" localSheetId="18">#REF!</definedName>
    <definedName name="BuiltIn_Print_Area___3" localSheetId="7">#REF!</definedName>
    <definedName name="BuiltIn_Print_Area___3" localSheetId="8">#REF!</definedName>
    <definedName name="button_area_1" localSheetId="0">#REF!</definedName>
    <definedName name="button_area_1" localSheetId="16">#REF!</definedName>
    <definedName name="button_area_1" localSheetId="18">#REF!</definedName>
    <definedName name="button_area_1" localSheetId="7">#REF!</definedName>
    <definedName name="button_area_1" localSheetId="8">#REF!</definedName>
    <definedName name="bv" localSheetId="0">#REF!</definedName>
    <definedName name="bv" localSheetId="16">#REF!</definedName>
    <definedName name="bv" localSheetId="18">#REF!</definedName>
    <definedName name="bv" localSheetId="7">#REF!</definedName>
    <definedName name="bv" localSheetId="8">#REF!</definedName>
    <definedName name="bvbvbvbvvvbvvbvbvb" localSheetId="0">[31]RESUL122004!#REF!</definedName>
    <definedName name="bvbvbvbvvvbvvbvbvb" localSheetId="16">[31]RESUL122004!#REF!</definedName>
    <definedName name="bvbvbvbvvvbvvbvbvb" localSheetId="18">[31]RESUL122004!#REF!</definedName>
    <definedName name="bvbvbvbvvvbvvbvbvb" localSheetId="7">[31]RESUL122004!#REF!</definedName>
    <definedName name="bvbvbvbvvvbvvbvbvb" localSheetId="8">[31]RESUL122004!#REF!</definedName>
    <definedName name="C." localSheetId="0">#REF!</definedName>
    <definedName name="C." localSheetId="16">#REF!</definedName>
    <definedName name="C." localSheetId="18">#REF!</definedName>
    <definedName name="C." localSheetId="7">#REF!</definedName>
    <definedName name="C." localSheetId="8">#REF!</definedName>
    <definedName name="C_" localSheetId="0">#REF!</definedName>
    <definedName name="C_" localSheetId="16">#REF!</definedName>
    <definedName name="C_" localSheetId="18">#REF!</definedName>
    <definedName name="C_" localSheetId="7">#REF!</definedName>
    <definedName name="C_" localSheetId="8">#REF!</definedName>
    <definedName name="CA" localSheetId="0">#REF!</definedName>
    <definedName name="CA" localSheetId="16">#REF!</definedName>
    <definedName name="CA" localSheetId="18">#REF!</definedName>
    <definedName name="CA" localSheetId="7">#REF!</definedName>
    <definedName name="CA" localSheetId="8">#REF!</definedName>
    <definedName name="CAIXA" localSheetId="0">#REF!</definedName>
    <definedName name="CAIXA" localSheetId="16">#REF!</definedName>
    <definedName name="CAIXA" localSheetId="18">#REF!</definedName>
    <definedName name="CAIXA" localSheetId="7">#REF!</definedName>
    <definedName name="CAIXA" localSheetId="8">#REF!</definedName>
    <definedName name="CAIXA_WO" localSheetId="0">'[43]Planilha Principal'!#REF!</definedName>
    <definedName name="CAIXA_WO" localSheetId="16">'[43]Planilha Principal'!#REF!</definedName>
    <definedName name="CAIXA_WO" localSheetId="18">'[43]Planilha Principal'!#REF!</definedName>
    <definedName name="CAIXA_WO" localSheetId="7">'[43]Planilha Principal'!#REF!</definedName>
    <definedName name="CAIXA_WO" localSheetId="8">'[43]Planilha Principal'!#REF!</definedName>
    <definedName name="caixa1" localSheetId="0">[13]dados!#REF!</definedName>
    <definedName name="caixa1" localSheetId="16">[13]dados!#REF!</definedName>
    <definedName name="caixa1" localSheetId="18">[13]dados!#REF!</definedName>
    <definedName name="caixa1" localSheetId="7">[13]dados!#REF!</definedName>
    <definedName name="caixa1" localSheetId="8">[13]dados!#REF!</definedName>
    <definedName name="CAL" localSheetId="0">#REF!</definedName>
    <definedName name="CAL" localSheetId="16">#REF!</definedName>
    <definedName name="CAL" localSheetId="18">#REF!</definedName>
    <definedName name="CAL" localSheetId="7">#REF!</definedName>
    <definedName name="CAL" localSheetId="8">#REF!</definedName>
    <definedName name="CAMBIO" localSheetId="0">#REF!</definedName>
    <definedName name="CAMBIO" localSheetId="16">#REF!</definedName>
    <definedName name="CAMBIO" localSheetId="18">#REF!</definedName>
    <definedName name="CAMBIO" localSheetId="7">#REF!</definedName>
    <definedName name="CAMBIO" localSheetId="8">#REF!</definedName>
    <definedName name="CAP" localSheetId="0">[50]CC!#REF!</definedName>
    <definedName name="CAP" localSheetId="16">[50]CC!#REF!</definedName>
    <definedName name="CAP" localSheetId="18">[50]CC!#REF!</definedName>
    <definedName name="CAP" localSheetId="7">[50]CC!#REF!</definedName>
    <definedName name="CAP" localSheetId="8">[50]CC!#REF!</definedName>
    <definedName name="CAPA" localSheetId="0">[51]MAPA!#REF!</definedName>
    <definedName name="CAPA" localSheetId="16">[51]MAPA!#REF!</definedName>
    <definedName name="CAPA" localSheetId="18">[51]MAPA!#REF!</definedName>
    <definedName name="CAPA" localSheetId="7">[51]MAPA!#REF!</definedName>
    <definedName name="CAPA" localSheetId="8">[51]MAPA!#REF!</definedName>
    <definedName name="CAPCOLIG" localSheetId="0">#REF!</definedName>
    <definedName name="CAPCOLIG" localSheetId="16">#REF!</definedName>
    <definedName name="CAPCOLIG" localSheetId="18">#REF!</definedName>
    <definedName name="CAPCOLIG" localSheetId="7">#REF!</definedName>
    <definedName name="CAPCOLIG" localSheetId="8">#REF!</definedName>
    <definedName name="CAPEX_ISP" localSheetId="0">'[52]Canbras TVA'!#REF!</definedName>
    <definedName name="CAPEX_ISP" localSheetId="16">'[52]Canbras TVA'!#REF!</definedName>
    <definedName name="CAPEX_ISP" localSheetId="18">'[52]Canbras TVA'!#REF!</definedName>
    <definedName name="CAPEX_ISP" localSheetId="7">'[52]Canbras TVA'!#REF!</definedName>
    <definedName name="CAPEX_ISP" localSheetId="8">'[52]Canbras TVA'!#REF!</definedName>
    <definedName name="CAR" localSheetId="0">#REF!</definedName>
    <definedName name="CAR" localSheetId="16">#REF!</definedName>
    <definedName name="CAR" localSheetId="18">#REF!</definedName>
    <definedName name="CAR" localSheetId="7">#REF!</definedName>
    <definedName name="CAR" localSheetId="8">#REF!</definedName>
    <definedName name="Carteira" localSheetId="0">#REF!</definedName>
    <definedName name="Carteira" localSheetId="16">#REF!</definedName>
    <definedName name="Carteira" localSheetId="18">#REF!</definedName>
    <definedName name="Carteira" localSheetId="7">#REF!</definedName>
    <definedName name="Carteira" localSheetId="8">#REF!</definedName>
    <definedName name="casa" localSheetId="0">#REF!</definedName>
    <definedName name="casa" localSheetId="16">#REF!</definedName>
    <definedName name="casa" localSheetId="18">#REF!</definedName>
    <definedName name="casa" localSheetId="7">#REF!</definedName>
    <definedName name="casa" localSheetId="8">#REF!</definedName>
    <definedName name="Cat_1a" localSheetId="0">#REF!</definedName>
    <definedName name="Cat_1a" localSheetId="16">#REF!</definedName>
    <definedName name="Cat_1a" localSheetId="18">#REF!</definedName>
    <definedName name="Cat_1a" localSheetId="7">#REF!</definedName>
    <definedName name="Cat_1a" localSheetId="8">#REF!</definedName>
    <definedName name="Cat_1A_PR" localSheetId="0">#REF!</definedName>
    <definedName name="Cat_1A_PR" localSheetId="16">#REF!</definedName>
    <definedName name="Cat_1A_PR" localSheetId="18">#REF!</definedName>
    <definedName name="Cat_1A_PR" localSheetId="7">#REF!</definedName>
    <definedName name="Cat_1A_PR" localSheetId="8">#REF!</definedName>
    <definedName name="Cat_1A_SP" localSheetId="0">#REF!</definedName>
    <definedName name="Cat_1A_SP" localSheetId="16">#REF!</definedName>
    <definedName name="Cat_1A_SP" localSheetId="18">#REF!</definedName>
    <definedName name="Cat_1A_SP" localSheetId="7">#REF!</definedName>
    <definedName name="Cat_1A_SP" localSheetId="8">#REF!</definedName>
    <definedName name="Cat_1b" localSheetId="0">#REF!</definedName>
    <definedName name="Cat_1b" localSheetId="16">#REF!</definedName>
    <definedName name="Cat_1b" localSheetId="18">#REF!</definedName>
    <definedName name="Cat_1b" localSheetId="7">#REF!</definedName>
    <definedName name="Cat_1b" localSheetId="8">#REF!</definedName>
    <definedName name="Cat_1B_PR" localSheetId="0">#REF!</definedName>
    <definedName name="Cat_1B_PR" localSheetId="16">#REF!</definedName>
    <definedName name="Cat_1B_PR" localSheetId="18">#REF!</definedName>
    <definedName name="Cat_1B_PR" localSheetId="7">#REF!</definedName>
    <definedName name="Cat_1B_PR" localSheetId="8">#REF!</definedName>
    <definedName name="Cat_1B_SP" localSheetId="0">#REF!</definedName>
    <definedName name="Cat_1B_SP" localSheetId="16">#REF!</definedName>
    <definedName name="Cat_1B_SP" localSheetId="18">#REF!</definedName>
    <definedName name="Cat_1B_SP" localSheetId="7">#REF!</definedName>
    <definedName name="Cat_1B_SP" localSheetId="8">#REF!</definedName>
    <definedName name="Cat_1c" localSheetId="0">#REF!</definedName>
    <definedName name="Cat_1c" localSheetId="16">#REF!</definedName>
    <definedName name="Cat_1c" localSheetId="18">#REF!</definedName>
    <definedName name="Cat_1c" localSheetId="7">#REF!</definedName>
    <definedName name="Cat_1c" localSheetId="8">#REF!</definedName>
    <definedName name="Cat_1C_PR" localSheetId="0">#REF!</definedName>
    <definedName name="Cat_1C_PR" localSheetId="16">#REF!</definedName>
    <definedName name="Cat_1C_PR" localSheetId="18">#REF!</definedName>
    <definedName name="Cat_1C_PR" localSheetId="7">#REF!</definedName>
    <definedName name="Cat_1C_PR" localSheetId="8">#REF!</definedName>
    <definedName name="Cat_1C_SP" localSheetId="0">#REF!</definedName>
    <definedName name="Cat_1C_SP" localSheetId="16">#REF!</definedName>
    <definedName name="Cat_1C_SP" localSheetId="18">#REF!</definedName>
    <definedName name="Cat_1C_SP" localSheetId="7">#REF!</definedName>
    <definedName name="Cat_1C_SP" localSheetId="8">#REF!</definedName>
    <definedName name="Cat_1d" localSheetId="0">#REF!</definedName>
    <definedName name="Cat_1d" localSheetId="16">#REF!</definedName>
    <definedName name="Cat_1d" localSheetId="18">#REF!</definedName>
    <definedName name="Cat_1d" localSheetId="7">#REF!</definedName>
    <definedName name="Cat_1d" localSheetId="8">#REF!</definedName>
    <definedName name="Cat_1D_PR" localSheetId="0">#REF!</definedName>
    <definedName name="Cat_1D_PR" localSheetId="16">#REF!</definedName>
    <definedName name="Cat_1D_PR" localSheetId="18">#REF!</definedName>
    <definedName name="Cat_1D_PR" localSheetId="7">#REF!</definedName>
    <definedName name="Cat_1D_PR" localSheetId="8">#REF!</definedName>
    <definedName name="Cat_1D_SP" localSheetId="0">#REF!</definedName>
    <definedName name="Cat_1D_SP" localSheetId="16">#REF!</definedName>
    <definedName name="Cat_1D_SP" localSheetId="18">#REF!</definedName>
    <definedName name="Cat_1D_SP" localSheetId="7">#REF!</definedName>
    <definedName name="Cat_1D_SP" localSheetId="8">#REF!</definedName>
    <definedName name="Cat_2a" localSheetId="0">#REF!</definedName>
    <definedName name="Cat_2a" localSheetId="16">#REF!</definedName>
    <definedName name="Cat_2a" localSheetId="18">#REF!</definedName>
    <definedName name="Cat_2a" localSheetId="7">#REF!</definedName>
    <definedName name="Cat_2a" localSheetId="8">#REF!</definedName>
    <definedName name="Cat_2b" localSheetId="0">#REF!</definedName>
    <definedName name="Cat_2b" localSheetId="16">#REF!</definedName>
    <definedName name="Cat_2b" localSheetId="18">#REF!</definedName>
    <definedName name="Cat_2b" localSheetId="7">#REF!</definedName>
    <definedName name="Cat_2b" localSheetId="8">#REF!</definedName>
    <definedName name="Cat_2c" localSheetId="0">#REF!</definedName>
    <definedName name="Cat_2c" localSheetId="16">#REF!</definedName>
    <definedName name="Cat_2c" localSheetId="18">#REF!</definedName>
    <definedName name="Cat_2c" localSheetId="7">#REF!</definedName>
    <definedName name="Cat_2c" localSheetId="8">#REF!</definedName>
    <definedName name="Cat_3" localSheetId="0">#REF!</definedName>
    <definedName name="Cat_3" localSheetId="16">#REF!</definedName>
    <definedName name="Cat_3" localSheetId="18">#REF!</definedName>
    <definedName name="Cat_3" localSheetId="7">#REF!</definedName>
    <definedName name="Cat_3" localSheetId="8">#REF!</definedName>
    <definedName name="Cat_4a" localSheetId="0">#REF!</definedName>
    <definedName name="Cat_4a" localSheetId="16">#REF!</definedName>
    <definedName name="Cat_4a" localSheetId="18">#REF!</definedName>
    <definedName name="Cat_4a" localSheetId="7">#REF!</definedName>
    <definedName name="Cat_4a" localSheetId="8">#REF!</definedName>
    <definedName name="Cat_4b" localSheetId="0">#REF!</definedName>
    <definedName name="Cat_4b" localSheetId="16">#REF!</definedName>
    <definedName name="Cat_4b" localSheetId="18">#REF!</definedName>
    <definedName name="Cat_4b" localSheetId="7">#REF!</definedName>
    <definedName name="Cat_4b" localSheetId="8">#REF!</definedName>
    <definedName name="Cat_4B_SP" localSheetId="0">#REF!</definedName>
    <definedName name="Cat_4B_SP" localSheetId="16">#REF!</definedName>
    <definedName name="Cat_4B_SP" localSheetId="18">#REF!</definedName>
    <definedName name="Cat_4B_SP" localSheetId="7">#REF!</definedName>
    <definedName name="Cat_4B_SP" localSheetId="8">#REF!</definedName>
    <definedName name="Cat_4d" localSheetId="0">#REF!</definedName>
    <definedName name="Cat_4d" localSheetId="16">#REF!</definedName>
    <definedName name="Cat_4d" localSheetId="18">#REF!</definedName>
    <definedName name="Cat_4d" localSheetId="7">#REF!</definedName>
    <definedName name="Cat_4d" localSheetId="8">#REF!</definedName>
    <definedName name="Cat_4D_SP" localSheetId="0">#REF!</definedName>
    <definedName name="Cat_4D_SP" localSheetId="16">#REF!</definedName>
    <definedName name="Cat_4D_SP" localSheetId="18">#REF!</definedName>
    <definedName name="Cat_4D_SP" localSheetId="7">#REF!</definedName>
    <definedName name="Cat_4D_SP" localSheetId="8">#REF!</definedName>
    <definedName name="Cat_5a" localSheetId="0">#REF!</definedName>
    <definedName name="Cat_5a" localSheetId="16">#REF!</definedName>
    <definedName name="Cat_5a" localSheetId="18">#REF!</definedName>
    <definedName name="Cat_5a" localSheetId="7">#REF!</definedName>
    <definedName name="Cat_5a" localSheetId="8">#REF!</definedName>
    <definedName name="Cat_5A_AP" localSheetId="0">#REF!</definedName>
    <definedName name="Cat_5A_AP" localSheetId="16">#REF!</definedName>
    <definedName name="Cat_5A_AP" localSheetId="18">#REF!</definedName>
    <definedName name="Cat_5A_AP" localSheetId="7">#REF!</definedName>
    <definedName name="Cat_5A_AP" localSheetId="8">#REF!</definedName>
    <definedName name="Cat_5b" localSheetId="0">#REF!</definedName>
    <definedName name="Cat_5b" localSheetId="16">#REF!</definedName>
    <definedName name="Cat_5b" localSheetId="18">#REF!</definedName>
    <definedName name="Cat_5b" localSheetId="7">#REF!</definedName>
    <definedName name="Cat_5b" localSheetId="8">#REF!</definedName>
    <definedName name="Cat_5B_AP" localSheetId="0">#REF!</definedName>
    <definedName name="Cat_5B_AP" localSheetId="16">#REF!</definedName>
    <definedName name="Cat_5B_AP" localSheetId="18">#REF!</definedName>
    <definedName name="Cat_5B_AP" localSheetId="7">#REF!</definedName>
    <definedName name="Cat_5B_AP" localSheetId="8">#REF!</definedName>
    <definedName name="Cat_5B_MS" localSheetId="0">#REF!</definedName>
    <definedName name="Cat_5B_MS" localSheetId="16">#REF!</definedName>
    <definedName name="Cat_5B_MS" localSheetId="18">#REF!</definedName>
    <definedName name="Cat_5B_MS" localSheetId="7">#REF!</definedName>
    <definedName name="Cat_5B_MS" localSheetId="8">#REF!</definedName>
    <definedName name="Cat_5d" localSheetId="0">#REF!</definedName>
    <definedName name="Cat_5d" localSheetId="16">#REF!</definedName>
    <definedName name="Cat_5d" localSheetId="18">#REF!</definedName>
    <definedName name="Cat_5d" localSheetId="7">#REF!</definedName>
    <definedName name="Cat_5d" localSheetId="8">#REF!</definedName>
    <definedName name="Cat_5D_AP" localSheetId="0">#REF!</definedName>
    <definedName name="Cat_5D_AP" localSheetId="16">#REF!</definedName>
    <definedName name="Cat_5D_AP" localSheetId="18">#REF!</definedName>
    <definedName name="Cat_5D_AP" localSheetId="7">#REF!</definedName>
    <definedName name="Cat_5D_AP" localSheetId="8">#REF!</definedName>
    <definedName name="Cat_5D_MS" localSheetId="0">#REF!</definedName>
    <definedName name="Cat_5D_MS" localSheetId="16">#REF!</definedName>
    <definedName name="Cat_5D_MS" localSheetId="18">#REF!</definedName>
    <definedName name="Cat_5D_MS" localSheetId="7">#REF!</definedName>
    <definedName name="Cat_5D_MS" localSheetId="8">#REF!</definedName>
    <definedName name="CATALAGOS" localSheetId="0">#REF!</definedName>
    <definedName name="CATALAGOS" localSheetId="16">#REF!</definedName>
    <definedName name="CATALAGOS" localSheetId="18">#REF!</definedName>
    <definedName name="CATALAGOS" localSheetId="7">#REF!</definedName>
    <definedName name="CATALAGOS" localSheetId="8">#REF!</definedName>
    <definedName name="Categoryss" localSheetId="0">'[53]Area Cat5'!#REF!</definedName>
    <definedName name="Categoryss" localSheetId="16">'[53]Area Cat5'!#REF!</definedName>
    <definedName name="Categoryss" localSheetId="18">'[53]Area Cat5'!#REF!</definedName>
    <definedName name="Categoryss" localSheetId="7">'[53]Area Cat5'!#REF!</definedName>
    <definedName name="Categoryss" localSheetId="8">'[53]Area Cat5'!#REF!</definedName>
    <definedName name="CBA.000.C.0.12.2001.00.01.22203010001">10709</definedName>
    <definedName name="CC">'[54]Customize Your Invoice'!$G$22:$G$25</definedName>
    <definedName name="CC_CTA_CTB">[17]BANCO!$B$2:$B$1230</definedName>
    <definedName name="CCC" localSheetId="0">#REF!</definedName>
    <definedName name="CCC" localSheetId="16">#REF!</definedName>
    <definedName name="CCC" localSheetId="18">#REF!</definedName>
    <definedName name="CCC" localSheetId="7">#REF!</definedName>
    <definedName name="CCC" localSheetId="8">#REF!</definedName>
    <definedName name="cccc" localSheetId="0">[0]!_L1C1:_L800C10</definedName>
    <definedName name="cccc" localSheetId="16">[0]!_L1C1:_L800C10</definedName>
    <definedName name="cccc" localSheetId="18">[0]!_L1C1:_L800C10</definedName>
    <definedName name="cccc" localSheetId="7">[0]!_L1C1:_L800C10</definedName>
    <definedName name="cccc" localSheetId="8">[0]!_L1C1:_L800C10</definedName>
    <definedName name="ccccc" localSheetId="0">#REF!</definedName>
    <definedName name="ccccc" localSheetId="16">#REF!</definedName>
    <definedName name="ccccc" localSheetId="18">#REF!</definedName>
    <definedName name="ccccc" localSheetId="7">#REF!</definedName>
    <definedName name="ccccc" localSheetId="8">#REF!</definedName>
    <definedName name="ççççç" localSheetId="0">#REF!</definedName>
    <definedName name="ççççç" localSheetId="16">#REF!</definedName>
    <definedName name="ççççç" localSheetId="18">#REF!</definedName>
    <definedName name="ççççç" localSheetId="7">#REF!</definedName>
    <definedName name="ççççç" localSheetId="8">#REF!</definedName>
    <definedName name="cccccc" localSheetId="4" hidden="1">{"PARTE1",#N/A,FALSE,"Plan1"}</definedName>
    <definedName name="cccccc" localSheetId="6" hidden="1">{"PARTE1",#N/A,FALSE,"Plan1"}</definedName>
    <definedName name="cccccc" hidden="1">{"PARTE1",#N/A,FALSE,"Plan1"}</definedName>
    <definedName name="ccccccc">[55]Mutuo!$V$1031:$Z$1082</definedName>
    <definedName name="ççççççççççççççççççççç" localSheetId="0">[30]PASSIVO!#REF!</definedName>
    <definedName name="ççççççççççççççççççççç" localSheetId="16">[30]PASSIVO!#REF!</definedName>
    <definedName name="ççççççççççççççççççççç" localSheetId="18">[30]PASSIVO!#REF!</definedName>
    <definedName name="ççççççççççççççççççççç" localSheetId="7">[30]PASSIVO!#REF!</definedName>
    <definedName name="ççççççççççççççççççççç" localSheetId="8">[30]PASSIVO!#REF!</definedName>
    <definedName name="ccccccccccccccccccccccccc" localSheetId="0">#REF!</definedName>
    <definedName name="ccccccccccccccccccccccccc" localSheetId="16">#REF!</definedName>
    <definedName name="ccccccccccccccccccccccccc" localSheetId="18">#REF!</definedName>
    <definedName name="ccccccccccccccccccccccccc" localSheetId="7">#REF!</definedName>
    <definedName name="ccccccccccccccccccccccccc" localSheetId="8">#REF!</definedName>
    <definedName name="CCF_Tab" localSheetId="0">#REF!</definedName>
    <definedName name="CCF_Tab" localSheetId="16">#REF!</definedName>
    <definedName name="CCF_Tab" localSheetId="18">#REF!</definedName>
    <definedName name="CCF_Tab" localSheetId="7">#REF!</definedName>
    <definedName name="CCF_Tab" localSheetId="8">#REF!</definedName>
    <definedName name="CCT" localSheetId="0">#REF!</definedName>
    <definedName name="CCT" localSheetId="16">#REF!</definedName>
    <definedName name="CCT" localSheetId="18">#REF!</definedName>
    <definedName name="CCT" localSheetId="7">#REF!</definedName>
    <definedName name="CCT" localSheetId="8">#REF!</definedName>
    <definedName name="CCUSTO" localSheetId="0">#REF!</definedName>
    <definedName name="CCUSTO" localSheetId="16">#REF!</definedName>
    <definedName name="CCUSTO" localSheetId="18">#REF!</definedName>
    <definedName name="CCUSTO" localSheetId="7">#REF!</definedName>
    <definedName name="CCUSTO" localSheetId="8">#REF!</definedName>
    <definedName name="cdb" localSheetId="4" hidden="1">{"PARTE1",#N/A,FALSE,"Plan1"}</definedName>
    <definedName name="cdb" localSheetId="6" hidden="1">{"PARTE1",#N/A,FALSE,"Plan1"}</definedName>
    <definedName name="cdb" hidden="1">{"PARTE1",#N/A,FALSE,"Plan1"}</definedName>
    <definedName name="cdi_31_1_2003" localSheetId="0">#REF!</definedName>
    <definedName name="cdi_31_1_2003" localSheetId="16">#REF!</definedName>
    <definedName name="cdi_31_1_2003" localSheetId="18">#REF!</definedName>
    <definedName name="cdi_31_1_2003" localSheetId="7">#REF!</definedName>
    <definedName name="cdi_31_1_2003" localSheetId="8">#REF!</definedName>
    <definedName name="CDI_Accum">[56]dados!$A$6:$B$1507</definedName>
    <definedName name="cdi_tab" localSheetId="0">#REF!</definedName>
    <definedName name="cdi_tab" localSheetId="16">#REF!</definedName>
    <definedName name="cdi_tab" localSheetId="18">#REF!</definedName>
    <definedName name="cdi_tab" localSheetId="7">#REF!</definedName>
    <definedName name="cdi_tab" localSheetId="8">#REF!</definedName>
    <definedName name="CDI_Table">[57]CDI!$A$1:$G$2702</definedName>
    <definedName name="CE" localSheetId="0">[58]INFORM!#REF!</definedName>
    <definedName name="CE" localSheetId="16">[58]INFORM!#REF!</definedName>
    <definedName name="CE" localSheetId="18">[58]INFORM!#REF!</definedName>
    <definedName name="CE" localSheetId="7">[58]INFORM!#REF!</definedName>
    <definedName name="CE" localSheetId="8">[58]INFORM!#REF!</definedName>
    <definedName name="celltips_area" localSheetId="0">#REF!</definedName>
    <definedName name="celltips_area" localSheetId="16">#REF!</definedName>
    <definedName name="celltips_area" localSheetId="18">#REF!</definedName>
    <definedName name="celltips_area" localSheetId="7">#REF!</definedName>
    <definedName name="celltips_area" localSheetId="8">#REF!</definedName>
    <definedName name="CentroCusto" localSheetId="0">#REF!</definedName>
    <definedName name="CentroCusto" localSheetId="16">#REF!</definedName>
    <definedName name="CentroCusto" localSheetId="18">#REF!</definedName>
    <definedName name="CentroCusto" localSheetId="7">#REF!</definedName>
    <definedName name="CentroCusto" localSheetId="8">#REF!</definedName>
    <definedName name="cfv">[59]Lead!$F$20</definedName>
    <definedName name="ChamfloraAP" localSheetId="0">#REF!</definedName>
    <definedName name="ChamfloraAP" localSheetId="16">#REF!</definedName>
    <definedName name="ChamfloraAP" localSheetId="18">#REF!</definedName>
    <definedName name="ChamfloraAP" localSheetId="7">#REF!</definedName>
    <definedName name="ChamfloraAP" localSheetId="8">#REF!</definedName>
    <definedName name="ChamfloraMS" localSheetId="0">#REF!</definedName>
    <definedName name="ChamfloraMS" localSheetId="16">#REF!</definedName>
    <definedName name="ChamfloraMS" localSheetId="18">#REF!</definedName>
    <definedName name="ChamfloraMS" localSheetId="7">#REF!</definedName>
    <definedName name="ChamfloraMS" localSheetId="8">#REF!</definedName>
    <definedName name="ChamfloraSP" localSheetId="0">#REF!</definedName>
    <definedName name="ChamfloraSP" localSheetId="16">#REF!</definedName>
    <definedName name="ChamfloraSP" localSheetId="18">#REF!</definedName>
    <definedName name="ChamfloraSP" localSheetId="7">#REF!</definedName>
    <definedName name="ChamfloraSP" localSheetId="8">#REF!</definedName>
    <definedName name="checa_qtde">'[17]CUSTO CONSOLID'!$U$98</definedName>
    <definedName name="checa_transf">'[17]CUSTO MONETARIO_CONSOLID'!$U$15</definedName>
    <definedName name="Cheque" localSheetId="0">#REF!</definedName>
    <definedName name="Cheque" localSheetId="16">#REF!</definedName>
    <definedName name="Cheque" localSheetId="18">#REF!</definedName>
    <definedName name="Cheque" localSheetId="7">#REF!</definedName>
    <definedName name="Cheque" localSheetId="8">#REF!</definedName>
    <definedName name="çl" localSheetId="0">[60]RESULT032000!#REF!</definedName>
    <definedName name="çl" localSheetId="16">[60]RESULT032000!#REF!</definedName>
    <definedName name="çl" localSheetId="18">[60]RESULT032000!#REF!</definedName>
    <definedName name="çl" localSheetId="7">[60]RESULT032000!#REF!</definedName>
    <definedName name="çl" localSheetId="8">[60]RESULT032000!#REF!</definedName>
    <definedName name="CLASS" localSheetId="0">[61]CLASS!#REF!</definedName>
    <definedName name="CLASS" localSheetId="16">[61]CLASS!#REF!</definedName>
    <definedName name="CLASS" localSheetId="18">[61]CLASS!#REF!</definedName>
    <definedName name="CLASS" localSheetId="7">[61]CLASS!#REF!</definedName>
    <definedName name="CLASS" localSheetId="8">[61]CLASS!#REF!</definedName>
    <definedName name="CM" localSheetId="0">#REF!</definedName>
    <definedName name="CM" localSheetId="16">#REF!</definedName>
    <definedName name="CM" localSheetId="18">#REF!</definedName>
    <definedName name="CM" localSheetId="7">#REF!</definedName>
    <definedName name="CM" localSheetId="8">#REF!</definedName>
    <definedName name="cncncncncncncncncncnc" localSheetId="0">[30]RESULT0799!#REF!</definedName>
    <definedName name="cncncncncncncncncncnc" localSheetId="16">[30]RESULT0799!#REF!</definedName>
    <definedName name="cncncncncncncncncncnc" localSheetId="18">[30]RESULT0799!#REF!</definedName>
    <definedName name="cncncncncncncncncncnc" localSheetId="7">[30]RESULT0799!#REF!</definedName>
    <definedName name="cncncncncncncncncncnc" localSheetId="8">[30]RESULT0799!#REF!</definedName>
    <definedName name="CO" localSheetId="0">'[62]EXPENDITURE CYCLE'!#REF!</definedName>
    <definedName name="CO" localSheetId="16">'[62]EXPENDITURE CYCLE'!#REF!</definedName>
    <definedName name="CO" localSheetId="18">'[62]EXPENDITURE CYCLE'!#REF!</definedName>
    <definedName name="CO" localSheetId="7">'[62]EXPENDITURE CYCLE'!#REF!</definedName>
    <definedName name="CO" localSheetId="8">'[62]EXPENDITURE CYCLE'!#REF!</definedName>
    <definedName name="COD" localSheetId="0">#REF!</definedName>
    <definedName name="COD" localSheetId="16">#REF!</definedName>
    <definedName name="COD" localSheetId="18">#REF!</definedName>
    <definedName name="COD" localSheetId="7">#REF!</definedName>
    <definedName name="COD" localSheetId="8">#REF!</definedName>
    <definedName name="CODFINAN" localSheetId="0">#REF!</definedName>
    <definedName name="CODFINAN" localSheetId="16">#REF!</definedName>
    <definedName name="CODFINAN" localSheetId="18">#REF!</definedName>
    <definedName name="CODFINAN" localSheetId="7">#REF!</definedName>
    <definedName name="CODFINAN" localSheetId="8">#REF!</definedName>
    <definedName name="Codfinanc" localSheetId="18">'14. Luizacred - Carteira Atraso'!Codfinanc</definedName>
    <definedName name="COLIGATIVO" localSheetId="0">#REF!</definedName>
    <definedName name="COLIGATIVO" localSheetId="16">#REF!</definedName>
    <definedName name="COLIGATIVO" localSheetId="18">#REF!</definedName>
    <definedName name="COLIGATIVO" localSheetId="7">#REF!</definedName>
    <definedName name="COLIGATIVO" localSheetId="8">#REF!</definedName>
    <definedName name="COLIGPASSIVO" localSheetId="0">#REF!</definedName>
    <definedName name="COLIGPASSIVO" localSheetId="16">#REF!</definedName>
    <definedName name="COLIGPASSIVO" localSheetId="18">#REF!</definedName>
    <definedName name="COLIGPASSIVO" localSheetId="7">#REF!</definedName>
    <definedName name="COLIGPASSIVO" localSheetId="8">#REF!</definedName>
    <definedName name="COMIDA">#N/A</definedName>
    <definedName name="COMLOAN" localSheetId="0">#REF!</definedName>
    <definedName name="COMLOAN" localSheetId="16">#REF!</definedName>
    <definedName name="COMLOAN" localSheetId="18">#REF!</definedName>
    <definedName name="COMLOAN" localSheetId="7">#REF!</definedName>
    <definedName name="COMLOAN" localSheetId="8">#REF!</definedName>
    <definedName name="COMLOANJUROS" localSheetId="0">#REF!</definedName>
    <definedName name="COMLOANJUROS" localSheetId="16">#REF!</definedName>
    <definedName name="COMLOANJUROS" localSheetId="18">#REF!</definedName>
    <definedName name="COMLOANJUROS" localSheetId="7">#REF!</definedName>
    <definedName name="COMLOANJUROS" localSheetId="8">#REF!</definedName>
    <definedName name="COMPULSORIO" localSheetId="0">#REF!</definedName>
    <definedName name="COMPULSORIO" localSheetId="16">#REF!</definedName>
    <definedName name="COMPULSORIO" localSheetId="18">#REF!</definedName>
    <definedName name="COMPULSORIO" localSheetId="7">#REF!</definedName>
    <definedName name="COMPULSORIO" localSheetId="8">#REF!</definedName>
    <definedName name="conci" localSheetId="0">#REF!</definedName>
    <definedName name="conci" localSheetId="16">#REF!</definedName>
    <definedName name="conci" localSheetId="18">#REF!</definedName>
    <definedName name="conci" localSheetId="7">#REF!</definedName>
    <definedName name="conci" localSheetId="8">#REF!</definedName>
    <definedName name="CONCI1" localSheetId="0">#REF!</definedName>
    <definedName name="CONCI1" localSheetId="16">#REF!</definedName>
    <definedName name="CONCI1" localSheetId="18">#REF!</definedName>
    <definedName name="CONCI1" localSheetId="7">#REF!</definedName>
    <definedName name="CONCI1" localSheetId="8">#REF!</definedName>
    <definedName name="Conciliacao" localSheetId="0">#REF!</definedName>
    <definedName name="Conciliacao" localSheetId="16">#REF!</definedName>
    <definedName name="Conciliacao" localSheetId="18">#REF!</definedName>
    <definedName name="Conciliacao" localSheetId="7">#REF!</definedName>
    <definedName name="Conciliacao" localSheetId="8">#REF!</definedName>
    <definedName name="conciliação">[63]Lead!$A$2:$IV$2</definedName>
    <definedName name="CONF.RELXRAZAO" localSheetId="0">#REF!</definedName>
    <definedName name="CONF.RELXRAZAO" localSheetId="16">#REF!</definedName>
    <definedName name="CONF.RELXRAZAO" localSheetId="18">#REF!</definedName>
    <definedName name="CONF.RELXRAZAO" localSheetId="7">#REF!</definedName>
    <definedName name="CONF.RELXRAZAO" localSheetId="8">#REF!</definedName>
    <definedName name="CONS" localSheetId="0">#REF!</definedName>
    <definedName name="CONS" localSheetId="16">#REF!</definedName>
    <definedName name="CONS" localSheetId="18">#REF!</definedName>
    <definedName name="CONS" localSheetId="7">#REF!</definedName>
    <definedName name="CONS" localSheetId="8">#REF!</definedName>
    <definedName name="consmes" localSheetId="0">#REF!</definedName>
    <definedName name="consmes" localSheetId="16">#REF!</definedName>
    <definedName name="consmes" localSheetId="18">#REF!</definedName>
    <definedName name="consmes" localSheetId="7">#REF!</definedName>
    <definedName name="consmes" localSheetId="8">#REF!</definedName>
    <definedName name="CONSOL">'[3]outros indicadores'!$B$145:$J$184</definedName>
    <definedName name="consolida">'[17]CUSTO MONETARIO_CONSOLID'!$T$15</definedName>
    <definedName name="Consolidado" localSheetId="0">#REF!</definedName>
    <definedName name="Consolidado" localSheetId="16">#REF!</definedName>
    <definedName name="Consolidado" localSheetId="18">#REF!</definedName>
    <definedName name="Consolidado" localSheetId="7">#REF!</definedName>
    <definedName name="Consolidado" localSheetId="8">#REF!</definedName>
    <definedName name="CONTA">[17]BANCO!$B$2:$B$3523</definedName>
    <definedName name="CONTA1" localSheetId="0">#REF!</definedName>
    <definedName name="CONTA1" localSheetId="16">#REF!</definedName>
    <definedName name="CONTA1" localSheetId="18">#REF!</definedName>
    <definedName name="CONTA1" localSheetId="7">#REF!</definedName>
    <definedName name="CONTA1" localSheetId="8">#REF!</definedName>
    <definedName name="contab_celular" localSheetId="0">#REF!</definedName>
    <definedName name="contab_celular" localSheetId="16">#REF!</definedName>
    <definedName name="contab_celular" localSheetId="18">#REF!</definedName>
    <definedName name="contab_celular" localSheetId="7">#REF!</definedName>
    <definedName name="contab_celular" localSheetId="8">#REF!</definedName>
    <definedName name="contab_mensal" localSheetId="0">#REF!</definedName>
    <definedName name="contab_mensal" localSheetId="16">#REF!</definedName>
    <definedName name="contab_mensal" localSheetId="18">#REF!</definedName>
    <definedName name="contab_mensal" localSheetId="7">#REF!</definedName>
    <definedName name="contab_mensal" localSheetId="8">#REF!</definedName>
    <definedName name="contab_monitor" localSheetId="0">#REF!</definedName>
    <definedName name="contab_monitor" localSheetId="16">#REF!</definedName>
    <definedName name="contab_monitor" localSheetId="18">#REF!</definedName>
    <definedName name="contab_monitor" localSheetId="7">#REF!</definedName>
    <definedName name="contab_monitor" localSheetId="8">#REF!</definedName>
    <definedName name="CONTABIL0101" localSheetId="0">#REF!</definedName>
    <definedName name="CONTABIL0101" localSheetId="16">#REF!</definedName>
    <definedName name="CONTABIL0101" localSheetId="18">#REF!</definedName>
    <definedName name="CONTABIL0101" localSheetId="7">#REF!</definedName>
    <definedName name="CONTABIL0101" localSheetId="8">#REF!</definedName>
    <definedName name="CONTABIL0102" localSheetId="0">#REF!</definedName>
    <definedName name="CONTABIL0102" localSheetId="16">#REF!</definedName>
    <definedName name="CONTABIL0102" localSheetId="18">#REF!</definedName>
    <definedName name="CONTABIL0102" localSheetId="7">#REF!</definedName>
    <definedName name="CONTABIL0102" localSheetId="8">#REF!</definedName>
    <definedName name="CONTABIL0103" localSheetId="0">#REF!</definedName>
    <definedName name="CONTABIL0103" localSheetId="16">#REF!</definedName>
    <definedName name="CONTABIL0103" localSheetId="18">#REF!</definedName>
    <definedName name="CONTABIL0103" localSheetId="7">#REF!</definedName>
    <definedName name="CONTABIL0103" localSheetId="8">#REF!</definedName>
    <definedName name="CONTABIL0281" localSheetId="0">#REF!</definedName>
    <definedName name="CONTABIL0281" localSheetId="16">#REF!</definedName>
    <definedName name="CONTABIL0281" localSheetId="18">#REF!</definedName>
    <definedName name="CONTABIL0281" localSheetId="7">#REF!</definedName>
    <definedName name="CONTABIL0281" localSheetId="8">#REF!</definedName>
    <definedName name="CONTABIL0282" localSheetId="0">#REF!</definedName>
    <definedName name="CONTABIL0282" localSheetId="16">#REF!</definedName>
    <definedName name="CONTABIL0282" localSheetId="18">#REF!</definedName>
    <definedName name="CONTABIL0282" localSheetId="7">#REF!</definedName>
    <definedName name="CONTABIL0282" localSheetId="8">#REF!</definedName>
    <definedName name="CONTABIL0283" localSheetId="0">#REF!</definedName>
    <definedName name="CONTABIL0283" localSheetId="16">#REF!</definedName>
    <definedName name="CONTABIL0283" localSheetId="18">#REF!</definedName>
    <definedName name="CONTABIL0283" localSheetId="7">#REF!</definedName>
    <definedName name="CONTABIL0283" localSheetId="8">#REF!</definedName>
    <definedName name="CONTABIL044" localSheetId="0">#REF!</definedName>
    <definedName name="CONTABIL044" localSheetId="16">#REF!</definedName>
    <definedName name="CONTABIL044" localSheetId="18">#REF!</definedName>
    <definedName name="CONTABIL044" localSheetId="7">#REF!</definedName>
    <definedName name="CONTABIL044" localSheetId="8">#REF!</definedName>
    <definedName name="CONTABILIDADE" localSheetId="0">#REF!</definedName>
    <definedName name="CONTABILIDADE" localSheetId="16">#REF!</definedName>
    <definedName name="CONTABILIDADE" localSheetId="18">#REF!</definedName>
    <definedName name="CONTABILIDADE" localSheetId="7">#REF!</definedName>
    <definedName name="CONTABILIDADE" localSheetId="8">#REF!</definedName>
    <definedName name="CONTABILIDADE1" localSheetId="0">#REF!</definedName>
    <definedName name="CONTABILIDADE1" localSheetId="16">#REF!</definedName>
    <definedName name="CONTABILIDADE1" localSheetId="18">#REF!</definedName>
    <definedName name="CONTABILIDADE1" localSheetId="7">#REF!</definedName>
    <definedName name="CONTABILIDADE1" localSheetId="8">#REF!</definedName>
    <definedName name="CONTABILIZACAO" localSheetId="0">#REF!</definedName>
    <definedName name="CONTABILIZACAO" localSheetId="16">#REF!</definedName>
    <definedName name="CONTABILIZACAO" localSheetId="18">#REF!</definedName>
    <definedName name="CONTABILIZACAO" localSheetId="7">#REF!</definedName>
    <definedName name="CONTABILIZACAO" localSheetId="8">#REF!</definedName>
    <definedName name="Contas">[64]ContProd!$A$1:$F$12000</definedName>
    <definedName name="CONTASUB" localSheetId="0">#REF!</definedName>
    <definedName name="CONTASUB" localSheetId="16">#REF!</definedName>
    <definedName name="CONTASUB" localSheetId="18">#REF!</definedName>
    <definedName name="CONTASUB" localSheetId="7">#REF!</definedName>
    <definedName name="CONTASUB" localSheetId="8">#REF!</definedName>
    <definedName name="CONTASUB1" localSheetId="0">#REF!</definedName>
    <definedName name="CONTASUB1" localSheetId="16">#REF!</definedName>
    <definedName name="CONTASUB1" localSheetId="18">#REF!</definedName>
    <definedName name="CONTASUB1" localSheetId="7">#REF!</definedName>
    <definedName name="CONTASUB1" localSheetId="8">#REF!</definedName>
    <definedName name="CONTR.ASSINAT." localSheetId="0">#REF!</definedName>
    <definedName name="CONTR.ASSINAT." localSheetId="16">#REF!</definedName>
    <definedName name="CONTR.ASSINAT." localSheetId="18">#REF!</definedName>
    <definedName name="CONTR.ASSINAT." localSheetId="7">#REF!</definedName>
    <definedName name="CONTR.ASSINAT." localSheetId="8">#REF!</definedName>
    <definedName name="Contr.Lotes" localSheetId="0">#REF!</definedName>
    <definedName name="Contr.Lotes" localSheetId="16">#REF!</definedName>
    <definedName name="Contr.Lotes" localSheetId="18">#REF!</definedName>
    <definedName name="Contr.Lotes" localSheetId="7">#REF!</definedName>
    <definedName name="Contr.Lotes" localSheetId="8">#REF!</definedName>
    <definedName name="CONVENIO" localSheetId="0">#REF!</definedName>
    <definedName name="CONVENIO" localSheetId="16">#REF!</definedName>
    <definedName name="CONVENIO" localSheetId="18">#REF!</definedName>
    <definedName name="CONVENIO" localSheetId="7">#REF!</definedName>
    <definedName name="CONVENIO" localSheetId="8">#REF!</definedName>
    <definedName name="coopercitrus" localSheetId="0">#REF!</definedName>
    <definedName name="coopercitrus" localSheetId="16">#REF!</definedName>
    <definedName name="coopercitrus" localSheetId="18">#REF!</definedName>
    <definedName name="coopercitrus" localSheetId="7">#REF!</definedName>
    <definedName name="coopercitrus" localSheetId="8">#REF!</definedName>
    <definedName name="copesul" localSheetId="0">'[65]Res-Equiv'!#REF!</definedName>
    <definedName name="copesul" localSheetId="16">'[65]Res-Equiv'!#REF!</definedName>
    <definedName name="copesul" localSheetId="18">'[65]Res-Equiv'!#REF!</definedName>
    <definedName name="copesul" localSheetId="7">'[65]Res-Equiv'!#REF!</definedName>
    <definedName name="copesul" localSheetId="8">'[65]Res-Equiv'!#REF!</definedName>
    <definedName name="COQUECALCINADO" localSheetId="0">#REF!</definedName>
    <definedName name="COQUECALCINADO" localSheetId="16">#REF!</definedName>
    <definedName name="COQUECALCINADO" localSheetId="18">#REF!</definedName>
    <definedName name="COQUECALCINADO" localSheetId="7">#REF!</definedName>
    <definedName name="COQUECALCINADO" localSheetId="8">#REF!</definedName>
    <definedName name="COQUEVERDE" localSheetId="0">#REF!</definedName>
    <definedName name="COQUEVERDE" localSheetId="16">#REF!</definedName>
    <definedName name="COQUEVERDE" localSheetId="18">#REF!</definedName>
    <definedName name="COQUEVERDE" localSheetId="7">#REF!</definedName>
    <definedName name="COQUEVERDE" localSheetId="8">#REF!</definedName>
    <definedName name="CORPOR" localSheetId="0">'[3]outros indicadores'!#REF!</definedName>
    <definedName name="CORPOR" localSheetId="16">'[3]outros indicadores'!#REF!</definedName>
    <definedName name="CORPOR" localSheetId="18">'[3]outros indicadores'!#REF!</definedName>
    <definedName name="CORPOR" localSheetId="7">'[3]outros indicadores'!#REF!</definedName>
    <definedName name="CORPOR" localSheetId="8">'[3]outros indicadores'!#REF!</definedName>
    <definedName name="COTACO">#N/A</definedName>
    <definedName name="COVECO">#N/A</definedName>
    <definedName name="CPC" localSheetId="0">#REF!</definedName>
    <definedName name="CPC" localSheetId="16">#REF!</definedName>
    <definedName name="CPC" localSheetId="18">#REF!</definedName>
    <definedName name="CPC" localSheetId="7">#REF!</definedName>
    <definedName name="CPC" localSheetId="8">#REF!</definedName>
    <definedName name="CPRAZO" localSheetId="0">#REF!</definedName>
    <definedName name="CPRAZO" localSheetId="16">#REF!</definedName>
    <definedName name="CPRAZO" localSheetId="18">#REF!</definedName>
    <definedName name="CPRAZO" localSheetId="7">#REF!</definedName>
    <definedName name="CPRAZO" localSheetId="8">#REF!</definedName>
    <definedName name="cpv" localSheetId="0">#REF!</definedName>
    <definedName name="cpv" localSheetId="16">#REF!</definedName>
    <definedName name="cpv" localSheetId="18">#REF!</definedName>
    <definedName name="cpv" localSheetId="7">#REF!</definedName>
    <definedName name="cpv" localSheetId="8">#REF!</definedName>
    <definedName name="cr" localSheetId="0">#REF!</definedName>
    <definedName name="cr" localSheetId="16">#REF!</definedName>
    <definedName name="cr" localSheetId="18">#REF!</definedName>
    <definedName name="cr" localSheetId="7">#REF!</definedName>
    <definedName name="cr" localSheetId="8">#REF!</definedName>
    <definedName name="CRED.IMOB." localSheetId="0">#REF!</definedName>
    <definedName name="CRED.IMOB." localSheetId="16">#REF!</definedName>
    <definedName name="CRED.IMOB." localSheetId="18">#REF!</definedName>
    <definedName name="CRED.IMOB." localSheetId="7">#REF!</definedName>
    <definedName name="CRED.IMOB." localSheetId="8">#REF!</definedName>
    <definedName name="CRIT" localSheetId="0">#REF!</definedName>
    <definedName name="CRIT" localSheetId="16">#REF!</definedName>
    <definedName name="CRIT" localSheetId="18">#REF!</definedName>
    <definedName name="CRIT" localSheetId="7">#REF!</definedName>
    <definedName name="CRIT" localSheetId="8">#REF!</definedName>
    <definedName name="criterio" localSheetId="0">#REF!</definedName>
    <definedName name="criterio" localSheetId="16">#REF!</definedName>
    <definedName name="criterio" localSheetId="18">#REF!</definedName>
    <definedName name="criterio" localSheetId="7">#REF!</definedName>
    <definedName name="criterio" localSheetId="8">#REF!</definedName>
    <definedName name="criterio1" localSheetId="0">#REF!</definedName>
    <definedName name="criterio1" localSheetId="16">#REF!</definedName>
    <definedName name="criterio1" localSheetId="18">#REF!</definedName>
    <definedName name="criterio1" localSheetId="7">#REF!</definedName>
    <definedName name="criterio1" localSheetId="8">#REF!</definedName>
    <definedName name="_xlnm.Criteria" localSheetId="0">#REF!</definedName>
    <definedName name="_xlnm.Criteria" localSheetId="16">#REF!</definedName>
    <definedName name="_xlnm.Criteria" localSheetId="17">#REF!</definedName>
    <definedName name="_xlnm.Criteria" localSheetId="18">#REF!</definedName>
    <definedName name="_xlnm.Criteria" localSheetId="5">#REF!</definedName>
    <definedName name="_xlnm.Criteria" localSheetId="6">#REF!</definedName>
    <definedName name="_xlnm.Criteria" localSheetId="7">#REF!</definedName>
    <definedName name="_xlnm.Criteria" localSheetId="8">#REF!</definedName>
    <definedName name="_xlnm.Criteria" localSheetId="13">#REF!</definedName>
    <definedName name="Critérios_IM" localSheetId="0">#REF!</definedName>
    <definedName name="Critérios_IM" localSheetId="16">#REF!</definedName>
    <definedName name="Critérios_IM" localSheetId="18">#REF!</definedName>
    <definedName name="Critérios_IM" localSheetId="7">#REF!</definedName>
    <definedName name="Critérios_IM" localSheetId="8">#REF!</definedName>
    <definedName name="CSPG" localSheetId="0">#REF!</definedName>
    <definedName name="CSPG" localSheetId="15">#REF!</definedName>
    <definedName name="CSPG" localSheetId="16">#REF!</definedName>
    <definedName name="CSPG" localSheetId="18">#REF!</definedName>
    <definedName name="CSPG" localSheetId="7">#REF!</definedName>
    <definedName name="CSPG" localSheetId="8">#REF!</definedName>
    <definedName name="CSSL" localSheetId="4" hidden="1">{#N/A,#N/A,FALSE,"IR E CS 1997";#N/A,#N/A,FALSE,"PR ND";#N/A,#N/A,FALSE,"8191";#N/A,#N/A,FALSE,"8383";#N/A,#N/A,FALSE,"MP 1024";#N/A,#N/A,FALSE,"AD_EX_97";#N/A,#N/A,FALSE,"BD 97"}</definedName>
    <definedName name="CSSL" localSheetId="6" hidden="1">{#N/A,#N/A,FALSE,"IR E CS 1997";#N/A,#N/A,FALSE,"PR ND";#N/A,#N/A,FALSE,"8191";#N/A,#N/A,FALSE,"8383";#N/A,#N/A,FALSE,"MP 1024";#N/A,#N/A,FALSE,"AD_EX_97";#N/A,#N/A,FALSE,"BD 97"}</definedName>
    <definedName name="CSSL" hidden="1">{#N/A,#N/A,FALSE,"IR E CS 1997";#N/A,#N/A,FALSE,"PR ND";#N/A,#N/A,FALSE,"8191";#N/A,#N/A,FALSE,"8383";#N/A,#N/A,FALSE,"MP 1024";#N/A,#N/A,FALSE,"AD_EX_97";#N/A,#N/A,FALSE,"BD 97"}</definedName>
    <definedName name="CSSL1" localSheetId="0">#REF!</definedName>
    <definedName name="CSSL1" localSheetId="16">#REF!</definedName>
    <definedName name="CSSL1" localSheetId="18">#REF!</definedName>
    <definedName name="CSSL1" localSheetId="7">#REF!</definedName>
    <definedName name="CSSL1" localSheetId="8">#REF!</definedName>
    <definedName name="CSSL1998" localSheetId="4" hidden="1">{#N/A,#N/A,FALSE,"IR E CS 1997";#N/A,#N/A,FALSE,"PR ND";#N/A,#N/A,FALSE,"8191";#N/A,#N/A,FALSE,"8383";#N/A,#N/A,FALSE,"MP 1024";#N/A,#N/A,FALSE,"AD_EX_97";#N/A,#N/A,FALSE,"BD 97"}</definedName>
    <definedName name="CSSL1998" localSheetId="6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SSL2" localSheetId="0">#REF!</definedName>
    <definedName name="CSSL2" localSheetId="16">#REF!</definedName>
    <definedName name="CSSL2" localSheetId="18">#REF!</definedName>
    <definedName name="CSSL2" localSheetId="7">#REF!</definedName>
    <definedName name="CSSL2" localSheetId="8">#REF!</definedName>
    <definedName name="Cta_nov">[17]Bco1!$A$2:$C$499</definedName>
    <definedName name="CTAS.RECEBER" localSheetId="0">#REF!</definedName>
    <definedName name="CTAS.RECEBER" localSheetId="16">#REF!</definedName>
    <definedName name="CTAS.RECEBER" localSheetId="18">#REF!</definedName>
    <definedName name="CTAS.RECEBER" localSheetId="7">#REF!</definedName>
    <definedName name="CTAS.RECEBER" localSheetId="8">#REF!</definedName>
    <definedName name="Ctcontab" localSheetId="0">#REF!</definedName>
    <definedName name="Ctcontab" localSheetId="16">#REF!</definedName>
    <definedName name="Ctcontab" localSheetId="18">#REF!</definedName>
    <definedName name="Ctcontab" localSheetId="7">#REF!</definedName>
    <definedName name="Ctcontab" localSheetId="8">#REF!</definedName>
    <definedName name="CurvaCDI" localSheetId="0">#REF!</definedName>
    <definedName name="CurvaCDI" localSheetId="16">#REF!</definedName>
    <definedName name="CurvaCDI" localSheetId="18">#REF!</definedName>
    <definedName name="CurvaCDI" localSheetId="7">#REF!</definedName>
    <definedName name="CurvaCDI" localSheetId="8">#REF!</definedName>
    <definedName name="CurvaDol" localSheetId="0">#REF!</definedName>
    <definedName name="CurvaDol" localSheetId="16">#REF!</definedName>
    <definedName name="CurvaDol" localSheetId="18">#REF!</definedName>
    <definedName name="CurvaDol" localSheetId="7">#REF!</definedName>
    <definedName name="CurvaDol" localSheetId="8">#REF!</definedName>
    <definedName name="CurvaIGPM" localSheetId="0">#REF!</definedName>
    <definedName name="CurvaIGPM" localSheetId="16">#REF!</definedName>
    <definedName name="CurvaIGPM" localSheetId="18">#REF!</definedName>
    <definedName name="CurvaIGPM" localSheetId="7">#REF!</definedName>
    <definedName name="CurvaIGPM" localSheetId="8">#REF!</definedName>
    <definedName name="CurvaTR" localSheetId="0">#REF!</definedName>
    <definedName name="CurvaTR" localSheetId="16">#REF!</definedName>
    <definedName name="CurvaTR" localSheetId="18">#REF!</definedName>
    <definedName name="CurvaTR" localSheetId="7">#REF!</definedName>
    <definedName name="CurvaTR" localSheetId="8">#REF!</definedName>
    <definedName name="CUSTO" localSheetId="0">#REF!</definedName>
    <definedName name="CUSTO" localSheetId="16">#REF!</definedName>
    <definedName name="CUSTO" localSheetId="18">#REF!</definedName>
    <definedName name="CUSTO" localSheetId="7">#REF!</definedName>
    <definedName name="CUSTO" localSheetId="8">#REF!</definedName>
    <definedName name="Customer" localSheetId="0">#REF!</definedName>
    <definedName name="Customer" localSheetId="16">#REF!</definedName>
    <definedName name="Customer" localSheetId="18">#REF!</definedName>
    <definedName name="Customer" localSheetId="7">#REF!</definedName>
    <definedName name="Customer" localSheetId="8">#REF!</definedName>
    <definedName name="cv" localSheetId="0">[49]RESULT0799!#REF!</definedName>
    <definedName name="cv" localSheetId="16">[49]RESULT0799!#REF!</definedName>
    <definedName name="cv" localSheetId="18">[49]RESULT0799!#REF!</definedName>
    <definedName name="cv" localSheetId="7">[49]RESULT0799!#REF!</definedName>
    <definedName name="cv" localSheetId="8">[49]RESULT0799!#REF!</definedName>
    <definedName name="cvcvcvcvcvcvcvcvcvccvcvcv" localSheetId="0">[31]RESUL122004!#REF!</definedName>
    <definedName name="cvcvcvcvcvcvcvcvcvccvcvcv" localSheetId="16">[31]RESUL122004!#REF!</definedName>
    <definedName name="cvcvcvcvcvcvcvcvcvccvcvcv" localSheetId="18">[31]RESUL122004!#REF!</definedName>
    <definedName name="cvcvcvcvcvcvcvcvcvccvcvcv" localSheetId="7">[31]RESUL122004!#REF!</definedName>
    <definedName name="cvcvcvcvcvcvcvcvcvccvcvcv" localSheetId="8">[31]RESUL122004!#REF!</definedName>
    <definedName name="cwlksd" localSheetId="4" hidden="1">{#N/A,#N/A,FALSE,"Aging Summary";#N/A,#N/A,FALSE,"Ratio Analysis";#N/A,#N/A,FALSE,"Test 120 Day Accts";#N/A,#N/A,FALSE,"Tickmarks"}</definedName>
    <definedName name="cwlksd" localSheetId="6" hidden="1">{#N/A,#N/A,FALSE,"Aging Summary";#N/A,#N/A,FALSE,"Ratio Analysis";#N/A,#N/A,FALSE,"Test 120 Day Accts";#N/A,#N/A,FALSE,"Tickmarks"}</definedName>
    <definedName name="cwlksd" hidden="1">{#N/A,#N/A,FALSE,"Aging Summary";#N/A,#N/A,FALSE,"Ratio Analysis";#N/A,#N/A,FALSE,"Test 120 Day Accts";#N/A,#N/A,FALSE,"Tickmarks"}</definedName>
    <definedName name="cx" localSheetId="0">[30]RESULT0799!#REF!</definedName>
    <definedName name="cx" localSheetId="16">[30]RESULT0799!#REF!</definedName>
    <definedName name="cx" localSheetId="18">[30]RESULT0799!#REF!</definedName>
    <definedName name="cx" localSheetId="7">[30]RESULT0799!#REF!</definedName>
    <definedName name="cx" localSheetId="8">[30]RESULT0799!#REF!</definedName>
    <definedName name="CX.COMPRAS" localSheetId="0">#REF!</definedName>
    <definedName name="CX.COMPRAS" localSheetId="16">#REF!</definedName>
    <definedName name="CX.COMPRAS" localSheetId="18">#REF!</definedName>
    <definedName name="CX.COMPRAS" localSheetId="7">#REF!</definedName>
    <definedName name="CX.COMPRAS" localSheetId="8">#REF!</definedName>
    <definedName name="cxcxcxxcxcxc" localSheetId="0">#REF!</definedName>
    <definedName name="cxcxcxxcxcxc" localSheetId="16">#REF!</definedName>
    <definedName name="cxcxcxxcxcxc" localSheetId="18">#REF!</definedName>
    <definedName name="cxcxcxxcxcxc" localSheetId="7">#REF!</definedName>
    <definedName name="cxcxcxxcxcxc" localSheetId="8">#REF!</definedName>
    <definedName name="CY_Accounts_Receivable" localSheetId="0">#REF!</definedName>
    <definedName name="CY_Accounts_Receivable" localSheetId="16">#REF!</definedName>
    <definedName name="CY_Accounts_Receivable" localSheetId="18">#REF!</definedName>
    <definedName name="CY_Accounts_Receivable" localSheetId="7">#REF!</definedName>
    <definedName name="CY_Accounts_Receivable" localSheetId="8">#REF!</definedName>
    <definedName name="CY_Administration" localSheetId="0">#REF!</definedName>
    <definedName name="CY_Administration" localSheetId="16">#REF!</definedName>
    <definedName name="CY_Administration" localSheetId="18">#REF!</definedName>
    <definedName name="CY_Administration" localSheetId="7">#REF!</definedName>
    <definedName name="CY_Administration" localSheetId="8">#REF!</definedName>
    <definedName name="CY_Cash" localSheetId="0">#REF!</definedName>
    <definedName name="CY_Cash" localSheetId="16">#REF!</definedName>
    <definedName name="CY_Cash" localSheetId="18">#REF!</definedName>
    <definedName name="CY_Cash" localSheetId="7">#REF!</definedName>
    <definedName name="CY_Cash" localSheetId="8">#REF!</definedName>
    <definedName name="CY_Cash_Div_Dec" localSheetId="0">'[66]Income Statement'!#REF!</definedName>
    <definedName name="CY_Cash_Div_Dec" localSheetId="16">'[66]Income Statement'!#REF!</definedName>
    <definedName name="CY_Cash_Div_Dec" localSheetId="18">'[66]Income Statement'!#REF!</definedName>
    <definedName name="CY_Cash_Div_Dec" localSheetId="7">'[66]Income Statement'!#REF!</definedName>
    <definedName name="CY_Cash_Div_Dec" localSheetId="8">'[66]Income Statement'!#REF!</definedName>
    <definedName name="CY_Common_Equity" localSheetId="0">#REF!</definedName>
    <definedName name="CY_Common_Equity" localSheetId="16">#REF!</definedName>
    <definedName name="CY_Common_Equity" localSheetId="18">#REF!</definedName>
    <definedName name="CY_Common_Equity" localSheetId="7">#REF!</definedName>
    <definedName name="CY_Common_Equity" localSheetId="8">#REF!</definedName>
    <definedName name="CY_Cost_of_Sales" localSheetId="0">#REF!</definedName>
    <definedName name="CY_Cost_of_Sales" localSheetId="16">#REF!</definedName>
    <definedName name="CY_Cost_of_Sales" localSheetId="18">#REF!</definedName>
    <definedName name="CY_Cost_of_Sales" localSheetId="7">#REF!</definedName>
    <definedName name="CY_Cost_of_Sales" localSheetId="8">#REF!</definedName>
    <definedName name="CY_Current_Liabilities" localSheetId="0">#REF!</definedName>
    <definedName name="CY_Current_Liabilities" localSheetId="16">#REF!</definedName>
    <definedName name="CY_Current_Liabilities" localSheetId="18">#REF!</definedName>
    <definedName name="CY_Current_Liabilities" localSheetId="7">#REF!</definedName>
    <definedName name="CY_Current_Liabilities" localSheetId="8">#REF!</definedName>
    <definedName name="CY_Depreciation" localSheetId="0">'[66]Income Statement'!#REF!</definedName>
    <definedName name="CY_Depreciation" localSheetId="16">'[66]Income Statement'!#REF!</definedName>
    <definedName name="CY_Depreciation" localSheetId="18">'[66]Income Statement'!#REF!</definedName>
    <definedName name="CY_Depreciation" localSheetId="7">'[66]Income Statement'!#REF!</definedName>
    <definedName name="CY_Depreciation" localSheetId="8">'[66]Income Statement'!#REF!</definedName>
    <definedName name="CY_Gross_Profit" localSheetId="0">#REF!</definedName>
    <definedName name="CY_Gross_Profit" localSheetId="16">#REF!</definedName>
    <definedName name="CY_Gross_Profit" localSheetId="18">#REF!</definedName>
    <definedName name="CY_Gross_Profit" localSheetId="7">#REF!</definedName>
    <definedName name="CY_Gross_Profit" localSheetId="8">#REF!</definedName>
    <definedName name="CY_Inc_Bef_Tax" localSheetId="0">#REF!</definedName>
    <definedName name="CY_Inc_Bef_Tax" localSheetId="16">#REF!</definedName>
    <definedName name="CY_Inc_Bef_Tax" localSheetId="18">#REF!</definedName>
    <definedName name="CY_Inc_Bef_Tax" localSheetId="7">#REF!</definedName>
    <definedName name="CY_Inc_Bef_Tax" localSheetId="8">#REF!</definedName>
    <definedName name="CY_Intangible_Assets" localSheetId="0">#REF!</definedName>
    <definedName name="CY_Intangible_Assets" localSheetId="16">#REF!</definedName>
    <definedName name="CY_Intangible_Assets" localSheetId="18">#REF!</definedName>
    <definedName name="CY_Intangible_Assets" localSheetId="7">#REF!</definedName>
    <definedName name="CY_Intangible_Assets" localSheetId="8">#REF!</definedName>
    <definedName name="CY_Interest_Expense" localSheetId="0">#REF!</definedName>
    <definedName name="CY_Interest_Expense" localSheetId="16">#REF!</definedName>
    <definedName name="CY_Interest_Expense" localSheetId="18">#REF!</definedName>
    <definedName name="CY_Interest_Expense" localSheetId="7">#REF!</definedName>
    <definedName name="CY_Interest_Expense" localSheetId="8">#REF!</definedName>
    <definedName name="CY_Inventory" localSheetId="0">'[66]Balance Sheet'!#REF!</definedName>
    <definedName name="CY_Inventory" localSheetId="16">'[66]Balance Sheet'!#REF!</definedName>
    <definedName name="CY_Inventory" localSheetId="18">'[66]Balance Sheet'!#REF!</definedName>
    <definedName name="CY_Inventory" localSheetId="7">'[66]Balance Sheet'!#REF!</definedName>
    <definedName name="CY_Inventory" localSheetId="8">'[66]Balance Sheet'!#REF!</definedName>
    <definedName name="CY_LIABIL_EQUITY" localSheetId="0">#REF!</definedName>
    <definedName name="CY_LIABIL_EQUITY" localSheetId="16">#REF!</definedName>
    <definedName name="CY_LIABIL_EQUITY" localSheetId="18">#REF!</definedName>
    <definedName name="CY_LIABIL_EQUITY" localSheetId="7">#REF!</definedName>
    <definedName name="CY_LIABIL_EQUITY" localSheetId="8">#REF!</definedName>
    <definedName name="CY_LT_Debt" localSheetId="0">#REF!</definedName>
    <definedName name="CY_LT_Debt" localSheetId="16">#REF!</definedName>
    <definedName name="CY_LT_Debt" localSheetId="18">#REF!</definedName>
    <definedName name="CY_LT_Debt" localSheetId="7">#REF!</definedName>
    <definedName name="CY_LT_Debt" localSheetId="8">#REF!</definedName>
    <definedName name="CY_Market_Value_of_Equity" localSheetId="0">'[66]Income Statement'!#REF!</definedName>
    <definedName name="CY_Market_Value_of_Equity" localSheetId="16">'[66]Income Statement'!#REF!</definedName>
    <definedName name="CY_Market_Value_of_Equity" localSheetId="18">'[66]Income Statement'!#REF!</definedName>
    <definedName name="CY_Market_Value_of_Equity" localSheetId="7">'[66]Income Statement'!#REF!</definedName>
    <definedName name="CY_Market_Value_of_Equity" localSheetId="8">'[66]Income Statement'!#REF!</definedName>
    <definedName name="CY_Marketable_Sec" localSheetId="0">#REF!</definedName>
    <definedName name="CY_Marketable_Sec" localSheetId="16">#REF!</definedName>
    <definedName name="CY_Marketable_Sec" localSheetId="18">#REF!</definedName>
    <definedName name="CY_Marketable_Sec" localSheetId="7">#REF!</definedName>
    <definedName name="CY_Marketable_Sec" localSheetId="8">#REF!</definedName>
    <definedName name="CY_NET_PROFIT" localSheetId="0">#REF!</definedName>
    <definedName name="CY_NET_PROFIT" localSheetId="16">#REF!</definedName>
    <definedName name="CY_NET_PROFIT" localSheetId="18">#REF!</definedName>
    <definedName name="CY_NET_PROFIT" localSheetId="7">#REF!</definedName>
    <definedName name="CY_NET_PROFIT" localSheetId="8">#REF!</definedName>
    <definedName name="CY_Net_Revenue" localSheetId="0">#REF!</definedName>
    <definedName name="CY_Net_Revenue" localSheetId="16">#REF!</definedName>
    <definedName name="CY_Net_Revenue" localSheetId="18">#REF!</definedName>
    <definedName name="CY_Net_Revenue" localSheetId="7">#REF!</definedName>
    <definedName name="CY_Net_Revenue" localSheetId="8">#REF!</definedName>
    <definedName name="CY_Operating_Income" localSheetId="0">#REF!</definedName>
    <definedName name="CY_Operating_Income" localSheetId="16">#REF!</definedName>
    <definedName name="CY_Operating_Income" localSheetId="18">#REF!</definedName>
    <definedName name="CY_Operating_Income" localSheetId="7">#REF!</definedName>
    <definedName name="CY_Operating_Income" localSheetId="8">#REF!</definedName>
    <definedName name="CY_Other" localSheetId="0">#REF!</definedName>
    <definedName name="CY_Other" localSheetId="16">#REF!</definedName>
    <definedName name="CY_Other" localSheetId="18">#REF!</definedName>
    <definedName name="CY_Other" localSheetId="7">#REF!</definedName>
    <definedName name="CY_Other" localSheetId="8">#REF!</definedName>
    <definedName name="CY_Other_Curr_Assets" localSheetId="0">'[66]Balance Sheet'!#REF!</definedName>
    <definedName name="CY_Other_Curr_Assets" localSheetId="16">'[66]Balance Sheet'!#REF!</definedName>
    <definedName name="CY_Other_Curr_Assets" localSheetId="18">'[66]Balance Sheet'!#REF!</definedName>
    <definedName name="CY_Other_Curr_Assets" localSheetId="7">'[66]Balance Sheet'!#REF!</definedName>
    <definedName name="CY_Other_Curr_Assets" localSheetId="8">'[66]Balance Sheet'!#REF!</definedName>
    <definedName name="CY_Other_LT_Assets" localSheetId="0">#REF!</definedName>
    <definedName name="CY_Other_LT_Assets" localSheetId="16">#REF!</definedName>
    <definedName name="CY_Other_LT_Assets" localSheetId="18">#REF!</definedName>
    <definedName name="CY_Other_LT_Assets" localSheetId="7">#REF!</definedName>
    <definedName name="CY_Other_LT_Assets" localSheetId="8">#REF!</definedName>
    <definedName name="CY_Other_LT_Liabilities" localSheetId="0">#REF!</definedName>
    <definedName name="CY_Other_LT_Liabilities" localSheetId="16">#REF!</definedName>
    <definedName name="CY_Other_LT_Liabilities" localSheetId="18">#REF!</definedName>
    <definedName name="CY_Other_LT_Liabilities" localSheetId="7">#REF!</definedName>
    <definedName name="CY_Other_LT_Liabilities" localSheetId="8">#REF!</definedName>
    <definedName name="CY_Preferred_Stock" localSheetId="0">#REF!</definedName>
    <definedName name="CY_Preferred_Stock" localSheetId="16">#REF!</definedName>
    <definedName name="CY_Preferred_Stock" localSheetId="18">#REF!</definedName>
    <definedName name="CY_Preferred_Stock" localSheetId="7">#REF!</definedName>
    <definedName name="CY_Preferred_Stock" localSheetId="8">#REF!</definedName>
    <definedName name="CY_QUICK_ASSETS" localSheetId="0">'[66]Balance Sheet'!#REF!</definedName>
    <definedName name="CY_QUICK_ASSETS" localSheetId="16">'[66]Balance Sheet'!#REF!</definedName>
    <definedName name="CY_QUICK_ASSETS" localSheetId="18">'[66]Balance Sheet'!#REF!</definedName>
    <definedName name="CY_QUICK_ASSETS" localSheetId="7">'[66]Balance Sheet'!#REF!</definedName>
    <definedName name="CY_QUICK_ASSETS" localSheetId="8">'[66]Balance Sheet'!#REF!</definedName>
    <definedName name="CY_Retained_Earnings" localSheetId="0">#REF!</definedName>
    <definedName name="CY_Retained_Earnings" localSheetId="16">#REF!</definedName>
    <definedName name="CY_Retained_Earnings" localSheetId="18">#REF!</definedName>
    <definedName name="CY_Retained_Earnings" localSheetId="7">#REF!</definedName>
    <definedName name="CY_Retained_Earnings" localSheetId="8">#REF!</definedName>
    <definedName name="CY_Selling" localSheetId="0">#REF!</definedName>
    <definedName name="CY_Selling" localSheetId="16">#REF!</definedName>
    <definedName name="CY_Selling" localSheetId="18">#REF!</definedName>
    <definedName name="CY_Selling" localSheetId="7">#REF!</definedName>
    <definedName name="CY_Selling" localSheetId="8">#REF!</definedName>
    <definedName name="CY_Tangible_Assets" localSheetId="0">#REF!</definedName>
    <definedName name="CY_Tangible_Assets" localSheetId="16">#REF!</definedName>
    <definedName name="CY_Tangible_Assets" localSheetId="18">#REF!</definedName>
    <definedName name="CY_Tangible_Assets" localSheetId="7">#REF!</definedName>
    <definedName name="CY_Tangible_Assets" localSheetId="8">#REF!</definedName>
    <definedName name="CY_Tangible_Net_Worth" localSheetId="0">'[66]Income Statement'!#REF!</definedName>
    <definedName name="CY_Tangible_Net_Worth" localSheetId="16">'[66]Income Statement'!#REF!</definedName>
    <definedName name="CY_Tangible_Net_Worth" localSheetId="18">'[66]Income Statement'!#REF!</definedName>
    <definedName name="CY_Tangible_Net_Worth" localSheetId="7">'[66]Income Statement'!#REF!</definedName>
    <definedName name="CY_Tangible_Net_Worth" localSheetId="8">'[66]Income Statement'!#REF!</definedName>
    <definedName name="CY_Taxes" localSheetId="0">#REF!</definedName>
    <definedName name="CY_Taxes" localSheetId="16">#REF!</definedName>
    <definedName name="CY_Taxes" localSheetId="18">#REF!</definedName>
    <definedName name="CY_Taxes" localSheetId="7">#REF!</definedName>
    <definedName name="CY_Taxes" localSheetId="8">#REF!</definedName>
    <definedName name="CY_TOTAL_ASSETS" localSheetId="0">#REF!</definedName>
    <definedName name="CY_TOTAL_ASSETS" localSheetId="16">#REF!</definedName>
    <definedName name="CY_TOTAL_ASSETS" localSheetId="18">#REF!</definedName>
    <definedName name="CY_TOTAL_ASSETS" localSheetId="7">#REF!</definedName>
    <definedName name="CY_TOTAL_ASSETS" localSheetId="8">#REF!</definedName>
    <definedName name="CY_TOTAL_CURR_ASSETS" localSheetId="0">#REF!</definedName>
    <definedName name="CY_TOTAL_CURR_ASSETS" localSheetId="16">#REF!</definedName>
    <definedName name="CY_TOTAL_CURR_ASSETS" localSheetId="18">#REF!</definedName>
    <definedName name="CY_TOTAL_CURR_ASSETS" localSheetId="7">#REF!</definedName>
    <definedName name="CY_TOTAL_CURR_ASSETS" localSheetId="8">#REF!</definedName>
    <definedName name="CY_TOTAL_DEBT" localSheetId="0">#REF!</definedName>
    <definedName name="CY_TOTAL_DEBT" localSheetId="16">#REF!</definedName>
    <definedName name="CY_TOTAL_DEBT" localSheetId="18">#REF!</definedName>
    <definedName name="CY_TOTAL_DEBT" localSheetId="7">#REF!</definedName>
    <definedName name="CY_TOTAL_DEBT" localSheetId="8">#REF!</definedName>
    <definedName name="CY_TOTAL_EQUITY" localSheetId="0">#REF!</definedName>
    <definedName name="CY_TOTAL_EQUITY" localSheetId="16">#REF!</definedName>
    <definedName name="CY_TOTAL_EQUITY" localSheetId="18">#REF!</definedName>
    <definedName name="CY_TOTAL_EQUITY" localSheetId="7">#REF!</definedName>
    <definedName name="CY_TOTAL_EQUITY" localSheetId="8">#REF!</definedName>
    <definedName name="CY_Weighted_Average" localSheetId="0">'[66]Income Statement'!#REF!</definedName>
    <definedName name="CY_Weighted_Average" localSheetId="16">'[66]Income Statement'!#REF!</definedName>
    <definedName name="CY_Weighted_Average" localSheetId="18">'[66]Income Statement'!#REF!</definedName>
    <definedName name="CY_Weighted_Average" localSheetId="7">'[66]Income Statement'!#REF!</definedName>
    <definedName name="CY_Weighted_Average" localSheetId="8">'[66]Income Statement'!#REF!</definedName>
    <definedName name="CY_Working_Capital" localSheetId="0">'[66]Income Statement'!#REF!</definedName>
    <definedName name="CY_Working_Capital" localSheetId="16">'[66]Income Statement'!#REF!</definedName>
    <definedName name="CY_Working_Capital" localSheetId="18">'[66]Income Statement'!#REF!</definedName>
    <definedName name="CY_Working_Capital" localSheetId="7">'[66]Income Statement'!#REF!</definedName>
    <definedName name="CY_Working_Capital" localSheetId="8">'[66]Income Statement'!#REF!</definedName>
    <definedName name="D">"TV MOGNO"</definedName>
    <definedName name="D.R.E." localSheetId="0">#REF!</definedName>
    <definedName name="D.R.E." localSheetId="16">#REF!</definedName>
    <definedName name="D.R.E." localSheetId="18">#REF!</definedName>
    <definedName name="D.R.E." localSheetId="7">#REF!</definedName>
    <definedName name="D.R.E." localSheetId="8">#REF!</definedName>
    <definedName name="D_C" localSheetId="0">#REF!</definedName>
    <definedName name="D_C" localSheetId="16">#REF!</definedName>
    <definedName name="D_C" localSheetId="18">#REF!</definedName>
    <definedName name="D_C" localSheetId="7">#REF!</definedName>
    <definedName name="D_C" localSheetId="8">#REF!</definedName>
    <definedName name="dado" localSheetId="0">#REF!</definedName>
    <definedName name="dado" localSheetId="16">#REF!</definedName>
    <definedName name="dado" localSheetId="18">#REF!</definedName>
    <definedName name="dado" localSheetId="7">#REF!</definedName>
    <definedName name="dado" localSheetId="8">#REF!</definedName>
    <definedName name="dados" localSheetId="0">#REF!</definedName>
    <definedName name="dados" localSheetId="16">#REF!</definedName>
    <definedName name="dados" localSheetId="18">#REF!</definedName>
    <definedName name="dados" localSheetId="7">#REF!</definedName>
    <definedName name="dados" localSheetId="8">#REF!</definedName>
    <definedName name="dados1" localSheetId="0">#REF!</definedName>
    <definedName name="dados1" localSheetId="16">#REF!</definedName>
    <definedName name="dados1" localSheetId="18">#REF!</definedName>
    <definedName name="dados1" localSheetId="7">#REF!</definedName>
    <definedName name="dados1" localSheetId="8">#REF!</definedName>
    <definedName name="DATA" localSheetId="0">#REF!</definedName>
    <definedName name="DATA" localSheetId="16">#REF!</definedName>
    <definedName name="DATA" localSheetId="18">#REF!</definedName>
    <definedName name="DATA" localSheetId="7">#REF!</definedName>
    <definedName name="DATA" localSheetId="8">#REF!</definedName>
    <definedName name="data1" localSheetId="0">#REF!</definedName>
    <definedName name="data1" localSheetId="16">#REF!</definedName>
    <definedName name="data1" localSheetId="18">#REF!</definedName>
    <definedName name="data1" localSheetId="7">#REF!</definedName>
    <definedName name="data1" localSheetId="8">#REF!</definedName>
    <definedName name="data10" localSheetId="0">#REF!</definedName>
    <definedName name="data10" localSheetId="16">#REF!</definedName>
    <definedName name="data10" localSheetId="18">#REF!</definedName>
    <definedName name="data10" localSheetId="7">#REF!</definedName>
    <definedName name="data10" localSheetId="8">#REF!</definedName>
    <definedName name="data11" localSheetId="0">#REF!</definedName>
    <definedName name="data11" localSheetId="16">#REF!</definedName>
    <definedName name="data11" localSheetId="18">#REF!</definedName>
    <definedName name="data11" localSheetId="7">#REF!</definedName>
    <definedName name="data11" localSheetId="8">#REF!</definedName>
    <definedName name="data12" localSheetId="0">#REF!</definedName>
    <definedName name="data12" localSheetId="16">#REF!</definedName>
    <definedName name="data12" localSheetId="18">#REF!</definedName>
    <definedName name="data12" localSheetId="7">#REF!</definedName>
    <definedName name="data12" localSheetId="8">#REF!</definedName>
    <definedName name="data13" localSheetId="0">#REF!</definedName>
    <definedName name="data13" localSheetId="16">#REF!</definedName>
    <definedName name="data13" localSheetId="18">#REF!</definedName>
    <definedName name="data13" localSheetId="7">#REF!</definedName>
    <definedName name="data13" localSheetId="8">#REF!</definedName>
    <definedName name="data14" localSheetId="0">#REF!</definedName>
    <definedName name="data14" localSheetId="16">#REF!</definedName>
    <definedName name="data14" localSheetId="18">#REF!</definedName>
    <definedName name="data14" localSheetId="7">#REF!</definedName>
    <definedName name="data14" localSheetId="8">#REF!</definedName>
    <definedName name="data15" localSheetId="0">#REF!</definedName>
    <definedName name="data15" localSheetId="16">#REF!</definedName>
    <definedName name="data15" localSheetId="18">#REF!</definedName>
    <definedName name="data15" localSheetId="7">#REF!</definedName>
    <definedName name="data15" localSheetId="8">#REF!</definedName>
    <definedName name="data16" localSheetId="0">#REF!</definedName>
    <definedName name="data16" localSheetId="16">#REF!</definedName>
    <definedName name="data16" localSheetId="18">#REF!</definedName>
    <definedName name="data16" localSheetId="7">#REF!</definedName>
    <definedName name="data16" localSheetId="8">#REF!</definedName>
    <definedName name="data17" localSheetId="0">#REF!</definedName>
    <definedName name="data17" localSheetId="16">#REF!</definedName>
    <definedName name="data17" localSheetId="18">#REF!</definedName>
    <definedName name="data17" localSheetId="7">#REF!</definedName>
    <definedName name="data17" localSheetId="8">#REF!</definedName>
    <definedName name="data18" localSheetId="0">#REF!</definedName>
    <definedName name="data18" localSheetId="16">#REF!</definedName>
    <definedName name="data18" localSheetId="18">#REF!</definedName>
    <definedName name="data18" localSheetId="7">#REF!</definedName>
    <definedName name="data18" localSheetId="8">#REF!</definedName>
    <definedName name="data19" localSheetId="0">#REF!</definedName>
    <definedName name="data19" localSheetId="16">#REF!</definedName>
    <definedName name="data19" localSheetId="18">#REF!</definedName>
    <definedName name="data19" localSheetId="7">#REF!</definedName>
    <definedName name="data19" localSheetId="8">#REF!</definedName>
    <definedName name="data2" localSheetId="0">#REF!</definedName>
    <definedName name="data2" localSheetId="16">#REF!</definedName>
    <definedName name="data2" localSheetId="18">#REF!</definedName>
    <definedName name="data2" localSheetId="7">#REF!</definedName>
    <definedName name="data2" localSheetId="8">#REF!</definedName>
    <definedName name="data20" localSheetId="0">#REF!</definedName>
    <definedName name="data20" localSheetId="16">#REF!</definedName>
    <definedName name="data20" localSheetId="18">#REF!</definedName>
    <definedName name="data20" localSheetId="7">#REF!</definedName>
    <definedName name="data20" localSheetId="8">#REF!</definedName>
    <definedName name="data21" localSheetId="0">#REF!</definedName>
    <definedName name="data21" localSheetId="16">#REF!</definedName>
    <definedName name="data21" localSheetId="18">#REF!</definedName>
    <definedName name="data21" localSheetId="7">#REF!</definedName>
    <definedName name="data21" localSheetId="8">#REF!</definedName>
    <definedName name="data22" localSheetId="0">#REF!</definedName>
    <definedName name="data22" localSheetId="16">#REF!</definedName>
    <definedName name="data22" localSheetId="18">#REF!</definedName>
    <definedName name="data22" localSheetId="7">#REF!</definedName>
    <definedName name="data22" localSheetId="8">#REF!</definedName>
    <definedName name="data23" localSheetId="0">#REF!</definedName>
    <definedName name="data23" localSheetId="16">#REF!</definedName>
    <definedName name="data23" localSheetId="18">#REF!</definedName>
    <definedName name="data23" localSheetId="7">#REF!</definedName>
    <definedName name="data23" localSheetId="8">#REF!</definedName>
    <definedName name="data24" localSheetId="0">#REF!</definedName>
    <definedName name="data24" localSheetId="16">#REF!</definedName>
    <definedName name="data24" localSheetId="18">#REF!</definedName>
    <definedName name="data24" localSheetId="7">#REF!</definedName>
    <definedName name="data24" localSheetId="8">#REF!</definedName>
    <definedName name="data25" localSheetId="0">#REF!</definedName>
    <definedName name="data25" localSheetId="16">#REF!</definedName>
    <definedName name="data25" localSheetId="18">#REF!</definedName>
    <definedName name="data25" localSheetId="7">#REF!</definedName>
    <definedName name="data25" localSheetId="8">#REF!</definedName>
    <definedName name="data26" localSheetId="0">#REF!</definedName>
    <definedName name="data26" localSheetId="16">#REF!</definedName>
    <definedName name="data26" localSheetId="18">#REF!</definedName>
    <definedName name="data26" localSheetId="7">#REF!</definedName>
    <definedName name="data26" localSheetId="8">#REF!</definedName>
    <definedName name="data27" localSheetId="0">#REF!</definedName>
    <definedName name="data27" localSheetId="16">#REF!</definedName>
    <definedName name="data27" localSheetId="18">#REF!</definedName>
    <definedName name="data27" localSheetId="7">#REF!</definedName>
    <definedName name="data27" localSheetId="8">#REF!</definedName>
    <definedName name="data28" localSheetId="0">#REF!</definedName>
    <definedName name="data28" localSheetId="16">#REF!</definedName>
    <definedName name="data28" localSheetId="18">#REF!</definedName>
    <definedName name="data28" localSheetId="7">#REF!</definedName>
    <definedName name="data28" localSheetId="8">#REF!</definedName>
    <definedName name="data29" localSheetId="0">#REF!</definedName>
    <definedName name="data29" localSheetId="16">#REF!</definedName>
    <definedName name="data29" localSheetId="18">#REF!</definedName>
    <definedName name="data29" localSheetId="7">#REF!</definedName>
    <definedName name="data29" localSheetId="8">#REF!</definedName>
    <definedName name="data3" localSheetId="0">#REF!</definedName>
    <definedName name="data3" localSheetId="16">#REF!</definedName>
    <definedName name="data3" localSheetId="18">#REF!</definedName>
    <definedName name="data3" localSheetId="7">#REF!</definedName>
    <definedName name="data3" localSheetId="8">#REF!</definedName>
    <definedName name="data30" localSheetId="0">#REF!</definedName>
    <definedName name="data30" localSheetId="16">#REF!</definedName>
    <definedName name="data30" localSheetId="18">#REF!</definedName>
    <definedName name="data30" localSheetId="7">#REF!</definedName>
    <definedName name="data30" localSheetId="8">#REF!</definedName>
    <definedName name="data31" localSheetId="0">#REF!</definedName>
    <definedName name="data31" localSheetId="16">#REF!</definedName>
    <definedName name="data31" localSheetId="18">#REF!</definedName>
    <definedName name="data31" localSheetId="7">#REF!</definedName>
    <definedName name="data31" localSheetId="8">#REF!</definedName>
    <definedName name="data32" localSheetId="0">#REF!</definedName>
    <definedName name="data32" localSheetId="16">#REF!</definedName>
    <definedName name="data32" localSheetId="18">#REF!</definedName>
    <definedName name="data32" localSheetId="7">#REF!</definedName>
    <definedName name="data32" localSheetId="8">#REF!</definedName>
    <definedName name="data33" localSheetId="0">#REF!</definedName>
    <definedName name="data33" localSheetId="16">#REF!</definedName>
    <definedName name="data33" localSheetId="18">#REF!</definedName>
    <definedName name="data33" localSheetId="7">#REF!</definedName>
    <definedName name="data33" localSheetId="8">#REF!</definedName>
    <definedName name="data34" localSheetId="0">#REF!</definedName>
    <definedName name="data34" localSheetId="16">#REF!</definedName>
    <definedName name="data34" localSheetId="18">#REF!</definedName>
    <definedName name="data34" localSheetId="7">#REF!</definedName>
    <definedName name="data34" localSheetId="8">#REF!</definedName>
    <definedName name="data35" localSheetId="0">#REF!</definedName>
    <definedName name="data35" localSheetId="16">#REF!</definedName>
    <definedName name="data35" localSheetId="18">#REF!</definedName>
    <definedName name="data35" localSheetId="7">#REF!</definedName>
    <definedName name="data35" localSheetId="8">#REF!</definedName>
    <definedName name="data36" localSheetId="0">#REF!</definedName>
    <definedName name="data36" localSheetId="16">#REF!</definedName>
    <definedName name="data36" localSheetId="18">#REF!</definedName>
    <definedName name="data36" localSheetId="7">#REF!</definedName>
    <definedName name="data36" localSheetId="8">#REF!</definedName>
    <definedName name="data37" localSheetId="0">#REF!</definedName>
    <definedName name="data37" localSheetId="16">#REF!</definedName>
    <definedName name="data37" localSheetId="18">#REF!</definedName>
    <definedName name="data37" localSheetId="7">#REF!</definedName>
    <definedName name="data37" localSheetId="8">#REF!</definedName>
    <definedName name="data38" localSheetId="0">#REF!</definedName>
    <definedName name="data38" localSheetId="16">#REF!</definedName>
    <definedName name="data38" localSheetId="18">#REF!</definedName>
    <definedName name="data38" localSheetId="7">#REF!</definedName>
    <definedName name="data38" localSheetId="8">#REF!</definedName>
    <definedName name="data39" localSheetId="0">#REF!</definedName>
    <definedName name="data39" localSheetId="16">#REF!</definedName>
    <definedName name="data39" localSheetId="18">#REF!</definedName>
    <definedName name="data39" localSheetId="7">#REF!</definedName>
    <definedName name="data39" localSheetId="8">#REF!</definedName>
    <definedName name="data4" localSheetId="0">#REF!</definedName>
    <definedName name="data4" localSheetId="16">#REF!</definedName>
    <definedName name="data4" localSheetId="18">#REF!</definedName>
    <definedName name="data4" localSheetId="7">#REF!</definedName>
    <definedName name="data4" localSheetId="8">#REF!</definedName>
    <definedName name="data40" localSheetId="0">#REF!</definedName>
    <definedName name="data40" localSheetId="16">#REF!</definedName>
    <definedName name="data40" localSheetId="18">#REF!</definedName>
    <definedName name="data40" localSheetId="7">#REF!</definedName>
    <definedName name="data40" localSheetId="8">#REF!</definedName>
    <definedName name="data41" localSheetId="0">#REF!</definedName>
    <definedName name="data41" localSheetId="16">#REF!</definedName>
    <definedName name="data41" localSheetId="18">#REF!</definedName>
    <definedName name="data41" localSheetId="7">#REF!</definedName>
    <definedName name="data41" localSheetId="8">#REF!</definedName>
    <definedName name="data42" localSheetId="0">#REF!</definedName>
    <definedName name="data42" localSheetId="16">#REF!</definedName>
    <definedName name="data42" localSheetId="18">#REF!</definedName>
    <definedName name="data42" localSheetId="7">#REF!</definedName>
    <definedName name="data42" localSheetId="8">#REF!</definedName>
    <definedName name="data43" localSheetId="0">#REF!</definedName>
    <definedName name="data43" localSheetId="16">#REF!</definedName>
    <definedName name="data43" localSheetId="18">#REF!</definedName>
    <definedName name="data43" localSheetId="7">#REF!</definedName>
    <definedName name="data43" localSheetId="8">#REF!</definedName>
    <definedName name="data44" localSheetId="0">#REF!</definedName>
    <definedName name="data44" localSheetId="16">#REF!</definedName>
    <definedName name="data44" localSheetId="18">#REF!</definedName>
    <definedName name="data44" localSheetId="7">#REF!</definedName>
    <definedName name="data44" localSheetId="8">#REF!</definedName>
    <definedName name="data45" localSheetId="0">#REF!</definedName>
    <definedName name="data45" localSheetId="16">#REF!</definedName>
    <definedName name="data45" localSheetId="18">#REF!</definedName>
    <definedName name="data45" localSheetId="7">#REF!</definedName>
    <definedName name="data45" localSheetId="8">#REF!</definedName>
    <definedName name="data46" localSheetId="0">#REF!</definedName>
    <definedName name="data46" localSheetId="16">#REF!</definedName>
    <definedName name="data46" localSheetId="18">#REF!</definedName>
    <definedName name="data46" localSheetId="7">#REF!</definedName>
    <definedName name="data46" localSheetId="8">#REF!</definedName>
    <definedName name="data47" localSheetId="0">#REF!</definedName>
    <definedName name="data47" localSheetId="16">#REF!</definedName>
    <definedName name="data47" localSheetId="18">#REF!</definedName>
    <definedName name="data47" localSheetId="7">#REF!</definedName>
    <definedName name="data47" localSheetId="8">#REF!</definedName>
    <definedName name="data48" localSheetId="0">#REF!</definedName>
    <definedName name="data48" localSheetId="16">#REF!</definedName>
    <definedName name="data48" localSheetId="18">#REF!</definedName>
    <definedName name="data48" localSheetId="7">#REF!</definedName>
    <definedName name="data48" localSheetId="8">#REF!</definedName>
    <definedName name="data49" localSheetId="0">#REF!</definedName>
    <definedName name="data49" localSheetId="16">#REF!</definedName>
    <definedName name="data49" localSheetId="18">#REF!</definedName>
    <definedName name="data49" localSheetId="7">#REF!</definedName>
    <definedName name="data49" localSheetId="8">#REF!</definedName>
    <definedName name="data5" localSheetId="0">#REF!</definedName>
    <definedName name="data5" localSheetId="16">#REF!</definedName>
    <definedName name="data5" localSheetId="18">#REF!</definedName>
    <definedName name="data5" localSheetId="7">#REF!</definedName>
    <definedName name="data5" localSheetId="8">#REF!</definedName>
    <definedName name="data50" localSheetId="0">#REF!</definedName>
    <definedName name="data50" localSheetId="16">#REF!</definedName>
    <definedName name="data50" localSheetId="18">#REF!</definedName>
    <definedName name="data50" localSheetId="7">#REF!</definedName>
    <definedName name="data50" localSheetId="8">#REF!</definedName>
    <definedName name="data51" localSheetId="0">#REF!</definedName>
    <definedName name="data51" localSheetId="16">#REF!</definedName>
    <definedName name="data51" localSheetId="18">#REF!</definedName>
    <definedName name="data51" localSheetId="7">#REF!</definedName>
    <definedName name="data51" localSheetId="8">#REF!</definedName>
    <definedName name="data52" localSheetId="0">#REF!</definedName>
    <definedName name="data52" localSheetId="16">#REF!</definedName>
    <definedName name="data52" localSheetId="18">#REF!</definedName>
    <definedName name="data52" localSheetId="7">#REF!</definedName>
    <definedName name="data52" localSheetId="8">#REF!</definedName>
    <definedName name="data53" localSheetId="0">#REF!</definedName>
    <definedName name="data53" localSheetId="16">#REF!</definedName>
    <definedName name="data53" localSheetId="18">#REF!</definedName>
    <definedName name="data53" localSheetId="7">#REF!</definedName>
    <definedName name="data53" localSheetId="8">#REF!</definedName>
    <definedName name="data54" localSheetId="0">#REF!</definedName>
    <definedName name="data54" localSheetId="16">#REF!</definedName>
    <definedName name="data54" localSheetId="18">#REF!</definedName>
    <definedName name="data54" localSheetId="7">#REF!</definedName>
    <definedName name="data54" localSheetId="8">#REF!</definedName>
    <definedName name="data55" localSheetId="0">#REF!</definedName>
    <definedName name="data55" localSheetId="16">#REF!</definedName>
    <definedName name="data55" localSheetId="18">#REF!</definedName>
    <definedName name="data55" localSheetId="7">#REF!</definedName>
    <definedName name="data55" localSheetId="8">#REF!</definedName>
    <definedName name="data56" localSheetId="0">#REF!</definedName>
    <definedName name="data56" localSheetId="16">#REF!</definedName>
    <definedName name="data56" localSheetId="18">#REF!</definedName>
    <definedName name="data56" localSheetId="7">#REF!</definedName>
    <definedName name="data56" localSheetId="8">#REF!</definedName>
    <definedName name="data57" localSheetId="0">#REF!</definedName>
    <definedName name="data57" localSheetId="16">#REF!</definedName>
    <definedName name="data57" localSheetId="18">#REF!</definedName>
    <definedName name="data57" localSheetId="7">#REF!</definedName>
    <definedName name="data57" localSheetId="8">#REF!</definedName>
    <definedName name="data58" localSheetId="0">#REF!</definedName>
    <definedName name="data58" localSheetId="16">#REF!</definedName>
    <definedName name="data58" localSheetId="18">#REF!</definedName>
    <definedName name="data58" localSheetId="7">#REF!</definedName>
    <definedName name="data58" localSheetId="8">#REF!</definedName>
    <definedName name="data59" localSheetId="0">#REF!</definedName>
    <definedName name="data59" localSheetId="16">#REF!</definedName>
    <definedName name="data59" localSheetId="18">#REF!</definedName>
    <definedName name="data59" localSheetId="7">#REF!</definedName>
    <definedName name="data59" localSheetId="8">#REF!</definedName>
    <definedName name="data6" localSheetId="0">#REF!</definedName>
    <definedName name="data6" localSheetId="16">#REF!</definedName>
    <definedName name="data6" localSheetId="18">#REF!</definedName>
    <definedName name="data6" localSheetId="7">#REF!</definedName>
    <definedName name="data6" localSheetId="8">#REF!</definedName>
    <definedName name="data60" localSheetId="0">#REF!</definedName>
    <definedName name="data60" localSheetId="16">#REF!</definedName>
    <definedName name="data60" localSheetId="18">#REF!</definedName>
    <definedName name="data60" localSheetId="7">#REF!</definedName>
    <definedName name="data60" localSheetId="8">#REF!</definedName>
    <definedName name="data61" localSheetId="0">#REF!</definedName>
    <definedName name="data61" localSheetId="16">#REF!</definedName>
    <definedName name="data61" localSheetId="18">#REF!</definedName>
    <definedName name="data61" localSheetId="7">#REF!</definedName>
    <definedName name="data61" localSheetId="8">#REF!</definedName>
    <definedName name="data62" localSheetId="0">#REF!</definedName>
    <definedName name="data62" localSheetId="16">#REF!</definedName>
    <definedName name="data62" localSheetId="18">#REF!</definedName>
    <definedName name="data62" localSheetId="7">#REF!</definedName>
    <definedName name="data62" localSheetId="8">#REF!</definedName>
    <definedName name="data63" localSheetId="0">#REF!</definedName>
    <definedName name="data63" localSheetId="16">#REF!</definedName>
    <definedName name="data63" localSheetId="18">#REF!</definedName>
    <definedName name="data63" localSheetId="7">#REF!</definedName>
    <definedName name="data63" localSheetId="8">#REF!</definedName>
    <definedName name="data64" localSheetId="0">#REF!</definedName>
    <definedName name="data64" localSheetId="16">#REF!</definedName>
    <definedName name="data64" localSheetId="18">#REF!</definedName>
    <definedName name="data64" localSheetId="7">#REF!</definedName>
    <definedName name="data64" localSheetId="8">#REF!</definedName>
    <definedName name="data65" localSheetId="0">#REF!</definedName>
    <definedName name="data65" localSheetId="16">#REF!</definedName>
    <definedName name="data65" localSheetId="18">#REF!</definedName>
    <definedName name="data65" localSheetId="7">#REF!</definedName>
    <definedName name="data65" localSheetId="8">#REF!</definedName>
    <definedName name="data66" localSheetId="0">#REF!</definedName>
    <definedName name="data66" localSheetId="16">#REF!</definedName>
    <definedName name="data66" localSheetId="18">#REF!</definedName>
    <definedName name="data66" localSheetId="7">#REF!</definedName>
    <definedName name="data66" localSheetId="8">#REF!</definedName>
    <definedName name="data67" localSheetId="0">#REF!</definedName>
    <definedName name="data67" localSheetId="16">#REF!</definedName>
    <definedName name="data67" localSheetId="18">#REF!</definedName>
    <definedName name="data67" localSheetId="7">#REF!</definedName>
    <definedName name="data67" localSheetId="8">#REF!</definedName>
    <definedName name="data68" localSheetId="0">#REF!</definedName>
    <definedName name="data68" localSheetId="16">#REF!</definedName>
    <definedName name="data68" localSheetId="18">#REF!</definedName>
    <definedName name="data68" localSheetId="7">#REF!</definedName>
    <definedName name="data68" localSheetId="8">#REF!</definedName>
    <definedName name="data69" localSheetId="0">#REF!</definedName>
    <definedName name="data69" localSheetId="16">#REF!</definedName>
    <definedName name="data69" localSheetId="18">#REF!</definedName>
    <definedName name="data69" localSheetId="7">#REF!</definedName>
    <definedName name="data69" localSheetId="8">#REF!</definedName>
    <definedName name="data7" localSheetId="0">#REF!</definedName>
    <definedName name="data7" localSheetId="16">#REF!</definedName>
    <definedName name="data7" localSheetId="18">#REF!</definedName>
    <definedName name="data7" localSheetId="7">#REF!</definedName>
    <definedName name="data7" localSheetId="8">#REF!</definedName>
    <definedName name="data70" localSheetId="0">#REF!</definedName>
    <definedName name="data70" localSheetId="16">#REF!</definedName>
    <definedName name="data70" localSheetId="18">#REF!</definedName>
    <definedName name="data70" localSheetId="7">#REF!</definedName>
    <definedName name="data70" localSheetId="8">#REF!</definedName>
    <definedName name="data8" localSheetId="0">#REF!</definedName>
    <definedName name="data8" localSheetId="16">#REF!</definedName>
    <definedName name="data8" localSheetId="18">#REF!</definedName>
    <definedName name="data8" localSheetId="7">#REF!</definedName>
    <definedName name="data8" localSheetId="8">#REF!</definedName>
    <definedName name="data9" localSheetId="0">#REF!</definedName>
    <definedName name="data9" localSheetId="16">#REF!</definedName>
    <definedName name="data9" localSheetId="18">#REF!</definedName>
    <definedName name="data9" localSheetId="7">#REF!</definedName>
    <definedName name="data9" localSheetId="8">#REF!</definedName>
    <definedName name="Datas" localSheetId="0">#REF!</definedName>
    <definedName name="Datas" localSheetId="16">#REF!</definedName>
    <definedName name="Datas" localSheetId="18">#REF!</definedName>
    <definedName name="Datas" localSheetId="7">#REF!</definedName>
    <definedName name="Datas" localSheetId="8">#REF!</definedName>
    <definedName name="DatasIGPM" localSheetId="0">#REF!</definedName>
    <definedName name="DatasIGPM" localSheetId="16">#REF!</definedName>
    <definedName name="DatasIGPM" localSheetId="18">#REF!</definedName>
    <definedName name="DatasIGPM" localSheetId="7">#REF!</definedName>
    <definedName name="DatasIGPM" localSheetId="8">#REF!</definedName>
    <definedName name="day" localSheetId="0">[67]Plan2407!#REF!</definedName>
    <definedName name="day" localSheetId="16">[67]Plan2407!#REF!</definedName>
    <definedName name="day" localSheetId="18">[67]Plan2407!#REF!</definedName>
    <definedName name="day" localSheetId="7">[67]Plan2407!#REF!</definedName>
    <definedName name="day" localSheetId="8">[67]Plan2407!#REF!</definedName>
    <definedName name="dayant" localSheetId="0">[67]Plan2407!#REF!</definedName>
    <definedName name="dayant" localSheetId="16">[67]Plan2407!#REF!</definedName>
    <definedName name="dayant" localSheetId="18">[67]Plan2407!#REF!</definedName>
    <definedName name="dayant" localSheetId="7">[67]Plan2407!#REF!</definedName>
    <definedName name="dayant" localSheetId="8">[67]Plan2407!#REF!</definedName>
    <definedName name="dd">[27]Lead!$H$1:$H$389</definedName>
    <definedName name="ddd">[28]Lead!$E$1:$E$65536</definedName>
    <definedName name="dddd" localSheetId="0">[0]!_L1C1:_L800C10</definedName>
    <definedName name="dddd" localSheetId="16">[0]!_L1C1:_L800C10</definedName>
    <definedName name="dddd" localSheetId="18">[0]!_L1C1:_L800C10</definedName>
    <definedName name="dddd" localSheetId="7">[0]!_L1C1:_L800C10</definedName>
    <definedName name="dddd" localSheetId="8">[0]!_L1C1:_L800C10</definedName>
    <definedName name="dddddddddd" localSheetId="0">[30]RESULT0799!#REF!</definedName>
    <definedName name="dddddddddd" localSheetId="16">[30]RESULT0799!#REF!</definedName>
    <definedName name="dddddddddd" localSheetId="18">[30]RESULT0799!#REF!</definedName>
    <definedName name="dddddddddd" localSheetId="7">[30]RESULT0799!#REF!</definedName>
    <definedName name="dddddddddd" localSheetId="8">[30]RESULT0799!#REF!</definedName>
    <definedName name="dddddddddddddddd" localSheetId="0">[30]RESULT0799!#REF!</definedName>
    <definedName name="dddddddddddddddd" localSheetId="16">[30]RESULT0799!#REF!</definedName>
    <definedName name="dddddddddddddddd" localSheetId="18">[30]RESULT0799!#REF!</definedName>
    <definedName name="dddddddddddddddd" localSheetId="7">[30]RESULT0799!#REF!</definedName>
    <definedName name="dddddddddddddddd" localSheetId="8">[30]RESULT0799!#REF!</definedName>
    <definedName name="ddddddddddddddddddddd" localSheetId="0">[30]RESULT0799!#REF!</definedName>
    <definedName name="ddddddddddddddddddddd" localSheetId="16">[30]RESULT0799!#REF!</definedName>
    <definedName name="ddddddddddddddddddddd" localSheetId="18">[30]RESULT0799!#REF!</definedName>
    <definedName name="ddddddddddddddddddddd" localSheetId="7">[30]RESULT0799!#REF!</definedName>
    <definedName name="ddddddddddddddddddddd" localSheetId="8">[30]RESULT0799!#REF!</definedName>
    <definedName name="dds" localSheetId="0">[49]RESULT0799!#REF!</definedName>
    <definedName name="dds" localSheetId="16">[49]RESULT0799!#REF!</definedName>
    <definedName name="dds" localSheetId="18">[49]RESULT0799!#REF!</definedName>
    <definedName name="dds" localSheetId="7">[49]RESULT0799!#REF!</definedName>
    <definedName name="dds" localSheetId="8">[49]RESULT0799!#REF!</definedName>
    <definedName name="de">[68]Lead!$Q$1:$Q$65536</definedName>
    <definedName name="DEBENLP" localSheetId="0">#REF!</definedName>
    <definedName name="DEBENLP" localSheetId="16">#REF!</definedName>
    <definedName name="DEBENLP" localSheetId="18">#REF!</definedName>
    <definedName name="DEBENLP" localSheetId="7">#REF!</definedName>
    <definedName name="DEBENLP" localSheetId="8">#REF!</definedName>
    <definedName name="Dedutível" localSheetId="0">#REF!</definedName>
    <definedName name="Dedutível" localSheetId="16">#REF!</definedName>
    <definedName name="Dedutível" localSheetId="18">#REF!</definedName>
    <definedName name="Dedutível" localSheetId="7">#REF!</definedName>
    <definedName name="Dedutível" localSheetId="8">#REF!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MONSTR" localSheetId="0">#REF!</definedName>
    <definedName name="DEMONSTR" localSheetId="16">#REF!</definedName>
    <definedName name="DEMONSTR" localSheetId="18">#REF!</definedName>
    <definedName name="DEMONSTR" localSheetId="7">#REF!</definedName>
    <definedName name="DEMONSTR" localSheetId="8">#REF!</definedName>
    <definedName name="DEMONSTR2" localSheetId="0">#REF!</definedName>
    <definedName name="DEMONSTR2" localSheetId="16">#REF!</definedName>
    <definedName name="DEMONSTR2" localSheetId="18">#REF!</definedName>
    <definedName name="DEMONSTR2" localSheetId="7">#REF!</definedName>
    <definedName name="DEMONSTR2" localSheetId="8">#REF!</definedName>
    <definedName name="DEMONSTR3" localSheetId="0">#REF!</definedName>
    <definedName name="DEMONSTR3" localSheetId="16">#REF!</definedName>
    <definedName name="DEMONSTR3" localSheetId="18">#REF!</definedName>
    <definedName name="DEMONSTR3" localSheetId="7">#REF!</definedName>
    <definedName name="DEMONSTR3" localSheetId="8">#REF!</definedName>
    <definedName name="DEMONSTRS" localSheetId="0">#REF!</definedName>
    <definedName name="DEMONSTRS" localSheetId="16">#REF!</definedName>
    <definedName name="DEMONSTRS" localSheetId="18">#REF!</definedName>
    <definedName name="DEMONSTRS" localSheetId="7">#REF!</definedName>
    <definedName name="DEMONSTRS" localSheetId="8">#REF!</definedName>
    <definedName name="DEMVPR" localSheetId="0">#REF!</definedName>
    <definedName name="DEMVPR" localSheetId="16">#REF!</definedName>
    <definedName name="DEMVPR" localSheetId="18">#REF!</definedName>
    <definedName name="DEMVPR" localSheetId="7">#REF!</definedName>
    <definedName name="DEMVPR" localSheetId="8">#REF!</definedName>
    <definedName name="DEP.RECURSOS" localSheetId="0">#REF!</definedName>
    <definedName name="DEP.RECURSOS" localSheetId="16">#REF!</definedName>
    <definedName name="DEP.RECURSOS" localSheetId="18">#REF!</definedName>
    <definedName name="DEP.RECURSOS" localSheetId="7">#REF!</definedName>
    <definedName name="DEP.RECURSOS" localSheetId="8">#REF!</definedName>
    <definedName name="DEPRECIACAO" localSheetId="0">[51]MAPA!#REF!</definedName>
    <definedName name="DEPRECIACAO" localSheetId="16">[51]MAPA!#REF!</definedName>
    <definedName name="DEPRECIACAO" localSheetId="18">[51]MAPA!#REF!</definedName>
    <definedName name="DEPRECIACAO" localSheetId="7">[51]MAPA!#REF!</definedName>
    <definedName name="DEPRECIACAO" localSheetId="8">[51]MAPA!#REF!</definedName>
    <definedName name="Depreciação_Acumulada" localSheetId="0">#REF!</definedName>
    <definedName name="Depreciação_Acumulada" localSheetId="16">#REF!</definedName>
    <definedName name="Depreciação_Acumulada" localSheetId="18">#REF!</definedName>
    <definedName name="Depreciação_Acumulada" localSheetId="7">#REF!</definedName>
    <definedName name="Depreciação_Acumulada" localSheetId="8">#REF!</definedName>
    <definedName name="DER" localSheetId="0">#REF!</definedName>
    <definedName name="DER" localSheetId="16">#REF!</definedName>
    <definedName name="DER" localSheetId="18">#REF!</definedName>
    <definedName name="DER" localSheetId="7">#REF!</definedName>
    <definedName name="DER" localSheetId="8">#REF!</definedName>
    <definedName name="Despesas" localSheetId="0">#REF!</definedName>
    <definedName name="Despesas" localSheetId="16">#REF!</definedName>
    <definedName name="Despesas" localSheetId="18">#REF!</definedName>
    <definedName name="Despesas" localSheetId="7">#REF!</definedName>
    <definedName name="Despesas" localSheetId="8">#REF!</definedName>
    <definedName name="DESPF">#N/A</definedName>
    <definedName name="DESPFIN">#N/A</definedName>
    <definedName name="DEZ" localSheetId="0">#REF!</definedName>
    <definedName name="DEZ" localSheetId="16">#REF!</definedName>
    <definedName name="DEZ" localSheetId="18">#REF!</definedName>
    <definedName name="DEZ" localSheetId="7">#REF!</definedName>
    <definedName name="DEZ" localSheetId="8">#REF!</definedName>
    <definedName name="DEZEMBRO" localSheetId="0">[51]MAPA!#REF!</definedName>
    <definedName name="DEZEMBRO" localSheetId="16">[51]MAPA!#REF!</definedName>
    <definedName name="DEZEMBRO" localSheetId="18">[51]MAPA!#REF!</definedName>
    <definedName name="DEZEMBRO" localSheetId="7">[51]MAPA!#REF!</definedName>
    <definedName name="DEZEMBRO" localSheetId="8">[51]MAPA!#REF!</definedName>
    <definedName name="df" localSheetId="0">#REF!</definedName>
    <definedName name="df" localSheetId="16">#REF!</definedName>
    <definedName name="df" localSheetId="18">#REF!</definedName>
    <definedName name="df" localSheetId="7">#REF!</definedName>
    <definedName name="df" localSheetId="8">#REF!</definedName>
    <definedName name="DFD" localSheetId="4" hidden="1">{#N/A,#N/A,FALSE,"Aging Summary";#N/A,#N/A,FALSE,"Ratio Analysis";#N/A,#N/A,FALSE,"Test 120 Day Accts";#N/A,#N/A,FALSE,"Tickmarks"}</definedName>
    <definedName name="DFD" localSheetId="6" hidden="1">{#N/A,#N/A,FALSE,"Aging Summary";#N/A,#N/A,FALSE,"Ratio Analysis";#N/A,#N/A,FALSE,"Test 120 Day Accts";#N/A,#N/A,FALSE,"Tickmarks"}</definedName>
    <definedName name="DFD" hidden="1">{#N/A,#N/A,FALSE,"Aging Summary";#N/A,#N/A,FALSE,"Ratio Analysis";#N/A,#N/A,FALSE,"Test 120 Day Accts";#N/A,#N/A,FALSE,"Tickmarks"}</definedName>
    <definedName name="dfdfdfdfdfdfdfddfdfdf" localSheetId="0">[30]RESULT0799!#REF!</definedName>
    <definedName name="dfdfdfdfdfdfdfddfdfdf" localSheetId="16">[30]RESULT0799!#REF!</definedName>
    <definedName name="dfdfdfdfdfdfdfddfdfdf" localSheetId="18">[30]RESULT0799!#REF!</definedName>
    <definedName name="dfdfdfdfdfdfdfddfdfdf" localSheetId="7">[30]RESULT0799!#REF!</definedName>
    <definedName name="dfdfdfdfdfdfdfddfdfdf" localSheetId="8">[30]RESULT0799!#REF!</definedName>
    <definedName name="dff">'[42]Mapa Empréstimos {ppc}'!$O$64</definedName>
    <definedName name="dfh" localSheetId="0">#REF!</definedName>
    <definedName name="dfh" localSheetId="16">#REF!</definedName>
    <definedName name="dfh" localSheetId="18">#REF!</definedName>
    <definedName name="dfh" localSheetId="7">#REF!</definedName>
    <definedName name="dfh" localSheetId="8">#REF!</definedName>
    <definedName name="dflt1">'[69]Customize Your Invoice'!$E$22</definedName>
    <definedName name="dflt2">'[54]Customize Your Invoice'!$E$23</definedName>
    <definedName name="dflt3">'[54]Customize Your Invoice'!$D$24</definedName>
    <definedName name="dflt4">'[69]Customize Your Invoice'!$E$26</definedName>
    <definedName name="dflt5">'[54]Customize Your Invoice'!$E$27</definedName>
    <definedName name="dflt6">'[54]Customize Your Invoice'!$D$28</definedName>
    <definedName name="dflt7">'[54]Customize Your Invoice'!$G$27</definedName>
    <definedName name="DIA" localSheetId="0">#REF!</definedName>
    <definedName name="DIA" localSheetId="16">#REF!</definedName>
    <definedName name="DIA" localSheetId="18">#REF!</definedName>
    <definedName name="DIA" localSheetId="7">#REF!</definedName>
    <definedName name="DIA" localSheetId="8">#REF!</definedName>
    <definedName name="DIA_APLIC" localSheetId="0">#REF!</definedName>
    <definedName name="DIA_APLIC" localSheetId="16">#REF!</definedName>
    <definedName name="DIA_APLIC" localSheetId="18">#REF!</definedName>
    <definedName name="DIA_APLIC" localSheetId="7">#REF!</definedName>
    <definedName name="DIA_APLIC" localSheetId="8">#REF!</definedName>
    <definedName name="DIA_RESG" localSheetId="0">#REF!</definedName>
    <definedName name="DIA_RESG" localSheetId="16">#REF!</definedName>
    <definedName name="DIA_RESG" localSheetId="18">#REF!</definedName>
    <definedName name="DIA_RESG" localSheetId="7">#REF!</definedName>
    <definedName name="DIA_RESG" localSheetId="8">#REF!</definedName>
    <definedName name="DIACUM">[70]PREV!$B$46:$GX$87</definedName>
    <definedName name="DIACUPR">[71]PREV!$B$52:$FN$99</definedName>
    <definedName name="DIACURE">[71]REAL!$B$52:$FN$99</definedName>
    <definedName name="DIAREAL">[71]REAL!$B$3:$FN$50</definedName>
    <definedName name="diareal1">[70]REAL!$B$2:$GX$43</definedName>
    <definedName name="DIASPR">[71]PREV!$B$3:$FN$50</definedName>
    <definedName name="DIFERENÇA" localSheetId="0">#REF!</definedName>
    <definedName name="DIFERENÇA" localSheetId="16">#REF!</definedName>
    <definedName name="DIFERENÇA" localSheetId="18">#REF!</definedName>
    <definedName name="DIFERENÇA" localSheetId="7">#REF!</definedName>
    <definedName name="DIFERENÇA" localSheetId="8">#REF!</definedName>
    <definedName name="DIFERIDO" localSheetId="0">#REF!</definedName>
    <definedName name="DIFERIDO" localSheetId="16">#REF!</definedName>
    <definedName name="DIFERIDO" localSheetId="18">#REF!</definedName>
    <definedName name="DIFERIDO" localSheetId="7">#REF!</definedName>
    <definedName name="DIFERIDO" localSheetId="8">#REF!</definedName>
    <definedName name="Difference" localSheetId="0">#REF!</definedName>
    <definedName name="Difference" localSheetId="16">#REF!</definedName>
    <definedName name="Difference" localSheetId="18">#REF!</definedName>
    <definedName name="Difference" localSheetId="7">#REF!</definedName>
    <definedName name="Difference" localSheetId="8">#REF!</definedName>
    <definedName name="DIFSERVD" localSheetId="0">[72]suporte!#REF!</definedName>
    <definedName name="DIFSERVD" localSheetId="16">[72]suporte!#REF!</definedName>
    <definedName name="DIFSERVD" localSheetId="18">[72]suporte!#REF!</definedName>
    <definedName name="DIFSERVD" localSheetId="7">[72]suporte!#REF!</definedName>
    <definedName name="DIFSERVD" localSheetId="8">[72]suporte!#REF!</definedName>
    <definedName name="DIFSERVO" localSheetId="0">'[72]1)gerenciador'!#REF!</definedName>
    <definedName name="DIFSERVO" localSheetId="16">'[72]1)gerenciador'!#REF!</definedName>
    <definedName name="DIFSERVO" localSheetId="18">'[72]1)gerenciador'!#REF!</definedName>
    <definedName name="DIFSERVO" localSheetId="7">'[72]1)gerenciador'!#REF!</definedName>
    <definedName name="DIFSERVO" localSheetId="8">'[72]1)gerenciador'!#REF!</definedName>
    <definedName name="Diiferança" localSheetId="0">#REF!</definedName>
    <definedName name="Diiferança" localSheetId="16">#REF!</definedName>
    <definedName name="Diiferança" localSheetId="18">#REF!</definedName>
    <definedName name="Diiferança" localSheetId="7">#REF!</definedName>
    <definedName name="Diiferança" localSheetId="8">#REF!</definedName>
    <definedName name="Disaggregations" localSheetId="0">#REF!</definedName>
    <definedName name="Disaggregations" localSheetId="16">#REF!</definedName>
    <definedName name="Disaggregations" localSheetId="18">#REF!</definedName>
    <definedName name="Disaggregations" localSheetId="7">#REF!</definedName>
    <definedName name="Disaggregations" localSheetId="8">#REF!</definedName>
    <definedName name="display_area_2" localSheetId="0">#REF!</definedName>
    <definedName name="display_area_2" localSheetId="16">#REF!</definedName>
    <definedName name="display_area_2" localSheetId="18">#REF!</definedName>
    <definedName name="display_area_2" localSheetId="7">#REF!</definedName>
    <definedName name="display_area_2" localSheetId="8">#REF!</definedName>
    <definedName name="DISTRIB" localSheetId="0">'[3]outros indicadores'!#REF!</definedName>
    <definedName name="DISTRIB" localSheetId="16">'[3]outros indicadores'!#REF!</definedName>
    <definedName name="DISTRIB" localSheetId="18">'[3]outros indicadores'!#REF!</definedName>
    <definedName name="DISTRIB" localSheetId="7">'[3]outros indicadores'!#REF!</definedName>
    <definedName name="DISTRIB" localSheetId="8">'[3]outros indicadores'!#REF!</definedName>
    <definedName name="distribuido" localSheetId="0">#REF!</definedName>
    <definedName name="distribuido" localSheetId="16">#REF!</definedName>
    <definedName name="distribuido" localSheetId="18">#REF!</definedName>
    <definedName name="distribuido" localSheetId="7">#REF!</definedName>
    <definedName name="distribuido" localSheetId="8">#REF!</definedName>
    <definedName name="DIVGRAF1" localSheetId="0">[39]GrafdivB!#REF!</definedName>
    <definedName name="DIVGRAF1" localSheetId="16">[39]GrafdivB!#REF!</definedName>
    <definedName name="DIVGRAF1" localSheetId="18">[39]GrafdivB!#REF!</definedName>
    <definedName name="DIVGRAF1" localSheetId="7">[39]GrafdivB!#REF!</definedName>
    <definedName name="DIVGRAF1" localSheetId="8">[39]GrafdivB!#REF!</definedName>
    <definedName name="divliq" localSheetId="0">#REF!</definedName>
    <definedName name="divliq" localSheetId="16">#REF!</definedName>
    <definedName name="divliq" localSheetId="18">#REF!</definedName>
    <definedName name="divliq" localSheetId="7">#REF!</definedName>
    <definedName name="divliq" localSheetId="8">#REF!</definedName>
    <definedName name="DOAR" localSheetId="18">[73]DOAR!$A$2:$AE$180</definedName>
    <definedName name="doar1" localSheetId="0">'[74]Movimentação Imobilizado'!#REF!</definedName>
    <definedName name="doar1" localSheetId="16">'[74]Movimentação Imobilizado'!#REF!</definedName>
    <definedName name="doar1" localSheetId="18">'[74]Movimentação Imobilizado'!#REF!</definedName>
    <definedName name="doar1" localSheetId="7">'[74]Movimentação Imobilizado'!#REF!</definedName>
    <definedName name="doar1" localSheetId="8">'[74]Movimentação Imobilizado'!#REF!</definedName>
    <definedName name="doar2" localSheetId="18">[75]DOAR!$A$7:$O$87</definedName>
    <definedName name="doars">[76]DOAR!$A$1:$R$81</definedName>
    <definedName name="Dois" localSheetId="0">#REF!</definedName>
    <definedName name="Dois" localSheetId="16">#REF!</definedName>
    <definedName name="Dois" localSheetId="18">#REF!</definedName>
    <definedName name="Dois" localSheetId="7">#REF!</definedName>
    <definedName name="Dois" localSheetId="8">#REF!</definedName>
    <definedName name="Dol_Anal_PL" localSheetId="0">[9]Plan1!#REF!</definedName>
    <definedName name="Dol_Anal_PL" localSheetId="16">[9]Plan1!#REF!</definedName>
    <definedName name="Dol_Anal_PL" localSheetId="18">[9]Plan1!#REF!</definedName>
    <definedName name="Dol_Anal_PL" localSheetId="7">[9]Plan1!#REF!</definedName>
    <definedName name="Dol_Anal_PL" localSheetId="8">[9]Plan1!#REF!</definedName>
    <definedName name="Dol_Anal_plen" localSheetId="0">[9]Plan1!#REF!</definedName>
    <definedName name="Dol_Anal_plen" localSheetId="16">[9]Plan1!#REF!</definedName>
    <definedName name="Dol_Anal_plen" localSheetId="18">[9]Plan1!#REF!</definedName>
    <definedName name="Dol_Anal_plen" localSheetId="7">[9]Plan1!#REF!</definedName>
    <definedName name="Dol_Anal_plen" localSheetId="8">[9]Plan1!#REF!</definedName>
    <definedName name="DOLAR" localSheetId="0">#REF!</definedName>
    <definedName name="DOLAR" localSheetId="16">#REF!</definedName>
    <definedName name="DOLAR" localSheetId="18">#REF!</definedName>
    <definedName name="DOLAR" localSheetId="7">#REF!</definedName>
    <definedName name="DOLAR" localSheetId="8">#REF!</definedName>
    <definedName name="dolar96" localSheetId="0">#REF!</definedName>
    <definedName name="dolar96" localSheetId="16">#REF!</definedName>
    <definedName name="dolar96" localSheetId="18">#REF!</definedName>
    <definedName name="dolar96" localSheetId="7">#REF!</definedName>
    <definedName name="dolar96" localSheetId="8">#REF!</definedName>
    <definedName name="Dolars98" localSheetId="0">#REF!</definedName>
    <definedName name="Dolars98" localSheetId="16">#REF!</definedName>
    <definedName name="Dolars98" localSheetId="18">#REF!</definedName>
    <definedName name="Dolars98" localSheetId="7">#REF!</definedName>
    <definedName name="Dolars98" localSheetId="8">#REF!</definedName>
    <definedName name="Dolars99" localSheetId="0">[34]Consolidate!#REF!</definedName>
    <definedName name="Dolars99" localSheetId="16">[34]Consolidate!#REF!</definedName>
    <definedName name="Dolars99" localSheetId="18">[34]Consolidate!#REF!</definedName>
    <definedName name="Dolars99" localSheetId="7">[34]Consolidate!#REF!</definedName>
    <definedName name="Dolars99" localSheetId="8">[34]Consolidate!#REF!</definedName>
    <definedName name="Dollar_Threshold" localSheetId="0">'[77]PAP Balanço'!#REF!</definedName>
    <definedName name="Dollar_Threshold" localSheetId="16">'[77]PAP Balanço'!#REF!</definedName>
    <definedName name="Dollar_Threshold" localSheetId="18">'[77]PAP Balanço'!#REF!</definedName>
    <definedName name="Dollar_Threshold" localSheetId="7">'[77]PAP Balanço'!#REF!</definedName>
    <definedName name="Dollar_Threshold" localSheetId="8">'[77]PAP Balanço'!#REF!</definedName>
    <definedName name="DORI1" localSheetId="0">#REF!</definedName>
    <definedName name="DORI1" localSheetId="16">#REF!</definedName>
    <definedName name="DORI1" localSheetId="18">#REF!</definedName>
    <definedName name="DORI1" localSheetId="7">#REF!</definedName>
    <definedName name="DORI1" localSheetId="8">#REF!</definedName>
    <definedName name="DORI2" localSheetId="0">#REF!</definedName>
    <definedName name="DORI2" localSheetId="16">#REF!</definedName>
    <definedName name="DORI2" localSheetId="18">#REF!</definedName>
    <definedName name="DORI2" localSheetId="7">#REF!</definedName>
    <definedName name="DORI2" localSheetId="8">#REF!</definedName>
    <definedName name="ds" localSheetId="0">'[78]RES CONS'!#REF!,'[78]RES CONS'!$A$1:$A$65536</definedName>
    <definedName name="ds" localSheetId="16">'[78]RES CONS'!#REF!,'[78]RES CONS'!$A$1:$A$65536</definedName>
    <definedName name="ds" localSheetId="18">'[78]RES CONS'!#REF!,'[78]RES CONS'!$A$1:$A$65536</definedName>
    <definedName name="ds" localSheetId="7">'[78]RES CONS'!#REF!,'[78]RES CONS'!$A$1:$A$65536</definedName>
    <definedName name="ds" localSheetId="8">'[78]RES CONS'!#REF!,'[78]RES CONS'!$A$1:$A$65536</definedName>
    <definedName name="dsds" localSheetId="17" hidden="1">[79]XREF!$A$4</definedName>
    <definedName name="dsds" localSheetId="18" hidden="1">[79]XREF!$A$4</definedName>
    <definedName name="dsds" localSheetId="1" hidden="1">[79]XREF!$A$4</definedName>
    <definedName name="dsds" localSheetId="2" hidden="1">[79]XREF!$A$4</definedName>
    <definedName name="dsds" localSheetId="3" hidden="1">[79]XREF!$A$4</definedName>
    <definedName name="dsds" localSheetId="4" hidden="1">[79]XREF!$A$4</definedName>
    <definedName name="dsds" localSheetId="5" hidden="1">[79]XREF!$A$4</definedName>
    <definedName name="dsds" localSheetId="6" hidden="1">[79]XREF!$A$4</definedName>
    <definedName name="dsds" localSheetId="7" hidden="1">[79]XREF!$A$4</definedName>
    <definedName name="dsds" localSheetId="8" hidden="1">[79]XREF!$A$4</definedName>
    <definedName name="dsds" localSheetId="13" hidden="1">[79]XREF!$A$4</definedName>
    <definedName name="dsdsdsdsdsdssdssd" localSheetId="0">[30]RESULT0799!#REF!</definedName>
    <definedName name="dsdsdsdsdsdssdssd" localSheetId="16">[30]RESULT0799!#REF!</definedName>
    <definedName name="dsdsdsdsdsdssdssd" localSheetId="18">[30]RESULT0799!#REF!</definedName>
    <definedName name="dsdsdsdsdsdssdssd" localSheetId="7">[30]RESULT0799!#REF!</definedName>
    <definedName name="dsdsdsdsdsdssdssd" localSheetId="8">[30]RESULT0799!#REF!</definedName>
    <definedName name="DSF" localSheetId="4" hidden="1">{#N/A,#N/A,FALSE,"IR E CS 1997";#N/A,#N/A,FALSE,"PR ND";#N/A,#N/A,FALSE,"8191";#N/A,#N/A,FALSE,"8383";#N/A,#N/A,FALSE,"MP 1024";#N/A,#N/A,FALSE,"AD_EX_97";#N/A,#N/A,FALSE,"BD 97"}</definedName>
    <definedName name="DSF" localSheetId="6" hidden="1">{#N/A,#N/A,FALSE,"IR E CS 1997";#N/A,#N/A,FALSE,"PR ND";#N/A,#N/A,FALSE,"8191";#N/A,#N/A,FALSE,"8383";#N/A,#N/A,FALSE,"MP 1024";#N/A,#N/A,FALSE,"AD_EX_97";#N/A,#N/A,FALSE,"BD 97"}</definedName>
    <definedName name="DSF" hidden="1">{#N/A,#N/A,FALSE,"IR E CS 1997";#N/A,#N/A,FALSE,"PR ND";#N/A,#N/A,FALSE,"8191";#N/A,#N/A,FALSE,"8383";#N/A,#N/A,FALSE,"MP 1024";#N/A,#N/A,FALSE,"AD_EX_97";#N/A,#N/A,FALSE,"BD 97"}</definedName>
    <definedName name="dsfaf">[28]Lead!$I$1:$I$65536</definedName>
    <definedName name="dsfasdfasfasdfasd" localSheetId="0">[0]!_L1C1:_L800C10</definedName>
    <definedName name="dsfasdfasfasdfasd" localSheetId="16">[0]!_L1C1:_L800C10</definedName>
    <definedName name="dsfasdfasfasdfasd" localSheetId="18">[0]!_L1C1:_L800C10</definedName>
    <definedName name="dsfasdfasfasdfasd" localSheetId="7">[0]!_L1C1:_L800C10</definedName>
    <definedName name="dsfasdfasfasdfasd" localSheetId="8">[0]!_L1C1:_L800C10</definedName>
    <definedName name="dsfaso">[28]Lead!$I$1:$I$32</definedName>
    <definedName name="DT" localSheetId="0">#REF!</definedName>
    <definedName name="DT" localSheetId="16">#REF!</definedName>
    <definedName name="DT" localSheetId="18">#REF!</definedName>
    <definedName name="DT" localSheetId="7">#REF!</definedName>
    <definedName name="DT" localSheetId="8">#REF!</definedName>
    <definedName name="DUPLicatas" localSheetId="0">#REF!</definedName>
    <definedName name="DUPLicatas" localSheetId="16">#REF!</definedName>
    <definedName name="DUPLicatas" localSheetId="18">#REF!</definedName>
    <definedName name="DUPLicatas" localSheetId="7">#REF!</definedName>
    <definedName name="DUPLicatas" localSheetId="8">#REF!</definedName>
    <definedName name="DUPLS.ARECEBER" localSheetId="0">#REF!</definedName>
    <definedName name="DUPLS.ARECEBER" localSheetId="16">#REF!</definedName>
    <definedName name="DUPLS.ARECEBER" localSheetId="18">#REF!</definedName>
    <definedName name="DUPLS.ARECEBER" localSheetId="7">#REF!</definedName>
    <definedName name="DUPLS.ARECEBER" localSheetId="8">#REF!</definedName>
    <definedName name="E">"TV EUCALIPTO"</definedName>
    <definedName name="ee">[27]Links!$H$1:$H$65536</definedName>
    <definedName name="eee" localSheetId="0">#REF!</definedName>
    <definedName name="eee" localSheetId="16">#REF!</definedName>
    <definedName name="eee" localSheetId="18">#REF!</definedName>
    <definedName name="eee" localSheetId="7">#REF!</definedName>
    <definedName name="eee" localSheetId="8">#REF!</definedName>
    <definedName name="eeeeeee" localSheetId="0">#REF!</definedName>
    <definedName name="eeeeeee" localSheetId="16">#REF!</definedName>
    <definedName name="eeeeeee" localSheetId="18">#REF!</definedName>
    <definedName name="eeeeeee" localSheetId="7">#REF!</definedName>
    <definedName name="eeeeeee" localSheetId="8">#REF!</definedName>
    <definedName name="Eliminiçao" localSheetId="18">'14. Luizacred - Carteira Atraso'!Eliminiçao</definedName>
    <definedName name="EMPREST.FUNC." localSheetId="0">#REF!</definedName>
    <definedName name="EMPREST.FUNC." localSheetId="16">#REF!</definedName>
    <definedName name="EMPREST.FUNC." localSheetId="18">#REF!</definedName>
    <definedName name="EMPREST.FUNC." localSheetId="7">#REF!</definedName>
    <definedName name="EMPREST.FUNC." localSheetId="8">#REF!</definedName>
    <definedName name="ENCARGOS98" localSheetId="0">[39]ServDiv!#REF!</definedName>
    <definedName name="ENCARGOS98" localSheetId="16">[39]ServDiv!#REF!</definedName>
    <definedName name="ENCARGOS98" localSheetId="18">[39]ServDiv!#REF!</definedName>
    <definedName name="ENCARGOS98" localSheetId="7">[39]ServDiv!#REF!</definedName>
    <definedName name="ENCARGOS98" localSheetId="8">[39]ServDiv!#REF!</definedName>
    <definedName name="ENCARGOS99" localSheetId="0">[39]ServDiv!#REF!</definedName>
    <definedName name="ENCARGOS99" localSheetId="16">[39]ServDiv!#REF!</definedName>
    <definedName name="ENCARGOS99" localSheetId="18">[39]ServDiv!#REF!</definedName>
    <definedName name="ENCARGOS99" localSheetId="7">[39]ServDiv!#REF!</definedName>
    <definedName name="ENCARGOS99" localSheetId="8">[39]ServDiv!#REF!</definedName>
    <definedName name="ENDEREÇO" localSheetId="0">#REF!</definedName>
    <definedName name="ENDEREÇO" localSheetId="16">#REF!</definedName>
    <definedName name="ENDEREÇO" localSheetId="18">#REF!</definedName>
    <definedName name="ENDEREÇO" localSheetId="7">#REF!</definedName>
    <definedName name="ENDEREÇO" localSheetId="8">#REF!</definedName>
    <definedName name="EnergyProject" localSheetId="0">#REF!</definedName>
    <definedName name="EnergyProject" localSheetId="16">#REF!</definedName>
    <definedName name="EnergyProject" localSheetId="18">#REF!</definedName>
    <definedName name="EnergyProject" localSheetId="7">#REF!</definedName>
    <definedName name="EnergyProject" localSheetId="8">#REF!</definedName>
    <definedName name="Eng_Finishing" localSheetId="0">#REF!</definedName>
    <definedName name="Eng_Finishing" localSheetId="16">#REF!</definedName>
    <definedName name="Eng_Finishing" localSheetId="18">#REF!</definedName>
    <definedName name="Eng_Finishing" localSheetId="7">#REF!</definedName>
    <definedName name="Eng_Finishing" localSheetId="8">#REF!</definedName>
    <definedName name="Eng_General" localSheetId="0">#REF!</definedName>
    <definedName name="Eng_General" localSheetId="16">#REF!</definedName>
    <definedName name="Eng_General" localSheetId="18">#REF!</definedName>
    <definedName name="Eng_General" localSheetId="7">#REF!</definedName>
    <definedName name="Eng_General" localSheetId="8">#REF!</definedName>
    <definedName name="Eng_PM3" localSheetId="0">#REF!</definedName>
    <definedName name="Eng_PM3" localSheetId="16">#REF!</definedName>
    <definedName name="Eng_PM3" localSheetId="18">#REF!</definedName>
    <definedName name="Eng_PM3" localSheetId="7">#REF!</definedName>
    <definedName name="Eng_PM3" localSheetId="8">#REF!</definedName>
    <definedName name="Eng_PM4" localSheetId="0">#REF!</definedName>
    <definedName name="Eng_PM4" localSheetId="16">#REF!</definedName>
    <definedName name="Eng_PM4" localSheetId="18">#REF!</definedName>
    <definedName name="Eng_PM4" localSheetId="7">#REF!</definedName>
    <definedName name="Eng_PM4" localSheetId="8">#REF!</definedName>
    <definedName name="Eng_PM5" localSheetId="0">#REF!</definedName>
    <definedName name="Eng_PM5" localSheetId="16">#REF!</definedName>
    <definedName name="Eng_PM5" localSheetId="18">#REF!</definedName>
    <definedName name="Eng_PM5" localSheetId="7">#REF!</definedName>
    <definedName name="Eng_PM5" localSheetId="8">#REF!</definedName>
    <definedName name="Eng_PM6" localSheetId="0">#REF!</definedName>
    <definedName name="Eng_PM6" localSheetId="16">#REF!</definedName>
    <definedName name="Eng_PM6" localSheetId="18">#REF!</definedName>
    <definedName name="Eng_PM6" localSheetId="7">#REF!</definedName>
    <definedName name="Eng_PM6" localSheetId="8">#REF!</definedName>
    <definedName name="Eng_Pulp" localSheetId="0">#REF!</definedName>
    <definedName name="Eng_Pulp" localSheetId="16">#REF!</definedName>
    <definedName name="Eng_Pulp" localSheetId="18">#REF!</definedName>
    <definedName name="Eng_Pulp" localSheetId="7">#REF!</definedName>
    <definedName name="Eng_Pulp" localSheetId="8">#REF!</definedName>
    <definedName name="Eng_Unidentified" localSheetId="0">#REF!</definedName>
    <definedName name="Eng_Unidentified" localSheetId="16">#REF!</definedName>
    <definedName name="Eng_Unidentified" localSheetId="18">#REF!</definedName>
    <definedName name="Eng_Unidentified" localSheetId="7">#REF!</definedName>
    <definedName name="Eng_Unidentified" localSheetId="8">#REF!</definedName>
    <definedName name="Eng_Utilities" localSheetId="0">#REF!</definedName>
    <definedName name="Eng_Utilities" localSheetId="16">#REF!</definedName>
    <definedName name="Eng_Utilities" localSheetId="18">#REF!</definedName>
    <definedName name="Eng_Utilities" localSheetId="7">#REF!</definedName>
    <definedName name="Eng_Utilities" localSheetId="8">#REF!</definedName>
    <definedName name="ent.cdbh.cdrj">'[17]CUSTO UNIT TRANS_CD RJ'!$T$61</definedName>
    <definedName name="ent.cdbh.cdsp">'[17]CUSTO UNIT TRANS_CD SP'!$T$61</definedName>
    <definedName name="ent.cdbh.porto">'[17]CUSTO UNIT PORTO'!$T$61</definedName>
    <definedName name="ent.cdbh.uag">'[17]CUSTO UNIT UAG'!$T$61</definedName>
    <definedName name="ent.cdbh.ucao">'[17]CUSTO UNIT UCAO'!$T$61</definedName>
    <definedName name="ent.cdrj.cdbh">'[17]CUSTO UNIT TRANS_CD BH'!$T$60</definedName>
    <definedName name="ent.cdrj.cdsp">'[17]CUSTO UNIT TRANS_CD SP'!$T$60</definedName>
    <definedName name="ent.cdrj.porto">'[17]CUSTO UNIT PORTO'!$T$60</definedName>
    <definedName name="ent.cdrj.uag">'[17]CUSTO UNIT UAG'!$T$60</definedName>
    <definedName name="ent.cdrj.ucao">'[17]CUSTO UNIT UCAO'!$T$60</definedName>
    <definedName name="ent.cdsp.cdbh">'[17]CUSTO UNIT TRANS_CD BH'!$T$59</definedName>
    <definedName name="ent.cdsp.cdrj">'[17]CUSTO UNIT TRANS_CD RJ'!$T$59</definedName>
    <definedName name="ent.cdsp.porto">'[17]CUSTO UNIT PORTO'!$T$59</definedName>
    <definedName name="ent.cdsp.uag">'[17]CUSTO UNIT UAG'!$T$59</definedName>
    <definedName name="ent.cdsp.ucao">'[17]CUSTO UNIT UCAO'!$T$59</definedName>
    <definedName name="ent.uag.cdbh">'[17]CUSTO UNIT TRANS_CD BH'!$T$58</definedName>
    <definedName name="ent.uag.cdrj">'[17]CUSTO UNIT TRANS_CD RJ'!$T$58</definedName>
    <definedName name="ent.uag.cdsp">'[17]CUSTO UNIT TRANS_CD SP'!$T$58</definedName>
    <definedName name="ent.uag.porto">'[17]CUSTO UNIT PORTO'!$T$58</definedName>
    <definedName name="ent.uag.ucao">'[17]CUSTO UNIT UCAO'!$T$58</definedName>
    <definedName name="ent.ucao.cdbh">'[17]CUSTO UNIT TRANS_CD BH'!$T$57</definedName>
    <definedName name="ent.ucao.cdrj">'[17]CUSTO UNIT TRANS_CD RJ'!$T$57</definedName>
    <definedName name="ent.ucao.cdsp">'[17]CUSTO UNIT TRANS_CD SP'!$T$57</definedName>
    <definedName name="ent.ucao.porto">'[17]CUSTO UNIT PORTO'!$T$57</definedName>
    <definedName name="ent.ucao.uag">'[17]CUSTO UNIT UAG'!$T$57</definedName>
    <definedName name="Environmental" localSheetId="0">#REF!</definedName>
    <definedName name="Environmental" localSheetId="16">#REF!</definedName>
    <definedName name="Environmental" localSheetId="18">#REF!</definedName>
    <definedName name="Environmental" localSheetId="7">#REF!</definedName>
    <definedName name="Environmental" localSheetId="8">#REF!</definedName>
    <definedName name="EQUIVAL" localSheetId="0">#REF!</definedName>
    <definedName name="EQUIVAL" localSheetId="16">#REF!</definedName>
    <definedName name="EQUIVAL" localSheetId="18">#REF!</definedName>
    <definedName name="EQUIVAL" localSheetId="7">#REF!</definedName>
    <definedName name="EQUIVAL" localSheetId="8">#REF!</definedName>
    <definedName name="EQUIVALENCIA" localSheetId="0">#REF!</definedName>
    <definedName name="EQUIVALENCIA" localSheetId="16">#REF!</definedName>
    <definedName name="EQUIVALENCIA" localSheetId="18">#REF!</definedName>
    <definedName name="EQUIVALENCIA" localSheetId="7">#REF!</definedName>
    <definedName name="EQUIVALENCIA" localSheetId="8">#REF!</definedName>
    <definedName name="er" localSheetId="0">[30]PASSIVO!#REF!</definedName>
    <definedName name="er" localSheetId="16">[30]PASSIVO!#REF!</definedName>
    <definedName name="er" localSheetId="18">[30]PASSIVO!#REF!</definedName>
    <definedName name="er" localSheetId="7">[30]PASSIVO!#REF!</definedName>
    <definedName name="er" localSheetId="8">[30]PASSIVO!#REF!</definedName>
    <definedName name="ererrererererere" localSheetId="0">[30]RESULT0799!#REF!</definedName>
    <definedName name="ererrererererere" localSheetId="16">[30]RESULT0799!#REF!</definedName>
    <definedName name="ererrererererere" localSheetId="18">[30]RESULT0799!#REF!</definedName>
    <definedName name="ererrererererere" localSheetId="7">[30]RESULT0799!#REF!</definedName>
    <definedName name="ererrererererere" localSheetId="8">[30]RESULT0799!#REF!</definedName>
    <definedName name="ESTO" localSheetId="0">#REF!</definedName>
    <definedName name="ESTO" localSheetId="16">#REF!</definedName>
    <definedName name="ESTO" localSheetId="18">#REF!</definedName>
    <definedName name="ESTO" localSheetId="7">#REF!</definedName>
    <definedName name="ESTO" localSheetId="8">#REF!</definedName>
    <definedName name="Estoque_Ativo_Não_Ligadas" localSheetId="0">#REF!</definedName>
    <definedName name="Estoque_Ativo_Não_Ligadas" localSheetId="16">#REF!</definedName>
    <definedName name="Estoque_Ativo_Não_Ligadas" localSheetId="18">#REF!</definedName>
    <definedName name="Estoque_Ativo_Não_Ligadas" localSheetId="7">#REF!</definedName>
    <definedName name="Estoque_Ativo_Não_Ligadas" localSheetId="8">#REF!</definedName>
    <definedName name="ESTOQUES" localSheetId="0">#REF!</definedName>
    <definedName name="ESTOQUES" localSheetId="16">#REF!</definedName>
    <definedName name="ESTOQUES" localSheetId="18">#REF!</definedName>
    <definedName name="ESTOQUES" localSheetId="7">#REF!</definedName>
    <definedName name="ESTOQUES" localSheetId="8">#REF!</definedName>
    <definedName name="ew">[80]RANKING_REGIAO01!$A$1:$B$21</definedName>
    <definedName name="ewr">'[42]Mapa Empréstimos {ppc}'!$X$43</definedName>
    <definedName name="EWRGS" localSheetId="0" hidden="1">'[81]Movim. DOAR (31_12_03)'!#REF!</definedName>
    <definedName name="EWRGS" localSheetId="16" hidden="1">'[81]Movim. DOAR (31_12_03)'!#REF!</definedName>
    <definedName name="EWRGS" localSheetId="18" hidden="1">'[81]Movim. DOAR (31_12_03)'!#REF!</definedName>
    <definedName name="EWRGS" localSheetId="5" hidden="1">'[81]Movim. DOAR (31_12_03)'!#REF!</definedName>
    <definedName name="EWRGS" localSheetId="6" hidden="1">'[81]Movim. DOAR (31_12_03)'!#REF!</definedName>
    <definedName name="EWRGS" localSheetId="7" hidden="1">'[81]Movim. DOAR (31_12_03)'!#REF!</definedName>
    <definedName name="EWRGS" localSheetId="8" hidden="1">'[81]Movim. DOAR (31_12_03)'!#REF!</definedName>
    <definedName name="EWRGS" localSheetId="9" hidden="1">'[81]Movim. DOAR (31_12_03)'!#REF!</definedName>
    <definedName name="EWRGS" localSheetId="10" hidden="1">'[81]Movim. DOAR (31_12_03)'!#REF!</definedName>
    <definedName name="EWRGS" localSheetId="13" hidden="1">'[81]Movim. DOAR (31_12_03)'!#REF!</definedName>
    <definedName name="Expansion" localSheetId="0">#REF!</definedName>
    <definedName name="Expansion" localSheetId="16">#REF!</definedName>
    <definedName name="Expansion" localSheetId="18">#REF!</definedName>
    <definedName name="Expansion" localSheetId="7">#REF!</definedName>
    <definedName name="Expansion" localSheetId="8">#REF!</definedName>
    <definedName name="Expected_balance" localSheetId="0">#REF!</definedName>
    <definedName name="Expected_balance" localSheetId="16">#REF!</definedName>
    <definedName name="Expected_balance" localSheetId="18">#REF!</definedName>
    <definedName name="Expected_balance" localSheetId="7">#REF!</definedName>
    <definedName name="Expected_balance" localSheetId="8">#REF!</definedName>
    <definedName name="EXPO" localSheetId="0">#REF!</definedName>
    <definedName name="EXPO" localSheetId="16">#REF!</definedName>
    <definedName name="EXPO" localSheetId="18">#REF!</definedName>
    <definedName name="EXPO" localSheetId="7">#REF!</definedName>
    <definedName name="EXPO" localSheetId="8">#REF!</definedName>
    <definedName name="Exposto" localSheetId="18">'14. Luizacred - Carteira Atraso'!Exposto</definedName>
    <definedName name="F">"WALBERG"</definedName>
    <definedName name="F_1" localSheetId="0">#REF!</definedName>
    <definedName name="F_1" localSheetId="16">#REF!</definedName>
    <definedName name="F_1" localSheetId="18">#REF!</definedName>
    <definedName name="F_1" localSheetId="7">#REF!</definedName>
    <definedName name="F_1" localSheetId="8">#REF!</definedName>
    <definedName name="F_2" localSheetId="0">#REF!</definedName>
    <definedName name="F_2" localSheetId="16">#REF!</definedName>
    <definedName name="F_2" localSheetId="18">#REF!</definedName>
    <definedName name="F_2" localSheetId="7">#REF!</definedName>
    <definedName name="F_2" localSheetId="8">#REF!</definedName>
    <definedName name="F_3" localSheetId="0">#REF!</definedName>
    <definedName name="F_3" localSheetId="16">#REF!</definedName>
    <definedName name="F_3" localSheetId="18">#REF!</definedName>
    <definedName name="F_3" localSheetId="7">#REF!</definedName>
    <definedName name="F_3" localSheetId="8">#REF!</definedName>
    <definedName name="FATURA" localSheetId="0">#REF!</definedName>
    <definedName name="FATURA" localSheetId="16">#REF!</definedName>
    <definedName name="FATURA" localSheetId="18">#REF!</definedName>
    <definedName name="FATURA" localSheetId="7">#REF!</definedName>
    <definedName name="FATURA" localSheetId="8">#REF!</definedName>
    <definedName name="FB_D_PI" localSheetId="0">#REF!</definedName>
    <definedName name="FB_D_PI" localSheetId="16">#REF!</definedName>
    <definedName name="FB_D_PI" localSheetId="18">#REF!</definedName>
    <definedName name="FB_D_PI" localSheetId="7">#REF!</definedName>
    <definedName name="FB_D_PI" localSheetId="8">#REF!</definedName>
    <definedName name="FB_D_PP" localSheetId="0">#REF!</definedName>
    <definedName name="FB_D_PP" localSheetId="16">#REF!</definedName>
    <definedName name="FB_D_PP" localSheetId="18">#REF!</definedName>
    <definedName name="FB_D_PP" localSheetId="7">#REF!</definedName>
    <definedName name="FB_D_PP" localSheetId="8">#REF!</definedName>
    <definedName name="FB_T_PI" localSheetId="0">#REF!</definedName>
    <definedName name="FB_T_PI" localSheetId="16">#REF!</definedName>
    <definedName name="FB_T_PI" localSheetId="18">#REF!</definedName>
    <definedName name="FB_T_PI" localSheetId="7">#REF!</definedName>
    <definedName name="FB_T_PI" localSheetId="8">#REF!</definedName>
    <definedName name="FB_T_PP" localSheetId="0">#REF!</definedName>
    <definedName name="FB_T_PP" localSheetId="16">#REF!</definedName>
    <definedName name="FB_T_PP" localSheetId="18">#REF!</definedName>
    <definedName name="FB_T_PP" localSheetId="7">#REF!</definedName>
    <definedName name="FB_T_PP" localSheetId="8">#REF!</definedName>
    <definedName name="fd" localSheetId="0">[30]RESULT0799!#REF!</definedName>
    <definedName name="fd" localSheetId="16">[30]RESULT0799!#REF!</definedName>
    <definedName name="fd" localSheetId="18">[30]RESULT0799!#REF!</definedName>
    <definedName name="fd" localSheetId="7">[30]RESULT0799!#REF!</definedName>
    <definedName name="fd" localSheetId="8">[30]RESULT0799!#REF!</definedName>
    <definedName name="fdf" localSheetId="0">#REF!</definedName>
    <definedName name="fdf" localSheetId="16">#REF!</definedName>
    <definedName name="fdf" localSheetId="18">#REF!</definedName>
    <definedName name="fdf" localSheetId="7">#REF!</definedName>
    <definedName name="fdf" localSheetId="8">#REF!</definedName>
    <definedName name="FDP" localSheetId="4" hidden="1">{#N/A,#N/A,FALSE,"IR E CS 1997";#N/A,#N/A,FALSE,"PR ND";#N/A,#N/A,FALSE,"8191";#N/A,#N/A,FALSE,"8383";#N/A,#N/A,FALSE,"MP 1024";#N/A,#N/A,FALSE,"AD_EX_97";#N/A,#N/A,FALSE,"BD 97"}</definedName>
    <definedName name="FDP" localSheetId="6" hidden="1">{#N/A,#N/A,FALSE,"IR E CS 1997";#N/A,#N/A,FALSE,"PR ND";#N/A,#N/A,FALSE,"8191";#N/A,#N/A,FALSE,"8383";#N/A,#N/A,FALSE,"MP 1024";#N/A,#N/A,FALSE,"AD_EX_97";#N/A,#N/A,FALSE,"BD 97"}</definedName>
    <definedName name="FDP" hidden="1">{#N/A,#N/A,FALSE,"IR E CS 1997";#N/A,#N/A,FALSE,"PR ND";#N/A,#N/A,FALSE,"8191";#N/A,#N/A,FALSE,"8383";#N/A,#N/A,FALSE,"MP 1024";#N/A,#N/A,FALSE,"AD_EX_97";#N/A,#N/A,FALSE,"BD 97"}</definedName>
    <definedName name="fdsa">[28]Lead!$Q$2</definedName>
    <definedName name="fdsg" localSheetId="0">#REF!</definedName>
    <definedName name="fdsg" localSheetId="16">#REF!</definedName>
    <definedName name="fdsg" localSheetId="18">#REF!</definedName>
    <definedName name="fdsg" localSheetId="7">#REF!</definedName>
    <definedName name="fdsg" localSheetId="8">#REF!</definedName>
    <definedName name="FECHAR" localSheetId="0">#REF!</definedName>
    <definedName name="FECHAR" localSheetId="16">#REF!</definedName>
    <definedName name="FECHAR" localSheetId="18">#REF!</definedName>
    <definedName name="FECHAR" localSheetId="7">#REF!</definedName>
    <definedName name="FECHAR" localSheetId="8">#REF!</definedName>
    <definedName name="fefe" localSheetId="0">#REF!</definedName>
    <definedName name="fefe" localSheetId="16">#REF!</definedName>
    <definedName name="fefe" localSheetId="18">#REF!</definedName>
    <definedName name="fefe" localSheetId="7">#REF!</definedName>
    <definedName name="fefe" localSheetId="8">#REF!</definedName>
    <definedName name="Fer">[57]Feriados!$B$3:$B$100</definedName>
    <definedName name="feri" localSheetId="0">#REF!</definedName>
    <definedName name="feri" localSheetId="16">#REF!</definedName>
    <definedName name="feri" localSheetId="18">#REF!</definedName>
    <definedName name="feri" localSheetId="7">#REF!</definedName>
    <definedName name="feri" localSheetId="8">#REF!</definedName>
    <definedName name="Feriado">[82]Data!$A$2:$A$522</definedName>
    <definedName name="FERIADOS">[83]FERIADOS!$A$1:$A$103</definedName>
    <definedName name="FÉRIAS" localSheetId="0">#REF!</definedName>
    <definedName name="FÉRIAS" localSheetId="16">#REF!</definedName>
    <definedName name="FÉRIAS" localSheetId="18">#REF!</definedName>
    <definedName name="FÉRIAS" localSheetId="7">#REF!</definedName>
    <definedName name="FÉRIAS" localSheetId="8">#REF!</definedName>
    <definedName name="FEV" localSheetId="0">#REF!</definedName>
    <definedName name="FEV" localSheetId="16">#REF!</definedName>
    <definedName name="FEV" localSheetId="18">#REF!</definedName>
    <definedName name="FEV" localSheetId="7">#REF!</definedName>
    <definedName name="FEV" localSheetId="8">#REF!</definedName>
    <definedName name="FEVEREIRO" localSheetId="0">#REF!</definedName>
    <definedName name="FEVEREIRO" localSheetId="16">#REF!</definedName>
    <definedName name="FEVEREIRO" localSheetId="18">#REF!</definedName>
    <definedName name="FEVEREIRO" localSheetId="7">#REF!</definedName>
    <definedName name="FEVEREIRO" localSheetId="8">#REF!</definedName>
    <definedName name="FEVEREIRO1" localSheetId="0">#REF!</definedName>
    <definedName name="FEVEREIRO1" localSheetId="16">#REF!</definedName>
    <definedName name="FEVEREIRO1" localSheetId="18">#REF!</definedName>
    <definedName name="FEVEREIRO1" localSheetId="7">#REF!</definedName>
    <definedName name="FEVEREIRO1" localSheetId="8">#REF!</definedName>
    <definedName name="ff">[27]Lead!$I$1:$I$389</definedName>
    <definedName name="ffddfdfdfdddfdfdfdfd" localSheetId="0">[30]RESULT0799!#REF!</definedName>
    <definedName name="ffddfdfdfdddfdfdfdfd" localSheetId="16">[30]RESULT0799!#REF!</definedName>
    <definedName name="ffddfdfdfdddfdfdfdfd" localSheetId="18">[30]RESULT0799!#REF!</definedName>
    <definedName name="ffddfdfdfdddfdfdfdfd" localSheetId="7">[30]RESULT0799!#REF!</definedName>
    <definedName name="ffddfdfdfdddfdfdfdfd" localSheetId="8">[30]RESULT0799!#REF!</definedName>
    <definedName name="fff" localSheetId="18">[84]Lead!$I$1:$I$11</definedName>
    <definedName name="fffffffff" localSheetId="0">[30]RESULT0799!#REF!</definedName>
    <definedName name="fffffffff" localSheetId="16">[30]RESULT0799!#REF!</definedName>
    <definedName name="fffffffff" localSheetId="18">[30]RESULT0799!#REF!</definedName>
    <definedName name="fffffffff" localSheetId="7">[30]RESULT0799!#REF!</definedName>
    <definedName name="fffffffff" localSheetId="8">[30]RESULT0799!#REF!</definedName>
    <definedName name="ffffffffffff" localSheetId="0">[30]RESULT0799!#REF!</definedName>
    <definedName name="ffffffffffff" localSheetId="16">[30]RESULT0799!#REF!</definedName>
    <definedName name="ffffffffffff" localSheetId="18">[30]RESULT0799!#REF!</definedName>
    <definedName name="ffffffffffff" localSheetId="7">[30]RESULT0799!#REF!</definedName>
    <definedName name="ffffffffffff" localSheetId="8">[30]RESULT0799!#REF!</definedName>
    <definedName name="fffffffffffffffffffffffffffffffff" localSheetId="0">#REF!</definedName>
    <definedName name="fffffffffffffffffffffffffffffffff" localSheetId="16">#REF!</definedName>
    <definedName name="fffffffffffffffffffffffffffffffff" localSheetId="18">#REF!</definedName>
    <definedName name="fffffffffffffffffffffffffffffffff" localSheetId="7">#REF!</definedName>
    <definedName name="fffffffffffffffffffffffffffffffff" localSheetId="8">#REF!</definedName>
    <definedName name="fffffffffffffffffffffffffffffffffffff" localSheetId="0">[31]RESUL122004!#REF!</definedName>
    <definedName name="fffffffffffffffffffffffffffffffffffff" localSheetId="16">[31]RESUL122004!#REF!</definedName>
    <definedName name="fffffffffffffffffffffffffffffffffffff" localSheetId="18">[31]RESUL122004!#REF!</definedName>
    <definedName name="fffffffffffffffffffffffffffffffffffff" localSheetId="7">[31]RESUL122004!#REF!</definedName>
    <definedName name="fffffffffffffffffffffffffffffffffffff" localSheetId="8">[31]RESUL122004!#REF!</definedName>
    <definedName name="fg" localSheetId="0">#REF!</definedName>
    <definedName name="fg" localSheetId="16">#REF!</definedName>
    <definedName name="fg" localSheetId="18">#REF!</definedName>
    <definedName name="fg" localSheetId="7">#REF!</definedName>
    <definedName name="fg" localSheetId="8">#REF!</definedName>
    <definedName name="fgfgfgfgfgfgfgfgfgfgfgfgff" localSheetId="0">[30]RESULT0799!#REF!</definedName>
    <definedName name="fgfgfgfgfgfgfgfgfgfgfgfgff" localSheetId="16">[30]RESULT0799!#REF!</definedName>
    <definedName name="fgfgfgfgfgfgfgfgfgfgfgfgff" localSheetId="18">[30]RESULT0799!#REF!</definedName>
    <definedName name="fgfgfgfgfgfgfgfgfgfgfgfgff" localSheetId="7">[30]RESULT0799!#REF!</definedName>
    <definedName name="fgfgfgfgfgfgfgfgfgfgfgfgff" localSheetId="8">[30]RESULT0799!#REF!</definedName>
    <definedName name="fichastjlp" localSheetId="0">[85]tjlp!#REF!</definedName>
    <definedName name="fichastjlp" localSheetId="16">[85]tjlp!#REF!</definedName>
    <definedName name="fichastjlp" localSheetId="18">[85]tjlp!#REF!</definedName>
    <definedName name="fichastjlp" localSheetId="7">[85]tjlp!#REF!</definedName>
    <definedName name="fichastjlp" localSheetId="8">[85]tjlp!#REF!</definedName>
    <definedName name="Filtra_mensal" localSheetId="0">#REF!</definedName>
    <definedName name="Filtra_mensal" localSheetId="16">#REF!</definedName>
    <definedName name="Filtra_mensal" localSheetId="18">#REF!</definedName>
    <definedName name="Filtra_mensal" localSheetId="7">#REF!</definedName>
    <definedName name="Filtra_mensal" localSheetId="8">#REF!</definedName>
    <definedName name="FIM" localSheetId="0">#REF!</definedName>
    <definedName name="FIM" localSheetId="16">#REF!</definedName>
    <definedName name="FIM" localSheetId="18">#REF!</definedName>
    <definedName name="FIM" localSheetId="7">#REF!</definedName>
    <definedName name="FIM" localSheetId="8">#REF!</definedName>
    <definedName name="financas">[86]Finança!$B$1:$E$3429</definedName>
    <definedName name="finanças" localSheetId="0">#REF!</definedName>
    <definedName name="finanças" localSheetId="16">#REF!</definedName>
    <definedName name="finanças" localSheetId="18">#REF!</definedName>
    <definedName name="finanças" localSheetId="7">#REF!</definedName>
    <definedName name="finanças" localSheetId="8">#REF!</definedName>
    <definedName name="finanças2" localSheetId="0">#REF!</definedName>
    <definedName name="finanças2" localSheetId="16">#REF!</definedName>
    <definedName name="finanças2" localSheetId="18">#REF!</definedName>
    <definedName name="finanças2" localSheetId="7">#REF!</definedName>
    <definedName name="finanças2" localSheetId="8">#REF!</definedName>
    <definedName name="FINANCEIRA" localSheetId="0">#REF!</definedName>
    <definedName name="FINANCEIRA" localSheetId="16">#REF!</definedName>
    <definedName name="FINANCEIRA" localSheetId="18">#REF!</definedName>
    <definedName name="FINANCEIRA" localSheetId="7">#REF!</definedName>
    <definedName name="FINANCEIRA" localSheetId="8">#REF!</definedName>
    <definedName name="FINANCEIRA_FINA" localSheetId="0">#REF!</definedName>
    <definedName name="FINANCEIRA_FINA" localSheetId="16">#REF!</definedName>
    <definedName name="FINANCEIRA_FINA" localSheetId="18">#REF!</definedName>
    <definedName name="FINANCEIRA_FINA" localSheetId="7">#REF!</definedName>
    <definedName name="FINANCEIRA_FINA" localSheetId="8">#REF!</definedName>
    <definedName name="Financial" localSheetId="0">#REF!</definedName>
    <definedName name="Financial" localSheetId="16">#REF!</definedName>
    <definedName name="Financial" localSheetId="18">#REF!</definedName>
    <definedName name="Financial" localSheetId="7">#REF!</definedName>
    <definedName name="Financial" localSheetId="8">#REF!</definedName>
    <definedName name="FINANCP" localSheetId="0">#REF!</definedName>
    <definedName name="FINANCP" localSheetId="16">#REF!</definedName>
    <definedName name="FINANCP" localSheetId="18">#REF!</definedName>
    <definedName name="FINANCP" localSheetId="7">#REF!</definedName>
    <definedName name="FINANCP" localSheetId="8">#REF!</definedName>
    <definedName name="FINANLP" localSheetId="0">#REF!</definedName>
    <definedName name="FINANLP" localSheetId="16">#REF!</definedName>
    <definedName name="FINANLP" localSheetId="18">#REF!</definedName>
    <definedName name="FINANLP" localSheetId="7">#REF!</definedName>
    <definedName name="FINANLP" localSheetId="8">#REF!</definedName>
    <definedName name="fjjashfja" localSheetId="0" hidden="1">#REF!</definedName>
    <definedName name="fjjashfja" localSheetId="16" hidden="1">#REF!</definedName>
    <definedName name="fjjashfja" localSheetId="18" hidden="1">#REF!</definedName>
    <definedName name="fjjashfja" localSheetId="1" hidden="1">#REF!</definedName>
    <definedName name="fjjashfja" localSheetId="2" hidden="1">#REF!</definedName>
    <definedName name="fjjashfja" localSheetId="3" hidden="1">#REF!</definedName>
    <definedName name="fjjashfja" localSheetId="4" hidden="1">#REF!</definedName>
    <definedName name="fjjashfja" localSheetId="5" hidden="1">#REF!</definedName>
    <definedName name="fjjashfja" localSheetId="6" hidden="1">#REF!</definedName>
    <definedName name="fjjashfja" localSheetId="7" hidden="1">#REF!</definedName>
    <definedName name="fjjashfja" localSheetId="8" hidden="1">#REF!</definedName>
    <definedName name="fjjashfja" localSheetId="9" hidden="1">#REF!</definedName>
    <definedName name="fjjashfja" localSheetId="10" hidden="1">#REF!</definedName>
    <definedName name="fjjashfja" localSheetId="13" hidden="1">#REF!</definedName>
    <definedName name="Flutuação">'[87]Master FIF Flutuação'!$A$1:$AA$83</definedName>
    <definedName name="Flutuação1">'[87]Master FIF Flutuação'!$A$87:$AC$126</definedName>
    <definedName name="FLUXO1998" localSheetId="0">'[39] AnexoOpDiv99'!#REF!</definedName>
    <definedName name="FLUXO1998" localSheetId="16">'[39] AnexoOpDiv99'!#REF!</definedName>
    <definedName name="FLUXO1998" localSheetId="18">'[39] AnexoOpDiv99'!#REF!</definedName>
    <definedName name="FLUXO1998" localSheetId="7">'[39] AnexoOpDiv99'!#REF!</definedName>
    <definedName name="FLUXO1998" localSheetId="8">'[39] AnexoOpDiv99'!#REF!</definedName>
    <definedName name="FLUXO1999" localSheetId="0">'[39] AnexoOpDiv99'!#REF!</definedName>
    <definedName name="FLUXO1999" localSheetId="16">'[39] AnexoOpDiv99'!#REF!</definedName>
    <definedName name="FLUXO1999" localSheetId="18">'[39] AnexoOpDiv99'!#REF!</definedName>
    <definedName name="FLUXO1999" localSheetId="7">'[39] AnexoOpDiv99'!#REF!</definedName>
    <definedName name="FLUXO1999" localSheetId="8">'[39] AnexoOpDiv99'!#REF!</definedName>
    <definedName name="FLUXO98" localSheetId="0">'[39] AnexoOpDiv99'!#REF!</definedName>
    <definedName name="FLUXO98" localSheetId="16">'[39] AnexoOpDiv99'!#REF!</definedName>
    <definedName name="FLUXO98" localSheetId="18">'[39] AnexoOpDiv99'!#REF!</definedName>
    <definedName name="FLUXO98" localSheetId="7">'[39] AnexoOpDiv99'!#REF!</definedName>
    <definedName name="FLUXO98" localSheetId="8">'[39] AnexoOpDiv99'!#REF!</definedName>
    <definedName name="FLUXO99" localSheetId="0">'[39] AnexoOpDiv99'!#REF!</definedName>
    <definedName name="FLUXO99" localSheetId="16">'[39] AnexoOpDiv99'!#REF!</definedName>
    <definedName name="FLUXO99" localSheetId="18">'[39] AnexoOpDiv99'!#REF!</definedName>
    <definedName name="FLUXO99" localSheetId="7">'[39] AnexoOpDiv99'!#REF!</definedName>
    <definedName name="FLUXO99" localSheetId="8">'[39] AnexoOpDiv99'!#REF!</definedName>
    <definedName name="FN_D_PI" localSheetId="0">#REF!</definedName>
    <definedName name="FN_D_PI" localSheetId="16">#REF!</definedName>
    <definedName name="FN_D_PI" localSheetId="18">#REF!</definedName>
    <definedName name="FN_D_PI" localSheetId="7">#REF!</definedName>
    <definedName name="FN_D_PI" localSheetId="8">#REF!</definedName>
    <definedName name="FN_T_PI" localSheetId="0">#REF!</definedName>
    <definedName name="FN_T_PI" localSheetId="16">#REF!</definedName>
    <definedName name="FN_T_PI" localSheetId="18">#REF!</definedName>
    <definedName name="FN_T_PI" localSheetId="7">#REF!</definedName>
    <definedName name="FN_T_PI" localSheetId="8">#REF!</definedName>
    <definedName name="Focused" localSheetId="0">#REF!</definedName>
    <definedName name="Focused" localSheetId="16">#REF!</definedName>
    <definedName name="Focused" localSheetId="18">#REF!</definedName>
    <definedName name="Focused" localSheetId="7">#REF!</definedName>
    <definedName name="Focused" localSheetId="8">#REF!</definedName>
    <definedName name="FOLHA" localSheetId="0">[50]CC!#REF!</definedName>
    <definedName name="FOLHA" localSheetId="16">[50]CC!#REF!</definedName>
    <definedName name="FOLHA" localSheetId="18">[50]CC!#REF!</definedName>
    <definedName name="FOLHA" localSheetId="7">[50]CC!#REF!</definedName>
    <definedName name="FOLHA" localSheetId="8">[50]CC!#REF!</definedName>
    <definedName name="FORMS" localSheetId="0">#REF!</definedName>
    <definedName name="FORMS" localSheetId="16">#REF!</definedName>
    <definedName name="FORMS" localSheetId="18">#REF!</definedName>
    <definedName name="FORMS" localSheetId="7">#REF!</definedName>
    <definedName name="FORMS" localSheetId="8">#REF!</definedName>
    <definedName name="FPS_CPP" localSheetId="0">#REF!</definedName>
    <definedName name="FPS_CPP" localSheetId="16">#REF!</definedName>
    <definedName name="FPS_CPP" localSheetId="18">#REF!</definedName>
    <definedName name="FPS_CPP" localSheetId="7">#REF!</definedName>
    <definedName name="FPS_CPP" localSheetId="8">#REF!</definedName>
    <definedName name="Fra_Table">[88]FRA!$T$5:$AM$26</definedName>
    <definedName name="Fra_table1">[88]FRA!$S$5:$AM$27</definedName>
    <definedName name="FRA1_table">[88]COUPOM!$AA$4:$AB$2000</definedName>
    <definedName name="FRETES" localSheetId="0">#REF!</definedName>
    <definedName name="FRETES" localSheetId="16">#REF!</definedName>
    <definedName name="FRETES" localSheetId="18">#REF!</definedName>
    <definedName name="FRETES" localSheetId="7">#REF!</definedName>
    <definedName name="FRETES" localSheetId="8">#REF!</definedName>
    <definedName name="FRF" localSheetId="0">#REF!</definedName>
    <definedName name="FRF" localSheetId="16">#REF!</definedName>
    <definedName name="FRF" localSheetId="18">#REF!</definedName>
    <definedName name="FRF" localSheetId="7">#REF!</definedName>
    <definedName name="FRF" localSheetId="8">#REF!</definedName>
    <definedName name="FU" localSheetId="0">'[89]Detailed Adjustments'!#REF!</definedName>
    <definedName name="FU" localSheetId="16">'[89]Detailed Adjustments'!#REF!</definedName>
    <definedName name="FU" localSheetId="18">'[89]Detailed Adjustments'!#REF!</definedName>
    <definedName name="FU" localSheetId="7">'[89]Detailed Adjustments'!#REF!</definedName>
    <definedName name="FU" localSheetId="8">'[89]Detailed Adjustments'!#REF!</definedName>
    <definedName name="G">"CANBRAS NET"</definedName>
    <definedName name="G6p1" localSheetId="0">#REF!</definedName>
    <definedName name="G6p1" localSheetId="16">#REF!</definedName>
    <definedName name="G6p1" localSheetId="18">#REF!</definedName>
    <definedName name="G6p1" localSheetId="7">#REF!</definedName>
    <definedName name="G6p1" localSheetId="8">#REF!</definedName>
    <definedName name="gCM" localSheetId="0">#REF!</definedName>
    <definedName name="gCM" localSheetId="16">#REF!</definedName>
    <definedName name="gCM" localSheetId="18">#REF!</definedName>
    <definedName name="gCM" localSheetId="7">#REF!</definedName>
    <definedName name="gCM" localSheetId="8">#REF!</definedName>
    <definedName name="geral" localSheetId="0">#REF!</definedName>
    <definedName name="geral" localSheetId="16">#REF!</definedName>
    <definedName name="geral" localSheetId="18">#REF!</definedName>
    <definedName name="geral" localSheetId="7">#REF!</definedName>
    <definedName name="geral" localSheetId="8">#REF!</definedName>
    <definedName name="gf" localSheetId="0">[30]RESULT0799!#REF!</definedName>
    <definedName name="gf" localSheetId="16">[30]RESULT0799!#REF!</definedName>
    <definedName name="gf" localSheetId="18">[30]RESULT0799!#REF!</definedName>
    <definedName name="gf" localSheetId="7">[30]RESULT0799!#REF!</definedName>
    <definedName name="gf" localSheetId="8">[30]RESULT0799!#REF!</definedName>
    <definedName name="gfgfgfgfgfgfgfgf" localSheetId="0">#REF!</definedName>
    <definedName name="gfgfgfgfgfgfgfgf" localSheetId="16">#REF!</definedName>
    <definedName name="gfgfgfgfgfgfgfgf" localSheetId="18">#REF!</definedName>
    <definedName name="gfgfgfgfgfgfgfgf" localSheetId="7">#REF!</definedName>
    <definedName name="gfgfgfgfgfgfgfgf" localSheetId="8">#REF!</definedName>
    <definedName name="gg">[27]Links!$I$1:$I$65536</definedName>
    <definedName name="GGC" localSheetId="0">#REF!</definedName>
    <definedName name="GGC" localSheetId="16">#REF!</definedName>
    <definedName name="GGC" localSheetId="18">#REF!</definedName>
    <definedName name="GGC" localSheetId="7">#REF!</definedName>
    <definedName name="GGC" localSheetId="8">#REF!</definedName>
    <definedName name="gggg" localSheetId="0">[49]RESULT0799!#REF!</definedName>
    <definedName name="gggg" localSheetId="16">[49]RESULT0799!#REF!</definedName>
    <definedName name="gggg" localSheetId="18">[49]RESULT0799!#REF!</definedName>
    <definedName name="gggg" localSheetId="7">[49]RESULT0799!#REF!</definedName>
    <definedName name="gggg" localSheetId="8">[49]RESULT0799!#REF!</definedName>
    <definedName name="gggggggggggggg" localSheetId="0">[30]RESULT0799!#REF!</definedName>
    <definedName name="gggggggggggggg" localSheetId="16">[30]RESULT0799!#REF!</definedName>
    <definedName name="gggggggggggggg" localSheetId="18">[30]RESULT0799!#REF!</definedName>
    <definedName name="gggggggggggggg" localSheetId="7">[30]RESULT0799!#REF!</definedName>
    <definedName name="gggggggggggggg" localSheetId="8">[30]RESULT0799!#REF!</definedName>
    <definedName name="gggggggggggggggggggggggg" localSheetId="0">#REF!</definedName>
    <definedName name="gggggggggggggggggggggggg" localSheetId="16">#REF!</definedName>
    <definedName name="gggggggggggggggggggggggg" localSheetId="18">#REF!</definedName>
    <definedName name="gggggggggggggggggggggggg" localSheetId="7">#REF!</definedName>
    <definedName name="gggggggggggggggggggggggg" localSheetId="8">#REF!</definedName>
    <definedName name="gggggggggggggggggggggggggg" localSheetId="0">#REF!</definedName>
    <definedName name="gggggggggggggggggggggggggg" localSheetId="16">#REF!</definedName>
    <definedName name="gggggggggggggggggggggggggg" localSheetId="18">#REF!</definedName>
    <definedName name="gggggggggggggggggggggggggg" localSheetId="7">#REF!</definedName>
    <definedName name="gggggggggggggggggggggggggg" localSheetId="8">#REF!</definedName>
    <definedName name="gh" localSheetId="0">#REF!</definedName>
    <definedName name="gh" localSheetId="16">#REF!</definedName>
    <definedName name="gh" localSheetId="18">#REF!</definedName>
    <definedName name="gh" localSheetId="7">#REF!</definedName>
    <definedName name="gh" localSheetId="8">#REF!</definedName>
    <definedName name="ghghghghghghghghghghghgg" localSheetId="0">[31]RESUL122004!#REF!</definedName>
    <definedName name="ghghghghghghghghghghghgg" localSheetId="16">[31]RESUL122004!#REF!</definedName>
    <definedName name="ghghghghghghghghghghghgg" localSheetId="18">[31]RESUL122004!#REF!</definedName>
    <definedName name="ghghghghghghghghghghghgg" localSheetId="7">[31]RESUL122004!#REF!</definedName>
    <definedName name="ghghghghghghghghghghghgg" localSheetId="8">[31]RESUL122004!#REF!</definedName>
    <definedName name="gP" localSheetId="0">#REF!</definedName>
    <definedName name="gP" localSheetId="16">#REF!</definedName>
    <definedName name="gP" localSheetId="18">#REF!</definedName>
    <definedName name="gP" localSheetId="7">#REF!</definedName>
    <definedName name="gP" localSheetId="8">#REF!</definedName>
    <definedName name="Grafico_Prever" localSheetId="0">[90]PREVER!#REF!</definedName>
    <definedName name="Grafico_Prever" localSheetId="16">[90]PREVER!#REF!</definedName>
    <definedName name="Grafico_Prever" localSheetId="18">[90]PREVER!#REF!</definedName>
    <definedName name="Grafico_Prever" localSheetId="7">[90]PREVER!#REF!</definedName>
    <definedName name="Grafico_Prever" localSheetId="8">[90]PREVER!#REF!</definedName>
    <definedName name="Grafico_Seguros" localSheetId="0">[90]SEG!#REF!</definedName>
    <definedName name="Grafico_Seguros" localSheetId="16">[90]SEG!#REF!</definedName>
    <definedName name="Grafico_Seguros" localSheetId="18">[90]SEG!#REF!</definedName>
    <definedName name="Grafico_Seguros" localSheetId="7">[90]SEG!#REF!</definedName>
    <definedName name="Grafico_Seguros" localSheetId="8">[90]SEG!#REF!</definedName>
    <definedName name="Grafico_Unicap" localSheetId="0">[90]UNICAP!#REF!</definedName>
    <definedName name="Grafico_Unicap" localSheetId="16">[90]UNICAP!#REF!</definedName>
    <definedName name="Grafico_Unicap" localSheetId="18">[90]UNICAP!#REF!</definedName>
    <definedName name="Grafico_Unicap" localSheetId="7">[90]UNICAP!#REF!</definedName>
    <definedName name="Grafico_Unicap" localSheetId="8">[90]UNICAP!#REF!</definedName>
    <definedName name="GRANDE" localSheetId="0">#REF!,#REF!,#REF!,#REF!,#REF!,#REF!,#REF!,#REF!,#REF!,#REF!,#REF!,#REF!,#REF!</definedName>
    <definedName name="GRANDE" localSheetId="16">#REF!,#REF!,#REF!,#REF!,#REF!,#REF!,#REF!,#REF!,#REF!,#REF!,#REF!,#REF!,#REF!</definedName>
    <definedName name="GRANDE" localSheetId="18">#REF!,#REF!,#REF!,#REF!,#REF!,#REF!,#REF!,#REF!,#REF!,#REF!,#REF!,#REF!,#REF!</definedName>
    <definedName name="GRANDE" localSheetId="7">#REF!,#REF!,#REF!,#REF!,#REF!,#REF!,#REF!,#REF!,#REF!,#REF!,#REF!,#REF!,#REF!</definedName>
    <definedName name="GRANDE" localSheetId="8">#REF!,#REF!,#REF!,#REF!,#REF!,#REF!,#REF!,#REF!,#REF!,#REF!,#REF!,#REF!,#REF!</definedName>
    <definedName name="grav1" localSheetId="0">#REF!</definedName>
    <definedName name="grav1" localSheetId="16">#REF!</definedName>
    <definedName name="grav1" localSheetId="18">#REF!</definedName>
    <definedName name="grav1" localSheetId="7">#REF!</definedName>
    <definedName name="grav1" localSheetId="8">#REF!</definedName>
    <definedName name="_xlnm.Recorder" localSheetId="0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8">#REF!</definedName>
    <definedName name="_xlnm.Recorder" localSheetId="13">#REF!</definedName>
    <definedName name="GrpAcct1" hidden="1">"5611"</definedName>
    <definedName name="GrpAcct2" hidden="1">"5612"</definedName>
    <definedName name="GrpLevel" hidden="1">2</definedName>
    <definedName name="GRUPO_1" localSheetId="0">#REF!</definedName>
    <definedName name="GRUPO_1" localSheetId="16">#REF!</definedName>
    <definedName name="GRUPO_1" localSheetId="18">#REF!</definedName>
    <definedName name="GRUPO_1" localSheetId="7">#REF!</definedName>
    <definedName name="GRUPO_1" localSheetId="8">#REF!</definedName>
    <definedName name="GRUPO_2" localSheetId="0">#REF!</definedName>
    <definedName name="GRUPO_2" localSheetId="16">#REF!</definedName>
    <definedName name="GRUPO_2" localSheetId="18">#REF!</definedName>
    <definedName name="GRUPO_2" localSheetId="7">#REF!</definedName>
    <definedName name="GRUPO_2" localSheetId="8">#REF!</definedName>
    <definedName name="GRUPO_3" localSheetId="0">#REF!</definedName>
    <definedName name="GRUPO_3" localSheetId="16">#REF!</definedName>
    <definedName name="GRUPO_3" localSheetId="18">#REF!</definedName>
    <definedName name="GRUPO_3" localSheetId="7">#REF!</definedName>
    <definedName name="GRUPO_3" localSheetId="8">#REF!</definedName>
    <definedName name="GRUPO_4" localSheetId="0">#REF!</definedName>
    <definedName name="GRUPO_4" localSheetId="16">#REF!</definedName>
    <definedName name="GRUPO_4" localSheetId="18">#REF!</definedName>
    <definedName name="GRUPO_4" localSheetId="7">#REF!</definedName>
    <definedName name="GRUPO_4" localSheetId="8">#REF!</definedName>
    <definedName name="GRUPO_5" localSheetId="0">#REF!</definedName>
    <definedName name="GRUPO_5" localSheetId="16">#REF!</definedName>
    <definedName name="GRUPO_5" localSheetId="18">#REF!</definedName>
    <definedName name="GRUPO_5" localSheetId="7">#REF!</definedName>
    <definedName name="GRUPO_5" localSheetId="8">#REF!</definedName>
    <definedName name="GRUPO_6" localSheetId="0">#REF!</definedName>
    <definedName name="GRUPO_6" localSheetId="16">#REF!</definedName>
    <definedName name="GRUPO_6" localSheetId="18">#REF!</definedName>
    <definedName name="GRUPO_6" localSheetId="7">#REF!</definedName>
    <definedName name="GRUPO_6" localSheetId="8">#REF!</definedName>
    <definedName name="GRUPO_7" localSheetId="0">#REF!</definedName>
    <definedName name="GRUPO_7" localSheetId="16">#REF!</definedName>
    <definedName name="GRUPO_7" localSheetId="18">#REF!</definedName>
    <definedName name="GRUPO_7" localSheetId="7">#REF!</definedName>
    <definedName name="GRUPO_7" localSheetId="8">#REF!</definedName>
    <definedName name="GRUPO_8" localSheetId="0">#REF!</definedName>
    <definedName name="GRUPO_8" localSheetId="16">#REF!</definedName>
    <definedName name="GRUPO_8" localSheetId="18">#REF!</definedName>
    <definedName name="GRUPO_8" localSheetId="7">#REF!</definedName>
    <definedName name="GRUPO_8" localSheetId="8">#REF!</definedName>
    <definedName name="guaxupe" localSheetId="0">#REF!</definedName>
    <definedName name="guaxupe" localSheetId="16">#REF!</definedName>
    <definedName name="guaxupe" localSheetId="18">#REF!</definedName>
    <definedName name="guaxupe" localSheetId="7">#REF!</definedName>
    <definedName name="guaxupe" localSheetId="8">#REF!</definedName>
    <definedName name="H">"CANBRAS PARTICIPAÇÕES"</definedName>
    <definedName name="Head" localSheetId="0">#REF!</definedName>
    <definedName name="Head" localSheetId="16">#REF!</definedName>
    <definedName name="Head" localSheetId="18">#REF!</definedName>
    <definedName name="Head" localSheetId="7">#REF!</definedName>
    <definedName name="Head" localSheetId="8">#REF!</definedName>
    <definedName name="Headings" localSheetId="0">#REF!</definedName>
    <definedName name="Headings" localSheetId="16">#REF!</definedName>
    <definedName name="Headings" localSheetId="18">#REF!</definedName>
    <definedName name="Headings" localSheetId="7">#REF!</definedName>
    <definedName name="Headings" localSheetId="8">#REF!</definedName>
    <definedName name="hg" localSheetId="0">[30]RESULT0799!#REF!</definedName>
    <definedName name="hg" localSheetId="16">[30]RESULT0799!#REF!</definedName>
    <definedName name="hg" localSheetId="18">[30]RESULT0799!#REF!</definedName>
    <definedName name="hg" localSheetId="7">[30]RESULT0799!#REF!</definedName>
    <definedName name="hg" localSheetId="8">[30]RESULT0799!#REF!</definedName>
    <definedName name="hgfh" localSheetId="0">'[91]Schroder Small Caps'!#REF!</definedName>
    <definedName name="hgfh" localSheetId="16">'[91]Schroder Small Caps'!#REF!</definedName>
    <definedName name="hgfh" localSheetId="18">'[91]Schroder Small Caps'!#REF!</definedName>
    <definedName name="hgfh" localSheetId="7">'[91]Schroder Small Caps'!#REF!</definedName>
    <definedName name="hgfh" localSheetId="8">'[91]Schroder Small Caps'!#REF!</definedName>
    <definedName name="hghghghghghghghghghghg" localSheetId="0">[30]RESULT0799!#REF!</definedName>
    <definedName name="hghghghghghghghghghghg" localSheetId="16">[30]RESULT0799!#REF!</definedName>
    <definedName name="hghghghghghghghghghghg" localSheetId="18">[30]RESULT0799!#REF!</definedName>
    <definedName name="hghghghghghghghghghghg" localSheetId="7">[30]RESULT0799!#REF!</definedName>
    <definedName name="hghghghghghghghghghghg" localSheetId="8">[30]RESULT0799!#REF!</definedName>
    <definedName name="hh">[27]Lead!$J$1:$J$389</definedName>
    <definedName name="hhhh" localSheetId="4" hidden="1">{#N/A,#N/A,FALSE,"IR E CS 1997";#N/A,#N/A,FALSE,"PR ND";#N/A,#N/A,FALSE,"8191";#N/A,#N/A,FALSE,"8383";#N/A,#N/A,FALSE,"MP 1024";#N/A,#N/A,FALSE,"AD_EX_97";#N/A,#N/A,FALSE,"BD 97"}</definedName>
    <definedName name="hhhh" localSheetId="6" hidden="1">{#N/A,#N/A,FALSE,"IR E CS 1997";#N/A,#N/A,FALSE,"PR ND";#N/A,#N/A,FALSE,"8191";#N/A,#N/A,FALSE,"8383";#N/A,#N/A,FALSE,"MP 1024";#N/A,#N/A,FALSE,"AD_EX_97";#N/A,#N/A,FALSE,"BD 97"}</definedName>
    <definedName name="hhhh" hidden="1">{#N/A,#N/A,FALSE,"IR E CS 1997";#N/A,#N/A,FALSE,"PR ND";#N/A,#N/A,FALSE,"8191";#N/A,#N/A,FALSE,"8383";#N/A,#N/A,FALSE,"MP 1024";#N/A,#N/A,FALSE,"AD_EX_97";#N/A,#N/A,FALSE,"BD 97"}</definedName>
    <definedName name="hhhhh" localSheetId="0">[49]RESULT0799!#REF!</definedName>
    <definedName name="hhhhh" localSheetId="16">[49]RESULT0799!#REF!</definedName>
    <definedName name="hhhhh" localSheetId="18">[49]RESULT0799!#REF!</definedName>
    <definedName name="hhhhh" localSheetId="7">[49]RESULT0799!#REF!</definedName>
    <definedName name="hhhhh" localSheetId="8">[49]RESULT0799!#REF!</definedName>
    <definedName name="hhhhhhhhhhhhhhhhhh" localSheetId="0">[30]RESULT0799!#REF!</definedName>
    <definedName name="hhhhhhhhhhhhhhhhhh" localSheetId="16">[30]RESULT0799!#REF!</definedName>
    <definedName name="hhhhhhhhhhhhhhhhhh" localSheetId="18">[30]RESULT0799!#REF!</definedName>
    <definedName name="hhhhhhhhhhhhhhhhhh" localSheetId="7">[30]RESULT0799!#REF!</definedName>
    <definedName name="hhhhhhhhhhhhhhhhhh" localSheetId="8">[30]RESULT0799!#REF!</definedName>
    <definedName name="hhhhhhhhhhhhhhhhhhgggggggggg" localSheetId="0">#REF!</definedName>
    <definedName name="hhhhhhhhhhhhhhhhhhgggggggggg" localSheetId="16">#REF!</definedName>
    <definedName name="hhhhhhhhhhhhhhhhhhgggggggggg" localSheetId="18">#REF!</definedName>
    <definedName name="hhhhhhhhhhhhhhhhhhgggggggggg" localSheetId="7">#REF!</definedName>
    <definedName name="hhhhhhhhhhhhhhhhhhgggggggggg" localSheetId="8">#REF!</definedName>
    <definedName name="hhhhhhhhhhhhhhhhhhhhhhhhhh" localSheetId="0">[30]RESULT0799!#REF!</definedName>
    <definedName name="hhhhhhhhhhhhhhhhhhhhhhhhhh" localSheetId="16">[30]RESULT0799!#REF!</definedName>
    <definedName name="hhhhhhhhhhhhhhhhhhhhhhhhhh" localSheetId="18">[30]RESULT0799!#REF!</definedName>
    <definedName name="hhhhhhhhhhhhhhhhhhhhhhhhhh" localSheetId="7">[30]RESULT0799!#REF!</definedName>
    <definedName name="hhhhhhhhhhhhhhhhhhhhhhhhhh" localSheetId="8">[30]RESULT0799!#REF!</definedName>
    <definedName name="Historico_Extraord" localSheetId="0">[92]Extraor!#REF!,[92]Extraor!#REF!,[92]Extraor!#REF!,[92]Extraor!#REF!,[92]Extraor!#REF!,[92]Extraor!#REF!,[92]Extraor!#REF!,[92]Extraor!#REF!,[92]Extraor!#REF!,[92]Extraor!#REF!,[92]Extraor!#REF!</definedName>
    <definedName name="Historico_Extraord" localSheetId="16">[92]Extraor!#REF!,[92]Extraor!#REF!,[92]Extraor!#REF!,[92]Extraor!#REF!,[92]Extraor!#REF!,[92]Extraor!#REF!,[92]Extraor!#REF!,[92]Extraor!#REF!,[92]Extraor!#REF!,[92]Extraor!#REF!,[92]Extraor!#REF!</definedName>
    <definedName name="Historico_Extraord" localSheetId="18">[92]Extraor!#REF!,[92]Extraor!#REF!,[92]Extraor!#REF!,[92]Extraor!#REF!,[92]Extraor!#REF!,[92]Extraor!#REF!,[92]Extraor!#REF!,[92]Extraor!#REF!,[92]Extraor!#REF!,[92]Extraor!#REF!,[92]Extraor!#REF!</definedName>
    <definedName name="Historico_Extraord" localSheetId="7">[92]Extraor!#REF!,[92]Extraor!#REF!,[92]Extraor!#REF!,[92]Extraor!#REF!,[92]Extraor!#REF!,[92]Extraor!#REF!,[92]Extraor!#REF!,[92]Extraor!#REF!,[92]Extraor!#REF!,[92]Extraor!#REF!,[92]Extraor!#REF!</definedName>
    <definedName name="Historico_Extraord" localSheetId="8">[92]Extraor!#REF!,[92]Extraor!#REF!,[92]Extraor!#REF!,[92]Extraor!#REF!,[92]Extraor!#REF!,[92]Extraor!#REF!,[92]Extraor!#REF!,[92]Extraor!#REF!,[92]Extraor!#REF!,[92]Extraor!#REF!,[92]Extraor!#REF!</definedName>
    <definedName name="hj" localSheetId="0">[30]RESULT0799!#REF!</definedName>
    <definedName name="hj" localSheetId="16">[30]RESULT0799!#REF!</definedName>
    <definedName name="hj" localSheetId="18">[30]RESULT0799!#REF!</definedName>
    <definedName name="hj" localSheetId="7">[30]RESULT0799!#REF!</definedName>
    <definedName name="hj" localSheetId="8">[30]RESULT0799!#REF!</definedName>
    <definedName name="hjhjhjhjhjhhjhjhjhjhjhjhjhjhjhjhjh" localSheetId="0">[30]RESULT0799!#REF!</definedName>
    <definedName name="hjhjhjhjhjhhjhjhjhjhjhjhjhjhjhjhjh" localSheetId="16">[30]RESULT0799!#REF!</definedName>
    <definedName name="hjhjhjhjhjhhjhjhjhjhjhjhjhjhjhjhjh" localSheetId="18">[30]RESULT0799!#REF!</definedName>
    <definedName name="hjhjhjhjhjhhjhjhjhjhjhjhjhjhjhjhjh" localSheetId="7">[30]RESULT0799!#REF!</definedName>
    <definedName name="hjhjhjhjhjhhjhjhjhjhjhjhjhjhjhjhjh" localSheetId="8">[30]RESULT0799!#REF!</definedName>
    <definedName name="Hoje" localSheetId="0">#REF!</definedName>
    <definedName name="Hoje" localSheetId="16">#REF!</definedName>
    <definedName name="Hoje" localSheetId="18">#REF!</definedName>
    <definedName name="Hoje" localSheetId="7">#REF!</definedName>
    <definedName name="Hoje" localSheetId="8">#REF!</definedName>
    <definedName name="HOT_MONEY" localSheetId="0">#REF!</definedName>
    <definedName name="HOT_MONEY" localSheetId="16">#REF!</definedName>
    <definedName name="HOT_MONEY" localSheetId="18">#REF!</definedName>
    <definedName name="HOT_MONEY" localSheetId="7">#REF!</definedName>
    <definedName name="HOT_MONEY" localSheetId="8">#REF!</definedName>
    <definedName name="hsd" localSheetId="0">'[93]Summary Information'!#REF!</definedName>
    <definedName name="hsd" localSheetId="16">'[93]Summary Information'!#REF!</definedName>
    <definedName name="hsd" localSheetId="18">'[93]Summary Information'!#REF!</definedName>
    <definedName name="hsd" localSheetId="7">'[93]Summary Information'!#REF!</definedName>
    <definedName name="hsd" localSheetId="8">'[93]Summary Information'!#REF!</definedName>
    <definedName name="HTML_CodePage" hidden="1">1252</definedName>
    <definedName name="HTML_Control" localSheetId="18" hidden="1">{"'RESUMO'!$A$1:$H$41"}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.R._FEDERAL" localSheetId="0">#REF!</definedName>
    <definedName name="I.R._FEDERAL" localSheetId="16">#REF!</definedName>
    <definedName name="I.R._FEDERAL" localSheetId="18">#REF!</definedName>
    <definedName name="I.R._FEDERAL" localSheetId="7">#REF!</definedName>
    <definedName name="I.R._FEDERAL" localSheetId="8">#REF!</definedName>
    <definedName name="IA" localSheetId="0">#REF!</definedName>
    <definedName name="IA" localSheetId="16">#REF!</definedName>
    <definedName name="IA" localSheetId="18">#REF!</definedName>
    <definedName name="IA" localSheetId="7">#REF!</definedName>
    <definedName name="IA" localSheetId="8">#REF!</definedName>
    <definedName name="IBOVESPA" localSheetId="0">[94]Master!#REF!</definedName>
    <definedName name="IBOVESPA" localSheetId="16">[94]Master!#REF!</definedName>
    <definedName name="IBOVESPA" localSheetId="18">[94]Master!#REF!</definedName>
    <definedName name="IBOVESPA" localSheetId="7">[94]Master!#REF!</definedName>
    <definedName name="IBOVESPA" localSheetId="8">[94]Master!#REF!</definedName>
    <definedName name="idsjf">[28]Lead!$P$1:$P$65536</definedName>
    <definedName name="IFCA1" localSheetId="0">#REF!</definedName>
    <definedName name="IFCA1" localSheetId="16">#REF!</definedName>
    <definedName name="IFCA1" localSheetId="18">#REF!</definedName>
    <definedName name="IFCA1" localSheetId="7">#REF!</definedName>
    <definedName name="IFCA1" localSheetId="8">#REF!</definedName>
    <definedName name="IFCA6" localSheetId="0">#REF!</definedName>
    <definedName name="IFCA6" localSheetId="16">#REF!</definedName>
    <definedName name="IFCA6" localSheetId="18">#REF!</definedName>
    <definedName name="IFCA6" localSheetId="7">#REF!</definedName>
    <definedName name="IFCA6" localSheetId="8">#REF!</definedName>
    <definedName name="IFCA7" localSheetId="0">#REF!</definedName>
    <definedName name="IFCA7" localSheetId="16">#REF!</definedName>
    <definedName name="IFCA7" localSheetId="18">#REF!</definedName>
    <definedName name="IFCA7" localSheetId="7">#REF!</definedName>
    <definedName name="IFCA7" localSheetId="8">#REF!</definedName>
    <definedName name="IFCB6" localSheetId="0">#REF!</definedName>
    <definedName name="IFCB6" localSheetId="16">#REF!</definedName>
    <definedName name="IFCB6" localSheetId="18">#REF!</definedName>
    <definedName name="IFCB6" localSheetId="7">#REF!</definedName>
    <definedName name="IFCB6" localSheetId="8">#REF!</definedName>
    <definedName name="IFCB7" localSheetId="0">#REF!</definedName>
    <definedName name="IFCB7" localSheetId="16">#REF!</definedName>
    <definedName name="IFCB7" localSheetId="18">#REF!</definedName>
    <definedName name="IFCB7" localSheetId="7">#REF!</definedName>
    <definedName name="IFCB7" localSheetId="8">#REF!</definedName>
    <definedName name="IFCB7.1" localSheetId="0">#REF!</definedName>
    <definedName name="IFCB7.1" localSheetId="16">#REF!</definedName>
    <definedName name="IFCB7.1" localSheetId="18">#REF!</definedName>
    <definedName name="IFCB7.1" localSheetId="7">#REF!</definedName>
    <definedName name="IFCB7.1" localSheetId="8">#REF!</definedName>
    <definedName name="ii">[27]Links!$J$1:$J$65536</definedName>
    <definedName name="IMOBILIZA01" localSheetId="0">#REF!</definedName>
    <definedName name="IMOBILIZA01" localSheetId="16">#REF!</definedName>
    <definedName name="IMOBILIZA01" localSheetId="18">#REF!</definedName>
    <definedName name="IMOBILIZA01" localSheetId="7">#REF!</definedName>
    <definedName name="IMOBILIZA01" localSheetId="8">#REF!</definedName>
    <definedName name="IMOBILIZA02" localSheetId="0">#REF!</definedName>
    <definedName name="IMOBILIZA02" localSheetId="16">#REF!</definedName>
    <definedName name="IMOBILIZA02" localSheetId="18">#REF!</definedName>
    <definedName name="IMOBILIZA02" localSheetId="7">#REF!</definedName>
    <definedName name="IMOBILIZA02" localSheetId="8">#REF!</definedName>
    <definedName name="IMOBILIZADO" localSheetId="0">#REF!</definedName>
    <definedName name="IMOBILIZADO" localSheetId="16">#REF!</definedName>
    <definedName name="IMOBILIZADO" localSheetId="18">#REF!</definedName>
    <definedName name="IMOBILIZADO" localSheetId="7">#REF!</definedName>
    <definedName name="IMOBILIZADO" localSheetId="8">#REF!</definedName>
    <definedName name="imp" localSheetId="0">#REF!</definedName>
    <definedName name="imp" localSheetId="16">#REF!</definedName>
    <definedName name="imp" localSheetId="18">#REF!</definedName>
    <definedName name="imp" localSheetId="7">#REF!</definedName>
    <definedName name="imp" localSheetId="8">#REF!</definedName>
    <definedName name="IMPATUAL" localSheetId="0">#REF!</definedName>
    <definedName name="IMPATUAL" localSheetId="16">#REF!</definedName>
    <definedName name="IMPATUAL" localSheetId="18">#REF!</definedName>
    <definedName name="IMPATUAL" localSheetId="7">#REF!</definedName>
    <definedName name="IMPATUAL" localSheetId="8">#REF!</definedName>
    <definedName name="Impostos" localSheetId="0">#REF!</definedName>
    <definedName name="Impostos" localSheetId="16">#REF!</definedName>
    <definedName name="Impostos" localSheetId="18">#REF!</definedName>
    <definedName name="Impostos" localSheetId="7">#REF!</definedName>
    <definedName name="Impostos" localSheetId="8">#REF!</definedName>
    <definedName name="impressão_aux" localSheetId="0">#REF!</definedName>
    <definedName name="impressão_aux" localSheetId="16">#REF!</definedName>
    <definedName name="impressão_aux" localSheetId="18">#REF!</definedName>
    <definedName name="impressão_aux" localSheetId="7">#REF!</definedName>
    <definedName name="impressão_aux" localSheetId="8">#REF!</definedName>
    <definedName name="IMPRIME_BANCO_D" localSheetId="0">#REF!</definedName>
    <definedName name="IMPRIME_BANCO_D" localSheetId="16">#REF!</definedName>
    <definedName name="IMPRIME_BANCO_D" localSheetId="18">#REF!</definedName>
    <definedName name="IMPRIME_BANCO_D" localSheetId="7">#REF!</definedName>
    <definedName name="IMPRIME_BANCO_D" localSheetId="8">#REF!</definedName>
    <definedName name="IMPRIME_RECIBOS" localSheetId="0">#REF!</definedName>
    <definedName name="IMPRIME_RECIBOS" localSheetId="16">#REF!</definedName>
    <definedName name="IMPRIME_RECIBOS" localSheetId="18">#REF!</definedName>
    <definedName name="IMPRIME_RECIBOS" localSheetId="7">#REF!</definedName>
    <definedName name="IMPRIME_RECIBOS" localSheetId="8">#REF!</definedName>
    <definedName name="IMPRIMIR" localSheetId="0">#REF!</definedName>
    <definedName name="IMPRIMIR" localSheetId="16">#REF!</definedName>
    <definedName name="IMPRIMIR" localSheetId="18">#REF!</definedName>
    <definedName name="IMPRIMIR" localSheetId="7">#REF!</definedName>
    <definedName name="IMPRIMIR" localSheetId="8">#REF!</definedName>
    <definedName name="INCENTIVOS" localSheetId="0">#REF!</definedName>
    <definedName name="INCENTIVOS" localSheetId="16">#REF!</definedName>
    <definedName name="INCENTIVOS" localSheetId="18">#REF!</definedName>
    <definedName name="INCENTIVOS" localSheetId="7">#REF!</definedName>
    <definedName name="INCENTIVOS" localSheetId="8">#REF!</definedName>
    <definedName name="incio_comprom" localSheetId="0">#REF!</definedName>
    <definedName name="incio_comprom" localSheetId="16">#REF!</definedName>
    <definedName name="incio_comprom" localSheetId="18">#REF!</definedName>
    <definedName name="incio_comprom" localSheetId="7">#REF!</definedName>
    <definedName name="incio_comprom" localSheetId="8">#REF!</definedName>
    <definedName name="INCOME" localSheetId="0">#REF!</definedName>
    <definedName name="INCOME" localSheetId="16">#REF!</definedName>
    <definedName name="INCOME" localSheetId="18">#REF!</definedName>
    <definedName name="INCOME" localSheetId="7">#REF!</definedName>
    <definedName name="INCOME" localSheetId="8">#REF!</definedName>
    <definedName name="indices" localSheetId="0">#REF!</definedName>
    <definedName name="indices" localSheetId="16">#REF!</definedName>
    <definedName name="indices" localSheetId="18">#REF!</definedName>
    <definedName name="indices" localSheetId="7">#REF!</definedName>
    <definedName name="indices" localSheetId="8">#REF!</definedName>
    <definedName name="INDSERIE">'[16]protestos SP'!$A$1:$F$4</definedName>
    <definedName name="INFOR" localSheetId="0">#REF!</definedName>
    <definedName name="INFOR" localSheetId="16">#REF!</definedName>
    <definedName name="INFOR" localSheetId="18">#REF!</definedName>
    <definedName name="INFOR" localSheetId="7">#REF!</definedName>
    <definedName name="INFOR" localSheetId="8">#REF!</definedName>
    <definedName name="INICIO" localSheetId="0">#REF!</definedName>
    <definedName name="INICIO" localSheetId="16">#REF!</definedName>
    <definedName name="INICIO" localSheetId="18">#REF!</definedName>
    <definedName name="INICIO" localSheetId="7">#REF!</definedName>
    <definedName name="INICIO" localSheetId="8">#REF!</definedName>
    <definedName name="Inicio_comprom" localSheetId="0">#REF!</definedName>
    <definedName name="Inicio_comprom" localSheetId="16">#REF!</definedName>
    <definedName name="Inicio_comprom" localSheetId="18">#REF!</definedName>
    <definedName name="Inicio_comprom" localSheetId="7">#REF!</definedName>
    <definedName name="Inicio_comprom" localSheetId="8">#REF!</definedName>
    <definedName name="initialdate">[9]Plan1!$D$8</definedName>
    <definedName name="INPUT">[82]Data!$C$3:$L$2333</definedName>
    <definedName name="interm_level" localSheetId="0">#REF!</definedName>
    <definedName name="interm_level" localSheetId="16">#REF!</definedName>
    <definedName name="interm_level" localSheetId="18">#REF!</definedName>
    <definedName name="interm_level" localSheetId="7">#REF!</definedName>
    <definedName name="interm_level" localSheetId="8">#REF!</definedName>
    <definedName name="INV" localSheetId="0">#REF!</definedName>
    <definedName name="INV" localSheetId="16">#REF!</definedName>
    <definedName name="INV" localSheetId="18">#REF!</definedName>
    <definedName name="INV" localSheetId="7">#REF!</definedName>
    <definedName name="INV" localSheetId="8">#REF!</definedName>
    <definedName name="INVESCOLIG" localSheetId="0">#REF!</definedName>
    <definedName name="INVESCOLIG" localSheetId="16">#REF!</definedName>
    <definedName name="INVESCOLIG" localSheetId="18">#REF!</definedName>
    <definedName name="INVESCOLIG" localSheetId="7">#REF!</definedName>
    <definedName name="INVESCOLIG" localSheetId="8">#REF!</definedName>
    <definedName name="INVESTIOUTROS" localSheetId="0">#REF!</definedName>
    <definedName name="INVESTIOUTROS" localSheetId="16">#REF!</definedName>
    <definedName name="INVESTIOUTROS" localSheetId="18">#REF!</definedName>
    <definedName name="INVESTIOUTROS" localSheetId="7">#REF!</definedName>
    <definedName name="INVESTIOUTROS" localSheetId="8">#REF!</definedName>
    <definedName name="io" localSheetId="0">#REF!</definedName>
    <definedName name="io" localSheetId="16">#REF!</definedName>
    <definedName name="io" localSheetId="18">#REF!</definedName>
    <definedName name="io" localSheetId="7">#REF!</definedName>
    <definedName name="io" localSheetId="8">#REF!</definedName>
    <definedName name="ioioioioioioioioioioi" localSheetId="0">[30]PASSIVO!#REF!</definedName>
    <definedName name="ioioioioioioioioioioi" localSheetId="16">[30]PASSIVO!#REF!</definedName>
    <definedName name="ioioioioioioioioioioi" localSheetId="18">[30]PASSIVO!#REF!</definedName>
    <definedName name="ioioioioioioioioioioi" localSheetId="7">[30]PASSIVO!#REF!</definedName>
    <definedName name="ioioioioioioioioioioi" localSheetId="8">[30]PASSIVO!#REF!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IS" localSheetId="0">[95]Cabos!#REF!</definedName>
    <definedName name="IRIS" localSheetId="16">[95]Cabos!#REF!</definedName>
    <definedName name="IRIS" localSheetId="18">[95]Cabos!#REF!</definedName>
    <definedName name="IRIS" localSheetId="7">[95]Cabos!#REF!</definedName>
    <definedName name="IRIS" localSheetId="8">[95]Cabos!#REF!</definedName>
    <definedName name="IRP">#N/A</definedName>
    <definedName name="IRPG" localSheetId="0">#REF!</definedName>
    <definedName name="IRPG" localSheetId="15">#REF!</definedName>
    <definedName name="IRPG" localSheetId="16">#REF!</definedName>
    <definedName name="IRPG" localSheetId="18">#REF!</definedName>
    <definedName name="IRPG" localSheetId="7">#REF!</definedName>
    <definedName name="IRPG" localSheetId="8">#REF!</definedName>
    <definedName name="IRPJ1" localSheetId="0">#REF!</definedName>
    <definedName name="IRPJ1" localSheetId="16">#REF!</definedName>
    <definedName name="IRPJ1" localSheetId="18">#REF!</definedName>
    <definedName name="IRPJ1" localSheetId="7">#REF!</definedName>
    <definedName name="IRPJ1" localSheetId="8">#REF!</definedName>
    <definedName name="IRPJ2" localSheetId="0">#REF!</definedName>
    <definedName name="IRPJ2" localSheetId="16">#REF!</definedName>
    <definedName name="IRPJ2" localSheetId="18">#REF!</definedName>
    <definedName name="IRPJ2" localSheetId="7">#REF!</definedName>
    <definedName name="IRPJ2" localSheetId="8">#REF!</definedName>
    <definedName name="IRPJ3" localSheetId="0">#REF!</definedName>
    <definedName name="IRPJ3" localSheetId="16">#REF!</definedName>
    <definedName name="IRPJ3" localSheetId="18">#REF!</definedName>
    <definedName name="IRPJ3" localSheetId="7">#REF!</definedName>
    <definedName name="IRPJ3" localSheetId="8">#REF!</definedName>
    <definedName name="IRPJ98" localSheetId="4" hidden="1">{#N/A,#N/A,FALSE,"IR E CS 1997";#N/A,#N/A,FALSE,"PR ND";#N/A,#N/A,FALSE,"8191";#N/A,#N/A,FALSE,"8383";#N/A,#N/A,FALSE,"MP 1024";#N/A,#N/A,FALSE,"AD_EX_97";#N/A,#N/A,FALSE,"BD 97"}</definedName>
    <definedName name="IRPJ98" localSheetId="6" hidden="1">{#N/A,#N/A,FALSE,"IR E CS 1997";#N/A,#N/A,FALSE,"PR ND";#N/A,#N/A,FALSE,"8191";#N/A,#N/A,FALSE,"8383";#N/A,#N/A,FALSE,"MP 1024";#N/A,#N/A,FALSE,"AD_EX_97";#N/A,#N/A,FALSE,"BD 97"}</definedName>
    <definedName name="IRPJ98" hidden="1">{#N/A,#N/A,FALSE,"IR E CS 1997";#N/A,#N/A,FALSE,"PR ND";#N/A,#N/A,FALSE,"8191";#N/A,#N/A,FALSE,"8383";#N/A,#N/A,FALSE,"MP 1024";#N/A,#N/A,FALSE,"AD_EX_97";#N/A,#N/A,FALSE,"BD 97"}</definedName>
    <definedName name="ISP_Profit_and_Loss" localSheetId="0">'[52]Canbras TVA'!#REF!</definedName>
    <definedName name="ISP_Profit_and_Loss" localSheetId="16">'[52]Canbras TVA'!#REF!</definedName>
    <definedName name="ISP_Profit_and_Loss" localSheetId="18">'[52]Canbras TVA'!#REF!</definedName>
    <definedName name="ISP_Profit_and_Loss" localSheetId="7">'[52]Canbras TVA'!#REF!</definedName>
    <definedName name="ISP_Profit_and_Loss" localSheetId="8">'[52]Canbras TVA'!#REF!</definedName>
    <definedName name="ISS" localSheetId="0">#REF!</definedName>
    <definedName name="ISS" localSheetId="16">#REF!</definedName>
    <definedName name="ISS" localSheetId="18">#REF!</definedName>
    <definedName name="ISS" localSheetId="7">#REF!</definedName>
    <definedName name="ISS" localSheetId="8">#REF!</definedName>
    <definedName name="ISUDFHISDUF" hidden="1">'[28]Mapa Empréstimos {ppc}'!$P$42</definedName>
    <definedName name="Itau" localSheetId="0">#REF!</definedName>
    <definedName name="Itau" localSheetId="16">#REF!</definedName>
    <definedName name="Itau" localSheetId="18">#REF!</definedName>
    <definedName name="Itau" localSheetId="7">#REF!</definedName>
    <definedName name="Itau" localSheetId="8">#REF!</definedName>
    <definedName name="iu">[96]Links!$D$1:$D$65536</definedName>
    <definedName name="j" localSheetId="0">#REF!</definedName>
    <definedName name="j" localSheetId="16">#REF!</definedName>
    <definedName name="j" localSheetId="18">#REF!</definedName>
    <definedName name="j" localSheetId="7">#REF!</definedName>
    <definedName name="j" localSheetId="8">#REF!</definedName>
    <definedName name="JAN" localSheetId="0">#REF!</definedName>
    <definedName name="JAN" localSheetId="16">#REF!</definedName>
    <definedName name="JAN" localSheetId="18">#REF!</definedName>
    <definedName name="JAN" localSheetId="7">#REF!</definedName>
    <definedName name="JAN" localSheetId="8">#REF!</definedName>
    <definedName name="JAN_A_MAIO_99" localSheetId="0">#REF!</definedName>
    <definedName name="JAN_A_MAIO_99" localSheetId="16">#REF!</definedName>
    <definedName name="JAN_A_MAIO_99" localSheetId="18">#REF!</definedName>
    <definedName name="JAN_A_MAIO_99" localSheetId="7">#REF!</definedName>
    <definedName name="JAN_A_MAIO_99" localSheetId="8">#REF!</definedName>
    <definedName name="Janeiro" localSheetId="0">#REF!</definedName>
    <definedName name="Janeiro" localSheetId="16">#REF!</definedName>
    <definedName name="Janeiro" localSheetId="18">#REF!</definedName>
    <definedName name="Janeiro" localSheetId="7">#REF!</definedName>
    <definedName name="Janeiro" localSheetId="8">#REF!</definedName>
    <definedName name="JANEIRO1" localSheetId="0">#REF!</definedName>
    <definedName name="JANEIRO1" localSheetId="16">#REF!</definedName>
    <definedName name="JANEIRO1" localSheetId="18">#REF!</definedName>
    <definedName name="JANEIRO1" localSheetId="7">#REF!</definedName>
    <definedName name="JANEIRO1" localSheetId="8">#REF!</definedName>
    <definedName name="jh" localSheetId="0">[30]RESULT0799!#REF!</definedName>
    <definedName name="jh" localSheetId="16">[30]RESULT0799!#REF!</definedName>
    <definedName name="jh" localSheetId="18">[30]RESULT0799!#REF!</definedName>
    <definedName name="jh" localSheetId="7">[30]RESULT0799!#REF!</definedName>
    <definedName name="jh" localSheetId="8">[30]RESULT0799!#REF!</definedName>
    <definedName name="jj">[27]Lead!$K$1:$K$389</definedName>
    <definedName name="jjjj" localSheetId="0">#REF!</definedName>
    <definedName name="jjjj" localSheetId="16">#REF!</definedName>
    <definedName name="jjjj" localSheetId="18">#REF!</definedName>
    <definedName name="jjjj" localSheetId="7">#REF!</definedName>
    <definedName name="jjjj" localSheetId="8">#REF!</definedName>
    <definedName name="jjjjjj" localSheetId="0">[49]RESULT0799!#REF!</definedName>
    <definedName name="jjjjjj" localSheetId="16">[49]RESULT0799!#REF!</definedName>
    <definedName name="jjjjjj" localSheetId="18">[49]RESULT0799!#REF!</definedName>
    <definedName name="jjjjjj" localSheetId="7">[49]RESULT0799!#REF!</definedName>
    <definedName name="jjjjjj" localSheetId="8">[49]RESULT0799!#REF!</definedName>
    <definedName name="jjjjjjjjjjjjjjjjjjjjjjjjjj" localSheetId="0">[30]RESULT0799!#REF!</definedName>
    <definedName name="jjjjjjjjjjjjjjjjjjjjjjjjjj" localSheetId="16">[30]RESULT0799!#REF!</definedName>
    <definedName name="jjjjjjjjjjjjjjjjjjjjjjjjjj" localSheetId="18">[30]RESULT0799!#REF!</definedName>
    <definedName name="jjjjjjjjjjjjjjjjjjjjjjjjjj" localSheetId="7">[30]RESULT0799!#REF!</definedName>
    <definedName name="jjjjjjjjjjjjjjjjjjjjjjjjjj" localSheetId="8">[30]RESULT0799!#REF!</definedName>
    <definedName name="jjjjjjjjjjjjjjjjjjjjjjjjjjjjjjjjjjjjjjjjjjjjjjj" localSheetId="0">#REF!</definedName>
    <definedName name="jjjjjjjjjjjjjjjjjjjjjjjjjjjjjjjjjjjjjjjjjjjjjjj" localSheetId="16">#REF!</definedName>
    <definedName name="jjjjjjjjjjjjjjjjjjjjjjjjjjjjjjjjjjjjjjjjjjjjjjj" localSheetId="18">#REF!</definedName>
    <definedName name="jjjjjjjjjjjjjjjjjjjjjjjjjjjjjjjjjjjjjjjjjjjjjjj" localSheetId="7">#REF!</definedName>
    <definedName name="jjjjjjjjjjjjjjjjjjjjjjjjjjjjjjjjjjjjjjjjjjjjjjj" localSheetId="8">#REF!</definedName>
    <definedName name="jk" localSheetId="0">#REF!</definedName>
    <definedName name="jk" localSheetId="16">#REF!</definedName>
    <definedName name="jk" localSheetId="18">#REF!</definedName>
    <definedName name="jk" localSheetId="7">#REF!</definedName>
    <definedName name="jk" localSheetId="8">#REF!</definedName>
    <definedName name="jn">[96]Links!$K$9</definedName>
    <definedName name="jsdasi">[28]Lead!$B$1:$B$65536</definedName>
    <definedName name="JUDICIAIS" localSheetId="0">#REF!</definedName>
    <definedName name="JUDICIAIS" localSheetId="16">#REF!</definedName>
    <definedName name="JUDICIAIS" localSheetId="18">#REF!</definedName>
    <definedName name="JUDICIAIS" localSheetId="7">#REF!</definedName>
    <definedName name="JUDICIAIS" localSheetId="8">#REF!</definedName>
    <definedName name="JUL" localSheetId="0">#REF!</definedName>
    <definedName name="JUL" localSheetId="16">#REF!</definedName>
    <definedName name="JUL" localSheetId="18">#REF!</definedName>
    <definedName name="JUL" localSheetId="7">#REF!</definedName>
    <definedName name="JUL" localSheetId="8">#REF!</definedName>
    <definedName name="Julho" localSheetId="0">#REF!</definedName>
    <definedName name="Julho" localSheetId="16">#REF!</definedName>
    <definedName name="Julho" localSheetId="18">#REF!</definedName>
    <definedName name="Julho" localSheetId="7">#REF!</definedName>
    <definedName name="Julho" localSheetId="8">#REF!</definedName>
    <definedName name="JUN" localSheetId="0">#REF!</definedName>
    <definedName name="JUN" localSheetId="16">#REF!</definedName>
    <definedName name="JUN" localSheetId="18">#REF!</definedName>
    <definedName name="JUN" localSheetId="7">#REF!</definedName>
    <definedName name="JUN" localSheetId="8">#REF!</definedName>
    <definedName name="Junho" localSheetId="0">#REF!</definedName>
    <definedName name="Junho" localSheetId="16">#REF!</definedName>
    <definedName name="Junho" localSheetId="18">#REF!</definedName>
    <definedName name="Junho" localSheetId="7">#REF!</definedName>
    <definedName name="Junho" localSheetId="8">#REF!</definedName>
    <definedName name="K" localSheetId="4">{#N/A,#N/A,FALSE,"Aging Summary";#N/A,#N/A,FALSE,"Ratio Analysis";#N/A,#N/A,FALSE,"Test 120 Day Accts";#N/A,#N/A,FALSE,"Tickmarks"}</definedName>
    <definedName name="K" localSheetId="6">{#N/A,#N/A,FALSE,"Aging Summary";#N/A,#N/A,FALSE,"Ratio Analysis";#N/A,#N/A,FALSE,"Test 120 Day Accts";#N/A,#N/A,FALSE,"Tickmarks"}</definedName>
    <definedName name="K">{#N/A,#N/A,FALSE,"Aging Summary";#N/A,#N/A,FALSE,"Ratio Analysis";#N/A,#N/A,FALSE,"Test 120 Day Accts";#N/A,#N/A,FALSE,"Tickmarks"}</definedName>
    <definedName name="kdkji">[28]Lead!$L$32</definedName>
    <definedName name="kj" localSheetId="0">[30]RESULT0799!#REF!</definedName>
    <definedName name="kj" localSheetId="16">[30]RESULT0799!#REF!</definedName>
    <definedName name="kj" localSheetId="18">[30]RESULT0799!#REF!</definedName>
    <definedName name="kj" localSheetId="7">[30]RESULT0799!#REF!</definedName>
    <definedName name="kj" localSheetId="8">[30]RESULT0799!#REF!</definedName>
    <definedName name="kk">[27]Links!$K$1:$K$65536</definedName>
    <definedName name="kkkkkk" localSheetId="0">#REF!</definedName>
    <definedName name="kkkkkk" localSheetId="16">#REF!</definedName>
    <definedName name="kkkkkk" localSheetId="18">#REF!</definedName>
    <definedName name="kkkkkk" localSheetId="7">#REF!</definedName>
    <definedName name="kkkkkk" localSheetId="8">#REF!</definedName>
    <definedName name="kkkkkkkkkkkkk" localSheetId="0">[49]RESULT0799!#REF!</definedName>
    <definedName name="kkkkkkkkkkkkk" localSheetId="16">[49]RESULT0799!#REF!</definedName>
    <definedName name="kkkkkkkkkkkkk" localSheetId="18">[49]RESULT0799!#REF!</definedName>
    <definedName name="kkkkkkkkkkkkk" localSheetId="7">[49]RESULT0799!#REF!</definedName>
    <definedName name="kkkkkkkkkkkkk" localSheetId="8">[49]RESULT0799!#REF!</definedName>
    <definedName name="kkkkkkkkkkkkkkkkkkkk" localSheetId="0">#REF!,#REF!</definedName>
    <definedName name="kkkkkkkkkkkkkkkkkkkk" localSheetId="16">#REF!,#REF!</definedName>
    <definedName name="kkkkkkkkkkkkkkkkkkkk" localSheetId="18">#REF!,#REF!</definedName>
    <definedName name="kkkkkkkkkkkkkkkkkkkk" localSheetId="7">#REF!,#REF!</definedName>
    <definedName name="kkkkkkkkkkkkkkkkkkkk" localSheetId="8">#REF!,#REF!</definedName>
    <definedName name="kkkkkkkkkkkkkkkkkkkkkkkkkkkkkkkkkk" localSheetId="0">[30]PASSIVO!#REF!</definedName>
    <definedName name="kkkkkkkkkkkkkkkkkkkkkkkkkkkkkkkkkk" localSheetId="16">[30]PASSIVO!#REF!</definedName>
    <definedName name="kkkkkkkkkkkkkkkkkkkkkkkkkkkkkkkkkk" localSheetId="18">[30]PASSIVO!#REF!</definedName>
    <definedName name="kkkkkkkkkkkkkkkkkkkkkkkkkkkkkkkkkk" localSheetId="7">[30]PASSIVO!#REF!</definedName>
    <definedName name="kkkkkkkkkkkkkkkkkkkkkkkkkkkkkkkkkk" localSheetId="8">[30]PASSIVO!#REF!</definedName>
    <definedName name="kl" localSheetId="0">[30]PASSIVO!#REF!</definedName>
    <definedName name="kl" localSheetId="16">[30]PASSIVO!#REF!</definedName>
    <definedName name="kl" localSheetId="18">[30]PASSIVO!#REF!</definedName>
    <definedName name="kl" localSheetId="7">[30]PASSIVO!#REF!</definedName>
    <definedName name="kl" localSheetId="8">[30]PASSIVO!#REF!</definedName>
    <definedName name="klklklklkklklklklklklklk" localSheetId="0">[30]RESULT0799!#REF!</definedName>
    <definedName name="klklklklkklklklklklklklk" localSheetId="16">[30]RESULT0799!#REF!</definedName>
    <definedName name="klklklklkklklklklklklklk" localSheetId="18">[30]RESULT0799!#REF!</definedName>
    <definedName name="klklklklkklklklklklklklk" localSheetId="7">[30]RESULT0799!#REF!</definedName>
    <definedName name="klklklklkklklklklklklklk" localSheetId="8">[30]RESULT0799!#REF!</definedName>
    <definedName name="L." localSheetId="0">#REF!</definedName>
    <definedName name="L." localSheetId="16">#REF!</definedName>
    <definedName name="L." localSheetId="18">#REF!</definedName>
    <definedName name="L." localSheetId="7">#REF!</definedName>
    <definedName name="L." localSheetId="8">#REF!</definedName>
    <definedName name="L_" localSheetId="0">#REF!</definedName>
    <definedName name="L_" localSheetId="16">#REF!</definedName>
    <definedName name="L_" localSheetId="18">#REF!</definedName>
    <definedName name="L_" localSheetId="7">#REF!</definedName>
    <definedName name="L_" localSheetId="8">#REF!</definedName>
    <definedName name="L_Adjust">[40]Links!$H$1:$H$65536</definedName>
    <definedName name="L_age_tol">[97]Links!$G$1:$G$65536</definedName>
    <definedName name="L_AJE_Tot">[40]Links!$G$1:$G$65536</definedName>
    <definedName name="L_CY_Beg">[40]Links!$F$1:$F$65536</definedName>
    <definedName name="L_CY_End">[40]Links!$J$1:$J$65536</definedName>
    <definedName name="L_PY_End">[40]Links!$K$1:$K$65536</definedName>
    <definedName name="L_RJE_Tot">[40]Links!$I$1:$I$65536</definedName>
    <definedName name="LANC" localSheetId="0">#REF!</definedName>
    <definedName name="LANC" localSheetId="16">#REF!</definedName>
    <definedName name="LANC" localSheetId="18">#REF!</definedName>
    <definedName name="LANC" localSheetId="7">#REF!</definedName>
    <definedName name="LANC" localSheetId="8">#REF!</definedName>
    <definedName name="LandAcquisition" localSheetId="0">#REF!</definedName>
    <definedName name="LandAcquisition" localSheetId="16">#REF!</definedName>
    <definedName name="LandAcquisition" localSheetId="18">#REF!</definedName>
    <definedName name="LandAcquisition" localSheetId="7">#REF!</definedName>
    <definedName name="LandAcquisition" localSheetId="8">#REF!</definedName>
    <definedName name="LG" localSheetId="4" hidden="1">{#N/A,#N/A,FALSE,"Aging Summary";#N/A,#N/A,FALSE,"Ratio Analysis";#N/A,#N/A,FALSE,"Test 120 Day Accts";#N/A,#N/A,FALSE,"Tickmarks"}</definedName>
    <definedName name="LG" localSheetId="6" hidden="1">{#N/A,#N/A,FALSE,"Aging Summary";#N/A,#N/A,FALSE,"Ratio Analysis";#N/A,#N/A,FALSE,"Test 120 Day Accts";#N/A,#N/A,FALSE,"Tickmarks"}</definedName>
    <definedName name="LG" hidden="1">{#N/A,#N/A,FALSE,"Aging Summary";#N/A,#N/A,FALSE,"Ratio Analysis";#N/A,#N/A,FALSE,"Test 120 Day Accts";#N/A,#N/A,FALSE,"Tickmarks"}</definedName>
    <definedName name="LGE" localSheetId="4" hidden="1">{#N/A,#N/A,FALSE,"IR E CS 1997";#N/A,#N/A,FALSE,"PR ND";#N/A,#N/A,FALSE,"8191";#N/A,#N/A,FALSE,"8383";#N/A,#N/A,FALSE,"MP 1024";#N/A,#N/A,FALSE,"AD_EX_97";#N/A,#N/A,FALSE,"BD 97"}</definedName>
    <definedName name="LGE" localSheetId="6" hidden="1">{#N/A,#N/A,FALSE,"IR E CS 1997";#N/A,#N/A,FALSE,"PR ND";#N/A,#N/A,FALSE,"8191";#N/A,#N/A,FALSE,"8383";#N/A,#N/A,FALSE,"MP 1024";#N/A,#N/A,FALSE,"AD_EX_97";#N/A,#N/A,FALSE,"BD 97"}</definedName>
    <definedName name="LGE" hidden="1">{#N/A,#N/A,FALSE,"IR E CS 1997";#N/A,#N/A,FALSE,"PR ND";#N/A,#N/A,FALSE,"8191";#N/A,#N/A,FALSE,"8383";#N/A,#N/A,FALSE,"MP 1024";#N/A,#N/A,FALSE,"AD_EX_97";#N/A,#N/A,FALSE,"BD 97"}</definedName>
    <definedName name="Liabilities" localSheetId="18">'14. Luizacred - Carteira Atraso'!Liabilities</definedName>
    <definedName name="LIANA" localSheetId="0">#REF!</definedName>
    <definedName name="LIANA" localSheetId="16">#REF!</definedName>
    <definedName name="LIANA" localSheetId="18">#REF!</definedName>
    <definedName name="LIANA" localSheetId="7">#REF!</definedName>
    <definedName name="LIANA" localSheetId="8">#REF!</definedName>
    <definedName name="LIBA1" localSheetId="0">#REF!</definedName>
    <definedName name="LIBA1" localSheetId="16">#REF!</definedName>
    <definedName name="LIBA1" localSheetId="18">#REF!</definedName>
    <definedName name="LIBA1" localSheetId="7">#REF!</definedName>
    <definedName name="LIBA1" localSheetId="8">#REF!</definedName>
    <definedName name="Libor" localSheetId="0">#REF!</definedName>
    <definedName name="Libor" localSheetId="16">#REF!</definedName>
    <definedName name="Libor" localSheetId="18">#REF!</definedName>
    <definedName name="Libor" localSheetId="7">#REF!</definedName>
    <definedName name="Libor" localSheetId="8">#REF!</definedName>
    <definedName name="LIUHSDFKJG" hidden="1">1</definedName>
    <definedName name="LIXO" localSheetId="0">[95]Cabos!#REF!</definedName>
    <definedName name="LIXO" localSheetId="16">[95]Cabos!#REF!</definedName>
    <definedName name="LIXO" localSheetId="18">[95]Cabos!#REF!</definedName>
    <definedName name="LIXO" localSheetId="7">[95]Cabos!#REF!</definedName>
    <definedName name="LIXO" localSheetId="8">[95]Cabos!#REF!</definedName>
    <definedName name="lk" localSheetId="0">#REF!</definedName>
    <definedName name="lk" localSheetId="16">#REF!</definedName>
    <definedName name="lk" localSheetId="18">#REF!</definedName>
    <definedName name="lk" localSheetId="7">#REF!</definedName>
    <definedName name="lk" localSheetId="8">#REF!</definedName>
    <definedName name="ll">[27]Lead!$M$1:$M$389</definedName>
    <definedName name="llllllllll" localSheetId="0">[49]RESULT0799!#REF!</definedName>
    <definedName name="llllllllll" localSheetId="16">[49]RESULT0799!#REF!</definedName>
    <definedName name="llllllllll" localSheetId="18">[49]RESULT0799!#REF!</definedName>
    <definedName name="llllllllll" localSheetId="7">[49]RESULT0799!#REF!</definedName>
    <definedName name="llllllllll" localSheetId="8">[49]RESULT0799!#REF!</definedName>
    <definedName name="lllllllllllllllllllllllllllllllll" localSheetId="0">[30]RESULT0799!#REF!</definedName>
    <definedName name="lllllllllllllllllllllllllllllllll" localSheetId="16">[30]RESULT0799!#REF!</definedName>
    <definedName name="lllllllllllllllllllllllllllllllll" localSheetId="18">[30]RESULT0799!#REF!</definedName>
    <definedName name="lllllllllllllllllllllllllllllllll" localSheetId="7">[30]RESULT0799!#REF!</definedName>
    <definedName name="lllllllllllllllllllllllllllllllll" localSheetId="8">[30]RESULT0799!#REF!</definedName>
    <definedName name="LO_D_PI" localSheetId="0">#REF!</definedName>
    <definedName name="LO_D_PI" localSheetId="16">#REF!</definedName>
    <definedName name="LO_D_PI" localSheetId="18">#REF!</definedName>
    <definedName name="LO_D_PI" localSheetId="7">#REF!</definedName>
    <definedName name="LO_D_PI" localSheetId="8">#REF!</definedName>
    <definedName name="LO_T_PI" localSheetId="0">#REF!</definedName>
    <definedName name="LO_T_PI" localSheetId="16">#REF!</definedName>
    <definedName name="LO_T_PI" localSheetId="18">#REF!</definedName>
    <definedName name="LO_T_PI" localSheetId="7">#REF!</definedName>
    <definedName name="LO_T_PI" localSheetId="8">#REF!</definedName>
    <definedName name="LOANCSROUTE" localSheetId="0">#REF!</definedName>
    <definedName name="LOANCSROUTE" localSheetId="16">#REF!</definedName>
    <definedName name="LOANCSROUTE" localSheetId="18">#REF!</definedName>
    <definedName name="LOANCSROUTE" localSheetId="7">#REF!</definedName>
    <definedName name="LOANCSROUTE" localSheetId="8">#REF!</definedName>
    <definedName name="LOANCSROUTEJUROS" localSheetId="0">#REF!</definedName>
    <definedName name="LOANCSROUTEJUROS" localSheetId="16">#REF!</definedName>
    <definedName name="LOANCSROUTEJUROS" localSheetId="18">#REF!</definedName>
    <definedName name="LOANCSROUTEJUROS" localSheetId="7">#REF!</definedName>
    <definedName name="LOANCSROUTEJUROS" localSheetId="8">#REF!</definedName>
    <definedName name="lote1" localSheetId="0">#REF!</definedName>
    <definedName name="lote1" localSheetId="16">#REF!</definedName>
    <definedName name="lote1" localSheetId="18">#REF!</definedName>
    <definedName name="lote1" localSheetId="7">#REF!</definedName>
    <definedName name="lote1" localSheetId="8">#REF!</definedName>
    <definedName name="lote2" localSheetId="0">#REF!</definedName>
    <definedName name="lote2" localSheetId="16">#REF!</definedName>
    <definedName name="lote2" localSheetId="18">#REF!</definedName>
    <definedName name="lote2" localSheetId="7">#REF!</definedName>
    <definedName name="lote2" localSheetId="8">#REF!</definedName>
    <definedName name="LOTES" localSheetId="0">#REF!</definedName>
    <definedName name="LOTES" localSheetId="16">#REF!</definedName>
    <definedName name="LOTES" localSheetId="18">#REF!</definedName>
    <definedName name="LOTES" localSheetId="7">#REF!</definedName>
    <definedName name="LOTES" localSheetId="8">#REF!</definedName>
    <definedName name="LSRange1" localSheetId="0">#REF!</definedName>
    <definedName name="LSRange1" localSheetId="16">#REF!</definedName>
    <definedName name="LSRange1" localSheetId="18">#REF!</definedName>
    <definedName name="LSRange1" localSheetId="7">#REF!</definedName>
    <definedName name="LSRange1" localSheetId="8">#REF!</definedName>
    <definedName name="LSRange1Balance" localSheetId="0">#REF!</definedName>
    <definedName name="LSRange1Balance" localSheetId="16">#REF!</definedName>
    <definedName name="LSRange1Balance" localSheetId="18">#REF!</definedName>
    <definedName name="LSRange1Balance" localSheetId="7">#REF!</definedName>
    <definedName name="LSRange1Balance" localSheetId="8">#REF!</definedName>
    <definedName name="LSRange2" localSheetId="0">#REF!</definedName>
    <definedName name="LSRange2" localSheetId="16">#REF!</definedName>
    <definedName name="LSRange2" localSheetId="18">#REF!</definedName>
    <definedName name="LSRange2" localSheetId="7">#REF!</definedName>
    <definedName name="LSRange2" localSheetId="8">#REF!</definedName>
    <definedName name="LSRange2Balance" localSheetId="0">#REF!</definedName>
    <definedName name="LSRange2Balance" localSheetId="16">#REF!</definedName>
    <definedName name="LSRange2Balance" localSheetId="18">#REF!</definedName>
    <definedName name="LSRange2Balance" localSheetId="7">#REF!</definedName>
    <definedName name="LSRange2Balance" localSheetId="8">#REF!</definedName>
    <definedName name="LSRange3" localSheetId="0">#REF!</definedName>
    <definedName name="LSRange3" localSheetId="16">#REF!</definedName>
    <definedName name="LSRange3" localSheetId="18">#REF!</definedName>
    <definedName name="LSRange3" localSheetId="7">#REF!</definedName>
    <definedName name="LSRange3" localSheetId="8">#REF!</definedName>
    <definedName name="LSRange3Balance" localSheetId="0">#REF!</definedName>
    <definedName name="LSRange3Balance" localSheetId="16">#REF!</definedName>
    <definedName name="LSRange3Balance" localSheetId="18">#REF!</definedName>
    <definedName name="LSRange3Balance" localSheetId="7">#REF!</definedName>
    <definedName name="LSRange3Balance" localSheetId="8">#REF!</definedName>
    <definedName name="LSRange4" localSheetId="0">#REF!</definedName>
    <definedName name="LSRange4" localSheetId="16">#REF!</definedName>
    <definedName name="LSRange4" localSheetId="18">#REF!</definedName>
    <definedName name="LSRange4" localSheetId="7">#REF!</definedName>
    <definedName name="LSRange4" localSheetId="8">#REF!</definedName>
    <definedName name="LSRange4Balance" localSheetId="0">#REF!</definedName>
    <definedName name="LSRange4Balance" localSheetId="16">#REF!</definedName>
    <definedName name="LSRange4Balance" localSheetId="18">#REF!</definedName>
    <definedName name="LSRange4Balance" localSheetId="7">#REF!</definedName>
    <definedName name="LSRange4Balance" localSheetId="8">#REF!</definedName>
    <definedName name="LUAJ1" localSheetId="0">[98]matricial!#REF!</definedName>
    <definedName name="LUAJ1" localSheetId="16">[98]matricial!#REF!</definedName>
    <definedName name="LUAJ1" localSheetId="18">[98]matricial!#REF!</definedName>
    <definedName name="LUAJ1" localSheetId="7">[98]matricial!#REF!</definedName>
    <definedName name="LUAJ1" localSheetId="8">[98]matricial!#REF!</definedName>
    <definedName name="LUAJ3" localSheetId="0">[98]matricial!#REF!</definedName>
    <definedName name="LUAJ3" localSheetId="16">[98]matricial!#REF!</definedName>
    <definedName name="LUAJ3" localSheetId="18">[98]matricial!#REF!</definedName>
    <definedName name="LUAJ3" localSheetId="7">[98]matricial!#REF!</definedName>
    <definedName name="LUAJ3" localSheetId="8">[98]matricial!#REF!</definedName>
    <definedName name="Luiz" localSheetId="0">#REF!</definedName>
    <definedName name="Luiz" localSheetId="16">#REF!</definedName>
    <definedName name="Luiz" localSheetId="18">#REF!</definedName>
    <definedName name="Luiz" localSheetId="7">#REF!</definedName>
    <definedName name="Luiz" localSheetId="8">#REF!</definedName>
    <definedName name="M" localSheetId="4">{#N/A,#N/A,FALSE,"Aging Summary";#N/A,#N/A,FALSE,"Ratio Analysis";#N/A,#N/A,FALSE,"Test 120 Day Accts";#N/A,#N/A,FALSE,"Tickmarks"}</definedName>
    <definedName name="M" localSheetId="6">{#N/A,#N/A,FALSE,"Aging Summary";#N/A,#N/A,FALSE,"Ratio Analysis";#N/A,#N/A,FALSE,"Test 120 Day Accts";#N/A,#N/A,FALSE,"Tickmarks"}</definedName>
    <definedName name="M">{#N/A,#N/A,FALSE,"Aging Summary";#N/A,#N/A,FALSE,"Ratio Analysis";#N/A,#N/A,FALSE,"Test 120 Day Accts";#N/A,#N/A,FALSE,"Tickmarks"}</definedName>
    <definedName name="Macro10">[99]Macro2!$E$1</definedName>
    <definedName name="Macro12" localSheetId="0">#REF!</definedName>
    <definedName name="Macro12" localSheetId="16">#REF!</definedName>
    <definedName name="Macro12" localSheetId="18">#REF!</definedName>
    <definedName name="Macro12" localSheetId="7">#REF!</definedName>
    <definedName name="Macro12" localSheetId="8">#REF!</definedName>
    <definedName name="Macro13" localSheetId="0">#REF!</definedName>
    <definedName name="Macro13" localSheetId="16">#REF!</definedName>
    <definedName name="Macro13" localSheetId="18">#REF!</definedName>
    <definedName name="Macro13" localSheetId="7">#REF!</definedName>
    <definedName name="Macro13" localSheetId="8">#REF!</definedName>
    <definedName name="Macro14">[100]Macro2!$A$1</definedName>
    <definedName name="Macro15" localSheetId="0">[100]Macro2!#REF!</definedName>
    <definedName name="Macro15" localSheetId="16">[100]Macro2!#REF!</definedName>
    <definedName name="Macro15" localSheetId="18">[100]Macro2!#REF!</definedName>
    <definedName name="Macro15" localSheetId="7">[100]Macro2!#REF!</definedName>
    <definedName name="Macro15" localSheetId="8">[100]Macro2!#REF!</definedName>
    <definedName name="Macro16" localSheetId="0">[100]Macro2!#REF!</definedName>
    <definedName name="Macro16" localSheetId="16">[100]Macro2!#REF!</definedName>
    <definedName name="Macro16" localSheetId="18">[100]Macro2!#REF!</definedName>
    <definedName name="Macro16" localSheetId="7">[100]Macro2!#REF!</definedName>
    <definedName name="Macro16" localSheetId="8">[100]Macro2!#REF!</definedName>
    <definedName name="Macro17" localSheetId="0">#REF!</definedName>
    <definedName name="Macro17" localSheetId="16">#REF!</definedName>
    <definedName name="Macro17" localSheetId="18">#REF!</definedName>
    <definedName name="Macro17" localSheetId="7">#REF!</definedName>
    <definedName name="Macro17" localSheetId="8">#REF!</definedName>
    <definedName name="Macro18" localSheetId="0">[101]Macro1!#REF!</definedName>
    <definedName name="Macro18" localSheetId="16">[101]Macro1!#REF!</definedName>
    <definedName name="Macro18" localSheetId="18">[101]Macro1!#REF!</definedName>
    <definedName name="Macro18" localSheetId="7">[101]Macro1!#REF!</definedName>
    <definedName name="Macro18" localSheetId="8">[101]Macro1!#REF!</definedName>
    <definedName name="Macro19" localSheetId="0">#REF!</definedName>
    <definedName name="Macro19" localSheetId="16">#REF!</definedName>
    <definedName name="Macro19" localSheetId="18">#REF!</definedName>
    <definedName name="Macro19" localSheetId="7">#REF!</definedName>
    <definedName name="Macro19" localSheetId="8">#REF!</definedName>
    <definedName name="Macro20" localSheetId="0">#REF!</definedName>
    <definedName name="Macro20" localSheetId="16">#REF!</definedName>
    <definedName name="Macro20" localSheetId="18">#REF!</definedName>
    <definedName name="Macro20" localSheetId="7">#REF!</definedName>
    <definedName name="Macro20" localSheetId="8">#REF!</definedName>
    <definedName name="Macro21" localSheetId="0">#REF!</definedName>
    <definedName name="Macro21" localSheetId="16">#REF!</definedName>
    <definedName name="Macro21" localSheetId="18">#REF!</definedName>
    <definedName name="Macro21" localSheetId="7">#REF!</definedName>
    <definedName name="Macro21" localSheetId="8">#REF!</definedName>
    <definedName name="Macro22" localSheetId="0">#REF!</definedName>
    <definedName name="Macro22" localSheetId="16">#REF!</definedName>
    <definedName name="Macro22" localSheetId="18">#REF!</definedName>
    <definedName name="Macro22" localSheetId="7">#REF!</definedName>
    <definedName name="Macro22" localSheetId="8">#REF!</definedName>
    <definedName name="Macro8">[32]MACRO1!$D$1</definedName>
    <definedName name="Macro9">[32]MACRO1!$E$1</definedName>
    <definedName name="MAI" localSheetId="0">#REF!</definedName>
    <definedName name="MAI" localSheetId="16">#REF!</definedName>
    <definedName name="MAI" localSheetId="18">#REF!</definedName>
    <definedName name="MAI" localSheetId="7">#REF!</definedName>
    <definedName name="MAI" localSheetId="8">#REF!</definedName>
    <definedName name="MAIN" localSheetId="0">#REF!,#REF!,#REF!,#REF!,#REF!,#REF!,#REF!</definedName>
    <definedName name="MAIN" localSheetId="16">#REF!,#REF!,#REF!,#REF!,#REF!,#REF!,#REF!</definedName>
    <definedName name="MAIN" localSheetId="18">#REF!,#REF!,#REF!,#REF!,#REF!,#REF!,#REF!</definedName>
    <definedName name="MAIN" localSheetId="7">#REF!,#REF!,#REF!,#REF!,#REF!,#REF!,#REF!</definedName>
    <definedName name="MAIN" localSheetId="8">#REF!,#REF!,#REF!,#REF!,#REF!,#REF!,#REF!</definedName>
    <definedName name="Maintenance" localSheetId="0">#REF!</definedName>
    <definedName name="Maintenance" localSheetId="16">#REF!</definedName>
    <definedName name="Maintenance" localSheetId="18">#REF!</definedName>
    <definedName name="Maintenance" localSheetId="7">#REF!</definedName>
    <definedName name="Maintenance" localSheetId="8">#REF!</definedName>
    <definedName name="MAIO" localSheetId="0">#REF!</definedName>
    <definedName name="MAIO" localSheetId="16">#REF!</definedName>
    <definedName name="MAIO" localSheetId="18">#REF!</definedName>
    <definedName name="MAIO" localSheetId="7">#REF!</definedName>
    <definedName name="MAIO" localSheetId="8">#REF!</definedName>
    <definedName name="maio_03" localSheetId="0">[102]resumo!#REF!</definedName>
    <definedName name="maio_03" localSheetId="16">[102]resumo!#REF!</definedName>
    <definedName name="maio_03" localSheetId="18">[102]resumo!#REF!</definedName>
    <definedName name="maio_03" localSheetId="7">[102]resumo!#REF!</definedName>
    <definedName name="maio_03" localSheetId="8">[102]resumo!#REF!</definedName>
    <definedName name="MAIO1" localSheetId="0">#REF!</definedName>
    <definedName name="MAIO1" localSheetId="16">#REF!</definedName>
    <definedName name="MAIO1" localSheetId="18">#REF!</definedName>
    <definedName name="MAIO1" localSheetId="7">#REF!</definedName>
    <definedName name="MAIO1" localSheetId="8">#REF!</definedName>
    <definedName name="MAPA01" localSheetId="0">#REF!</definedName>
    <definedName name="MAPA01" localSheetId="16">#REF!</definedName>
    <definedName name="MAPA01" localSheetId="18">#REF!</definedName>
    <definedName name="MAPA01" localSheetId="7">#REF!</definedName>
    <definedName name="MAPA01" localSheetId="8">#REF!</definedName>
    <definedName name="MAPA02" localSheetId="0">#REF!</definedName>
    <definedName name="MAPA02" localSheetId="16">#REF!</definedName>
    <definedName name="MAPA02" localSheetId="18">#REF!</definedName>
    <definedName name="MAPA02" localSheetId="7">#REF!</definedName>
    <definedName name="MAPA02" localSheetId="8">#REF!</definedName>
    <definedName name="MAPA03" localSheetId="0">#REF!</definedName>
    <definedName name="MAPA03" localSheetId="16">#REF!</definedName>
    <definedName name="MAPA03" localSheetId="18">#REF!</definedName>
    <definedName name="MAPA03" localSheetId="7">#REF!</definedName>
    <definedName name="MAPA03" localSheetId="8">#REF!</definedName>
    <definedName name="MAPA1" localSheetId="0">#REF!</definedName>
    <definedName name="MAPA1" localSheetId="16">#REF!</definedName>
    <definedName name="MAPA1" localSheetId="18">#REF!</definedName>
    <definedName name="MAPA1" localSheetId="7">#REF!</definedName>
    <definedName name="MAPA1" localSheetId="8">#REF!</definedName>
    <definedName name="MAPA2" localSheetId="0">#REF!</definedName>
    <definedName name="MAPA2" localSheetId="16">#REF!</definedName>
    <definedName name="MAPA2" localSheetId="18">#REF!</definedName>
    <definedName name="MAPA2" localSheetId="7">#REF!</definedName>
    <definedName name="MAPA2" localSheetId="8">#REF!</definedName>
    <definedName name="MAPA3" localSheetId="0">#REF!</definedName>
    <definedName name="MAPA3" localSheetId="16">#REF!</definedName>
    <definedName name="MAPA3" localSheetId="18">#REF!</definedName>
    <definedName name="MAPA3" localSheetId="7">#REF!</definedName>
    <definedName name="MAPA3" localSheetId="8">#REF!</definedName>
    <definedName name="MAPA4" localSheetId="0">#REF!</definedName>
    <definedName name="MAPA4" localSheetId="16">#REF!</definedName>
    <definedName name="MAPA4" localSheetId="18">#REF!</definedName>
    <definedName name="MAPA4" localSheetId="7">#REF!</definedName>
    <definedName name="MAPA4" localSheetId="8">#REF!</definedName>
    <definedName name="MAPA5" localSheetId="0">#REF!</definedName>
    <definedName name="MAPA5" localSheetId="16">#REF!</definedName>
    <definedName name="MAPA5" localSheetId="18">#REF!</definedName>
    <definedName name="MAPA5" localSheetId="7">#REF!</definedName>
    <definedName name="MAPA5" localSheetId="8">#REF!</definedName>
    <definedName name="MAPA6" localSheetId="0">#REF!</definedName>
    <definedName name="MAPA6" localSheetId="16">#REF!</definedName>
    <definedName name="MAPA6" localSheetId="18">#REF!</definedName>
    <definedName name="MAPA6" localSheetId="7">#REF!</definedName>
    <definedName name="MAPA6" localSheetId="8">#REF!</definedName>
    <definedName name="MAPA7" localSheetId="0">#REF!</definedName>
    <definedName name="MAPA7" localSheetId="16">#REF!</definedName>
    <definedName name="MAPA7" localSheetId="18">#REF!</definedName>
    <definedName name="MAPA7" localSheetId="7">#REF!</definedName>
    <definedName name="MAPA7" localSheetId="8">#REF!</definedName>
    <definedName name="MAPAS" localSheetId="0">#REF!</definedName>
    <definedName name="MAPAS" localSheetId="16">#REF!</definedName>
    <definedName name="MAPAS" localSheetId="18">#REF!</definedName>
    <definedName name="MAPAS" localSheetId="7">#REF!</definedName>
    <definedName name="MAPAS" localSheetId="8">#REF!</definedName>
    <definedName name="MAPAZ" localSheetId="0">#REF!</definedName>
    <definedName name="MAPAZ" localSheetId="16">#REF!</definedName>
    <definedName name="MAPAZ" localSheetId="18">#REF!</definedName>
    <definedName name="MAPAZ" localSheetId="7">#REF!</definedName>
    <definedName name="MAPAZ" localSheetId="8">#REF!</definedName>
    <definedName name="MAR" localSheetId="0">#REF!</definedName>
    <definedName name="MAR" localSheetId="16">#REF!</definedName>
    <definedName name="MAR" localSheetId="18">#REF!</definedName>
    <definedName name="MAR" localSheetId="7">#REF!</definedName>
    <definedName name="MAR" localSheetId="8">#REF!</definedName>
    <definedName name="MARCO" localSheetId="0">#REF!</definedName>
    <definedName name="MARCO" localSheetId="16">#REF!</definedName>
    <definedName name="MARCO" localSheetId="18">#REF!</definedName>
    <definedName name="MARCO" localSheetId="7">#REF!</definedName>
    <definedName name="MARCO" localSheetId="8">#REF!</definedName>
    <definedName name="MARCO1" localSheetId="0">#REF!</definedName>
    <definedName name="MARCO1" localSheetId="16">#REF!</definedName>
    <definedName name="MARCO1" localSheetId="18">#REF!</definedName>
    <definedName name="MARCO1" localSheetId="7">#REF!</definedName>
    <definedName name="MARCO1" localSheetId="8">#REF!</definedName>
    <definedName name="MARI" localSheetId="0">#REF!</definedName>
    <definedName name="MARI" localSheetId="16">#REF!</definedName>
    <definedName name="MARI" localSheetId="18">#REF!</definedName>
    <definedName name="MARI" localSheetId="7">#REF!</definedName>
    <definedName name="MARI" localSheetId="8">#REF!</definedName>
    <definedName name="MARIA" localSheetId="0">#REF!</definedName>
    <definedName name="MARIA" localSheetId="16">#REF!</definedName>
    <definedName name="MARIA" localSheetId="18">#REF!</definedName>
    <definedName name="MARIA" localSheetId="7">#REF!</definedName>
    <definedName name="MARIA" localSheetId="8">#REF!</definedName>
    <definedName name="Materials" localSheetId="0">#REF!</definedName>
    <definedName name="Materials" localSheetId="16">#REF!</definedName>
    <definedName name="Materials" localSheetId="18">#REF!</definedName>
    <definedName name="Materials" localSheetId="7">#REF!</definedName>
    <definedName name="Materials" localSheetId="8">#REF!</definedName>
    <definedName name="MaTRIZ">[9]Plan1!$A$1:$G$412</definedName>
    <definedName name="MENSAGEM" localSheetId="0">#REF!</definedName>
    <definedName name="MENSAGEM" localSheetId="16">#REF!</definedName>
    <definedName name="MENSAGEM" localSheetId="18">#REF!</definedName>
    <definedName name="MENSAGEM" localSheetId="7">#REF!</definedName>
    <definedName name="MENSAGEM" localSheetId="8">#REF!</definedName>
    <definedName name="MENU" localSheetId="0">#REF!</definedName>
    <definedName name="MENU" localSheetId="16">#REF!</definedName>
    <definedName name="MENU" localSheetId="18">#REF!</definedName>
    <definedName name="MENU" localSheetId="7">#REF!</definedName>
    <definedName name="MENU" localSheetId="8">#REF!</definedName>
    <definedName name="MENU1" localSheetId="0">#REF!</definedName>
    <definedName name="MENU1" localSheetId="16">#REF!</definedName>
    <definedName name="MENU1" localSheetId="18">#REF!</definedName>
    <definedName name="MENU1" localSheetId="7">#REF!</definedName>
    <definedName name="MENU1" localSheetId="8">#REF!</definedName>
    <definedName name="MENU2" localSheetId="0">#REF!</definedName>
    <definedName name="MENU2" localSheetId="16">#REF!</definedName>
    <definedName name="MENU2" localSheetId="18">#REF!</definedName>
    <definedName name="MENU2" localSheetId="7">#REF!</definedName>
    <definedName name="MENU2" localSheetId="8">#REF!</definedName>
    <definedName name="MENUALTERA" localSheetId="0">#REF!</definedName>
    <definedName name="MENUALTERA" localSheetId="16">#REF!</definedName>
    <definedName name="MENUALTERA" localSheetId="18">#REF!</definedName>
    <definedName name="MENUALTERA" localSheetId="7">#REF!</definedName>
    <definedName name="MENUALTERA" localSheetId="8">#REF!</definedName>
    <definedName name="MENUIMPR" localSheetId="0">#REF!</definedName>
    <definedName name="MENUIMPR" localSheetId="16">#REF!</definedName>
    <definedName name="MENUIMPR" localSheetId="18">#REF!</definedName>
    <definedName name="MENUIMPR" localSheetId="7">#REF!</definedName>
    <definedName name="MENUIMPR" localSheetId="8">#REF!</definedName>
    <definedName name="MENUOH" localSheetId="0">#REF!</definedName>
    <definedName name="MENUOH" localSheetId="16">#REF!</definedName>
    <definedName name="MENUOH" localSheetId="18">#REF!</definedName>
    <definedName name="MENUOH" localSheetId="7">#REF!</definedName>
    <definedName name="MENUOH" localSheetId="8">#REF!</definedName>
    <definedName name="MES" localSheetId="0">#REF!</definedName>
    <definedName name="MES" localSheetId="16">#REF!</definedName>
    <definedName name="MES" localSheetId="18">#REF!</definedName>
    <definedName name="MES" localSheetId="7">#REF!</definedName>
    <definedName name="MES" localSheetId="8">#REF!</definedName>
    <definedName name="MES_APLIC" localSheetId="0">#REF!</definedName>
    <definedName name="MES_APLIC" localSheetId="16">#REF!</definedName>
    <definedName name="MES_APLIC" localSheetId="18">#REF!</definedName>
    <definedName name="MES_APLIC" localSheetId="7">#REF!</definedName>
    <definedName name="MES_APLIC" localSheetId="8">#REF!</definedName>
    <definedName name="MES_ENTR" localSheetId="0">#REF!</definedName>
    <definedName name="MES_ENTR" localSheetId="16">#REF!</definedName>
    <definedName name="MES_ENTR" localSheetId="18">#REF!</definedName>
    <definedName name="MES_ENTR" localSheetId="7">#REF!</definedName>
    <definedName name="MES_ENTR" localSheetId="8">#REF!</definedName>
    <definedName name="MES_RESG" localSheetId="0">#REF!</definedName>
    <definedName name="MES_RESG" localSheetId="16">#REF!</definedName>
    <definedName name="MES_RESG" localSheetId="18">#REF!</definedName>
    <definedName name="MES_RESG" localSheetId="7">#REF!</definedName>
    <definedName name="MES_RESG" localSheetId="8">#REF!</definedName>
    <definedName name="MESES">#N/A</definedName>
    <definedName name="MESPR">[71]PREV!$B$150:$FN$197</definedName>
    <definedName name="MESREAL">[71]REAL!$B$150:$FN$197</definedName>
    <definedName name="MgAcum_UNCORP" localSheetId="0">#REF!</definedName>
    <definedName name="MgAcum_UNCORP" localSheetId="16">#REF!</definedName>
    <definedName name="MgAcum_UNCORP" localSheetId="18">#REF!</definedName>
    <definedName name="MgAcum_UNCORP" localSheetId="7">#REF!</definedName>
    <definedName name="MgAcum_UNCORP" localSheetId="8">#REF!</definedName>
    <definedName name="MIDIA" localSheetId="0">'[3]outros indicadores'!#REF!</definedName>
    <definedName name="MIDIA" localSheetId="16">'[3]outros indicadores'!#REF!</definedName>
    <definedName name="MIDIA" localSheetId="18">'[3]outros indicadores'!#REF!</definedName>
    <definedName name="MIDIA" localSheetId="7">'[3]outros indicadores'!#REF!</definedName>
    <definedName name="MIDIA" localSheetId="8">'[3]outros indicadores'!#REF!</definedName>
    <definedName name="MIL" localSheetId="0">#REF!</definedName>
    <definedName name="MIL" localSheetId="16">#REF!</definedName>
    <definedName name="MIL" localSheetId="18">#REF!</definedName>
    <definedName name="MIL" localSheetId="7">#REF!</definedName>
    <definedName name="MIL" localSheetId="8">#REF!</definedName>
    <definedName name="MIN" localSheetId="0">#REF!</definedName>
    <definedName name="MIN" localSheetId="16">#REF!</definedName>
    <definedName name="MIN" localSheetId="18">#REF!</definedName>
    <definedName name="MIN" localSheetId="7">#REF!</definedName>
    <definedName name="MIN" localSheetId="8">#REF!</definedName>
    <definedName name="mm" localSheetId="0">#REF!</definedName>
    <definedName name="mm" localSheetId="16">#REF!</definedName>
    <definedName name="mm" localSheetId="18">#REF!</definedName>
    <definedName name="mm" localSheetId="7">#REF!</definedName>
    <definedName name="mm" localSheetId="8">#REF!</definedName>
    <definedName name="MM_1" localSheetId="0">#REF!</definedName>
    <definedName name="MM_1" localSheetId="16">#REF!</definedName>
    <definedName name="MM_1" localSheetId="18">#REF!</definedName>
    <definedName name="MM_1" localSheetId="7">#REF!</definedName>
    <definedName name="MM_1" localSheetId="8">#REF!</definedName>
    <definedName name="mmmmmmmmmmmmmmmmmmmmmmmm" localSheetId="0">[30]RESULT0799!#REF!</definedName>
    <definedName name="mmmmmmmmmmmmmmmmmmmmmmmm" localSheetId="16">[30]RESULT0799!#REF!</definedName>
    <definedName name="mmmmmmmmmmmmmmmmmmmmmmmm" localSheetId="18">[30]RESULT0799!#REF!</definedName>
    <definedName name="mmmmmmmmmmmmmmmmmmmmmmmm" localSheetId="7">[30]RESULT0799!#REF!</definedName>
    <definedName name="mmmmmmmmmmmmmmmmmmmmmmmm" localSheetId="8">[30]RESULT0799!#REF!</definedName>
    <definedName name="mn" localSheetId="0">[30]RESULT0799!#REF!</definedName>
    <definedName name="mn" localSheetId="16">[30]RESULT0799!#REF!</definedName>
    <definedName name="mn" localSheetId="18">[30]RESULT0799!#REF!</definedName>
    <definedName name="mn" localSheetId="7">[30]RESULT0799!#REF!</definedName>
    <definedName name="mn" localSheetId="8">[30]RESULT0799!#REF!</definedName>
    <definedName name="mnmmnmnmnm" localSheetId="0">[30]RESULT0799!#REF!,[30]RESULT0799!$B$1:$D$65536</definedName>
    <definedName name="mnmmnmnmnm" localSheetId="16">[30]RESULT0799!#REF!,[30]RESULT0799!$B$1:$D$65536</definedName>
    <definedName name="mnmmnmnmnm" localSheetId="18">[30]RESULT0799!#REF!,[30]RESULT0799!$B$1:$D$65536</definedName>
    <definedName name="mnmmnmnmnm" localSheetId="7">[30]RESULT0799!#REF!,[30]RESULT0799!$B$1:$D$65536</definedName>
    <definedName name="mnmmnmnmnm" localSheetId="8">[30]RESULT0799!#REF!,[30]RESULT0799!$B$1:$D$65536</definedName>
    <definedName name="mnmnmnmnmnmnmnmnmnmn" localSheetId="0">[30]RESULT0799!#REF!</definedName>
    <definedName name="mnmnmnmnmnmnmnmnmnmn" localSheetId="16">[30]RESULT0799!#REF!</definedName>
    <definedName name="mnmnmnmnmnmnmnmnmnmn" localSheetId="18">[30]RESULT0799!#REF!</definedName>
    <definedName name="mnmnmnmnmnmnmnmnmnmn" localSheetId="7">[30]RESULT0799!#REF!</definedName>
    <definedName name="mnmnmnmnmnmnmnmnmnmn" localSheetId="8">[30]RESULT0799!#REF!</definedName>
    <definedName name="modelo" localSheetId="4" hidden="1">{#N/A,#N/A,FALSE,"Balanço";#N/A,#N/A,FALSE,"Resultado";#N/A,#N/A,FALSE,"Mutações";#N/A,#N/A,FALSE,"DOAR";#N/A,#N/A,FALSE,"Notas";#N/A,#N/A,FALSE,"Diret. (2)"}</definedName>
    <definedName name="modelo" localSheetId="6" hidden="1">{#N/A,#N/A,FALSE,"Balanço";#N/A,#N/A,FALSE,"Resultado";#N/A,#N/A,FALSE,"Mutações";#N/A,#N/A,FALSE,"DOAR";#N/A,#N/A,FALSE,"Notas";#N/A,#N/A,FALSE,"Diret. (2)"}</definedName>
    <definedName name="modelo" hidden="1">{#N/A,#N/A,FALSE,"Balanço";#N/A,#N/A,FALSE,"Resultado";#N/A,#N/A,FALSE,"Mutações";#N/A,#N/A,FALSE,"DOAR";#N/A,#N/A,FALSE,"Notas";#N/A,#N/A,FALSE,"Diret. (2)"}</definedName>
    <definedName name="Monetary_Precision" localSheetId="0">#REF!</definedName>
    <definedName name="Monetary_Precision" localSheetId="16">#REF!</definedName>
    <definedName name="Monetary_Precision" localSheetId="18">#REF!</definedName>
    <definedName name="Monetary_Precision" localSheetId="7">#REF!</definedName>
    <definedName name="Monetary_Precision" localSheetId="8">#REF!</definedName>
    <definedName name="money" localSheetId="0">[67]Plan2407!#REF!</definedName>
    <definedName name="money" localSheetId="16">[67]Plan2407!#REF!</definedName>
    <definedName name="money" localSheetId="18">[67]Plan2407!#REF!</definedName>
    <definedName name="money" localSheetId="7">[67]Plan2407!#REF!</definedName>
    <definedName name="money" localSheetId="8">[67]Plan2407!#REF!</definedName>
    <definedName name="moneyant" localSheetId="0">[67]Plan2407!#REF!</definedName>
    <definedName name="moneyant" localSheetId="16">[67]Plan2407!#REF!</definedName>
    <definedName name="moneyant" localSheetId="18">[67]Plan2407!#REF!</definedName>
    <definedName name="moneyant" localSheetId="7">[67]Plan2407!#REF!</definedName>
    <definedName name="moneyant" localSheetId="8">[67]Plan2407!#REF!</definedName>
    <definedName name="monitor_14" localSheetId="0">#REF!</definedName>
    <definedName name="monitor_14" localSheetId="16">#REF!</definedName>
    <definedName name="monitor_14" localSheetId="18">#REF!</definedName>
    <definedName name="monitor_14" localSheetId="7">#REF!</definedName>
    <definedName name="monitor_14" localSheetId="8">#REF!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MU_D_PI" localSheetId="0">#REF!</definedName>
    <definedName name="MU_D_PI" localSheetId="16">#REF!</definedName>
    <definedName name="MU_D_PI" localSheetId="18">#REF!</definedName>
    <definedName name="MU_D_PI" localSheetId="7">#REF!</definedName>
    <definedName name="MU_D_PI" localSheetId="8">#REF!</definedName>
    <definedName name="MU_D_PP" localSheetId="0">#REF!</definedName>
    <definedName name="MU_D_PP" localSheetId="16">#REF!</definedName>
    <definedName name="MU_D_PP" localSheetId="18">#REF!</definedName>
    <definedName name="MU_D_PP" localSheetId="7">#REF!</definedName>
    <definedName name="MU_D_PP" localSheetId="8">#REF!</definedName>
    <definedName name="MU_T_PI" localSheetId="0">#REF!</definedName>
    <definedName name="MU_T_PI" localSheetId="16">#REF!</definedName>
    <definedName name="MU_T_PI" localSheetId="18">#REF!</definedName>
    <definedName name="MU_T_PI" localSheetId="7">#REF!</definedName>
    <definedName name="MU_T_PI" localSheetId="8">#REF!</definedName>
    <definedName name="MU_T_PP" localSheetId="0">#REF!</definedName>
    <definedName name="MU_T_PP" localSheetId="16">#REF!</definedName>
    <definedName name="MU_T_PP" localSheetId="18">#REF!</definedName>
    <definedName name="MU_T_PP" localSheetId="7">#REF!</definedName>
    <definedName name="MU_T_PP" localSheetId="8">#REF!</definedName>
    <definedName name="MUDAMES" localSheetId="0">#REF!</definedName>
    <definedName name="MUDAMES" localSheetId="16">#REF!</definedName>
    <definedName name="MUDAMES" localSheetId="18">#REF!</definedName>
    <definedName name="MUDAMES" localSheetId="7">#REF!</definedName>
    <definedName name="MUDAMES" localSheetId="8">#REF!</definedName>
    <definedName name="MUNU" localSheetId="0">#REF!</definedName>
    <definedName name="MUNU" localSheetId="16">#REF!</definedName>
    <definedName name="MUNU" localSheetId="18">#REF!</definedName>
    <definedName name="MUNU" localSheetId="7">#REF!</definedName>
    <definedName name="MUNU" localSheetId="8">#REF!</definedName>
    <definedName name="mutações_cmi" localSheetId="0">#REF!</definedName>
    <definedName name="mutações_cmi" localSheetId="16">#REF!</definedName>
    <definedName name="mutações_cmi" localSheetId="18">#REF!</definedName>
    <definedName name="mutações_cmi" localSheetId="7">#REF!</definedName>
    <definedName name="mutações_cmi" localSheetId="8">#REF!</definedName>
    <definedName name="mutações_societário" localSheetId="0">#REF!</definedName>
    <definedName name="mutações_societário" localSheetId="16">#REF!</definedName>
    <definedName name="mutações_societário" localSheetId="18">#REF!</definedName>
    <definedName name="mutações_societário" localSheetId="7">#REF!</definedName>
    <definedName name="mutações_societário" localSheetId="8">#REF!</definedName>
    <definedName name="MUTPATR" localSheetId="0">#REF!</definedName>
    <definedName name="MUTPATR" localSheetId="16">#REF!</definedName>
    <definedName name="MUTPATR" localSheetId="18">#REF!</definedName>
    <definedName name="MUTPATR" localSheetId="7">#REF!</definedName>
    <definedName name="MUTPATR" localSheetId="8">#REF!</definedName>
    <definedName name="Mutuo" localSheetId="0">#REF!</definedName>
    <definedName name="Mutuo" localSheetId="16">#REF!</definedName>
    <definedName name="Mutuo" localSheetId="18">#REF!</definedName>
    <definedName name="Mutuo" localSheetId="7">#REF!</definedName>
    <definedName name="Mutuo" localSheetId="8">#REF!</definedName>
    <definedName name="Mutuo2B" localSheetId="0">#REF!</definedName>
    <definedName name="Mutuo2B" localSheetId="16">#REF!</definedName>
    <definedName name="Mutuo2B" localSheetId="18">#REF!</definedName>
    <definedName name="Mutuo2B" localSheetId="7">#REF!</definedName>
    <definedName name="Mutuo2B" localSheetId="8">#REF!</definedName>
    <definedName name="mzmzmzmzmzmzmzmzmzm" localSheetId="0">[30]RESULT0799!#REF!</definedName>
    <definedName name="mzmzmzmzmzmzmzmzmzm" localSheetId="16">[30]RESULT0799!#REF!</definedName>
    <definedName name="mzmzmzmzmzmzmzmzmzm" localSheetId="18">[30]RESULT0799!#REF!</definedName>
    <definedName name="mzmzmzmzmzmzmzmzmzm" localSheetId="7">[30]RESULT0799!#REF!</definedName>
    <definedName name="mzmzmzmzmzmzmzmzmzm" localSheetId="8">[30]RESULT0799!#REF!</definedName>
    <definedName name="n" localSheetId="4" hidden="1">{#N/A,#N/A,FALSE,"Aging Summary";#N/A,#N/A,FALSE,"Ratio Analysis";#N/A,#N/A,FALSE,"Test 120 Day Accts";#N/A,#N/A,FALSE,"Tickmarks"}</definedName>
    <definedName name="n" localSheetId="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ão_Dedutível" localSheetId="0">#REF!</definedName>
    <definedName name="Não_Dedutível" localSheetId="16">#REF!</definedName>
    <definedName name="Não_Dedutível" localSheetId="18">#REF!</definedName>
    <definedName name="Não_Dedutível" localSheetId="7">#REF!</definedName>
    <definedName name="Não_Dedutível" localSheetId="8">#REF!</definedName>
    <definedName name="nb" localSheetId="0">[30]RESULT0799!#REF!</definedName>
    <definedName name="nb" localSheetId="16">[30]RESULT0799!#REF!</definedName>
    <definedName name="nb" localSheetId="18">[30]RESULT0799!#REF!</definedName>
    <definedName name="nb" localSheetId="7">[30]RESULT0799!#REF!</definedName>
    <definedName name="nb" localSheetId="8">[30]RESULT0799!#REF!</definedName>
    <definedName name="nbnbnbnbnbb" localSheetId="0">#REF!,#REF!</definedName>
    <definedName name="nbnbnbnbnbb" localSheetId="16">#REF!,#REF!</definedName>
    <definedName name="nbnbnbnbnbb" localSheetId="18">#REF!,#REF!</definedName>
    <definedName name="nbnbnbnbnbb" localSheetId="7">#REF!,#REF!</definedName>
    <definedName name="nbnbnbnbnbb" localSheetId="8">#REF!,#REF!</definedName>
    <definedName name="NEW" localSheetId="4" hidden="1">{#N/A,#N/A,FALSE,"Aging Summary";#N/A,#N/A,FALSE,"Ratio Analysis";#N/A,#N/A,FALSE,"Test 120 Day Accts";#N/A,#N/A,FALSE,"Tickmarks"}</definedName>
    <definedName name="NEW" localSheetId="6" hidden="1">{#N/A,#N/A,FALSE,"Aging Summary";#N/A,#N/A,FALSE,"Ratio Analysis";#N/A,#N/A,FALSE,"Test 120 Day Accts";#N/A,#N/A,FALSE,"Tickmarks"}</definedName>
    <definedName name="NEW" hidden="1">{#N/A,#N/A,FALSE,"Aging Summary";#N/A,#N/A,FALSE,"Ratio Analysis";#N/A,#N/A,FALSE,"Test 120 Day Accts";#N/A,#N/A,FALSE,"Tickmarks"}</definedName>
    <definedName name="NFNFN" localSheetId="0">'[103]Movimentação Imobilizado'!#REF!</definedName>
    <definedName name="NFNFN" localSheetId="16">'[103]Movimentação Imobilizado'!#REF!</definedName>
    <definedName name="NFNFN" localSheetId="18">'[103]Movimentação Imobilizado'!#REF!</definedName>
    <definedName name="NFNFN" localSheetId="7">'[103]Movimentação Imobilizado'!#REF!</definedName>
    <definedName name="NFNFN" localSheetId="8">'[103]Movimentação Imobilizado'!#REF!</definedName>
    <definedName name="ngf" localSheetId="0">#REF!</definedName>
    <definedName name="ngf" localSheetId="16">#REF!</definedName>
    <definedName name="ngf" localSheetId="18">#REF!</definedName>
    <definedName name="ngf" localSheetId="7">#REF!</definedName>
    <definedName name="ngf" localSheetId="8">#REF!</definedName>
    <definedName name="nj">[96]Links!$I$9</definedName>
    <definedName name="nm" localSheetId="0">[49]RESULT0799!#REF!</definedName>
    <definedName name="nm" localSheetId="16">[49]RESULT0799!#REF!</definedName>
    <definedName name="nm" localSheetId="18">[49]RESULT0799!#REF!</definedName>
    <definedName name="nm" localSheetId="7">[49]RESULT0799!#REF!</definedName>
    <definedName name="nm" localSheetId="8">[49]RESULT0799!#REF!</definedName>
    <definedName name="nmnmnmnmnmnmnnmnm" localSheetId="0">[31]RESUL122004!#REF!</definedName>
    <definedName name="nmnmnmnmnmnmnnmnm" localSheetId="16">[31]RESUL122004!#REF!</definedName>
    <definedName name="nmnmnmnmnmnmnnmnm" localSheetId="18">[31]RESUL122004!#REF!</definedName>
    <definedName name="nmnmnmnmnmnmnnmnm" localSheetId="7">[31]RESUL122004!#REF!</definedName>
    <definedName name="nmnmnmnmnmnmnnmnm" localSheetId="8">[31]RESUL122004!#REF!</definedName>
    <definedName name="nn" localSheetId="0">#REF!</definedName>
    <definedName name="nn" localSheetId="16">#REF!</definedName>
    <definedName name="nn" localSheetId="18">#REF!</definedName>
    <definedName name="nn" localSheetId="7">#REF!</definedName>
    <definedName name="nn" localSheetId="8">#REF!</definedName>
    <definedName name="nnnnnnnnn" localSheetId="0">#REF!,#REF!</definedName>
    <definedName name="nnnnnnnnn" localSheetId="16">#REF!,#REF!</definedName>
    <definedName name="nnnnnnnnn" localSheetId="18">#REF!,#REF!</definedName>
    <definedName name="nnnnnnnnn" localSheetId="7">#REF!,#REF!</definedName>
    <definedName name="nnnnnnnnn" localSheetId="8">#REF!,#REF!</definedName>
    <definedName name="nnnnnnnnnnnnnnnnnnnnnnnnnnnnnnn" localSheetId="0">[31]RESUL122004!#REF!</definedName>
    <definedName name="nnnnnnnnnnnnnnnnnnnnnnnnnnnnnnn" localSheetId="16">[31]RESUL122004!#REF!</definedName>
    <definedName name="nnnnnnnnnnnnnnnnnnnnnnnnnnnnnnn" localSheetId="18">[31]RESUL122004!#REF!</definedName>
    <definedName name="nnnnnnnnnnnnnnnnnnnnnnnnnnnnnnn" localSheetId="7">[31]RESUL122004!#REF!</definedName>
    <definedName name="nnnnnnnnnnnnnnnnnnnnnnnnnnnnnnn" localSheetId="8">[31]RESUL122004!#REF!</definedName>
    <definedName name="NO" localSheetId="0">#REF!</definedName>
    <definedName name="NO" localSheetId="16">#REF!</definedName>
    <definedName name="NO" localSheetId="18">#REF!</definedName>
    <definedName name="NO" localSheetId="7">#REF!</definedName>
    <definedName name="NO" localSheetId="8">#REF!</definedName>
    <definedName name="NomeDiaSemana">[104]MUG!$A$59</definedName>
    <definedName name="Normal" localSheetId="0">#REF!</definedName>
    <definedName name="Normal" localSheetId="16">#REF!</definedName>
    <definedName name="Normal" localSheetId="18">#REF!</definedName>
    <definedName name="Normal" localSheetId="7">#REF!</definedName>
    <definedName name="Normal" localSheetId="8">#REF!</definedName>
    <definedName name="NOTA" localSheetId="0">#REF!</definedName>
    <definedName name="NOTA" localSheetId="16">#REF!</definedName>
    <definedName name="NOTA" localSheetId="18">#REF!</definedName>
    <definedName name="NOTA" localSheetId="7">#REF!</definedName>
    <definedName name="NOTA" localSheetId="8">#REF!</definedName>
    <definedName name="NOV" localSheetId="0">#REF!</definedName>
    <definedName name="NOV" localSheetId="16">#REF!</definedName>
    <definedName name="NOV" localSheetId="18">#REF!</definedName>
    <definedName name="NOV" localSheetId="7">#REF!</definedName>
    <definedName name="NOV" localSheetId="8">#REF!</definedName>
    <definedName name="Nova_Data">[105]Resumo!$O$1</definedName>
    <definedName name="Novação" localSheetId="0">#REF!</definedName>
    <definedName name="Novação" localSheetId="16">#REF!</definedName>
    <definedName name="Novação" localSheetId="18">#REF!</definedName>
    <definedName name="Novação" localSheetId="7">#REF!</definedName>
    <definedName name="Novação" localSheetId="8">#REF!</definedName>
    <definedName name="NOVEMBRO" localSheetId="0">[51]MAPA!#REF!</definedName>
    <definedName name="NOVEMBRO" localSheetId="16">[51]MAPA!#REF!</definedName>
    <definedName name="NOVEMBRO" localSheetId="18">[51]MAPA!#REF!</definedName>
    <definedName name="NOVEMBRO" localSheetId="7">[51]MAPA!#REF!</definedName>
    <definedName name="NOVEMBRO" localSheetId="8">[51]MAPA!#REF!</definedName>
    <definedName name="novo_mundo" localSheetId="0">#REF!</definedName>
    <definedName name="novo_mundo" localSheetId="16">#REF!</definedName>
    <definedName name="novo_mundo" localSheetId="18">#REF!</definedName>
    <definedName name="novo_mundo" localSheetId="7">#REF!</definedName>
    <definedName name="novo_mundo" localSheetId="8">#REF!</definedName>
    <definedName name="NumofGrpAccts" hidden="1">2</definedName>
    <definedName name="nvnvnvnv" localSheetId="4" hidden="1">{#N/A,#N/A,FALSE,"Aging Summary";#N/A,#N/A,FALSE,"Ratio Analysis";#N/A,#N/A,FALSE,"Test 120 Day Accts";#N/A,#N/A,FALSE,"Tickmarks"}</definedName>
    <definedName name="nvnvnvnv" localSheetId="6" hidden="1">{#N/A,#N/A,FALSE,"Aging Summary";#N/A,#N/A,FALSE,"Ratio Analysis";#N/A,#N/A,FALSE,"Test 120 Day Accts";#N/A,#N/A,FALSE,"Tickmarks"}</definedName>
    <definedName name="nvnvnvnv" hidden="1">{#N/A,#N/A,FALSE,"Aging Summary";#N/A,#N/A,FALSE,"Ratio Analysis";#N/A,#N/A,FALSE,"Test 120 Day Accts";#N/A,#N/A,FALSE,"Tickmarks"}</definedName>
    <definedName name="O">[106]Links!$G$1:$G$65536</definedName>
    <definedName name="oaisdolifj">[28]Lead!$C$1:$C$65536</definedName>
    <definedName name="OG">'[3]outros indicadores'!$B$74:$J$109</definedName>
    <definedName name="oi" localSheetId="0">[30]RESULT0799!#REF!</definedName>
    <definedName name="oi" localSheetId="16">[30]RESULT0799!#REF!</definedName>
    <definedName name="oi" localSheetId="18">[30]RESULT0799!#REF!</definedName>
    <definedName name="oi" localSheetId="7">[30]RESULT0799!#REF!</definedName>
    <definedName name="oi" localSheetId="8">[30]RESULT0799!#REF!</definedName>
    <definedName name="oiioiooiuiui" localSheetId="0">[30]RESULT0799!#REF!</definedName>
    <definedName name="oiioiooiuiui" localSheetId="16">[30]RESULT0799!#REF!</definedName>
    <definedName name="oiioiooiuiui" localSheetId="18">[30]RESULT0799!#REF!</definedName>
    <definedName name="oiioiooiuiui" localSheetId="7">[30]RESULT0799!#REF!</definedName>
    <definedName name="oiioiooiuiui" localSheetId="8">[30]RESULT0799!#REF!</definedName>
    <definedName name="OIJSDFI" localSheetId="0" hidden="1">'[28]Mapa Empréstimos {ppc}'!#REF!</definedName>
    <definedName name="OIJSDFI" localSheetId="16" hidden="1">'[28]Mapa Empréstimos {ppc}'!#REF!</definedName>
    <definedName name="OIJSDFI" localSheetId="18" hidden="1">'[28]Mapa Empréstimos {ppc}'!#REF!</definedName>
    <definedName name="OIJSDFI" localSheetId="1" hidden="1">'[28]Mapa Empréstimos {ppc}'!#REF!</definedName>
    <definedName name="OIJSDFI" localSheetId="2" hidden="1">'[28]Mapa Empréstimos {ppc}'!#REF!</definedName>
    <definedName name="OIJSDFI" localSheetId="3" hidden="1">'[28]Mapa Empréstimos {ppc}'!#REF!</definedName>
    <definedName name="OIJSDFI" localSheetId="4" hidden="1">'[28]Mapa Empréstimos {ppc}'!#REF!</definedName>
    <definedName name="OIJSDFI" localSheetId="5" hidden="1">'[28]Mapa Empréstimos {ppc}'!#REF!</definedName>
    <definedName name="OIJSDFI" localSheetId="6" hidden="1">'[28]Mapa Empréstimos {ppc}'!#REF!</definedName>
    <definedName name="OIJSDFI" localSheetId="7" hidden="1">'[28]Mapa Empréstimos {ppc}'!#REF!</definedName>
    <definedName name="OIJSDFI" localSheetId="8" hidden="1">'[28]Mapa Empréstimos {ppc}'!#REF!</definedName>
    <definedName name="OIJSDFI" localSheetId="9" hidden="1">'[28]Mapa Empréstimos {ppc}'!#REF!</definedName>
    <definedName name="OIJSDFI" localSheetId="10" hidden="1">'[28]Mapa Empréstimos {ppc}'!#REF!</definedName>
    <definedName name="OIJSDFI" localSheetId="13" hidden="1">'[28]Mapa Empréstimos {ppc}'!#REF!</definedName>
    <definedName name="oipsdjf">[28]Lead!$A$1:$A$65536</definedName>
    <definedName name="ok" localSheetId="0">#REF!</definedName>
    <definedName name="OK" localSheetId="15">#REF!</definedName>
    <definedName name="OK" localSheetId="16">#REF!</definedName>
    <definedName name="ok" localSheetId="18">#REF!</definedName>
    <definedName name="ok" localSheetId="7">#REF!</definedName>
    <definedName name="ok" localSheetId="8">#REF!</definedName>
    <definedName name="OLEOS" localSheetId="0">#REF!</definedName>
    <definedName name="OLEOS" localSheetId="16">#REF!</definedName>
    <definedName name="OLEOS" localSheetId="18">#REF!</definedName>
    <definedName name="OLEOS" localSheetId="7">#REF!</definedName>
    <definedName name="OLEOS" localSheetId="8">#REF!</definedName>
    <definedName name="olijsdhf">[28]Lead!$R$1:$R$65536</definedName>
    <definedName name="oo" localSheetId="0">'[78]RES CONS'!#REF!</definedName>
    <definedName name="oo" localSheetId="16">'[78]RES CONS'!#REF!</definedName>
    <definedName name="oo" localSheetId="18">'[78]RES CONS'!#REF!</definedName>
    <definedName name="oo" localSheetId="7">'[78]RES CONS'!#REF!</definedName>
    <definedName name="oo" localSheetId="8">'[78]RES CONS'!#REF!</definedName>
    <definedName name="oopopopopopo" localSheetId="0">#REF!</definedName>
    <definedName name="oopopopopopo" localSheetId="16">#REF!</definedName>
    <definedName name="oopopopopopo" localSheetId="18">#REF!</definedName>
    <definedName name="oopopopopopo" localSheetId="7">#REF!</definedName>
    <definedName name="oopopopopopo" localSheetId="8">#REF!</definedName>
    <definedName name="op" localSheetId="0">[49]RESULT0799!#REF!</definedName>
    <definedName name="op" localSheetId="16">[49]RESULT0799!#REF!</definedName>
    <definedName name="op" localSheetId="18">[49]RESULT0799!#REF!</definedName>
    <definedName name="op" localSheetId="7">[49]RESULT0799!#REF!</definedName>
    <definedName name="op" localSheetId="8">[49]RESULT0799!#REF!</definedName>
    <definedName name="OPCAO" localSheetId="0">#REF!</definedName>
    <definedName name="OPCAO" localSheetId="16">#REF!</definedName>
    <definedName name="OPCAO" localSheetId="18">#REF!</definedName>
    <definedName name="OPCAO" localSheetId="7">#REF!</definedName>
    <definedName name="OPCAO" localSheetId="8">#REF!</definedName>
    <definedName name="OPER.ESPECIAIS" localSheetId="0">#REF!</definedName>
    <definedName name="OPER.ESPECIAIS" localSheetId="16">#REF!</definedName>
    <definedName name="OPER.ESPECIAIS" localSheetId="18">#REF!</definedName>
    <definedName name="OPER.ESPECIAIS" localSheetId="7">#REF!</definedName>
    <definedName name="OPER.ESPECIAIS" localSheetId="8">#REF!</definedName>
    <definedName name="OPTICAL_EQUIPMENTS">[9]Plan1!$A$2:$F$248</definedName>
    <definedName name="ORIFUT" localSheetId="0">#REF!</definedName>
    <definedName name="ORIFUT" localSheetId="16">#REF!</definedName>
    <definedName name="ORIFUT" localSheetId="18">#REF!</definedName>
    <definedName name="ORIFUT" localSheetId="7">#REF!</definedName>
    <definedName name="ORIFUT" localSheetId="8">#REF!</definedName>
    <definedName name="ORISWAP" localSheetId="0">#REF!</definedName>
    <definedName name="ORISWAP" localSheetId="16">#REF!</definedName>
    <definedName name="ORISWAP" localSheetId="18">#REF!</definedName>
    <definedName name="ORISWAP" localSheetId="7">#REF!</definedName>
    <definedName name="ORISWAP" localSheetId="8">#REF!</definedName>
    <definedName name="OUCTASLP" localSheetId="0">#REF!</definedName>
    <definedName name="OUCTASLP" localSheetId="16">#REF!</definedName>
    <definedName name="OUCTASLP" localSheetId="18">#REF!</definedName>
    <definedName name="OUCTASLP" localSheetId="7">#REF!</definedName>
    <definedName name="OUCTASLP" localSheetId="8">#REF!</definedName>
    <definedName name="OUT" localSheetId="0">#REF!</definedName>
    <definedName name="OUT" localSheetId="16">#REF!</definedName>
    <definedName name="OUT" localSheetId="18">#REF!</definedName>
    <definedName name="OUT" localSheetId="7">#REF!</definedName>
    <definedName name="OUT" localSheetId="8">#REF!</definedName>
    <definedName name="OUT_INFORM" localSheetId="0">#REF!</definedName>
    <definedName name="OUT_INFORM" localSheetId="16">#REF!</definedName>
    <definedName name="OUT_INFORM" localSheetId="18">#REF!</definedName>
    <definedName name="OUT_INFORM" localSheetId="7">#REF!</definedName>
    <definedName name="OUT_INFORM" localSheetId="8">#REF!</definedName>
    <definedName name="OUTRAS" localSheetId="0">#REF!</definedName>
    <definedName name="OUTRAS" localSheetId="16">#REF!</definedName>
    <definedName name="OUTRAS" localSheetId="18">#REF!</definedName>
    <definedName name="OUTRAS" localSheetId="7">#REF!</definedName>
    <definedName name="OUTRAS" localSheetId="8">#REF!</definedName>
    <definedName name="OUTRASRECEBER" localSheetId="0">#REF!</definedName>
    <definedName name="OUTRASRECEBER" localSheetId="16">#REF!</definedName>
    <definedName name="OUTRASRECEBER" localSheetId="18">#REF!</definedName>
    <definedName name="OUTRASRECEBER" localSheetId="7">#REF!</definedName>
    <definedName name="OUTRASRECEBER" localSheetId="8">#REF!</definedName>
    <definedName name="OUTROS">[107]TABELA_RCD!$T$5:$U$21</definedName>
    <definedName name="Outros_Créditos" localSheetId="0">#REF!</definedName>
    <definedName name="Outros_Créditos" localSheetId="16">#REF!</definedName>
    <definedName name="Outros_Créditos" localSheetId="18">#REF!</definedName>
    <definedName name="Outros_Créditos" localSheetId="7">#REF!</definedName>
    <definedName name="Outros_Créditos" localSheetId="8">#REF!</definedName>
    <definedName name="OUTROS11044" localSheetId="0">#REF!</definedName>
    <definedName name="OUTROS11044" localSheetId="16">#REF!</definedName>
    <definedName name="OUTROS11044" localSheetId="18">#REF!</definedName>
    <definedName name="OUTROS11044" localSheetId="7">#REF!</definedName>
    <definedName name="OUTROS11044" localSheetId="8">#REF!</definedName>
    <definedName name="OUTROS2" localSheetId="0">#REF!</definedName>
    <definedName name="OUTROS2" localSheetId="16">#REF!</definedName>
    <definedName name="OUTROS2" localSheetId="18">#REF!</definedName>
    <definedName name="OUTROS2" localSheetId="7">#REF!</definedName>
    <definedName name="OUTROS2" localSheetId="8">#REF!</definedName>
    <definedName name="OUTROS3" localSheetId="0">#REF!</definedName>
    <definedName name="OUTROS3" localSheetId="16">#REF!</definedName>
    <definedName name="OUTROS3" localSheetId="18">#REF!</definedName>
    <definedName name="OUTROS3" localSheetId="7">#REF!</definedName>
    <definedName name="OUTROS3" localSheetId="8">#REF!</definedName>
    <definedName name="OUTROS4" localSheetId="0">#REF!</definedName>
    <definedName name="OUTROS4" localSheetId="16">#REF!</definedName>
    <definedName name="OUTROS4" localSheetId="18">#REF!</definedName>
    <definedName name="OUTROS4" localSheetId="7">#REF!</definedName>
    <definedName name="OUTROS4" localSheetId="8">#REF!</definedName>
    <definedName name="OUTROSCRED" localSheetId="0">#REF!</definedName>
    <definedName name="OUTROSCRED" localSheetId="16">#REF!</definedName>
    <definedName name="OUTROSCRED" localSheetId="18">#REF!</definedName>
    <definedName name="OUTROSCRED" localSheetId="7">#REF!</definedName>
    <definedName name="OUTROSCRED" localSheetId="8">#REF!</definedName>
    <definedName name="OUTROSIMOBIL" localSheetId="0">#REF!</definedName>
    <definedName name="OUTROSIMOBIL" localSheetId="16">#REF!</definedName>
    <definedName name="OUTROSIMOBIL" localSheetId="18">#REF!</definedName>
    <definedName name="OUTROSIMOBIL" localSheetId="7">#REF!</definedName>
    <definedName name="OUTROSIMOBIL" localSheetId="8">#REF!</definedName>
    <definedName name="OUTROSLP" localSheetId="0">#REF!</definedName>
    <definedName name="OUTROSLP" localSheetId="16">#REF!</definedName>
    <definedName name="OUTROSLP" localSheetId="18">#REF!</definedName>
    <definedName name="OUTROSLP" localSheetId="7">#REF!</definedName>
    <definedName name="OUTROSLP" localSheetId="8">#REF!</definedName>
    <definedName name="OUTUBRO" localSheetId="0">[51]MAPA!#REF!</definedName>
    <definedName name="OUTUBRO" localSheetId="16">[51]MAPA!#REF!</definedName>
    <definedName name="OUTUBRO" localSheetId="18">[51]MAPA!#REF!</definedName>
    <definedName name="OUTUBRO" localSheetId="7">[51]MAPA!#REF!</definedName>
    <definedName name="OUTUBRO" localSheetId="8">[51]MAPA!#REF!</definedName>
    <definedName name="over" localSheetId="0">[67]Plan2407!#REF!</definedName>
    <definedName name="over" localSheetId="16">[67]Plan2407!#REF!</definedName>
    <definedName name="over" localSheetId="18">[67]Plan2407!#REF!</definedName>
    <definedName name="over" localSheetId="7">[67]Plan2407!#REF!</definedName>
    <definedName name="over" localSheetId="8">[67]Plan2407!#REF!</definedName>
    <definedName name="overant" localSheetId="0">[67]Plan2407!#REF!</definedName>
    <definedName name="overant" localSheetId="16">[67]Plan2407!#REF!</definedName>
    <definedName name="overant" localSheetId="18">[67]Plan2407!#REF!</definedName>
    <definedName name="overant" localSheetId="7">[67]Plan2407!#REF!</definedName>
    <definedName name="overant" localSheetId="8">[67]Plan2407!#REF!</definedName>
    <definedName name="p">[106]Links!$G$12</definedName>
    <definedName name="P.Circulante" localSheetId="0">#REF!</definedName>
    <definedName name="P.Circulante" localSheetId="16">#REF!</definedName>
    <definedName name="P.Circulante" localSheetId="18">#REF!</definedName>
    <definedName name="P.Circulante" localSheetId="7">#REF!</definedName>
    <definedName name="P.Circulante" localSheetId="8">#REF!</definedName>
    <definedName name="Pactual_Tab" localSheetId="0">#REF!</definedName>
    <definedName name="Pactual_Tab" localSheetId="16">#REF!</definedName>
    <definedName name="Pactual_Tab" localSheetId="18">#REF!</definedName>
    <definedName name="Pactual_Tab" localSheetId="7">#REF!</definedName>
    <definedName name="Pactual_Tab" localSheetId="8">#REF!</definedName>
    <definedName name="PAGE1" localSheetId="0">#REF!</definedName>
    <definedName name="PAGE1" localSheetId="16">#REF!</definedName>
    <definedName name="PAGE1" localSheetId="18">#REF!</definedName>
    <definedName name="PAGE1" localSheetId="7">#REF!</definedName>
    <definedName name="PAGE1" localSheetId="8">#REF!</definedName>
    <definedName name="Paper" localSheetId="0">#REF!</definedName>
    <definedName name="Paper" localSheetId="16">#REF!</definedName>
    <definedName name="Paper" localSheetId="18">#REF!</definedName>
    <definedName name="Paper" localSheetId="7">#REF!</definedName>
    <definedName name="Paper" localSheetId="8">#REF!</definedName>
    <definedName name="PARC." localSheetId="0">#REF!</definedName>
    <definedName name="PARC." localSheetId="16">#REF!</definedName>
    <definedName name="PARC." localSheetId="18">#REF!</definedName>
    <definedName name="PARC." localSheetId="7">#REF!</definedName>
    <definedName name="PARC." localSheetId="8">#REF!</definedName>
    <definedName name="parcelamento" localSheetId="0">#REF!</definedName>
    <definedName name="parcelamento" localSheetId="16">#REF!</definedName>
    <definedName name="parcelamento" localSheetId="18">#REF!</definedName>
    <definedName name="parcelamento" localSheetId="7">#REF!</definedName>
    <definedName name="parcelamento" localSheetId="8">#REF!</definedName>
    <definedName name="PARDO" localSheetId="0">#REF!</definedName>
    <definedName name="PARDO" localSheetId="16">#REF!</definedName>
    <definedName name="PARDO" localSheetId="18">#REF!</definedName>
    <definedName name="PARDO" localSheetId="7">#REF!</definedName>
    <definedName name="PARDO" localSheetId="8">#REF!</definedName>
    <definedName name="Parte1a." localSheetId="4" hidden="1">{"PARTE1",#N/A,FALSE,"Plan1"}</definedName>
    <definedName name="Parte1a." localSheetId="6" hidden="1">{"PARTE1",#N/A,FALSE,"Plan1"}</definedName>
    <definedName name="Parte1a." hidden="1">{"PARTE1",#N/A,FALSE,"Plan1"}</definedName>
    <definedName name="Parte2" localSheetId="4" hidden="1">{"PARTE1",#N/A,FALSE,"Plan1"}</definedName>
    <definedName name="Parte2" localSheetId="6" hidden="1">{"PARTE1",#N/A,FALSE,"Plan1"}</definedName>
    <definedName name="Parte2" hidden="1">{"PARTE1",#N/A,FALSE,"Plan1"}</definedName>
    <definedName name="Partes_Desagregadas" localSheetId="0">#REF!</definedName>
    <definedName name="Partes_Desagregadas" localSheetId="16">#REF!</definedName>
    <definedName name="Partes_Desagregadas" localSheetId="18">#REF!</definedName>
    <definedName name="Partes_Desagregadas" localSheetId="7">#REF!</definedName>
    <definedName name="Partes_Desagregadas" localSheetId="8">#REF!</definedName>
    <definedName name="partesrelacionadas" localSheetId="0">'[74]Movimentação Imobilizado'!#REF!</definedName>
    <definedName name="partesrelacionadas" localSheetId="16">'[74]Movimentação Imobilizado'!#REF!</definedName>
    <definedName name="partesrelacionadas" localSheetId="18">'[74]Movimentação Imobilizado'!#REF!</definedName>
    <definedName name="partesrelacionadas" localSheetId="7">'[74]Movimentação Imobilizado'!#REF!</definedName>
    <definedName name="partesrelacionadas" localSheetId="8">'[74]Movimentação Imobilizado'!#REF!</definedName>
    <definedName name="PASSIVO" localSheetId="0">#REF!</definedName>
    <definedName name="PASSIVO" localSheetId="16">#REF!</definedName>
    <definedName name="PASSIVO" localSheetId="18">#REF!</definedName>
    <definedName name="PASSIVO" localSheetId="7">#REF!</definedName>
    <definedName name="PASSIVO" localSheetId="8">#REF!</definedName>
    <definedName name="pcirc" localSheetId="0">#REF!</definedName>
    <definedName name="pcirc" localSheetId="16">#REF!</definedName>
    <definedName name="pcirc" localSheetId="18">#REF!</definedName>
    <definedName name="pcirc" localSheetId="7">#REF!</definedName>
    <definedName name="pcirc" localSheetId="8">#REF!</definedName>
    <definedName name="PDD" localSheetId="0">#REF!</definedName>
    <definedName name="PDD" localSheetId="16">#REF!</definedName>
    <definedName name="PDD" localSheetId="18">#REF!</definedName>
    <definedName name="PDD" localSheetId="7">#REF!</definedName>
    <definedName name="PDD" localSheetId="8">#REF!</definedName>
    <definedName name="pelp" localSheetId="0">#REF!</definedName>
    <definedName name="pelp" localSheetId="16">#REF!</definedName>
    <definedName name="pelp" localSheetId="18">#REF!</definedName>
    <definedName name="pelp" localSheetId="7">#REF!</definedName>
    <definedName name="pelp" localSheetId="8">#REF!</definedName>
    <definedName name="PER" localSheetId="0">#REF!</definedName>
    <definedName name="PER" localSheetId="16">#REF!</definedName>
    <definedName name="PER" localSheetId="18">#REF!</definedName>
    <definedName name="PER" localSheetId="7">#REF!</definedName>
    <definedName name="PER" localSheetId="8">#REF!</definedName>
    <definedName name="PER.00.0000">"Setembro/2001"</definedName>
    <definedName name="PER.00.A100">"Setembro/2000"</definedName>
    <definedName name="PERC_CDI" localSheetId="0">#REF!</definedName>
    <definedName name="PERC_CDI" localSheetId="16">#REF!</definedName>
    <definedName name="PERC_CDI" localSheetId="18">#REF!</definedName>
    <definedName name="PERC_CDI" localSheetId="7">#REF!</definedName>
    <definedName name="PERC_CDI" localSheetId="8">#REF!</definedName>
    <definedName name="Percent_Threshold">'[108]TBB - GERAL'!$A$2</definedName>
    <definedName name="PERFURAR" localSheetId="0">#REF!</definedName>
    <definedName name="PERFURAR" localSheetId="16">#REF!</definedName>
    <definedName name="PERFURAR" localSheetId="18">#REF!</definedName>
    <definedName name="PERFURAR" localSheetId="7">#REF!</definedName>
    <definedName name="PERFURAR" localSheetId="8">#REF!</definedName>
    <definedName name="PERIODO">#N/A</definedName>
    <definedName name="Período" localSheetId="0">#REF!</definedName>
    <definedName name="Período" localSheetId="16">#REF!</definedName>
    <definedName name="Período" localSheetId="18">#REF!</definedName>
    <definedName name="Período" localSheetId="7">#REF!</definedName>
    <definedName name="Período" localSheetId="8">#REF!</definedName>
    <definedName name="PETES" localSheetId="0">#REF!</definedName>
    <definedName name="PETES" localSheetId="16">#REF!</definedName>
    <definedName name="PETES" localSheetId="18">#REF!</definedName>
    <definedName name="PETES" localSheetId="7">#REF!</definedName>
    <definedName name="PETES" localSheetId="8">#REF!</definedName>
    <definedName name="PI_PF" localSheetId="0">#REF!</definedName>
    <definedName name="PI_PF" localSheetId="16">#REF!</definedName>
    <definedName name="PI_PF" localSheetId="18">#REF!</definedName>
    <definedName name="PI_PF" localSheetId="7">#REF!</definedName>
    <definedName name="PI_PF" localSheetId="8">#REF!</definedName>
    <definedName name="PI_PP" localSheetId="0">#REF!</definedName>
    <definedName name="PI_PP" localSheetId="16">#REF!</definedName>
    <definedName name="PI_PP" localSheetId="18">#REF!</definedName>
    <definedName name="PI_PP" localSheetId="7">#REF!</definedName>
    <definedName name="PI_PP" localSheetId="8">#REF!</definedName>
    <definedName name="PIS" localSheetId="0">#REF!</definedName>
    <definedName name="PIS" localSheetId="16">#REF!</definedName>
    <definedName name="PIS" localSheetId="18">#REF!</definedName>
    <definedName name="PIS" localSheetId="7">#REF!</definedName>
    <definedName name="PIS" localSheetId="8">#REF!</definedName>
    <definedName name="PIS.Cofins" localSheetId="0">#REF!</definedName>
    <definedName name="PIS.Cofins" localSheetId="16">#REF!</definedName>
    <definedName name="PIS.Cofins" localSheetId="18">#REF!</definedName>
    <definedName name="PIS.Cofins" localSheetId="7">#REF!</definedName>
    <definedName name="PIS.Cofins" localSheetId="8">#REF!</definedName>
    <definedName name="pj" localSheetId="0">'[109]DR 06-2002'!#REF!</definedName>
    <definedName name="pj" localSheetId="16">'[109]DR 06-2002'!#REF!</definedName>
    <definedName name="pj" localSheetId="18">'[109]DR 06-2002'!#REF!</definedName>
    <definedName name="pj" localSheetId="7">'[109]DR 06-2002'!#REF!</definedName>
    <definedName name="pj" localSheetId="8">'[109]DR 06-2002'!#REF!</definedName>
    <definedName name="PL" localSheetId="0">#REF!</definedName>
    <definedName name="PL" localSheetId="16">#REF!</definedName>
    <definedName name="PL" localSheetId="18">#REF!</definedName>
    <definedName name="PL" localSheetId="7">#REF!</definedName>
    <definedName name="PL" localSheetId="8">#REF!</definedName>
    <definedName name="PL_Dollar_Threshold" localSheetId="0">#REF!</definedName>
    <definedName name="PL_Dollar_Threshold" localSheetId="16">#REF!</definedName>
    <definedName name="PL_Dollar_Threshold" localSheetId="18">#REF!</definedName>
    <definedName name="PL_Dollar_Threshold" localSheetId="7">#REF!</definedName>
    <definedName name="PL_Dollar_Threshold" localSheetId="8">#REF!</definedName>
    <definedName name="PL_Percent_Threshold" localSheetId="0">#REF!</definedName>
    <definedName name="PL_Percent_Threshold" localSheetId="16">#REF!</definedName>
    <definedName name="PL_Percent_Threshold" localSheetId="18">#REF!</definedName>
    <definedName name="PL_Percent_Threshold" localSheetId="7">#REF!</definedName>
    <definedName name="PL_Percent_Threshold" localSheetId="8">#REF!</definedName>
    <definedName name="PLAN001_1" localSheetId="0">#REF!</definedName>
    <definedName name="PLAN001_1" localSheetId="16">#REF!</definedName>
    <definedName name="PLAN001_1" localSheetId="18">#REF!</definedName>
    <definedName name="PLAN001_1" localSheetId="7">#REF!</definedName>
    <definedName name="PLAN001_1" localSheetId="8">#REF!</definedName>
    <definedName name="PLAN002_2" localSheetId="0">#REF!</definedName>
    <definedName name="PLAN002_2" localSheetId="16">#REF!</definedName>
    <definedName name="PLAN002_2" localSheetId="18">#REF!</definedName>
    <definedName name="PLAN002_2" localSheetId="7">#REF!</definedName>
    <definedName name="PLAN002_2" localSheetId="8">#REF!</definedName>
    <definedName name="PLAN003_3" localSheetId="0">#REF!</definedName>
    <definedName name="PLAN003_3" localSheetId="16">#REF!</definedName>
    <definedName name="PLAN003_3" localSheetId="18">#REF!</definedName>
    <definedName name="PLAN003_3" localSheetId="7">#REF!</definedName>
    <definedName name="PLAN003_3" localSheetId="8">#REF!</definedName>
    <definedName name="PLAN004_4" localSheetId="0">#REF!</definedName>
    <definedName name="PLAN004_4" localSheetId="16">#REF!</definedName>
    <definedName name="PLAN004_4" localSheetId="18">#REF!</definedName>
    <definedName name="PLAN004_4" localSheetId="7">#REF!</definedName>
    <definedName name="PLAN004_4" localSheetId="8">#REF!</definedName>
    <definedName name="PLAN005_5" localSheetId="0">#REF!</definedName>
    <definedName name="PLAN005_5" localSheetId="16">#REF!</definedName>
    <definedName name="PLAN005_5" localSheetId="18">#REF!</definedName>
    <definedName name="PLAN005_5" localSheetId="7">#REF!</definedName>
    <definedName name="PLAN005_5" localSheetId="8">#REF!</definedName>
    <definedName name="PLAN006_6" localSheetId="0">#REF!</definedName>
    <definedName name="PLAN006_6" localSheetId="16">#REF!</definedName>
    <definedName name="PLAN006_6" localSheetId="18">#REF!</definedName>
    <definedName name="PLAN006_6" localSheetId="7">#REF!</definedName>
    <definedName name="PLAN006_6" localSheetId="8">#REF!</definedName>
    <definedName name="PLAN007_7" localSheetId="0">#REF!</definedName>
    <definedName name="PLAN007_7" localSheetId="16">#REF!</definedName>
    <definedName name="PLAN007_7" localSheetId="18">#REF!</definedName>
    <definedName name="PLAN007_7" localSheetId="7">#REF!</definedName>
    <definedName name="PLAN007_7" localSheetId="8">#REF!</definedName>
    <definedName name="PLAN008_8" localSheetId="0">#REF!</definedName>
    <definedName name="PLAN008_8" localSheetId="16">#REF!</definedName>
    <definedName name="PLAN008_8" localSheetId="18">#REF!</definedName>
    <definedName name="PLAN008_8" localSheetId="7">#REF!</definedName>
    <definedName name="PLAN008_8" localSheetId="8">#REF!</definedName>
    <definedName name="PLAN009_9" localSheetId="0">#REF!</definedName>
    <definedName name="PLAN009_9" localSheetId="16">#REF!</definedName>
    <definedName name="PLAN009_9" localSheetId="18">#REF!</definedName>
    <definedName name="PLAN009_9" localSheetId="7">#REF!</definedName>
    <definedName name="PLAN009_9" localSheetId="8">#REF!</definedName>
    <definedName name="PLAN010_10" localSheetId="0">#REF!</definedName>
    <definedName name="PLAN010_10" localSheetId="16">#REF!</definedName>
    <definedName name="PLAN010_10" localSheetId="18">#REF!</definedName>
    <definedName name="PLAN010_10" localSheetId="7">#REF!</definedName>
    <definedName name="PLAN010_10" localSheetId="8">#REF!</definedName>
    <definedName name="PLAN011_11" localSheetId="0">#REF!</definedName>
    <definedName name="PLAN011_11" localSheetId="16">#REF!</definedName>
    <definedName name="PLAN011_11" localSheetId="18">#REF!</definedName>
    <definedName name="PLAN011_11" localSheetId="7">#REF!</definedName>
    <definedName name="PLAN011_11" localSheetId="8">#REF!</definedName>
    <definedName name="PLAN012_12" localSheetId="0">#REF!</definedName>
    <definedName name="PLAN012_12" localSheetId="16">#REF!</definedName>
    <definedName name="PLAN012_12" localSheetId="18">#REF!</definedName>
    <definedName name="PLAN012_12" localSheetId="7">#REF!</definedName>
    <definedName name="PLAN012_12" localSheetId="8">#REF!</definedName>
    <definedName name="PLAN013_13" localSheetId="0">#REF!</definedName>
    <definedName name="PLAN013_13" localSheetId="16">#REF!</definedName>
    <definedName name="PLAN013_13" localSheetId="18">#REF!</definedName>
    <definedName name="PLAN013_13" localSheetId="7">#REF!</definedName>
    <definedName name="PLAN013_13" localSheetId="8">#REF!</definedName>
    <definedName name="PLAN014_14" localSheetId="0">#REF!</definedName>
    <definedName name="PLAN014_14" localSheetId="16">#REF!</definedName>
    <definedName name="PLAN014_14" localSheetId="18">#REF!</definedName>
    <definedName name="PLAN014_14" localSheetId="7">#REF!</definedName>
    <definedName name="PLAN014_14" localSheetId="8">#REF!</definedName>
    <definedName name="PLAN015_15" localSheetId="0">#REF!</definedName>
    <definedName name="PLAN015_15" localSheetId="16">#REF!</definedName>
    <definedName name="PLAN015_15" localSheetId="18">#REF!</definedName>
    <definedName name="PLAN015_15" localSheetId="7">#REF!</definedName>
    <definedName name="PLAN015_15" localSheetId="8">#REF!</definedName>
    <definedName name="PLAN016_16" localSheetId="0">#REF!</definedName>
    <definedName name="PLAN016_16" localSheetId="16">#REF!</definedName>
    <definedName name="PLAN016_16" localSheetId="18">#REF!</definedName>
    <definedName name="PLAN016_16" localSheetId="7">#REF!</definedName>
    <definedName name="PLAN016_16" localSheetId="8">#REF!</definedName>
    <definedName name="PLAN017_17" localSheetId="0">#REF!</definedName>
    <definedName name="PLAN017_17" localSheetId="16">#REF!</definedName>
    <definedName name="PLAN017_17" localSheetId="18">#REF!</definedName>
    <definedName name="PLAN017_17" localSheetId="7">#REF!</definedName>
    <definedName name="PLAN017_17" localSheetId="8">#REF!</definedName>
    <definedName name="PLAN018_18" localSheetId="0">#REF!</definedName>
    <definedName name="PLAN018_18" localSheetId="16">#REF!</definedName>
    <definedName name="PLAN018_18" localSheetId="18">#REF!</definedName>
    <definedName name="PLAN018_18" localSheetId="7">#REF!</definedName>
    <definedName name="PLAN018_18" localSheetId="8">#REF!</definedName>
    <definedName name="PLAN019_19" localSheetId="0">#REF!</definedName>
    <definedName name="PLAN019_19" localSheetId="16">#REF!</definedName>
    <definedName name="PLAN019_19" localSheetId="18">#REF!</definedName>
    <definedName name="PLAN019_19" localSheetId="7">#REF!</definedName>
    <definedName name="PLAN019_19" localSheetId="8">#REF!</definedName>
    <definedName name="PLAN020_20" localSheetId="0">#REF!</definedName>
    <definedName name="PLAN020_20" localSheetId="16">#REF!</definedName>
    <definedName name="PLAN020_20" localSheetId="18">#REF!</definedName>
    <definedName name="PLAN020_20" localSheetId="7">#REF!</definedName>
    <definedName name="PLAN020_20" localSheetId="8">#REF!</definedName>
    <definedName name="PLAN021_21" localSheetId="0">#REF!</definedName>
    <definedName name="PLAN021_21" localSheetId="16">#REF!</definedName>
    <definedName name="PLAN021_21" localSheetId="18">#REF!</definedName>
    <definedName name="PLAN021_21" localSheetId="7">#REF!</definedName>
    <definedName name="PLAN021_21" localSheetId="8">#REF!</definedName>
    <definedName name="PLAN022_22" localSheetId="0">#REF!</definedName>
    <definedName name="PLAN022_22" localSheetId="16">#REF!</definedName>
    <definedName name="PLAN022_22" localSheetId="18">#REF!</definedName>
    <definedName name="PLAN022_22" localSheetId="7">#REF!</definedName>
    <definedName name="PLAN022_22" localSheetId="8">#REF!</definedName>
    <definedName name="PLAN023_23" localSheetId="0">#REF!</definedName>
    <definedName name="PLAN023_23" localSheetId="16">#REF!</definedName>
    <definedName name="PLAN023_23" localSheetId="18">#REF!</definedName>
    <definedName name="PLAN023_23" localSheetId="7">#REF!</definedName>
    <definedName name="PLAN023_23" localSheetId="8">#REF!</definedName>
    <definedName name="PLAN024_24" localSheetId="0">#REF!</definedName>
    <definedName name="PLAN024_24" localSheetId="16">#REF!</definedName>
    <definedName name="PLAN024_24" localSheetId="18">#REF!</definedName>
    <definedName name="PLAN024_24" localSheetId="7">#REF!</definedName>
    <definedName name="PLAN024_24" localSheetId="8">#REF!</definedName>
    <definedName name="PLAN025_25" localSheetId="0">#REF!</definedName>
    <definedName name="PLAN025_25" localSheetId="16">#REF!</definedName>
    <definedName name="PLAN025_25" localSheetId="18">#REF!</definedName>
    <definedName name="PLAN025_25" localSheetId="7">#REF!</definedName>
    <definedName name="PLAN025_25" localSheetId="8">#REF!</definedName>
    <definedName name="PLAN026_26" localSheetId="0">#REF!</definedName>
    <definedName name="PLAN026_26" localSheetId="16">#REF!</definedName>
    <definedName name="PLAN026_26" localSheetId="18">#REF!</definedName>
    <definedName name="PLAN026_26" localSheetId="7">#REF!</definedName>
    <definedName name="PLAN026_26" localSheetId="8">#REF!</definedName>
    <definedName name="PLAN027_27" localSheetId="0">#REF!</definedName>
    <definedName name="PLAN027_27" localSheetId="16">#REF!</definedName>
    <definedName name="PLAN027_27" localSheetId="18">#REF!</definedName>
    <definedName name="PLAN027_27" localSheetId="7">#REF!</definedName>
    <definedName name="PLAN027_27" localSheetId="8">#REF!</definedName>
    <definedName name="PLAN028_28" localSheetId="0">#REF!</definedName>
    <definedName name="PLAN028_28" localSheetId="16">#REF!</definedName>
    <definedName name="PLAN028_28" localSheetId="18">#REF!</definedName>
    <definedName name="PLAN028_28" localSheetId="7">#REF!</definedName>
    <definedName name="PLAN028_28" localSheetId="8">#REF!</definedName>
    <definedName name="PLAN029_29" localSheetId="0">#REF!</definedName>
    <definedName name="PLAN029_29" localSheetId="16">#REF!</definedName>
    <definedName name="PLAN029_29" localSheetId="18">#REF!</definedName>
    <definedName name="PLAN029_29" localSheetId="7">#REF!</definedName>
    <definedName name="PLAN029_29" localSheetId="8">#REF!</definedName>
    <definedName name="PLAN030_30" localSheetId="0">#REF!</definedName>
    <definedName name="PLAN030_30" localSheetId="16">#REF!</definedName>
    <definedName name="PLAN030_30" localSheetId="18">#REF!</definedName>
    <definedName name="PLAN030_30" localSheetId="7">#REF!</definedName>
    <definedName name="PLAN030_30" localSheetId="8">#REF!</definedName>
    <definedName name="PLAN031_31" localSheetId="0">#REF!</definedName>
    <definedName name="PLAN031_31" localSheetId="16">#REF!</definedName>
    <definedName name="PLAN031_31" localSheetId="18">#REF!</definedName>
    <definedName name="PLAN031_31" localSheetId="7">#REF!</definedName>
    <definedName name="PLAN031_31" localSheetId="8">#REF!</definedName>
    <definedName name="PLANILHA1" localSheetId="0">#REF!</definedName>
    <definedName name="PLANILHA1" localSheetId="16">#REF!</definedName>
    <definedName name="PLANILHA1" localSheetId="18">#REF!</definedName>
    <definedName name="PLANILHA1" localSheetId="7">#REF!</definedName>
    <definedName name="PLANILHA1" localSheetId="8">#REF!</definedName>
    <definedName name="PLANILHA10" localSheetId="0">[110]HH!#REF!</definedName>
    <definedName name="PLANILHA10" localSheetId="16">[110]HH!#REF!</definedName>
    <definedName name="PLANILHA10" localSheetId="18">[110]HH!#REF!</definedName>
    <definedName name="PLANILHA10" localSheetId="7">[110]HH!#REF!</definedName>
    <definedName name="PLANILHA10" localSheetId="8">[110]HH!#REF!</definedName>
    <definedName name="PLANILHA2" localSheetId="0">#REF!</definedName>
    <definedName name="PLANILHA2" localSheetId="16">#REF!</definedName>
    <definedName name="PLANILHA2" localSheetId="18">#REF!</definedName>
    <definedName name="PLANILHA2" localSheetId="7">#REF!</definedName>
    <definedName name="PLANILHA2" localSheetId="8">#REF!</definedName>
    <definedName name="PLANILHA3" localSheetId="0">#REF!</definedName>
    <definedName name="PLANILHA3" localSheetId="16">#REF!</definedName>
    <definedName name="PLANILHA3" localSheetId="18">#REF!</definedName>
    <definedName name="PLANILHA3" localSheetId="7">#REF!</definedName>
    <definedName name="PLANILHA3" localSheetId="8">#REF!</definedName>
    <definedName name="PLANILHA4" localSheetId="0">#REF!</definedName>
    <definedName name="PLANILHA4" localSheetId="16">#REF!</definedName>
    <definedName name="PLANILHA4" localSheetId="18">#REF!</definedName>
    <definedName name="PLANILHA4" localSheetId="7">#REF!</definedName>
    <definedName name="PLANILHA4" localSheetId="8">#REF!</definedName>
    <definedName name="PLANILHA5" localSheetId="0">#REF!</definedName>
    <definedName name="PLANILHA5" localSheetId="16">#REF!</definedName>
    <definedName name="PLANILHA5" localSheetId="18">#REF!</definedName>
    <definedName name="PLANILHA5" localSheetId="7">#REF!</definedName>
    <definedName name="PLANILHA5" localSheetId="8">#REF!</definedName>
    <definedName name="PLANILHA6" localSheetId="0">#REF!</definedName>
    <definedName name="PLANILHA6" localSheetId="16">#REF!</definedName>
    <definedName name="PLANILHA6" localSheetId="18">#REF!</definedName>
    <definedName name="PLANILHA6" localSheetId="7">#REF!</definedName>
    <definedName name="PLANILHA6" localSheetId="8">#REF!</definedName>
    <definedName name="PLANILHA8" localSheetId="0">[110]HH!#REF!</definedName>
    <definedName name="PLANILHA8" localSheetId="16">[110]HH!#REF!</definedName>
    <definedName name="PLANILHA8" localSheetId="18">[110]HH!#REF!</definedName>
    <definedName name="PLANILHA8" localSheetId="7">[110]HH!#REF!</definedName>
    <definedName name="PLANILHA8" localSheetId="8">[110]HH!#REF!</definedName>
    <definedName name="PLANILHA9" localSheetId="0">[110]HH!#REF!</definedName>
    <definedName name="PLANILHA9" localSheetId="16">[110]HH!#REF!</definedName>
    <definedName name="PLANILHA9" localSheetId="18">[110]HH!#REF!</definedName>
    <definedName name="PLANILHA9" localSheetId="7">[110]HH!#REF!</definedName>
    <definedName name="PLANILHA9" localSheetId="8">[110]HH!#REF!</definedName>
    <definedName name="PLANO" localSheetId="0">#REF!</definedName>
    <definedName name="PLANO" localSheetId="16">#REF!</definedName>
    <definedName name="PLANO" localSheetId="18">#REF!</definedName>
    <definedName name="PLANO" localSheetId="7">#REF!</definedName>
    <definedName name="PLANO" localSheetId="8">#REF!</definedName>
    <definedName name="po" localSheetId="0">#REF!</definedName>
    <definedName name="po" localSheetId="16">#REF!</definedName>
    <definedName name="po" localSheetId="18">#REF!</definedName>
    <definedName name="po" localSheetId="7">#REF!</definedName>
    <definedName name="po" localSheetId="8">#REF!</definedName>
    <definedName name="poij">[28]Lead!$A$2:$IV$2</definedName>
    <definedName name="popopopopo" localSheetId="0">[30]RESULT0799!#REF!</definedName>
    <definedName name="popopopopo" localSheetId="16">[30]RESULT0799!#REF!</definedName>
    <definedName name="popopopopo" localSheetId="18">[30]RESULT0799!#REF!</definedName>
    <definedName name="popopopopo" localSheetId="7">[30]RESULT0799!#REF!</definedName>
    <definedName name="popopopopo" localSheetId="8">[30]RESULT0799!#REF!</definedName>
    <definedName name="PP_PF" localSheetId="0">#REF!</definedName>
    <definedName name="PP_PF" localSheetId="16">#REF!</definedName>
    <definedName name="PP_PF" localSheetId="18">#REF!</definedName>
    <definedName name="PP_PF" localSheetId="7">#REF!</definedName>
    <definedName name="PP_PF" localSheetId="8">#REF!</definedName>
    <definedName name="Precisão_Monetária" localSheetId="0">#REF!</definedName>
    <definedName name="Precisão_Monetária" localSheetId="16">#REF!</definedName>
    <definedName name="Precisão_Monetária" localSheetId="18">#REF!</definedName>
    <definedName name="Precisão_Monetária" localSheetId="7">#REF!</definedName>
    <definedName name="Precisão_Monetária" localSheetId="8">#REF!</definedName>
    <definedName name="precos" localSheetId="0">[111]Registro!#REF!</definedName>
    <definedName name="precos" localSheetId="16">[111]Registro!#REF!</definedName>
    <definedName name="precos" localSheetId="18">[111]Registro!#REF!</definedName>
    <definedName name="precos" localSheetId="7">[111]Registro!#REF!</definedName>
    <definedName name="precos" localSheetId="8">[111]Registro!#REF!</definedName>
    <definedName name="PREJUIZO" localSheetId="0">'[112]DR 04-2001'!#REF!</definedName>
    <definedName name="PREJUIZO" localSheetId="16">'[112]DR 04-2001'!#REF!</definedName>
    <definedName name="PREJUIZO" localSheetId="18">'[112]DR 04-2001'!#REF!</definedName>
    <definedName name="PREJUIZO" localSheetId="7">'[112]DR 04-2001'!#REF!</definedName>
    <definedName name="PREJUIZO" localSheetId="8">'[112]DR 04-2001'!#REF!</definedName>
    <definedName name="PREMIO_TOTAL_UF_SINTETICO" localSheetId="0">#REF!</definedName>
    <definedName name="PREMIO_TOTAL_UF_SINTETICO" localSheetId="16">#REF!</definedName>
    <definedName name="PREMIO_TOTAL_UF_SINTETICO" localSheetId="18">#REF!</definedName>
    <definedName name="PREMIO_TOTAL_UF_SINTETICO" localSheetId="7">#REF!</definedName>
    <definedName name="PREMIO_TOTAL_UF_SINTETICO" localSheetId="8">#REF!</definedName>
    <definedName name="Premios">'[113]Ind Bancos'!$B$33:$G$50</definedName>
    <definedName name="pressões" localSheetId="0">#REF!</definedName>
    <definedName name="pressões" localSheetId="16">#REF!</definedName>
    <definedName name="pressões" localSheetId="18">#REF!</definedName>
    <definedName name="pressões" localSheetId="7">#REF!</definedName>
    <definedName name="pressões" localSheetId="8">#REF!</definedName>
    <definedName name="prev100" localSheetId="0">[114]Macro1!#REF!</definedName>
    <definedName name="prev100" localSheetId="16">[114]Macro1!#REF!</definedName>
    <definedName name="prev100" localSheetId="18">[114]Macro1!#REF!</definedName>
    <definedName name="prev100" localSheetId="7">[114]Macro1!#REF!</definedName>
    <definedName name="prev100" localSheetId="8">[114]Macro1!#REF!</definedName>
    <definedName name="prev11" localSheetId="0">[101]Macro1!#REF!</definedName>
    <definedName name="prev11" localSheetId="16">[101]Macro1!#REF!</definedName>
    <definedName name="prev11" localSheetId="18">[101]Macro1!#REF!</definedName>
    <definedName name="prev11" localSheetId="7">[101]Macro1!#REF!</definedName>
    <definedName name="prev11" localSheetId="8">[101]Macro1!#REF!</definedName>
    <definedName name="prev12" localSheetId="0">[101]Macro1!#REF!</definedName>
    <definedName name="prev12" localSheetId="16">[101]Macro1!#REF!</definedName>
    <definedName name="prev12" localSheetId="18">[101]Macro1!#REF!</definedName>
    <definedName name="prev12" localSheetId="7">[101]Macro1!#REF!</definedName>
    <definedName name="prev12" localSheetId="8">[101]Macro1!#REF!</definedName>
    <definedName name="prev13" localSheetId="0">[101]Macro1!#REF!</definedName>
    <definedName name="prev13" localSheetId="16">[101]Macro1!#REF!</definedName>
    <definedName name="prev13" localSheetId="18">[101]Macro1!#REF!</definedName>
    <definedName name="prev13" localSheetId="7">[101]Macro1!#REF!</definedName>
    <definedName name="prev13" localSheetId="8">[101]Macro1!#REF!</definedName>
    <definedName name="prev14" localSheetId="0">[101]Macro1!#REF!</definedName>
    <definedName name="prev14" localSheetId="16">[101]Macro1!#REF!</definedName>
    <definedName name="prev14" localSheetId="18">[101]Macro1!#REF!</definedName>
    <definedName name="prev14" localSheetId="7">[101]Macro1!#REF!</definedName>
    <definedName name="prev14" localSheetId="8">[101]Macro1!#REF!</definedName>
    <definedName name="prev15" localSheetId="0">[101]Macro1!#REF!</definedName>
    <definedName name="prev15" localSheetId="16">[101]Macro1!#REF!</definedName>
    <definedName name="prev15" localSheetId="18">[101]Macro1!#REF!</definedName>
    <definedName name="prev15" localSheetId="7">[101]Macro1!#REF!</definedName>
    <definedName name="prev15" localSheetId="8">[101]Macro1!#REF!</definedName>
    <definedName name="prev16" localSheetId="0">[101]Macro1!#REF!</definedName>
    <definedName name="prev16" localSheetId="16">[101]Macro1!#REF!</definedName>
    <definedName name="prev16" localSheetId="18">[101]Macro1!#REF!</definedName>
    <definedName name="prev16" localSheetId="7">[101]Macro1!#REF!</definedName>
    <definedName name="prev16" localSheetId="8">[101]Macro1!#REF!</definedName>
    <definedName name="prev17" localSheetId="0">[101]Macro1!#REF!</definedName>
    <definedName name="prev17" localSheetId="16">[101]Macro1!#REF!</definedName>
    <definedName name="prev17" localSheetId="18">[101]Macro1!#REF!</definedName>
    <definedName name="prev17" localSheetId="7">[101]Macro1!#REF!</definedName>
    <definedName name="prev17" localSheetId="8">[101]Macro1!#REF!</definedName>
    <definedName name="prev18" localSheetId="0">#REF!</definedName>
    <definedName name="prev18" localSheetId="16">#REF!</definedName>
    <definedName name="prev18" localSheetId="18">#REF!</definedName>
    <definedName name="prev18" localSheetId="7">#REF!</definedName>
    <definedName name="prev18" localSheetId="8">#REF!</definedName>
    <definedName name="prev19" localSheetId="0">[101]Macro1!#REF!</definedName>
    <definedName name="prev19" localSheetId="16">[101]Macro1!#REF!</definedName>
    <definedName name="prev19" localSheetId="18">[101]Macro1!#REF!</definedName>
    <definedName name="prev19" localSheetId="7">[101]Macro1!#REF!</definedName>
    <definedName name="prev19" localSheetId="8">[101]Macro1!#REF!</definedName>
    <definedName name="PREV2" localSheetId="0">[101]Macro1!#REF!</definedName>
    <definedName name="PREV2" localSheetId="16">[101]Macro1!#REF!</definedName>
    <definedName name="PREV2" localSheetId="18">[101]Macro1!#REF!</definedName>
    <definedName name="PREV2" localSheetId="7">[101]Macro1!#REF!</definedName>
    <definedName name="PREV2" localSheetId="8">[101]Macro1!#REF!</definedName>
    <definedName name="prev20" localSheetId="0">[101]Macro1!#REF!</definedName>
    <definedName name="prev20" localSheetId="16">[101]Macro1!#REF!</definedName>
    <definedName name="prev20" localSheetId="18">[101]Macro1!#REF!</definedName>
    <definedName name="prev20" localSheetId="7">[101]Macro1!#REF!</definedName>
    <definedName name="prev20" localSheetId="8">[101]Macro1!#REF!</definedName>
    <definedName name="prev21" localSheetId="0">[101]Macro1!#REF!</definedName>
    <definedName name="prev21" localSheetId="16">[101]Macro1!#REF!</definedName>
    <definedName name="prev21" localSheetId="18">[101]Macro1!#REF!</definedName>
    <definedName name="prev21" localSheetId="7">[101]Macro1!#REF!</definedName>
    <definedName name="prev21" localSheetId="8">[101]Macro1!#REF!</definedName>
    <definedName name="prev22" localSheetId="0">[101]Macro1!#REF!</definedName>
    <definedName name="prev22" localSheetId="16">[101]Macro1!#REF!</definedName>
    <definedName name="prev22" localSheetId="18">[101]Macro1!#REF!</definedName>
    <definedName name="prev22" localSheetId="7">[101]Macro1!#REF!</definedName>
    <definedName name="prev22" localSheetId="8">[101]Macro1!#REF!</definedName>
    <definedName name="prev23" localSheetId="0">[101]Macro1!#REF!</definedName>
    <definedName name="prev23" localSheetId="16">[101]Macro1!#REF!</definedName>
    <definedName name="prev23" localSheetId="18">[101]Macro1!#REF!</definedName>
    <definedName name="prev23" localSheetId="7">[101]Macro1!#REF!</definedName>
    <definedName name="prev23" localSheetId="8">[101]Macro1!#REF!</definedName>
    <definedName name="prev24" localSheetId="0">[101]Macro1!#REF!</definedName>
    <definedName name="prev24" localSheetId="16">[101]Macro1!#REF!</definedName>
    <definedName name="prev24" localSheetId="18">[101]Macro1!#REF!</definedName>
    <definedName name="prev24" localSheetId="7">[101]Macro1!#REF!</definedName>
    <definedName name="prev24" localSheetId="8">[101]Macro1!#REF!</definedName>
    <definedName name="prev25" localSheetId="0">[101]Macro1!#REF!</definedName>
    <definedName name="prev25" localSheetId="16">[101]Macro1!#REF!</definedName>
    <definedName name="prev25" localSheetId="18">[101]Macro1!#REF!</definedName>
    <definedName name="prev25" localSheetId="7">[101]Macro1!#REF!</definedName>
    <definedName name="prev25" localSheetId="8">[101]Macro1!#REF!</definedName>
    <definedName name="prev26" localSheetId="0">[101]Macro1!#REF!</definedName>
    <definedName name="prev26" localSheetId="16">[101]Macro1!#REF!</definedName>
    <definedName name="prev26" localSheetId="18">[101]Macro1!#REF!</definedName>
    <definedName name="prev26" localSheetId="7">[101]Macro1!#REF!</definedName>
    <definedName name="prev26" localSheetId="8">[101]Macro1!#REF!</definedName>
    <definedName name="prev27" localSheetId="0">[101]Macro1!#REF!</definedName>
    <definedName name="prev27" localSheetId="16">[101]Macro1!#REF!</definedName>
    <definedName name="prev27" localSheetId="18">[101]Macro1!#REF!</definedName>
    <definedName name="prev27" localSheetId="7">[101]Macro1!#REF!</definedName>
    <definedName name="prev27" localSheetId="8">[101]Macro1!#REF!</definedName>
    <definedName name="PREV28" localSheetId="0">[101]Macro1!#REF!</definedName>
    <definedName name="PREV28" localSheetId="16">[101]Macro1!#REF!</definedName>
    <definedName name="PREV28" localSheetId="18">[101]Macro1!#REF!</definedName>
    <definedName name="PREV28" localSheetId="7">[101]Macro1!#REF!</definedName>
    <definedName name="PREV28" localSheetId="8">[101]Macro1!#REF!</definedName>
    <definedName name="PREV3" localSheetId="0">[101]Macro1!#REF!</definedName>
    <definedName name="PREV3" localSheetId="16">[101]Macro1!#REF!</definedName>
    <definedName name="PREV3" localSheetId="18">[101]Macro1!#REF!</definedName>
    <definedName name="PREV3" localSheetId="7">[101]Macro1!#REF!</definedName>
    <definedName name="PREV3" localSheetId="8">[101]Macro1!#REF!</definedName>
    <definedName name="PREV4" localSheetId="0">[101]Macro1!#REF!</definedName>
    <definedName name="PREV4" localSheetId="16">[101]Macro1!#REF!</definedName>
    <definedName name="PREV4" localSheetId="18">[101]Macro1!#REF!</definedName>
    <definedName name="PREV4" localSheetId="7">[101]Macro1!#REF!</definedName>
    <definedName name="PREV4" localSheetId="8">[101]Macro1!#REF!</definedName>
    <definedName name="PREV5" localSheetId="0">[101]Macro1!#REF!</definedName>
    <definedName name="PREV5" localSheetId="16">[101]Macro1!#REF!</definedName>
    <definedName name="PREV5" localSheetId="18">[101]Macro1!#REF!</definedName>
    <definedName name="PREV5" localSheetId="7">[101]Macro1!#REF!</definedName>
    <definedName name="PREV5" localSheetId="8">[101]Macro1!#REF!</definedName>
    <definedName name="PREV6" localSheetId="0">[101]Macro1!#REF!</definedName>
    <definedName name="PREV6" localSheetId="16">[101]Macro1!#REF!</definedName>
    <definedName name="PREV6" localSheetId="18">[101]Macro1!#REF!</definedName>
    <definedName name="PREV6" localSheetId="7">[101]Macro1!#REF!</definedName>
    <definedName name="PREV6" localSheetId="8">[101]Macro1!#REF!</definedName>
    <definedName name="PREV7" localSheetId="0">[101]Macro1!#REF!</definedName>
    <definedName name="PREV7" localSheetId="16">[101]Macro1!#REF!</definedName>
    <definedName name="PREV7" localSheetId="18">[101]Macro1!#REF!</definedName>
    <definedName name="PREV7" localSheetId="7">[101]Macro1!#REF!</definedName>
    <definedName name="PREV7" localSheetId="8">[101]Macro1!#REF!</definedName>
    <definedName name="prev8" localSheetId="0">[101]Macro1!#REF!</definedName>
    <definedName name="prev8" localSheetId="16">[101]Macro1!#REF!</definedName>
    <definedName name="prev8" localSheetId="18">[101]Macro1!#REF!</definedName>
    <definedName name="prev8" localSheetId="7">[101]Macro1!#REF!</definedName>
    <definedName name="prev8" localSheetId="8">[101]Macro1!#REF!</definedName>
    <definedName name="prev9" localSheetId="0">[101]Macro1!#REF!</definedName>
    <definedName name="prev9" localSheetId="16">[101]Macro1!#REF!</definedName>
    <definedName name="prev9" localSheetId="18">[101]Macro1!#REF!</definedName>
    <definedName name="prev9" localSheetId="7">[101]Macro1!#REF!</definedName>
    <definedName name="prev9" localSheetId="8">[101]Macro1!#REF!</definedName>
    <definedName name="PRIENC98" localSheetId="0">[39]ServDiv!#REF!</definedName>
    <definedName name="PRIENC98" localSheetId="16">[39]ServDiv!#REF!</definedName>
    <definedName name="PRIENC98" localSheetId="18">[39]ServDiv!#REF!</definedName>
    <definedName name="PRIENC98" localSheetId="7">[39]ServDiv!#REF!</definedName>
    <definedName name="PRIENC98" localSheetId="8">[39]ServDiv!#REF!</definedName>
    <definedName name="prim_desemb" localSheetId="0">#REF!</definedName>
    <definedName name="prim_desemb" localSheetId="16">#REF!</definedName>
    <definedName name="prim_desemb" localSheetId="18">#REF!</definedName>
    <definedName name="prim_desemb" localSheetId="7">#REF!</definedName>
    <definedName name="prim_desemb" localSheetId="8">#REF!</definedName>
    <definedName name="prim_dezemb" localSheetId="0">#REF!</definedName>
    <definedName name="prim_dezemb" localSheetId="16">#REF!</definedName>
    <definedName name="prim_dezemb" localSheetId="18">#REF!</definedName>
    <definedName name="prim_dezemb" localSheetId="7">#REF!</definedName>
    <definedName name="prim_dezemb" localSheetId="8">#REF!</definedName>
    <definedName name="PrimCoup_table">[88]COUPOM!$AN$27:$AW$1000</definedName>
    <definedName name="Primeira" localSheetId="0">#REF!</definedName>
    <definedName name="Primeira" localSheetId="16">#REF!</definedName>
    <definedName name="Primeira" localSheetId="18">#REF!</definedName>
    <definedName name="Primeira" localSheetId="7">#REF!</definedName>
    <definedName name="Primeira" localSheetId="8">#REF!</definedName>
    <definedName name="principal" localSheetId="0">#REF!</definedName>
    <definedName name="principal" localSheetId="16">#REF!</definedName>
    <definedName name="principal" localSheetId="18">#REF!</definedName>
    <definedName name="principal" localSheetId="7">#REF!</definedName>
    <definedName name="principal" localSheetId="8">#REF!</definedName>
    <definedName name="PRINCIPAL98" localSheetId="0">[39]ServDiv!#REF!</definedName>
    <definedName name="PRINCIPAL98" localSheetId="16">[39]ServDiv!#REF!</definedName>
    <definedName name="PRINCIPAL98" localSheetId="18">[39]ServDiv!#REF!</definedName>
    <definedName name="PRINCIPAL98" localSheetId="7">[39]ServDiv!#REF!</definedName>
    <definedName name="PRINCIPAL98" localSheetId="8">[39]ServDiv!#REF!</definedName>
    <definedName name="PRINCIPAL99" localSheetId="0">[39]ServDiv!#REF!</definedName>
    <definedName name="PRINCIPAL99" localSheetId="16">[39]ServDiv!#REF!</definedName>
    <definedName name="PRINCIPAL99" localSheetId="18">[39]ServDiv!#REF!</definedName>
    <definedName name="PRINCIPAL99" localSheetId="7">[39]ServDiv!#REF!</definedName>
    <definedName name="PRINCIPAL99" localSheetId="8">[39]ServDiv!#REF!</definedName>
    <definedName name="PRINENC99" localSheetId="0">[39]ServDiv!#REF!</definedName>
    <definedName name="PRINENC99" localSheetId="16">[39]ServDiv!#REF!</definedName>
    <definedName name="PRINENC99" localSheetId="18">[39]ServDiv!#REF!</definedName>
    <definedName name="PRINENC99" localSheetId="7">[39]ServDiv!#REF!</definedName>
    <definedName name="PRINENC99" localSheetId="8">[39]ServDiv!#REF!</definedName>
    <definedName name="PRINT_AR01" localSheetId="0">#REF!</definedName>
    <definedName name="PRINT_AR01" localSheetId="16">#REF!</definedName>
    <definedName name="PRINT_AR01" localSheetId="18">#REF!</definedName>
    <definedName name="PRINT_AR01" localSheetId="7">#REF!</definedName>
    <definedName name="PRINT_AR01" localSheetId="8">#REF!</definedName>
    <definedName name="PRINT_AR03" localSheetId="0">#REF!</definedName>
    <definedName name="PRINT_AR03" localSheetId="16">#REF!</definedName>
    <definedName name="PRINT_AR03" localSheetId="18">#REF!</definedName>
    <definedName name="PRINT_AR03" localSheetId="7">#REF!</definedName>
    <definedName name="PRINT_AR03" localSheetId="8">#REF!</definedName>
    <definedName name="PRINT_AR04" localSheetId="0">#REF!</definedName>
    <definedName name="PRINT_AR04" localSheetId="16">#REF!</definedName>
    <definedName name="PRINT_AR04" localSheetId="18">#REF!</definedName>
    <definedName name="PRINT_AR04" localSheetId="7">#REF!</definedName>
    <definedName name="PRINT_AR04" localSheetId="8">#REF!</definedName>
    <definedName name="PRINT_AR05" localSheetId="0">#REF!</definedName>
    <definedName name="PRINT_AR05" localSheetId="16">#REF!</definedName>
    <definedName name="PRINT_AR05" localSheetId="18">#REF!</definedName>
    <definedName name="PRINT_AR05" localSheetId="7">#REF!</definedName>
    <definedName name="PRINT_AR05" localSheetId="8">#REF!</definedName>
    <definedName name="PRINT_AR06" localSheetId="0">#REF!</definedName>
    <definedName name="PRINT_AR06" localSheetId="16">#REF!</definedName>
    <definedName name="PRINT_AR06" localSheetId="18">#REF!</definedName>
    <definedName name="PRINT_AR06" localSheetId="7">#REF!</definedName>
    <definedName name="PRINT_AR06" localSheetId="8">#REF!</definedName>
    <definedName name="PRINT_AR07" localSheetId="0">#REF!</definedName>
    <definedName name="PRINT_AR07" localSheetId="16">#REF!</definedName>
    <definedName name="PRINT_AR07" localSheetId="18">#REF!</definedName>
    <definedName name="PRINT_AR07" localSheetId="7">#REF!</definedName>
    <definedName name="PRINT_AR07" localSheetId="8">#REF!</definedName>
    <definedName name="PRINT_AR08" localSheetId="0">#REF!</definedName>
    <definedName name="PRINT_AR08" localSheetId="16">#REF!</definedName>
    <definedName name="PRINT_AR08" localSheetId="18">#REF!</definedName>
    <definedName name="PRINT_AR08" localSheetId="7">#REF!</definedName>
    <definedName name="PRINT_AR08" localSheetId="8">#REF!</definedName>
    <definedName name="PRINT_AR09" localSheetId="0">#REF!</definedName>
    <definedName name="PRINT_AR09" localSheetId="16">#REF!</definedName>
    <definedName name="PRINT_AR09" localSheetId="18">#REF!</definedName>
    <definedName name="PRINT_AR09" localSheetId="7">#REF!</definedName>
    <definedName name="PRINT_AR09" localSheetId="8">#REF!</definedName>
    <definedName name="PRINT_AR10" localSheetId="0">#REF!</definedName>
    <definedName name="PRINT_AR10" localSheetId="16">#REF!</definedName>
    <definedName name="PRINT_AR10" localSheetId="18">#REF!</definedName>
    <definedName name="PRINT_AR10" localSheetId="7">#REF!</definedName>
    <definedName name="PRINT_AR10" localSheetId="8">#REF!</definedName>
    <definedName name="PRINT_AR11" localSheetId="0">#REF!</definedName>
    <definedName name="PRINT_AR11" localSheetId="16">#REF!</definedName>
    <definedName name="PRINT_AR11" localSheetId="18">#REF!</definedName>
    <definedName name="PRINT_AR11" localSheetId="7">#REF!</definedName>
    <definedName name="PRINT_AR11" localSheetId="8">#REF!</definedName>
    <definedName name="PRINT_AR14" localSheetId="0">#REF!</definedName>
    <definedName name="PRINT_AR14" localSheetId="16">#REF!</definedName>
    <definedName name="PRINT_AR14" localSheetId="18">#REF!</definedName>
    <definedName name="PRINT_AR14" localSheetId="7">#REF!</definedName>
    <definedName name="PRINT_AR14" localSheetId="8">#REF!</definedName>
    <definedName name="Print_Area_MI" localSheetId="0">#REF!</definedName>
    <definedName name="Print_Area_MI" localSheetId="16">#REF!</definedName>
    <definedName name="Print_Area_MI" localSheetId="18">#REF!</definedName>
    <definedName name="Print_Area_MI" localSheetId="7">#REF!</definedName>
    <definedName name="Print_Area_MI" localSheetId="8">#REF!</definedName>
    <definedName name="Print_Area1" localSheetId="0">#REF!</definedName>
    <definedName name="Print_Area1" localSheetId="16">#REF!</definedName>
    <definedName name="Print_Area1" localSheetId="18">#REF!</definedName>
    <definedName name="Print_Area1" localSheetId="7">#REF!</definedName>
    <definedName name="Print_Area1" localSheetId="8">#REF!</definedName>
    <definedName name="PRINT_TITL01" localSheetId="0">#REF!</definedName>
    <definedName name="PRINT_TITL01" localSheetId="16">#REF!</definedName>
    <definedName name="PRINT_TITL01" localSheetId="18">#REF!</definedName>
    <definedName name="PRINT_TITL01" localSheetId="7">#REF!</definedName>
    <definedName name="PRINT_TITL01" localSheetId="8">#REF!</definedName>
    <definedName name="Print_Titles_MI" localSheetId="0">'[115]FINANCIAMENTO COFACE SUDAMERIS'!#REF!</definedName>
    <definedName name="Print_Titles_MI" localSheetId="16">'[115]FINANCIAMENTO COFACE SUDAMERIS'!#REF!</definedName>
    <definedName name="Print_Titles_MI" localSheetId="18">'[115]FINANCIAMENTO COFACE SUDAMERIS'!#REF!</definedName>
    <definedName name="Print_Titles_MI" localSheetId="7">'[115]FINANCIAMENTO COFACE SUDAMERIS'!#REF!</definedName>
    <definedName name="Print_Titles_MI" localSheetId="8">'[115]FINANCIAMENTO COFACE SUDAMERIS'!#REF!</definedName>
    <definedName name="Prior_or_Last">[105]Resumo!$O$2</definedName>
    <definedName name="PROC.CIVIL" localSheetId="0">#REF!</definedName>
    <definedName name="PROC.CIVIL" localSheetId="16">#REF!</definedName>
    <definedName name="PROC.CIVIL" localSheetId="18">#REF!</definedName>
    <definedName name="PROC.CIVIL" localSheetId="7">#REF!</definedName>
    <definedName name="PROC.CIVIL" localSheetId="8">#REF!</definedName>
    <definedName name="Proc.trabalhistas" localSheetId="0">#REF!</definedName>
    <definedName name="Proc.trabalhistas" localSheetId="16">#REF!</definedName>
    <definedName name="Proc.trabalhistas" localSheetId="18">#REF!</definedName>
    <definedName name="Proc.trabalhistas" localSheetId="7">#REF!</definedName>
    <definedName name="Proc.trabalhistas" localSheetId="8">#REF!</definedName>
    <definedName name="PRODUCAO" localSheetId="0">'[3]outros indicadores'!#REF!</definedName>
    <definedName name="PRODUCAO" localSheetId="16">'[3]outros indicadores'!#REF!</definedName>
    <definedName name="PRODUCAO" localSheetId="18">'[3]outros indicadores'!#REF!</definedName>
    <definedName name="PRODUCAO" localSheetId="7">'[3]outros indicadores'!#REF!</definedName>
    <definedName name="PRODUCAO" localSheetId="8">'[3]outros indicadores'!#REF!</definedName>
    <definedName name="produto" localSheetId="0">#REF!</definedName>
    <definedName name="produto" localSheetId="16">#REF!</definedName>
    <definedName name="produto" localSheetId="18">#REF!</definedName>
    <definedName name="produto" localSheetId="7">#REF!</definedName>
    <definedName name="produto" localSheetId="8">#REF!</definedName>
    <definedName name="Profit_and_Loss" localSheetId="0">'[52]Canbras TVA'!#REF!</definedName>
    <definedName name="Profit_and_Loss" localSheetId="16">'[52]Canbras TVA'!#REF!</definedName>
    <definedName name="Profit_and_Loss" localSheetId="18">'[52]Canbras TVA'!#REF!</definedName>
    <definedName name="Profit_and_Loss" localSheetId="7">'[52]Canbras TVA'!#REF!</definedName>
    <definedName name="Profit_and_Loss" localSheetId="8">'[52]Canbras TVA'!#REF!</definedName>
    <definedName name="Profitmonth" localSheetId="18">'14. Luizacred - Carteira Atraso'!Profitmonth</definedName>
    <definedName name="proll" localSheetId="0">#REF!</definedName>
    <definedName name="proll" localSheetId="16">#REF!</definedName>
    <definedName name="proll" localSheetId="18">#REF!</definedName>
    <definedName name="proll" localSheetId="7">#REF!</definedName>
    <definedName name="proll" localSheetId="8">#REF!</definedName>
    <definedName name="Prooftransl" localSheetId="18">'14. Luizacred - Carteira Atraso'!Prooftransl</definedName>
    <definedName name="PROV" localSheetId="0">#REF!</definedName>
    <definedName name="PROV" localSheetId="16">#REF!</definedName>
    <definedName name="PROV" localSheetId="18">#REF!</definedName>
    <definedName name="PROV" localSheetId="7">#REF!</definedName>
    <definedName name="PROV" localSheetId="8">#REF!</definedName>
    <definedName name="PROVA" localSheetId="0">#REF!</definedName>
    <definedName name="PROVA" localSheetId="16">#REF!</definedName>
    <definedName name="PROVA" localSheetId="18">#REF!</definedName>
    <definedName name="PROVA" localSheetId="7">#REF!</definedName>
    <definedName name="PROVA" localSheetId="8">#REF!</definedName>
    <definedName name="ptax_table">[56]dados!$I$5:$J$2782</definedName>
    <definedName name="PTS" localSheetId="0">#REF!</definedName>
    <definedName name="PTS" localSheetId="16">#REF!</definedName>
    <definedName name="PTS" localSheetId="18">#REF!</definedName>
    <definedName name="PTS" localSheetId="7">#REF!</definedName>
    <definedName name="PTS" localSheetId="8">#REF!</definedName>
    <definedName name="Pulp" localSheetId="0">#REF!</definedName>
    <definedName name="Pulp" localSheetId="16">#REF!</definedName>
    <definedName name="Pulp" localSheetId="18">#REF!</definedName>
    <definedName name="Pulp" localSheetId="7">#REF!</definedName>
    <definedName name="Pulp" localSheetId="8">#REF!</definedName>
    <definedName name="PY_Accounts_Receivable" localSheetId="0">#REF!</definedName>
    <definedName name="PY_Accounts_Receivable" localSheetId="16">#REF!</definedName>
    <definedName name="PY_Accounts_Receivable" localSheetId="18">#REF!</definedName>
    <definedName name="PY_Accounts_Receivable" localSheetId="7">#REF!</definedName>
    <definedName name="PY_Accounts_Receivable" localSheetId="8">#REF!</definedName>
    <definedName name="PY_Administration" localSheetId="0">#REF!</definedName>
    <definedName name="PY_Administration" localSheetId="16">#REF!</definedName>
    <definedName name="PY_Administration" localSheetId="18">#REF!</definedName>
    <definedName name="PY_Administration" localSheetId="7">#REF!</definedName>
    <definedName name="PY_Administration" localSheetId="8">#REF!</definedName>
    <definedName name="PY_Cash" localSheetId="0">#REF!</definedName>
    <definedName name="PY_Cash" localSheetId="16">#REF!</definedName>
    <definedName name="PY_Cash" localSheetId="18">#REF!</definedName>
    <definedName name="PY_Cash" localSheetId="7">#REF!</definedName>
    <definedName name="PY_Cash" localSheetId="8">#REF!</definedName>
    <definedName name="PY_Cash_Div_Dec" localSheetId="0">'[66]Income Statement'!#REF!</definedName>
    <definedName name="PY_Cash_Div_Dec" localSheetId="16">'[66]Income Statement'!#REF!</definedName>
    <definedName name="PY_Cash_Div_Dec" localSheetId="18">'[66]Income Statement'!#REF!</definedName>
    <definedName name="PY_Cash_Div_Dec" localSheetId="7">'[66]Income Statement'!#REF!</definedName>
    <definedName name="PY_Cash_Div_Dec" localSheetId="8">'[66]Income Statement'!#REF!</definedName>
    <definedName name="PY_Common_Equity" localSheetId="0">#REF!</definedName>
    <definedName name="PY_Common_Equity" localSheetId="16">#REF!</definedName>
    <definedName name="PY_Common_Equity" localSheetId="18">#REF!</definedName>
    <definedName name="PY_Common_Equity" localSheetId="7">#REF!</definedName>
    <definedName name="PY_Common_Equity" localSheetId="8">#REF!</definedName>
    <definedName name="PY_Cost_of_Sales" localSheetId="0">#REF!</definedName>
    <definedName name="PY_Cost_of_Sales" localSheetId="16">#REF!</definedName>
    <definedName name="PY_Cost_of_Sales" localSheetId="18">#REF!</definedName>
    <definedName name="PY_Cost_of_Sales" localSheetId="7">#REF!</definedName>
    <definedName name="PY_Cost_of_Sales" localSheetId="8">#REF!</definedName>
    <definedName name="PY_Current_Liabilities" localSheetId="0">#REF!</definedName>
    <definedName name="PY_Current_Liabilities" localSheetId="16">#REF!</definedName>
    <definedName name="PY_Current_Liabilities" localSheetId="18">#REF!</definedName>
    <definedName name="PY_Current_Liabilities" localSheetId="7">#REF!</definedName>
    <definedName name="PY_Current_Liabilities" localSheetId="8">#REF!</definedName>
    <definedName name="PY_Depreciation" localSheetId="0">'[66]Income Statement'!#REF!</definedName>
    <definedName name="PY_Depreciation" localSheetId="16">'[66]Income Statement'!#REF!</definedName>
    <definedName name="PY_Depreciation" localSheetId="18">'[66]Income Statement'!#REF!</definedName>
    <definedName name="PY_Depreciation" localSheetId="7">'[66]Income Statement'!#REF!</definedName>
    <definedName name="PY_Depreciation" localSheetId="8">'[66]Income Statement'!#REF!</definedName>
    <definedName name="PY_Gross_Profit" localSheetId="0">#REF!</definedName>
    <definedName name="PY_Gross_Profit" localSheetId="16">#REF!</definedName>
    <definedName name="PY_Gross_Profit" localSheetId="18">#REF!</definedName>
    <definedName name="PY_Gross_Profit" localSheetId="7">#REF!</definedName>
    <definedName name="PY_Gross_Profit" localSheetId="8">#REF!</definedName>
    <definedName name="PY_Inc_Bef_Tax" localSheetId="0">#REF!</definedName>
    <definedName name="PY_Inc_Bef_Tax" localSheetId="16">#REF!</definedName>
    <definedName name="PY_Inc_Bef_Tax" localSheetId="18">#REF!</definedName>
    <definedName name="PY_Inc_Bef_Tax" localSheetId="7">#REF!</definedName>
    <definedName name="PY_Inc_Bef_Tax" localSheetId="8">#REF!</definedName>
    <definedName name="PY_Intangible_Assets" localSheetId="0">#REF!</definedName>
    <definedName name="PY_Intangible_Assets" localSheetId="16">#REF!</definedName>
    <definedName name="PY_Intangible_Assets" localSheetId="18">#REF!</definedName>
    <definedName name="PY_Intangible_Assets" localSheetId="7">#REF!</definedName>
    <definedName name="PY_Intangible_Assets" localSheetId="8">#REF!</definedName>
    <definedName name="PY_Interest_Expense" localSheetId="0">#REF!</definedName>
    <definedName name="PY_Interest_Expense" localSheetId="16">#REF!</definedName>
    <definedName name="PY_Interest_Expense" localSheetId="18">#REF!</definedName>
    <definedName name="PY_Interest_Expense" localSheetId="7">#REF!</definedName>
    <definedName name="PY_Interest_Expense" localSheetId="8">#REF!</definedName>
    <definedName name="PY_Inventory" localSheetId="0">'[66]Balance Sheet'!#REF!</definedName>
    <definedName name="PY_Inventory" localSheetId="16">'[66]Balance Sheet'!#REF!</definedName>
    <definedName name="PY_Inventory" localSheetId="18">'[66]Balance Sheet'!#REF!</definedName>
    <definedName name="PY_Inventory" localSheetId="7">'[66]Balance Sheet'!#REF!</definedName>
    <definedName name="PY_Inventory" localSheetId="8">'[66]Balance Sheet'!#REF!</definedName>
    <definedName name="PY_LIABIL_EQUITY" localSheetId="0">#REF!</definedName>
    <definedName name="PY_LIABIL_EQUITY" localSheetId="16">#REF!</definedName>
    <definedName name="PY_LIABIL_EQUITY" localSheetId="18">#REF!</definedName>
    <definedName name="PY_LIABIL_EQUITY" localSheetId="7">#REF!</definedName>
    <definedName name="PY_LIABIL_EQUITY" localSheetId="8">#REF!</definedName>
    <definedName name="PY_LT_Debt" localSheetId="0">#REF!</definedName>
    <definedName name="PY_LT_Debt" localSheetId="16">#REF!</definedName>
    <definedName name="PY_LT_Debt" localSheetId="18">#REF!</definedName>
    <definedName name="PY_LT_Debt" localSheetId="7">#REF!</definedName>
    <definedName name="PY_LT_Debt" localSheetId="8">#REF!</definedName>
    <definedName name="PY_Market_Value_of_Equity" localSheetId="0">'[66]Income Statement'!#REF!</definedName>
    <definedName name="PY_Market_Value_of_Equity" localSheetId="16">'[66]Income Statement'!#REF!</definedName>
    <definedName name="PY_Market_Value_of_Equity" localSheetId="18">'[66]Income Statement'!#REF!</definedName>
    <definedName name="PY_Market_Value_of_Equity" localSheetId="7">'[66]Income Statement'!#REF!</definedName>
    <definedName name="PY_Market_Value_of_Equity" localSheetId="8">'[66]Income Statement'!#REF!</definedName>
    <definedName name="PY_Marketable_Sec" localSheetId="0">#REF!</definedName>
    <definedName name="PY_Marketable_Sec" localSheetId="16">#REF!</definedName>
    <definedName name="PY_Marketable_Sec" localSheetId="18">#REF!</definedName>
    <definedName name="PY_Marketable_Sec" localSheetId="7">#REF!</definedName>
    <definedName name="PY_Marketable_Sec" localSheetId="8">#REF!</definedName>
    <definedName name="PY_NET_PROFIT" localSheetId="0">#REF!</definedName>
    <definedName name="PY_NET_PROFIT" localSheetId="16">#REF!</definedName>
    <definedName name="PY_NET_PROFIT" localSheetId="18">#REF!</definedName>
    <definedName name="PY_NET_PROFIT" localSheetId="7">#REF!</definedName>
    <definedName name="PY_NET_PROFIT" localSheetId="8">#REF!</definedName>
    <definedName name="PY_Net_Revenue" localSheetId="0">#REF!</definedName>
    <definedName name="PY_Net_Revenue" localSheetId="16">#REF!</definedName>
    <definedName name="PY_Net_Revenue" localSheetId="18">#REF!</definedName>
    <definedName name="PY_Net_Revenue" localSheetId="7">#REF!</definedName>
    <definedName name="PY_Net_Revenue" localSheetId="8">#REF!</definedName>
    <definedName name="PY_Operating_Inc" localSheetId="0">#REF!</definedName>
    <definedName name="PY_Operating_Inc" localSheetId="16">#REF!</definedName>
    <definedName name="PY_Operating_Inc" localSheetId="18">#REF!</definedName>
    <definedName name="PY_Operating_Inc" localSheetId="7">#REF!</definedName>
    <definedName name="PY_Operating_Inc" localSheetId="8">#REF!</definedName>
    <definedName name="PY_Operating_Income" localSheetId="0">#REF!</definedName>
    <definedName name="PY_Operating_Income" localSheetId="16">#REF!</definedName>
    <definedName name="PY_Operating_Income" localSheetId="18">#REF!</definedName>
    <definedName name="PY_Operating_Income" localSheetId="7">#REF!</definedName>
    <definedName name="PY_Operating_Income" localSheetId="8">#REF!</definedName>
    <definedName name="PY_Other_Curr_Assets" localSheetId="0">'[66]Balance Sheet'!#REF!</definedName>
    <definedName name="PY_Other_Curr_Assets" localSheetId="16">'[66]Balance Sheet'!#REF!</definedName>
    <definedName name="PY_Other_Curr_Assets" localSheetId="18">'[66]Balance Sheet'!#REF!</definedName>
    <definedName name="PY_Other_Curr_Assets" localSheetId="7">'[66]Balance Sheet'!#REF!</definedName>
    <definedName name="PY_Other_Curr_Assets" localSheetId="8">'[66]Balance Sheet'!#REF!</definedName>
    <definedName name="PY_Other_Exp" localSheetId="0">#REF!</definedName>
    <definedName name="PY_Other_Exp" localSheetId="16">#REF!</definedName>
    <definedName name="PY_Other_Exp" localSheetId="18">#REF!</definedName>
    <definedName name="PY_Other_Exp" localSheetId="7">#REF!</definedName>
    <definedName name="PY_Other_Exp" localSheetId="8">#REF!</definedName>
    <definedName name="PY_Other_LT_Assets" localSheetId="0">#REF!</definedName>
    <definedName name="PY_Other_LT_Assets" localSheetId="16">#REF!</definedName>
    <definedName name="PY_Other_LT_Assets" localSheetId="18">#REF!</definedName>
    <definedName name="PY_Other_LT_Assets" localSheetId="7">#REF!</definedName>
    <definedName name="PY_Other_LT_Assets" localSheetId="8">#REF!</definedName>
    <definedName name="PY_Other_LT_Liabilities" localSheetId="0">#REF!</definedName>
    <definedName name="PY_Other_LT_Liabilities" localSheetId="16">#REF!</definedName>
    <definedName name="PY_Other_LT_Liabilities" localSheetId="18">#REF!</definedName>
    <definedName name="PY_Other_LT_Liabilities" localSheetId="7">#REF!</definedName>
    <definedName name="PY_Other_LT_Liabilities" localSheetId="8">#REF!</definedName>
    <definedName name="PY_Preferred_Stock" localSheetId="0">#REF!</definedName>
    <definedName name="PY_Preferred_Stock" localSheetId="16">#REF!</definedName>
    <definedName name="PY_Preferred_Stock" localSheetId="18">#REF!</definedName>
    <definedName name="PY_Preferred_Stock" localSheetId="7">#REF!</definedName>
    <definedName name="PY_Preferred_Stock" localSheetId="8">#REF!</definedName>
    <definedName name="PY_QUICK_ASSETS" localSheetId="0">'[66]Balance Sheet'!#REF!</definedName>
    <definedName name="PY_QUICK_ASSETS" localSheetId="16">'[66]Balance Sheet'!#REF!</definedName>
    <definedName name="PY_QUICK_ASSETS" localSheetId="18">'[66]Balance Sheet'!#REF!</definedName>
    <definedName name="PY_QUICK_ASSETS" localSheetId="7">'[66]Balance Sheet'!#REF!</definedName>
    <definedName name="PY_QUICK_ASSETS" localSheetId="8">'[66]Balance Sheet'!#REF!</definedName>
    <definedName name="PY_Retained_Earnings" localSheetId="0">#REF!</definedName>
    <definedName name="PY_Retained_Earnings" localSheetId="16">#REF!</definedName>
    <definedName name="PY_Retained_Earnings" localSheetId="18">#REF!</definedName>
    <definedName name="PY_Retained_Earnings" localSheetId="7">#REF!</definedName>
    <definedName name="PY_Retained_Earnings" localSheetId="8">#REF!</definedName>
    <definedName name="PY_Selling" localSheetId="0">#REF!</definedName>
    <definedName name="PY_Selling" localSheetId="16">#REF!</definedName>
    <definedName name="PY_Selling" localSheetId="18">#REF!</definedName>
    <definedName name="PY_Selling" localSheetId="7">#REF!</definedName>
    <definedName name="PY_Selling" localSheetId="8">#REF!</definedName>
    <definedName name="PY_Tangible_Assets" localSheetId="0">#REF!</definedName>
    <definedName name="PY_Tangible_Assets" localSheetId="16">#REF!</definedName>
    <definedName name="PY_Tangible_Assets" localSheetId="18">#REF!</definedName>
    <definedName name="PY_Tangible_Assets" localSheetId="7">#REF!</definedName>
    <definedName name="PY_Tangible_Assets" localSheetId="8">#REF!</definedName>
    <definedName name="PY_Tangible_Net_Worth" localSheetId="0">'[66]Income Statement'!#REF!</definedName>
    <definedName name="PY_Tangible_Net_Worth" localSheetId="16">'[66]Income Statement'!#REF!</definedName>
    <definedName name="PY_Tangible_Net_Worth" localSheetId="18">'[66]Income Statement'!#REF!</definedName>
    <definedName name="PY_Tangible_Net_Worth" localSheetId="7">'[66]Income Statement'!#REF!</definedName>
    <definedName name="PY_Tangible_Net_Worth" localSheetId="8">'[66]Income Statement'!#REF!</definedName>
    <definedName name="PY_Taxes" localSheetId="0">#REF!</definedName>
    <definedName name="PY_Taxes" localSheetId="16">#REF!</definedName>
    <definedName name="PY_Taxes" localSheetId="18">#REF!</definedName>
    <definedName name="PY_Taxes" localSheetId="7">#REF!</definedName>
    <definedName name="PY_Taxes" localSheetId="8">#REF!</definedName>
    <definedName name="PY_TOTAL_ASSETS" localSheetId="0">#REF!</definedName>
    <definedName name="PY_TOTAL_ASSETS" localSheetId="16">#REF!</definedName>
    <definedName name="PY_TOTAL_ASSETS" localSheetId="18">#REF!</definedName>
    <definedName name="PY_TOTAL_ASSETS" localSheetId="7">#REF!</definedName>
    <definedName name="PY_TOTAL_ASSETS" localSheetId="8">#REF!</definedName>
    <definedName name="PY_TOTAL_CURR_ASSETS" localSheetId="0">#REF!</definedName>
    <definedName name="PY_TOTAL_CURR_ASSETS" localSheetId="16">#REF!</definedName>
    <definedName name="PY_TOTAL_CURR_ASSETS" localSheetId="18">#REF!</definedName>
    <definedName name="PY_TOTAL_CURR_ASSETS" localSheetId="7">#REF!</definedName>
    <definedName name="PY_TOTAL_CURR_ASSETS" localSheetId="8">#REF!</definedName>
    <definedName name="PY_TOTAL_DEBT" localSheetId="0">#REF!</definedName>
    <definedName name="PY_TOTAL_DEBT" localSheetId="16">#REF!</definedName>
    <definedName name="PY_TOTAL_DEBT" localSheetId="18">#REF!</definedName>
    <definedName name="PY_TOTAL_DEBT" localSheetId="7">#REF!</definedName>
    <definedName name="PY_TOTAL_DEBT" localSheetId="8">#REF!</definedName>
    <definedName name="PY_TOTAL_EQUITY" localSheetId="0">#REF!</definedName>
    <definedName name="PY_TOTAL_EQUITY" localSheetId="16">#REF!</definedName>
    <definedName name="PY_TOTAL_EQUITY" localSheetId="18">#REF!</definedName>
    <definedName name="PY_TOTAL_EQUITY" localSheetId="7">#REF!</definedName>
    <definedName name="PY_TOTAL_EQUITY" localSheetId="8">#REF!</definedName>
    <definedName name="PY_Weighted_Average" localSheetId="0">'[66]Income Statement'!#REF!</definedName>
    <definedName name="PY_Weighted_Average" localSheetId="16">'[66]Income Statement'!#REF!</definedName>
    <definedName name="PY_Weighted_Average" localSheetId="18">'[66]Income Statement'!#REF!</definedName>
    <definedName name="PY_Weighted_Average" localSheetId="7">'[66]Income Statement'!#REF!</definedName>
    <definedName name="PY_Weighted_Average" localSheetId="8">'[66]Income Statement'!#REF!</definedName>
    <definedName name="PY_Working_Capital" localSheetId="0">'[66]Income Statement'!#REF!</definedName>
    <definedName name="PY_Working_Capital" localSheetId="16">'[66]Income Statement'!#REF!</definedName>
    <definedName name="PY_Working_Capital" localSheetId="18">'[66]Income Statement'!#REF!</definedName>
    <definedName name="PY_Working_Capital" localSheetId="7">'[66]Income Statement'!#REF!</definedName>
    <definedName name="PY_Working_Capital" localSheetId="8">'[66]Income Statement'!#REF!</definedName>
    <definedName name="PY2_Accounts_Receivable" localSheetId="0">'[66]Balance Sheet'!#REF!</definedName>
    <definedName name="PY2_Accounts_Receivable" localSheetId="16">'[66]Balance Sheet'!#REF!</definedName>
    <definedName name="PY2_Accounts_Receivable" localSheetId="18">'[66]Balance Sheet'!#REF!</definedName>
    <definedName name="PY2_Accounts_Receivable" localSheetId="7">'[66]Balance Sheet'!#REF!</definedName>
    <definedName name="PY2_Accounts_Receivable" localSheetId="8">'[66]Balance Sheet'!#REF!</definedName>
    <definedName name="PY2_Administration" localSheetId="0">'[66]Income Statement'!#REF!</definedName>
    <definedName name="PY2_Administration" localSheetId="16">'[66]Income Statement'!#REF!</definedName>
    <definedName name="PY2_Administration" localSheetId="18">'[66]Income Statement'!#REF!</definedName>
    <definedName name="PY2_Administration" localSheetId="7">'[66]Income Statement'!#REF!</definedName>
    <definedName name="PY2_Administration" localSheetId="8">'[66]Income Statement'!#REF!</definedName>
    <definedName name="PY2_Cash" localSheetId="0">'[66]Balance Sheet'!#REF!</definedName>
    <definedName name="PY2_Cash" localSheetId="16">'[66]Balance Sheet'!#REF!</definedName>
    <definedName name="PY2_Cash" localSheetId="18">'[66]Balance Sheet'!#REF!</definedName>
    <definedName name="PY2_Cash" localSheetId="7">'[66]Balance Sheet'!#REF!</definedName>
    <definedName name="PY2_Cash" localSheetId="8">'[66]Balance Sheet'!#REF!</definedName>
    <definedName name="PY2_Cash_Div_Dec" localSheetId="0">'[66]Income Statement'!#REF!</definedName>
    <definedName name="PY2_Cash_Div_Dec" localSheetId="16">'[66]Income Statement'!#REF!</definedName>
    <definedName name="PY2_Cash_Div_Dec" localSheetId="18">'[66]Income Statement'!#REF!</definedName>
    <definedName name="PY2_Cash_Div_Dec" localSheetId="7">'[66]Income Statement'!#REF!</definedName>
    <definedName name="PY2_Cash_Div_Dec" localSheetId="8">'[66]Income Statement'!#REF!</definedName>
    <definedName name="PY2_Common_Equity" localSheetId="0">'[66]Balance Sheet'!#REF!</definedName>
    <definedName name="PY2_Common_Equity" localSheetId="16">'[66]Balance Sheet'!#REF!</definedName>
    <definedName name="PY2_Common_Equity" localSheetId="18">'[66]Balance Sheet'!#REF!</definedName>
    <definedName name="PY2_Common_Equity" localSheetId="7">'[66]Balance Sheet'!#REF!</definedName>
    <definedName name="PY2_Common_Equity" localSheetId="8">'[66]Balance Sheet'!#REF!</definedName>
    <definedName name="PY2_Cost_of_Sales" localSheetId="0">'[66]Income Statement'!#REF!</definedName>
    <definedName name="PY2_Cost_of_Sales" localSheetId="16">'[66]Income Statement'!#REF!</definedName>
    <definedName name="PY2_Cost_of_Sales" localSheetId="18">'[66]Income Statement'!#REF!</definedName>
    <definedName name="PY2_Cost_of_Sales" localSheetId="7">'[66]Income Statement'!#REF!</definedName>
    <definedName name="PY2_Cost_of_Sales" localSheetId="8">'[66]Income Statement'!#REF!</definedName>
    <definedName name="PY2_Current_Liabilities" localSheetId="0">'[66]Balance Sheet'!#REF!</definedName>
    <definedName name="PY2_Current_Liabilities" localSheetId="16">'[66]Balance Sheet'!#REF!</definedName>
    <definedName name="PY2_Current_Liabilities" localSheetId="18">'[66]Balance Sheet'!#REF!</definedName>
    <definedName name="PY2_Current_Liabilities" localSheetId="7">'[66]Balance Sheet'!#REF!</definedName>
    <definedName name="PY2_Current_Liabilities" localSheetId="8">'[66]Balance Sheet'!#REF!</definedName>
    <definedName name="PY2_Depreciation" localSheetId="0">'[66]Income Statement'!#REF!</definedName>
    <definedName name="PY2_Depreciation" localSheetId="16">'[66]Income Statement'!#REF!</definedName>
    <definedName name="PY2_Depreciation" localSheetId="18">'[66]Income Statement'!#REF!</definedName>
    <definedName name="PY2_Depreciation" localSheetId="7">'[66]Income Statement'!#REF!</definedName>
    <definedName name="PY2_Depreciation" localSheetId="8">'[66]Income Statement'!#REF!</definedName>
    <definedName name="PY2_Gross_Profit" localSheetId="0">'[66]Income Statement'!#REF!</definedName>
    <definedName name="PY2_Gross_Profit" localSheetId="16">'[66]Income Statement'!#REF!</definedName>
    <definedName name="PY2_Gross_Profit" localSheetId="18">'[66]Income Statement'!#REF!</definedName>
    <definedName name="PY2_Gross_Profit" localSheetId="7">'[66]Income Statement'!#REF!</definedName>
    <definedName name="PY2_Gross_Profit" localSheetId="8">'[66]Income Statement'!#REF!</definedName>
    <definedName name="PY2_Inc_Bef_Tax" localSheetId="0">'[66]Income Statement'!#REF!</definedName>
    <definedName name="PY2_Inc_Bef_Tax" localSheetId="16">'[66]Income Statement'!#REF!</definedName>
    <definedName name="PY2_Inc_Bef_Tax" localSheetId="18">'[66]Income Statement'!#REF!</definedName>
    <definedName name="PY2_Inc_Bef_Tax" localSheetId="7">'[66]Income Statement'!#REF!</definedName>
    <definedName name="PY2_Inc_Bef_Tax" localSheetId="8">'[66]Income Statement'!#REF!</definedName>
    <definedName name="PY2_Intangible_Assets" localSheetId="0">'[66]Balance Sheet'!#REF!</definedName>
    <definedName name="PY2_Intangible_Assets" localSheetId="16">'[66]Balance Sheet'!#REF!</definedName>
    <definedName name="PY2_Intangible_Assets" localSheetId="18">'[66]Balance Sheet'!#REF!</definedName>
    <definedName name="PY2_Intangible_Assets" localSheetId="7">'[66]Balance Sheet'!#REF!</definedName>
    <definedName name="PY2_Intangible_Assets" localSheetId="8">'[66]Balance Sheet'!#REF!</definedName>
    <definedName name="PY2_Interest_Expense" localSheetId="0">'[66]Income Statement'!#REF!</definedName>
    <definedName name="PY2_Interest_Expense" localSheetId="16">'[66]Income Statement'!#REF!</definedName>
    <definedName name="PY2_Interest_Expense" localSheetId="18">'[66]Income Statement'!#REF!</definedName>
    <definedName name="PY2_Interest_Expense" localSheetId="7">'[66]Income Statement'!#REF!</definedName>
    <definedName name="PY2_Interest_Expense" localSheetId="8">'[66]Income Statement'!#REF!</definedName>
    <definedName name="PY2_Inventory" localSheetId="0">'[66]Balance Sheet'!#REF!</definedName>
    <definedName name="PY2_Inventory" localSheetId="16">'[66]Balance Sheet'!#REF!</definedName>
    <definedName name="PY2_Inventory" localSheetId="18">'[66]Balance Sheet'!#REF!</definedName>
    <definedName name="PY2_Inventory" localSheetId="7">'[66]Balance Sheet'!#REF!</definedName>
    <definedName name="PY2_Inventory" localSheetId="8">'[66]Balance Sheet'!#REF!</definedName>
    <definedName name="PY2_LIABIL_EQUITY" localSheetId="0">'[66]Balance Sheet'!#REF!</definedName>
    <definedName name="PY2_LIABIL_EQUITY" localSheetId="16">'[66]Balance Sheet'!#REF!</definedName>
    <definedName name="PY2_LIABIL_EQUITY" localSheetId="18">'[66]Balance Sheet'!#REF!</definedName>
    <definedName name="PY2_LIABIL_EQUITY" localSheetId="7">'[66]Balance Sheet'!#REF!</definedName>
    <definedName name="PY2_LIABIL_EQUITY" localSheetId="8">'[66]Balance Sheet'!#REF!</definedName>
    <definedName name="PY2_LT_Debt" localSheetId="0">'[66]Balance Sheet'!#REF!</definedName>
    <definedName name="PY2_LT_Debt" localSheetId="16">'[66]Balance Sheet'!#REF!</definedName>
    <definedName name="PY2_LT_Debt" localSheetId="18">'[66]Balance Sheet'!#REF!</definedName>
    <definedName name="PY2_LT_Debt" localSheetId="7">'[66]Balance Sheet'!#REF!</definedName>
    <definedName name="PY2_LT_Debt" localSheetId="8">'[66]Balance Sheet'!#REF!</definedName>
    <definedName name="PY2_Marketable_Sec" localSheetId="0">'[66]Balance Sheet'!#REF!</definedName>
    <definedName name="PY2_Marketable_Sec" localSheetId="16">'[66]Balance Sheet'!#REF!</definedName>
    <definedName name="PY2_Marketable_Sec" localSheetId="18">'[66]Balance Sheet'!#REF!</definedName>
    <definedName name="PY2_Marketable_Sec" localSheetId="7">'[66]Balance Sheet'!#REF!</definedName>
    <definedName name="PY2_Marketable_Sec" localSheetId="8">'[66]Balance Sheet'!#REF!</definedName>
    <definedName name="PY2_NET_PROFIT" localSheetId="0">'[66]Income Statement'!#REF!</definedName>
    <definedName name="PY2_NET_PROFIT" localSheetId="16">'[66]Income Statement'!#REF!</definedName>
    <definedName name="PY2_NET_PROFIT" localSheetId="18">'[66]Income Statement'!#REF!</definedName>
    <definedName name="PY2_NET_PROFIT" localSheetId="7">'[66]Income Statement'!#REF!</definedName>
    <definedName name="PY2_NET_PROFIT" localSheetId="8">'[66]Income Statement'!#REF!</definedName>
    <definedName name="PY2_Net_Revenue" localSheetId="0">'[66]Income Statement'!#REF!</definedName>
    <definedName name="PY2_Net_Revenue" localSheetId="16">'[66]Income Statement'!#REF!</definedName>
    <definedName name="PY2_Net_Revenue" localSheetId="18">'[66]Income Statement'!#REF!</definedName>
    <definedName name="PY2_Net_Revenue" localSheetId="7">'[66]Income Statement'!#REF!</definedName>
    <definedName name="PY2_Net_Revenue" localSheetId="8">'[66]Income Statement'!#REF!</definedName>
    <definedName name="PY2_Operating_Inc" localSheetId="0">'[66]Income Statement'!#REF!</definedName>
    <definedName name="PY2_Operating_Inc" localSheetId="16">'[66]Income Statement'!#REF!</definedName>
    <definedName name="PY2_Operating_Inc" localSheetId="18">'[66]Income Statement'!#REF!</definedName>
    <definedName name="PY2_Operating_Inc" localSheetId="7">'[66]Income Statement'!#REF!</definedName>
    <definedName name="PY2_Operating_Inc" localSheetId="8">'[66]Income Statement'!#REF!</definedName>
    <definedName name="PY2_Operating_Income" localSheetId="0">'[66]Income Statement'!#REF!</definedName>
    <definedName name="PY2_Operating_Income" localSheetId="16">'[66]Income Statement'!#REF!</definedName>
    <definedName name="PY2_Operating_Income" localSheetId="18">'[66]Income Statement'!#REF!</definedName>
    <definedName name="PY2_Operating_Income" localSheetId="7">'[66]Income Statement'!#REF!</definedName>
    <definedName name="PY2_Operating_Income" localSheetId="8">'[66]Income Statement'!#REF!</definedName>
    <definedName name="PY2_Other_Curr_Assets" localSheetId="0">'[66]Balance Sheet'!#REF!</definedName>
    <definedName name="PY2_Other_Curr_Assets" localSheetId="16">'[66]Balance Sheet'!#REF!</definedName>
    <definedName name="PY2_Other_Curr_Assets" localSheetId="18">'[66]Balance Sheet'!#REF!</definedName>
    <definedName name="PY2_Other_Curr_Assets" localSheetId="7">'[66]Balance Sheet'!#REF!</definedName>
    <definedName name="PY2_Other_Curr_Assets" localSheetId="8">'[66]Balance Sheet'!#REF!</definedName>
    <definedName name="PY2_Other_Exp." localSheetId="0">'[66]Income Statement'!#REF!</definedName>
    <definedName name="PY2_Other_Exp." localSheetId="16">'[66]Income Statement'!#REF!</definedName>
    <definedName name="PY2_Other_Exp." localSheetId="18">'[66]Income Statement'!#REF!</definedName>
    <definedName name="PY2_Other_Exp." localSheetId="7">'[66]Income Statement'!#REF!</definedName>
    <definedName name="PY2_Other_Exp." localSheetId="8">'[66]Income Statement'!#REF!</definedName>
    <definedName name="PY2_Other_LT_Assets" localSheetId="0">'[66]Balance Sheet'!#REF!</definedName>
    <definedName name="PY2_Other_LT_Assets" localSheetId="16">'[66]Balance Sheet'!#REF!</definedName>
    <definedName name="PY2_Other_LT_Assets" localSheetId="18">'[66]Balance Sheet'!#REF!</definedName>
    <definedName name="PY2_Other_LT_Assets" localSheetId="7">'[66]Balance Sheet'!#REF!</definedName>
    <definedName name="PY2_Other_LT_Assets" localSheetId="8">'[66]Balance Sheet'!#REF!</definedName>
    <definedName name="PY2_Other_LT_Liabilities" localSheetId="0">'[66]Balance Sheet'!#REF!</definedName>
    <definedName name="PY2_Other_LT_Liabilities" localSheetId="16">'[66]Balance Sheet'!#REF!</definedName>
    <definedName name="PY2_Other_LT_Liabilities" localSheetId="18">'[66]Balance Sheet'!#REF!</definedName>
    <definedName name="PY2_Other_LT_Liabilities" localSheetId="7">'[66]Balance Sheet'!#REF!</definedName>
    <definedName name="PY2_Other_LT_Liabilities" localSheetId="8">'[66]Balance Sheet'!#REF!</definedName>
    <definedName name="PY2_Preferred_Stock" localSheetId="0">'[66]Balance Sheet'!#REF!</definedName>
    <definedName name="PY2_Preferred_Stock" localSheetId="16">'[66]Balance Sheet'!#REF!</definedName>
    <definedName name="PY2_Preferred_Stock" localSheetId="18">'[66]Balance Sheet'!#REF!</definedName>
    <definedName name="PY2_Preferred_Stock" localSheetId="7">'[66]Balance Sheet'!#REF!</definedName>
    <definedName name="PY2_Preferred_Stock" localSheetId="8">'[66]Balance Sheet'!#REF!</definedName>
    <definedName name="PY2_QUICK_ASSETS" localSheetId="0">'[66]Balance Sheet'!#REF!</definedName>
    <definedName name="PY2_QUICK_ASSETS" localSheetId="16">'[66]Balance Sheet'!#REF!</definedName>
    <definedName name="PY2_QUICK_ASSETS" localSheetId="18">'[66]Balance Sheet'!#REF!</definedName>
    <definedName name="PY2_QUICK_ASSETS" localSheetId="7">'[66]Balance Sheet'!#REF!</definedName>
    <definedName name="PY2_QUICK_ASSETS" localSheetId="8">'[66]Balance Sheet'!#REF!</definedName>
    <definedName name="PY2_Retained_Earnings" localSheetId="0">'[66]Balance Sheet'!#REF!</definedName>
    <definedName name="PY2_Retained_Earnings" localSheetId="16">'[66]Balance Sheet'!#REF!</definedName>
    <definedName name="PY2_Retained_Earnings" localSheetId="18">'[66]Balance Sheet'!#REF!</definedName>
    <definedName name="PY2_Retained_Earnings" localSheetId="7">'[66]Balance Sheet'!#REF!</definedName>
    <definedName name="PY2_Retained_Earnings" localSheetId="8">'[66]Balance Sheet'!#REF!</definedName>
    <definedName name="PY2_Selling" localSheetId="0">'[66]Income Statement'!#REF!</definedName>
    <definedName name="PY2_Selling" localSheetId="16">'[66]Income Statement'!#REF!</definedName>
    <definedName name="PY2_Selling" localSheetId="18">'[66]Income Statement'!#REF!</definedName>
    <definedName name="PY2_Selling" localSheetId="7">'[66]Income Statement'!#REF!</definedName>
    <definedName name="PY2_Selling" localSheetId="8">'[66]Income Statement'!#REF!</definedName>
    <definedName name="PY2_Tangible_Assets" localSheetId="0">'[66]Balance Sheet'!#REF!</definedName>
    <definedName name="PY2_Tangible_Assets" localSheetId="16">'[66]Balance Sheet'!#REF!</definedName>
    <definedName name="PY2_Tangible_Assets" localSheetId="18">'[66]Balance Sheet'!#REF!</definedName>
    <definedName name="PY2_Tangible_Assets" localSheetId="7">'[66]Balance Sheet'!#REF!</definedName>
    <definedName name="PY2_Tangible_Assets" localSheetId="8">'[66]Balance Sheet'!#REF!</definedName>
    <definedName name="PY2_Tangible_Net_Worth" localSheetId="0">'[66]Income Statement'!#REF!</definedName>
    <definedName name="PY2_Tangible_Net_Worth" localSheetId="16">'[66]Income Statement'!#REF!</definedName>
    <definedName name="PY2_Tangible_Net_Worth" localSheetId="18">'[66]Income Statement'!#REF!</definedName>
    <definedName name="PY2_Tangible_Net_Worth" localSheetId="7">'[66]Income Statement'!#REF!</definedName>
    <definedName name="PY2_Tangible_Net_Worth" localSheetId="8">'[66]Income Statement'!#REF!</definedName>
    <definedName name="PY2_Taxes" localSheetId="0">'[66]Income Statement'!#REF!</definedName>
    <definedName name="PY2_Taxes" localSheetId="16">'[66]Income Statement'!#REF!</definedName>
    <definedName name="PY2_Taxes" localSheetId="18">'[66]Income Statement'!#REF!</definedName>
    <definedName name="PY2_Taxes" localSheetId="7">'[66]Income Statement'!#REF!</definedName>
    <definedName name="PY2_Taxes" localSheetId="8">'[66]Income Statement'!#REF!</definedName>
    <definedName name="PY2_TOTAL_ASSETS" localSheetId="0">'[66]Balance Sheet'!#REF!</definedName>
    <definedName name="PY2_TOTAL_ASSETS" localSheetId="16">'[66]Balance Sheet'!#REF!</definedName>
    <definedName name="PY2_TOTAL_ASSETS" localSheetId="18">'[66]Balance Sheet'!#REF!</definedName>
    <definedName name="PY2_TOTAL_ASSETS" localSheetId="7">'[66]Balance Sheet'!#REF!</definedName>
    <definedName name="PY2_TOTAL_ASSETS" localSheetId="8">'[66]Balance Sheet'!#REF!</definedName>
    <definedName name="PY2_TOTAL_CURR_ASSETS" localSheetId="0">'[66]Balance Sheet'!#REF!</definedName>
    <definedName name="PY2_TOTAL_CURR_ASSETS" localSheetId="16">'[66]Balance Sheet'!#REF!</definedName>
    <definedName name="PY2_TOTAL_CURR_ASSETS" localSheetId="18">'[66]Balance Sheet'!#REF!</definedName>
    <definedName name="PY2_TOTAL_CURR_ASSETS" localSheetId="7">'[66]Balance Sheet'!#REF!</definedName>
    <definedName name="PY2_TOTAL_CURR_ASSETS" localSheetId="8">'[66]Balance Sheet'!#REF!</definedName>
    <definedName name="PY2_TOTAL_DEBT" localSheetId="0">'[66]Balance Sheet'!#REF!</definedName>
    <definedName name="PY2_TOTAL_DEBT" localSheetId="16">'[66]Balance Sheet'!#REF!</definedName>
    <definedName name="PY2_TOTAL_DEBT" localSheetId="18">'[66]Balance Sheet'!#REF!</definedName>
    <definedName name="PY2_TOTAL_DEBT" localSheetId="7">'[66]Balance Sheet'!#REF!</definedName>
    <definedName name="PY2_TOTAL_DEBT" localSheetId="8">'[66]Balance Sheet'!#REF!</definedName>
    <definedName name="PY2_TOTAL_EQUITY" localSheetId="0">'[66]Balance Sheet'!#REF!</definedName>
    <definedName name="PY2_TOTAL_EQUITY" localSheetId="16">'[66]Balance Sheet'!#REF!</definedName>
    <definedName name="PY2_TOTAL_EQUITY" localSheetId="18">'[66]Balance Sheet'!#REF!</definedName>
    <definedName name="PY2_TOTAL_EQUITY" localSheetId="7">'[66]Balance Sheet'!#REF!</definedName>
    <definedName name="PY2_TOTAL_EQUITY" localSheetId="8">'[66]Balance Sheet'!#REF!</definedName>
    <definedName name="PY2_Weighted_Average" localSheetId="0">'[66]Income Statement'!#REF!</definedName>
    <definedName name="PY2_Weighted_Average" localSheetId="16">'[66]Income Statement'!#REF!</definedName>
    <definedName name="PY2_Weighted_Average" localSheetId="18">'[66]Income Statement'!#REF!</definedName>
    <definedName name="PY2_Weighted_Average" localSheetId="7">'[66]Income Statement'!#REF!</definedName>
    <definedName name="PY2_Weighted_Average" localSheetId="8">'[66]Income Statement'!#REF!</definedName>
    <definedName name="PY2_Working_Capital" localSheetId="0">'[66]Income Statement'!#REF!</definedName>
    <definedName name="PY2_Working_Capital" localSheetId="16">'[66]Income Statement'!#REF!</definedName>
    <definedName name="PY2_Working_Capital" localSheetId="18">'[66]Income Statement'!#REF!</definedName>
    <definedName name="PY2_Working_Capital" localSheetId="7">'[66]Income Statement'!#REF!</definedName>
    <definedName name="PY2_Working_Capital" localSheetId="8">'[66]Income Statement'!#REF!</definedName>
    <definedName name="q" hidden="1">1</definedName>
    <definedName name="qa" localSheetId="0">[49]RESULT0799!#REF!</definedName>
    <definedName name="qa" localSheetId="16">[49]RESULT0799!#REF!</definedName>
    <definedName name="qa" localSheetId="18">[49]RESULT0799!#REF!</definedName>
    <definedName name="qa" localSheetId="7">[49]RESULT0799!#REF!</definedName>
    <definedName name="qa" localSheetId="8">[49]RESULT0799!#REF!</definedName>
    <definedName name="qas" localSheetId="0">'[116]FINANCIAMENTO COFACE SUDAMERIS'!#REF!</definedName>
    <definedName name="qas" localSheetId="16">'[116]FINANCIAMENTO COFACE SUDAMERIS'!#REF!</definedName>
    <definedName name="qas" localSheetId="18">'[116]FINANCIAMENTO COFACE SUDAMERIS'!#REF!</definedName>
    <definedName name="qas" localSheetId="7">'[116]FINANCIAMENTO COFACE SUDAMERIS'!#REF!</definedName>
    <definedName name="qas" localSheetId="8">'[116]FINANCIAMENTO COFACE SUDAMERIS'!#REF!</definedName>
    <definedName name="qewrqwerq" hidden="1">'[28]Report 31.12.04'!$K$24</definedName>
    <definedName name="QQ" localSheetId="0">[30]RESULT0799!#REF!</definedName>
    <definedName name="QQ" localSheetId="16">[30]RESULT0799!#REF!</definedName>
    <definedName name="QQ" localSheetId="18">[30]RESULT0799!#REF!</definedName>
    <definedName name="QQ" localSheetId="7">[30]RESULT0799!#REF!</definedName>
    <definedName name="QQ" localSheetId="8">[30]RESULT0799!#REF!</definedName>
    <definedName name="qqq" localSheetId="0" hidden="1">'[81]Movim. DOAR (31_12_03)'!#REF!</definedName>
    <definedName name="qqq" localSheetId="16" hidden="1">'[81]Movim. DOAR (31_12_03)'!#REF!</definedName>
    <definedName name="qqq" localSheetId="18" hidden="1">'[81]Movim. DOAR (31_12_03)'!#REF!</definedName>
    <definedName name="qqq" localSheetId="1" hidden="1">'[81]Movim. DOAR (31_12_03)'!#REF!</definedName>
    <definedName name="qqq" localSheetId="2" hidden="1">'[81]Movim. DOAR (31_12_03)'!#REF!</definedName>
    <definedName name="qqq" localSheetId="3" hidden="1">'[81]Movim. DOAR (31_12_03)'!#REF!</definedName>
    <definedName name="qqq" localSheetId="4" hidden="1">'[81]Movim. DOAR (31_12_03)'!#REF!</definedName>
    <definedName name="qqq" localSheetId="5" hidden="1">'[81]Movim. DOAR (31_12_03)'!#REF!</definedName>
    <definedName name="qqq" localSheetId="6" hidden="1">'[81]Movim. DOAR (31_12_03)'!#REF!</definedName>
    <definedName name="qqq" localSheetId="7" hidden="1">'[81]Movim. DOAR (31_12_03)'!#REF!</definedName>
    <definedName name="qqq" localSheetId="8" hidden="1">'[81]Movim. DOAR (31_12_03)'!#REF!</definedName>
    <definedName name="qqq" localSheetId="9" hidden="1">'[81]Movim. DOAR (31_12_03)'!#REF!</definedName>
    <definedName name="qqq" localSheetId="10" hidden="1">'[81]Movim. DOAR (31_12_03)'!#REF!</definedName>
    <definedName name="qqq" localSheetId="13" hidden="1">'[81]Movim. DOAR (31_12_03)'!#REF!</definedName>
    <definedName name="QQQQ" localSheetId="0">[30]RESULT0799!#REF!</definedName>
    <definedName name="QQQQ" localSheetId="16">[30]RESULT0799!#REF!</definedName>
    <definedName name="QQQQ" localSheetId="18">[30]RESULT0799!#REF!</definedName>
    <definedName name="QQQQ" localSheetId="7">[30]RESULT0799!#REF!</definedName>
    <definedName name="QQQQ" localSheetId="8">[30]RESULT0799!#REF!</definedName>
    <definedName name="qqqqq" localSheetId="0">#REF!</definedName>
    <definedName name="qqqqq" localSheetId="16">#REF!</definedName>
    <definedName name="qqqqq" localSheetId="18">#REF!</definedName>
    <definedName name="qqqqq" localSheetId="7">#REF!</definedName>
    <definedName name="qqqqq" localSheetId="8">#REF!</definedName>
    <definedName name="QQQQQQ" localSheetId="0">[30]RESULT0799!#REF!</definedName>
    <definedName name="QQQQQQ" localSheetId="16">[30]RESULT0799!#REF!</definedName>
    <definedName name="QQQQQQ" localSheetId="18">[30]RESULT0799!#REF!</definedName>
    <definedName name="QQQQQQ" localSheetId="7">[30]RESULT0799!#REF!</definedName>
    <definedName name="QQQQQQ" localSheetId="8">[30]RESULT0799!#REF!</definedName>
    <definedName name="qqqqqqqqqqqqqq" localSheetId="0">[49]RESULT0799!#REF!</definedName>
    <definedName name="qqqqqqqqqqqqqq" localSheetId="16">[49]RESULT0799!#REF!</definedName>
    <definedName name="qqqqqqqqqqqqqq" localSheetId="18">[49]RESULT0799!#REF!</definedName>
    <definedName name="qqqqqqqqqqqqqq" localSheetId="7">[49]RESULT0799!#REF!</definedName>
    <definedName name="qqqqqqqqqqqqqq" localSheetId="8">[49]RESULT0799!#REF!</definedName>
    <definedName name="QUADRO" localSheetId="0">#REF!</definedName>
    <definedName name="QUADRO" localSheetId="16">#REF!</definedName>
    <definedName name="QUADRO" localSheetId="18">#REF!</definedName>
    <definedName name="QUADRO" localSheetId="7">#REF!</definedName>
    <definedName name="QUADRO" localSheetId="8">#REF!</definedName>
    <definedName name="Quality" localSheetId="0">#REF!</definedName>
    <definedName name="Quality" localSheetId="16">#REF!</definedName>
    <definedName name="Quality" localSheetId="18">#REF!</definedName>
    <definedName name="Quality" localSheetId="7">#REF!</definedName>
    <definedName name="Quality" localSheetId="8">#REF!</definedName>
    <definedName name="QUANTIDADES" localSheetId="0">[117]D.R.E.AUDITORIA!#REF!</definedName>
    <definedName name="QUANTIDADES" localSheetId="16">[117]D.R.E.AUDITORIA!#REF!</definedName>
    <definedName name="QUANTIDADES" localSheetId="18">[117]D.R.E.AUDITORIA!#REF!</definedName>
    <definedName name="QUANTIDADES" localSheetId="7">[117]D.R.E.AUDITORIA!#REF!</definedName>
    <definedName name="QUANTIDADES" localSheetId="8">[117]D.R.E.AUDITORIA!#REF!</definedName>
    <definedName name="QUO" localSheetId="0">#REF!</definedName>
    <definedName name="QUO" localSheetId="16">#REF!</definedName>
    <definedName name="QUO" localSheetId="18">#REF!</definedName>
    <definedName name="QUO" localSheetId="7">#REF!</definedName>
    <definedName name="QUO" localSheetId="8">#REF!</definedName>
    <definedName name="qw">[96]Links!$C$1:$C$65536</definedName>
    <definedName name="qwee" hidden="1">'[28]Mapa Empréstimos {ppc}'!$P$59</definedName>
    <definedName name="qwerqerqwerqwer" hidden="1">10</definedName>
    <definedName name="qwqw" localSheetId="0">[30]RESULT0799!#REF!</definedName>
    <definedName name="qwqw" localSheetId="16">[30]RESULT0799!#REF!</definedName>
    <definedName name="qwqw" localSheetId="18">[30]RESULT0799!#REF!</definedName>
    <definedName name="qwqw" localSheetId="7">[30]RESULT0799!#REF!</definedName>
    <definedName name="qwqw" localSheetId="8">[30]RESULT0799!#REF!</definedName>
    <definedName name="qwqwqwqwqwqwqwqwqw" localSheetId="0">[30]RESULT0799!#REF!</definedName>
    <definedName name="qwqwqwqwqwqwqwqwqw" localSheetId="16">[30]RESULT0799!#REF!</definedName>
    <definedName name="qwqwqwqwqwqwqwqwqw" localSheetId="18">[30]RESULT0799!#REF!</definedName>
    <definedName name="qwqwqwqwqwqwqwqwqw" localSheetId="7">[30]RESULT0799!#REF!</definedName>
    <definedName name="qwqwqwqwqwqwqwqwqw" localSheetId="8">[30]RESULT0799!#REF!</definedName>
    <definedName name="qwqwwqwqwqw" localSheetId="0">[30]RESULT0799!#REF!</definedName>
    <definedName name="qwqwwqwqwqw" localSheetId="16">[30]RESULT0799!#REF!</definedName>
    <definedName name="qwqwwqwqwqw" localSheetId="18">[30]RESULT0799!#REF!</definedName>
    <definedName name="qwqwwqwqwqw" localSheetId="7">[30]RESULT0799!#REF!</definedName>
    <definedName name="qwqwwqwqwqw" localSheetId="8">[30]RESULT0799!#REF!</definedName>
    <definedName name="qws" localSheetId="0">'[116]FINANCIAMENTO COFACE SUDAMERIS'!#REF!</definedName>
    <definedName name="qws" localSheetId="16">'[116]FINANCIAMENTO COFACE SUDAMERIS'!#REF!</definedName>
    <definedName name="qws" localSheetId="18">'[116]FINANCIAMENTO COFACE SUDAMERIS'!#REF!</definedName>
    <definedName name="qws" localSheetId="7">'[116]FINANCIAMENTO COFACE SUDAMERIS'!#REF!</definedName>
    <definedName name="qws" localSheetId="8">'[116]FINANCIAMENTO COFACE SUDAMERIS'!#REF!</definedName>
    <definedName name="qzqzqz10" localSheetId="0">#REF!</definedName>
    <definedName name="qzqzqz10" localSheetId="16">#REF!</definedName>
    <definedName name="qzqzqz10" localSheetId="18">#REF!</definedName>
    <definedName name="qzqzqz10" localSheetId="7">#REF!</definedName>
    <definedName name="qzqzqz10" localSheetId="8">#REF!</definedName>
    <definedName name="qzqzqz11" localSheetId="0">#REF!</definedName>
    <definedName name="qzqzqz11" localSheetId="16">#REF!</definedName>
    <definedName name="qzqzqz11" localSheetId="18">#REF!</definedName>
    <definedName name="qzqzqz11" localSheetId="7">#REF!</definedName>
    <definedName name="qzqzqz11" localSheetId="8">#REF!</definedName>
    <definedName name="qzqzqz12" localSheetId="0">#REF!</definedName>
    <definedName name="qzqzqz12" localSheetId="16">#REF!</definedName>
    <definedName name="qzqzqz12" localSheetId="18">#REF!</definedName>
    <definedName name="qzqzqz12" localSheetId="7">#REF!</definedName>
    <definedName name="qzqzqz12" localSheetId="8">#REF!</definedName>
    <definedName name="qzqzqz13" localSheetId="0">#REF!</definedName>
    <definedName name="qzqzqz13" localSheetId="16">#REF!</definedName>
    <definedName name="qzqzqz13" localSheetId="18">#REF!</definedName>
    <definedName name="qzqzqz13" localSheetId="7">#REF!</definedName>
    <definedName name="qzqzqz13" localSheetId="8">#REF!</definedName>
    <definedName name="qzqzqz14" localSheetId="0">#REF!</definedName>
    <definedName name="qzqzqz14" localSheetId="16">#REF!</definedName>
    <definedName name="qzqzqz14" localSheetId="18">#REF!</definedName>
    <definedName name="qzqzqz14" localSheetId="7">#REF!</definedName>
    <definedName name="qzqzqz14" localSheetId="8">#REF!</definedName>
    <definedName name="qzqzqz15" localSheetId="0">#REF!</definedName>
    <definedName name="qzqzqz15" localSheetId="16">#REF!</definedName>
    <definedName name="qzqzqz15" localSheetId="18">#REF!</definedName>
    <definedName name="qzqzqz15" localSheetId="7">#REF!</definedName>
    <definedName name="qzqzqz15" localSheetId="8">#REF!</definedName>
    <definedName name="qzqzqz16" localSheetId="0">#REF!</definedName>
    <definedName name="qzqzqz16" localSheetId="16">#REF!</definedName>
    <definedName name="qzqzqz16" localSheetId="18">#REF!</definedName>
    <definedName name="qzqzqz16" localSheetId="7">#REF!</definedName>
    <definedName name="qzqzqz16" localSheetId="8">#REF!</definedName>
    <definedName name="qzqzqz17" localSheetId="0">#REF!</definedName>
    <definedName name="qzqzqz17" localSheetId="16">#REF!</definedName>
    <definedName name="qzqzqz17" localSheetId="18">#REF!</definedName>
    <definedName name="qzqzqz17" localSheetId="7">#REF!</definedName>
    <definedName name="qzqzqz17" localSheetId="8">#REF!</definedName>
    <definedName name="qzqzqz18" localSheetId="0">#REF!</definedName>
    <definedName name="qzqzqz18" localSheetId="16">#REF!</definedName>
    <definedName name="qzqzqz18" localSheetId="18">#REF!</definedName>
    <definedName name="qzqzqz18" localSheetId="7">#REF!</definedName>
    <definedName name="qzqzqz18" localSheetId="8">#REF!</definedName>
    <definedName name="qzqzqz19" localSheetId="0">#REF!</definedName>
    <definedName name="qzqzqz19" localSheetId="16">#REF!</definedName>
    <definedName name="qzqzqz19" localSheetId="18">#REF!</definedName>
    <definedName name="qzqzqz19" localSheetId="7">#REF!</definedName>
    <definedName name="qzqzqz19" localSheetId="8">#REF!</definedName>
    <definedName name="qzqzqz20" localSheetId="0">#REF!</definedName>
    <definedName name="qzqzqz20" localSheetId="16">#REF!</definedName>
    <definedName name="qzqzqz20" localSheetId="18">#REF!</definedName>
    <definedName name="qzqzqz20" localSheetId="7">#REF!</definedName>
    <definedName name="qzqzqz20" localSheetId="8">#REF!</definedName>
    <definedName name="qzqzqz21" localSheetId="0">#REF!</definedName>
    <definedName name="qzqzqz21" localSheetId="16">#REF!</definedName>
    <definedName name="qzqzqz21" localSheetId="18">#REF!</definedName>
    <definedName name="qzqzqz21" localSheetId="7">#REF!</definedName>
    <definedName name="qzqzqz21" localSheetId="8">#REF!</definedName>
    <definedName name="qzqzqz22" localSheetId="0">#REF!</definedName>
    <definedName name="qzqzqz22" localSheetId="16">#REF!</definedName>
    <definedName name="qzqzqz22" localSheetId="18">#REF!</definedName>
    <definedName name="qzqzqz22" localSheetId="7">#REF!</definedName>
    <definedName name="qzqzqz22" localSheetId="8">#REF!</definedName>
    <definedName name="qzqzqz23" localSheetId="0">#REF!</definedName>
    <definedName name="qzqzqz23" localSheetId="16">#REF!</definedName>
    <definedName name="qzqzqz23" localSheetId="18">#REF!</definedName>
    <definedName name="qzqzqz23" localSheetId="7">#REF!</definedName>
    <definedName name="qzqzqz23" localSheetId="8">#REF!</definedName>
    <definedName name="qzqzqz24" localSheetId="0">#REF!</definedName>
    <definedName name="qzqzqz24" localSheetId="16">#REF!</definedName>
    <definedName name="qzqzqz24" localSheetId="18">#REF!</definedName>
    <definedName name="qzqzqz24" localSheetId="7">#REF!</definedName>
    <definedName name="qzqzqz24" localSheetId="8">#REF!</definedName>
    <definedName name="qzqzqz25" localSheetId="0">#REF!</definedName>
    <definedName name="qzqzqz25" localSheetId="16">#REF!</definedName>
    <definedName name="qzqzqz25" localSheetId="18">#REF!</definedName>
    <definedName name="qzqzqz25" localSheetId="7">#REF!</definedName>
    <definedName name="qzqzqz25" localSheetId="8">#REF!</definedName>
    <definedName name="qzqzqz26" localSheetId="0">#REF!</definedName>
    <definedName name="qzqzqz26" localSheetId="16">#REF!</definedName>
    <definedName name="qzqzqz26" localSheetId="18">#REF!</definedName>
    <definedName name="qzqzqz26" localSheetId="7">#REF!</definedName>
    <definedName name="qzqzqz26" localSheetId="8">#REF!</definedName>
    <definedName name="qzqzqz27" localSheetId="0">#REF!</definedName>
    <definedName name="qzqzqz27" localSheetId="16">#REF!</definedName>
    <definedName name="qzqzqz27" localSheetId="18">#REF!</definedName>
    <definedName name="qzqzqz27" localSheetId="7">#REF!</definedName>
    <definedName name="qzqzqz27" localSheetId="8">#REF!</definedName>
    <definedName name="qzqzqz28" localSheetId="0">#REF!</definedName>
    <definedName name="qzqzqz28" localSheetId="16">#REF!</definedName>
    <definedName name="qzqzqz28" localSheetId="18">#REF!</definedName>
    <definedName name="qzqzqz28" localSheetId="7">#REF!</definedName>
    <definedName name="qzqzqz28" localSheetId="8">#REF!</definedName>
    <definedName name="qzqzqz29" localSheetId="0">#REF!</definedName>
    <definedName name="qzqzqz29" localSheetId="16">#REF!</definedName>
    <definedName name="qzqzqz29" localSheetId="18">#REF!</definedName>
    <definedName name="qzqzqz29" localSheetId="7">#REF!</definedName>
    <definedName name="qzqzqz29" localSheetId="8">#REF!</definedName>
    <definedName name="qzqzqz30" localSheetId="0">#REF!</definedName>
    <definedName name="qzqzqz30" localSheetId="16">#REF!</definedName>
    <definedName name="qzqzqz30" localSheetId="18">#REF!</definedName>
    <definedName name="qzqzqz30" localSheetId="7">#REF!</definedName>
    <definedName name="qzqzqz30" localSheetId="8">#REF!</definedName>
    <definedName name="qzqzqz31" localSheetId="0">#REF!</definedName>
    <definedName name="qzqzqz31" localSheetId="16">#REF!</definedName>
    <definedName name="qzqzqz31" localSheetId="18">#REF!</definedName>
    <definedName name="qzqzqz31" localSheetId="7">#REF!</definedName>
    <definedName name="qzqzqz31" localSheetId="8">#REF!</definedName>
    <definedName name="qzqzqz32" localSheetId="0">#REF!</definedName>
    <definedName name="qzqzqz32" localSheetId="16">#REF!</definedName>
    <definedName name="qzqzqz32" localSheetId="18">#REF!</definedName>
    <definedName name="qzqzqz32" localSheetId="7">#REF!</definedName>
    <definedName name="qzqzqz32" localSheetId="8">#REF!</definedName>
    <definedName name="qzqzqz6" localSheetId="0">#REF!</definedName>
    <definedName name="qzqzqz6" localSheetId="16">#REF!</definedName>
    <definedName name="qzqzqz6" localSheetId="18">#REF!</definedName>
    <definedName name="qzqzqz6" localSheetId="7">#REF!</definedName>
    <definedName name="qzqzqz6" localSheetId="8">#REF!</definedName>
    <definedName name="qzqzqz7" localSheetId="0">#REF!</definedName>
    <definedName name="qzqzqz7" localSheetId="16">#REF!</definedName>
    <definedName name="qzqzqz7" localSheetId="18">#REF!</definedName>
    <definedName name="qzqzqz7" localSheetId="7">#REF!</definedName>
    <definedName name="qzqzqz7" localSheetId="8">#REF!</definedName>
    <definedName name="qzqzqz8" localSheetId="0">#REF!</definedName>
    <definedName name="qzqzqz8" localSheetId="16">#REF!</definedName>
    <definedName name="qzqzqz8" localSheetId="18">#REF!</definedName>
    <definedName name="qzqzqz8" localSheetId="7">#REF!</definedName>
    <definedName name="qzqzqz8" localSheetId="8">#REF!</definedName>
    <definedName name="qzqzqz9" localSheetId="0">#REF!</definedName>
    <definedName name="qzqzqz9" localSheetId="16">#REF!</definedName>
    <definedName name="qzqzqz9" localSheetId="18">#REF!</definedName>
    <definedName name="qzqzqz9" localSheetId="7">#REF!</definedName>
    <definedName name="qzqzqz9" localSheetId="8">#REF!</definedName>
    <definedName name="R_Factor" localSheetId="0">#REF!</definedName>
    <definedName name="R_Factor" localSheetId="16">#REF!</definedName>
    <definedName name="R_Factor" localSheetId="18">#REF!</definedName>
    <definedName name="R_Factor" localSheetId="7">#REF!</definedName>
    <definedName name="R_Factor" localSheetId="8">#REF!</definedName>
    <definedName name="R_Fator" localSheetId="0">#REF!</definedName>
    <definedName name="R_Fator" localSheetId="16">#REF!</definedName>
    <definedName name="R_Fator" localSheetId="18">#REF!</definedName>
    <definedName name="R_Fator" localSheetId="7">#REF!</definedName>
    <definedName name="R_Fator" localSheetId="8">#REF!</definedName>
    <definedName name="RADIO" localSheetId="0">'[3]outros indicadores'!#REF!</definedName>
    <definedName name="RADIO" localSheetId="16">'[3]outros indicadores'!#REF!</definedName>
    <definedName name="RADIO" localSheetId="18">'[3]outros indicadores'!#REF!</definedName>
    <definedName name="RADIO" localSheetId="7">'[3]outros indicadores'!#REF!</definedName>
    <definedName name="RADIO" localSheetId="8">'[3]outros indicadores'!#REF!</definedName>
    <definedName name="RANKING_SP">[80]RANKING_REGIAO01!$A$1:$B$21</definedName>
    <definedName name="RANSWAP" localSheetId="0">#REF!</definedName>
    <definedName name="RANSWAP" localSheetId="16">#REF!</definedName>
    <definedName name="RANSWAP" localSheetId="18">#REF!</definedName>
    <definedName name="RANSWAP" localSheetId="7">#REF!</definedName>
    <definedName name="RANSWAP" localSheetId="8">#REF!</definedName>
    <definedName name="rateio" localSheetId="0">#REF!</definedName>
    <definedName name="rateio" localSheetId="16">#REF!</definedName>
    <definedName name="rateio" localSheetId="18">#REF!</definedName>
    <definedName name="rateio" localSheetId="7">#REF!</definedName>
    <definedName name="rateio" localSheetId="8">#REF!</definedName>
    <definedName name="RAZAO" localSheetId="0">#REF!</definedName>
    <definedName name="RAZAO" localSheetId="16">#REF!</definedName>
    <definedName name="RAZAO" localSheetId="18">#REF!</definedName>
    <definedName name="RAZAO" localSheetId="7">#REF!</definedName>
    <definedName name="RAZAO" localSheetId="8">#REF!</definedName>
    <definedName name="RAZÃO0101" localSheetId="0">#REF!</definedName>
    <definedName name="RAZÃO0101" localSheetId="16">#REF!</definedName>
    <definedName name="RAZÃO0101" localSheetId="18">#REF!</definedName>
    <definedName name="RAZÃO0101" localSheetId="7">#REF!</definedName>
    <definedName name="RAZÃO0101" localSheetId="8">#REF!</definedName>
    <definedName name="RAZÃO0102" localSheetId="0">#REF!</definedName>
    <definedName name="RAZÃO0102" localSheetId="16">#REF!</definedName>
    <definedName name="RAZÃO0102" localSheetId="18">#REF!</definedName>
    <definedName name="RAZÃO0102" localSheetId="7">#REF!</definedName>
    <definedName name="RAZÃO0102" localSheetId="8">#REF!</definedName>
    <definedName name="RAZÃO0103" localSheetId="0">#REF!</definedName>
    <definedName name="RAZÃO0103" localSheetId="16">#REF!</definedName>
    <definedName name="RAZÃO0103" localSheetId="18">#REF!</definedName>
    <definedName name="RAZÃO0103" localSheetId="7">#REF!</definedName>
    <definedName name="RAZÃO0103" localSheetId="8">#REF!</definedName>
    <definedName name="RAZÃO0281" localSheetId="0">#REF!</definedName>
    <definedName name="RAZÃO0281" localSheetId="16">#REF!</definedName>
    <definedName name="RAZÃO0281" localSheetId="18">#REF!</definedName>
    <definedName name="RAZÃO0281" localSheetId="7">#REF!</definedName>
    <definedName name="RAZÃO0281" localSheetId="8">#REF!</definedName>
    <definedName name="RAZÃO0282" localSheetId="0">#REF!</definedName>
    <definedName name="RAZÃO0282" localSheetId="16">#REF!</definedName>
    <definedName name="RAZÃO0282" localSheetId="18">#REF!</definedName>
    <definedName name="RAZÃO0282" localSheetId="7">#REF!</definedName>
    <definedName name="RAZÃO0282" localSheetId="8">#REF!</definedName>
    <definedName name="RAZÃO0283" localSheetId="0">#REF!</definedName>
    <definedName name="RAZÃO0283" localSheetId="16">#REF!</definedName>
    <definedName name="RAZÃO0283" localSheetId="18">#REF!</definedName>
    <definedName name="RAZÃO0283" localSheetId="7">#REF!</definedName>
    <definedName name="RAZÃO0283" localSheetId="8">#REF!</definedName>
    <definedName name="RAZÃO044" localSheetId="0">#REF!</definedName>
    <definedName name="RAZÃO044" localSheetId="16">#REF!</definedName>
    <definedName name="RAZÃO044" localSheetId="18">#REF!</definedName>
    <definedName name="RAZÃO044" localSheetId="7">#REF!</definedName>
    <definedName name="RAZÃO044" localSheetId="8">#REF!</definedName>
    <definedName name="RE">'[3]outros indicadores'!$B$113:$J$141</definedName>
    <definedName name="REAIS0101" localSheetId="0">#REF!</definedName>
    <definedName name="REAIS0101" localSheetId="16">#REF!</definedName>
    <definedName name="REAIS0101" localSheetId="18">#REF!</definedName>
    <definedName name="REAIS0101" localSheetId="7">#REF!</definedName>
    <definedName name="REAIS0101" localSheetId="8">#REF!</definedName>
    <definedName name="REAIS0102" localSheetId="0">#REF!</definedName>
    <definedName name="REAIS0102" localSheetId="16">#REF!</definedName>
    <definedName name="REAIS0102" localSheetId="18">#REF!</definedName>
    <definedName name="REAIS0102" localSheetId="7">#REF!</definedName>
    <definedName name="REAIS0102" localSheetId="8">#REF!</definedName>
    <definedName name="REAIS0103" localSheetId="0">#REF!</definedName>
    <definedName name="REAIS0103" localSheetId="16">#REF!</definedName>
    <definedName name="REAIS0103" localSheetId="18">#REF!</definedName>
    <definedName name="REAIS0103" localSheetId="7">#REF!</definedName>
    <definedName name="REAIS0103" localSheetId="8">#REF!</definedName>
    <definedName name="REAIS0281" localSheetId="0">#REF!</definedName>
    <definedName name="REAIS0281" localSheetId="16">#REF!</definedName>
    <definedName name="REAIS0281" localSheetId="18">#REF!</definedName>
    <definedName name="REAIS0281" localSheetId="7">#REF!</definedName>
    <definedName name="REAIS0281" localSheetId="8">#REF!</definedName>
    <definedName name="REAIS0282" localSheetId="0">#REF!</definedName>
    <definedName name="REAIS0282" localSheetId="16">#REF!</definedName>
    <definedName name="REAIS0282" localSheetId="18">#REF!</definedName>
    <definedName name="REAIS0282" localSheetId="7">#REF!</definedName>
    <definedName name="REAIS0282" localSheetId="8">#REF!</definedName>
    <definedName name="REAIS0283" localSheetId="0">#REF!</definedName>
    <definedName name="REAIS0283" localSheetId="16">#REF!</definedName>
    <definedName name="REAIS0283" localSheetId="18">#REF!</definedName>
    <definedName name="REAIS0283" localSheetId="7">#REF!</definedName>
    <definedName name="REAIS0283" localSheetId="8">#REF!</definedName>
    <definedName name="REAIS044" localSheetId="0">#REF!</definedName>
    <definedName name="REAIS044" localSheetId="16">#REF!</definedName>
    <definedName name="REAIS044" localSheetId="18">#REF!</definedName>
    <definedName name="REAIS044" localSheetId="7">#REF!</definedName>
    <definedName name="REAIS044" localSheetId="8">#REF!</definedName>
    <definedName name="Reais98" localSheetId="0">#REF!</definedName>
    <definedName name="Reais98" localSheetId="16">#REF!</definedName>
    <definedName name="Reais98" localSheetId="18">#REF!</definedName>
    <definedName name="Reais98" localSheetId="7">#REF!</definedName>
    <definedName name="Reais98" localSheetId="8">#REF!</definedName>
    <definedName name="Reais99" localSheetId="0">[34]Consolidate!#REF!</definedName>
    <definedName name="Reais99" localSheetId="16">[34]Consolidate!#REF!</definedName>
    <definedName name="Reais99" localSheetId="18">[34]Consolidate!#REF!</definedName>
    <definedName name="Reais99" localSheetId="7">[34]Consolidate!#REF!</definedName>
    <definedName name="Reais99" localSheetId="8">[34]Consolidate!#REF!</definedName>
    <definedName name="REAL" localSheetId="0">#REF!</definedName>
    <definedName name="REAL" localSheetId="16">#REF!</definedName>
    <definedName name="REAL" localSheetId="18">#REF!</definedName>
    <definedName name="REAL" localSheetId="7">#REF!</definedName>
    <definedName name="REAL" localSheetId="8">#REF!</definedName>
    <definedName name="Receita" localSheetId="0">#REF!</definedName>
    <definedName name="Receita" localSheetId="16">#REF!</definedName>
    <definedName name="Receita" localSheetId="18">#REF!</definedName>
    <definedName name="Receita" localSheetId="7">#REF!</definedName>
    <definedName name="Receita" localSheetId="8">#REF!</definedName>
    <definedName name="Receitas" localSheetId="0">#REF!</definedName>
    <definedName name="Receitas" localSheetId="16">#REF!</definedName>
    <definedName name="Receitas" localSheetId="5">#REF!</definedName>
    <definedName name="Receitas" localSheetId="6">#REF!</definedName>
    <definedName name="Receitas" localSheetId="7">#REF!</definedName>
    <definedName name="Receitas" localSheetId="8">#REF!</definedName>
    <definedName name="Receitas" localSheetId="13">#REF!</definedName>
    <definedName name="RECIBOS" localSheetId="0">#REF!</definedName>
    <definedName name="RECIBOS" localSheetId="16">#REF!</definedName>
    <definedName name="RECIBOS" localSheetId="18">#REF!</definedName>
    <definedName name="RECIBOS" localSheetId="7">#REF!</definedName>
    <definedName name="RECIBOS" localSheetId="8">#REF!</definedName>
    <definedName name="RECUPERAR" localSheetId="0">#REF!</definedName>
    <definedName name="RECUPERAR" localSheetId="16">#REF!</definedName>
    <definedName name="RECUPERAR" localSheetId="18">#REF!</definedName>
    <definedName name="RECUPERAR" localSheetId="7">#REF!</definedName>
    <definedName name="RECUPERAR" localSheetId="8">#REF!</definedName>
    <definedName name="REF" localSheetId="0">#REF!</definedName>
    <definedName name="REF" localSheetId="16">#REF!</definedName>
    <definedName name="REF" localSheetId="18">#REF!</definedName>
    <definedName name="REF" localSheetId="7">#REF!</definedName>
    <definedName name="REF" localSheetId="8">#REF!</definedName>
    <definedName name="Ref_1" localSheetId="0">#REF!</definedName>
    <definedName name="Ref_1" localSheetId="16">#REF!</definedName>
    <definedName name="Ref_1" localSheetId="18">#REF!</definedName>
    <definedName name="Ref_1" localSheetId="7">#REF!</definedName>
    <definedName name="Ref_1" localSheetId="8">#REF!</definedName>
    <definedName name="Ref_10">'[118]Conc. bancária 30.09.97 {ppc}'!$L$15</definedName>
    <definedName name="Ref_101" localSheetId="0">#REF!</definedName>
    <definedName name="Ref_101" localSheetId="16">#REF!</definedName>
    <definedName name="Ref_101" localSheetId="18">#REF!</definedName>
    <definedName name="Ref_101" localSheetId="7">#REF!</definedName>
    <definedName name="Ref_101" localSheetId="8">#REF!</definedName>
    <definedName name="Ref_102" localSheetId="0">'[119]Valor. Acabados'!#REF!</definedName>
    <definedName name="Ref_102" localSheetId="16">'[119]Valor. Acabados'!#REF!</definedName>
    <definedName name="Ref_102" localSheetId="18">'[119]Valor. Acabados'!#REF!</definedName>
    <definedName name="Ref_102" localSheetId="7">'[119]Valor. Acabados'!#REF!</definedName>
    <definedName name="Ref_102" localSheetId="8">'[119]Valor. Acabados'!#REF!</definedName>
    <definedName name="Ref_103" localSheetId="0">'[119]Valor. Acabados'!#REF!</definedName>
    <definedName name="Ref_103" localSheetId="16">'[119]Valor. Acabados'!#REF!</definedName>
    <definedName name="Ref_103" localSheetId="18">'[119]Valor. Acabados'!#REF!</definedName>
    <definedName name="Ref_103" localSheetId="7">'[119]Valor. Acabados'!#REF!</definedName>
    <definedName name="Ref_103" localSheetId="8">'[119]Valor. Acabados'!#REF!</definedName>
    <definedName name="Ref_104" localSheetId="0">#REF!</definedName>
    <definedName name="Ref_104" localSheetId="16">#REF!</definedName>
    <definedName name="Ref_104" localSheetId="18">#REF!</definedName>
    <definedName name="Ref_104" localSheetId="7">#REF!</definedName>
    <definedName name="Ref_104" localSheetId="8">#REF!</definedName>
    <definedName name="Ref_105" localSheetId="0">#REF!</definedName>
    <definedName name="Ref_105" localSheetId="16">#REF!</definedName>
    <definedName name="Ref_105" localSheetId="18">#REF!</definedName>
    <definedName name="Ref_105" localSheetId="7">#REF!</definedName>
    <definedName name="Ref_105" localSheetId="8">#REF!</definedName>
    <definedName name="Ref_106" localSheetId="0">#REF!</definedName>
    <definedName name="Ref_106" localSheetId="16">#REF!</definedName>
    <definedName name="Ref_106" localSheetId="18">#REF!</definedName>
    <definedName name="Ref_106" localSheetId="7">#REF!</definedName>
    <definedName name="Ref_106" localSheetId="8">#REF!</definedName>
    <definedName name="Ref_107" localSheetId="0">'[119]Valor. Acabados'!#REF!</definedName>
    <definedName name="Ref_107" localSheetId="16">'[119]Valor. Acabados'!#REF!</definedName>
    <definedName name="Ref_107" localSheetId="18">'[119]Valor. Acabados'!#REF!</definedName>
    <definedName name="Ref_107" localSheetId="7">'[119]Valor. Acabados'!#REF!</definedName>
    <definedName name="Ref_107" localSheetId="8">'[119]Valor. Acabados'!#REF!</definedName>
    <definedName name="Ref_108" localSheetId="0">#REF!</definedName>
    <definedName name="Ref_108" localSheetId="16">#REF!</definedName>
    <definedName name="Ref_108" localSheetId="18">#REF!</definedName>
    <definedName name="Ref_108" localSheetId="7">#REF!</definedName>
    <definedName name="Ref_108" localSheetId="8">#REF!</definedName>
    <definedName name="Ref_109" localSheetId="0">'[119]Valor. Acabados'!#REF!</definedName>
    <definedName name="Ref_109" localSheetId="16">'[119]Valor. Acabados'!#REF!</definedName>
    <definedName name="Ref_109" localSheetId="18">'[119]Valor. Acabados'!#REF!</definedName>
    <definedName name="Ref_109" localSheetId="7">'[119]Valor. Acabados'!#REF!</definedName>
    <definedName name="Ref_109" localSheetId="8">'[119]Valor. Acabados'!#REF!</definedName>
    <definedName name="Ref_11">'[118]Conc. bancária 30.09.97 {ppc}'!$J$6:$K$6</definedName>
    <definedName name="Ref_110" localSheetId="0">#REF!</definedName>
    <definedName name="Ref_110" localSheetId="16">#REF!</definedName>
    <definedName name="Ref_110" localSheetId="18">#REF!</definedName>
    <definedName name="Ref_110" localSheetId="7">#REF!</definedName>
    <definedName name="Ref_110" localSheetId="8">#REF!</definedName>
    <definedName name="Ref_111" localSheetId="0">'[119]Valor. Acabados'!#REF!</definedName>
    <definedName name="Ref_111" localSheetId="16">'[119]Valor. Acabados'!#REF!</definedName>
    <definedName name="Ref_111" localSheetId="18">'[119]Valor. Acabados'!#REF!</definedName>
    <definedName name="Ref_111" localSheetId="7">'[119]Valor. Acabados'!#REF!</definedName>
    <definedName name="Ref_111" localSheetId="8">'[119]Valor. Acabados'!#REF!</definedName>
    <definedName name="Ref_112" localSheetId="0">#REF!</definedName>
    <definedName name="Ref_112" localSheetId="16">#REF!</definedName>
    <definedName name="Ref_112" localSheetId="18">#REF!</definedName>
    <definedName name="Ref_112" localSheetId="7">#REF!</definedName>
    <definedName name="Ref_112" localSheetId="8">#REF!</definedName>
    <definedName name="Ref_113" localSheetId="0">#REF!</definedName>
    <definedName name="Ref_113" localSheetId="16">#REF!</definedName>
    <definedName name="Ref_113" localSheetId="18">#REF!</definedName>
    <definedName name="Ref_113" localSheetId="7">#REF!</definedName>
    <definedName name="Ref_113" localSheetId="8">#REF!</definedName>
    <definedName name="Ref_114" localSheetId="0">'[119]Valor. Acabados'!#REF!</definedName>
    <definedName name="Ref_114" localSheetId="16">'[119]Valor. Acabados'!#REF!</definedName>
    <definedName name="Ref_114" localSheetId="18">'[119]Valor. Acabados'!#REF!</definedName>
    <definedName name="Ref_114" localSheetId="7">'[119]Valor. Acabados'!#REF!</definedName>
    <definedName name="Ref_114" localSheetId="8">'[119]Valor. Acabados'!#REF!</definedName>
    <definedName name="Ref_115" localSheetId="0">#REF!</definedName>
    <definedName name="Ref_115" localSheetId="16">#REF!</definedName>
    <definedName name="Ref_115" localSheetId="18">#REF!</definedName>
    <definedName name="Ref_115" localSheetId="7">#REF!</definedName>
    <definedName name="Ref_115" localSheetId="8">#REF!</definedName>
    <definedName name="Ref_116" localSheetId="0">'[119]Valor. Acabados'!#REF!</definedName>
    <definedName name="Ref_116" localSheetId="16">'[119]Valor. Acabados'!#REF!</definedName>
    <definedName name="Ref_116" localSheetId="18">'[119]Valor. Acabados'!#REF!</definedName>
    <definedName name="Ref_116" localSheetId="7">'[119]Valor. Acabados'!#REF!</definedName>
    <definedName name="Ref_116" localSheetId="8">'[119]Valor. Acabados'!#REF!</definedName>
    <definedName name="Ref_117" localSheetId="0">#REF!</definedName>
    <definedName name="Ref_117" localSheetId="16">#REF!</definedName>
    <definedName name="Ref_117" localSheetId="18">#REF!</definedName>
    <definedName name="Ref_117" localSheetId="7">#REF!</definedName>
    <definedName name="Ref_117" localSheetId="8">#REF!</definedName>
    <definedName name="Ref_118" localSheetId="0">'[119]Valor. Acabados'!#REF!</definedName>
    <definedName name="Ref_118" localSheetId="16">'[119]Valor. Acabados'!#REF!</definedName>
    <definedName name="Ref_118" localSheetId="18">'[119]Valor. Acabados'!#REF!</definedName>
    <definedName name="Ref_118" localSheetId="7">'[119]Valor. Acabados'!#REF!</definedName>
    <definedName name="Ref_118" localSheetId="8">'[119]Valor. Acabados'!#REF!</definedName>
    <definedName name="Ref_119" localSheetId="0">#REF!</definedName>
    <definedName name="Ref_119" localSheetId="16">#REF!</definedName>
    <definedName name="Ref_119" localSheetId="18">#REF!</definedName>
    <definedName name="Ref_119" localSheetId="7">#REF!</definedName>
    <definedName name="Ref_119" localSheetId="8">#REF!</definedName>
    <definedName name="Ref_12">'[118]Conc. bancária 30.09.97 {ppc}'!$M$5:$M$6</definedName>
    <definedName name="Ref_120" localSheetId="0">'[119]Valor. Acabados'!#REF!</definedName>
    <definedName name="Ref_120" localSheetId="16">'[119]Valor. Acabados'!#REF!</definedName>
    <definedName name="Ref_120" localSheetId="18">'[119]Valor. Acabados'!#REF!</definedName>
    <definedName name="Ref_120" localSheetId="7">'[119]Valor. Acabados'!#REF!</definedName>
    <definedName name="Ref_120" localSheetId="8">'[119]Valor. Acabados'!#REF!</definedName>
    <definedName name="Ref_121" localSheetId="0">#REF!</definedName>
    <definedName name="Ref_121" localSheetId="16">#REF!</definedName>
    <definedName name="Ref_121" localSheetId="18">#REF!</definedName>
    <definedName name="Ref_121" localSheetId="7">#REF!</definedName>
    <definedName name="Ref_121" localSheetId="8">#REF!</definedName>
    <definedName name="Ref_122" localSheetId="0">'[119]Valor. Acabados'!#REF!</definedName>
    <definedName name="Ref_122" localSheetId="16">'[119]Valor. Acabados'!#REF!</definedName>
    <definedName name="Ref_122" localSheetId="18">'[119]Valor. Acabados'!#REF!</definedName>
    <definedName name="Ref_122" localSheetId="7">'[119]Valor. Acabados'!#REF!</definedName>
    <definedName name="Ref_122" localSheetId="8">'[119]Valor. Acabados'!#REF!</definedName>
    <definedName name="Ref_123" localSheetId="0">#REF!</definedName>
    <definedName name="Ref_123" localSheetId="16">#REF!</definedName>
    <definedName name="Ref_123" localSheetId="18">#REF!</definedName>
    <definedName name="Ref_123" localSheetId="7">#REF!</definedName>
    <definedName name="Ref_123" localSheetId="8">#REF!</definedName>
    <definedName name="Ref_13">'[118]Conc. bancária 30.09.97 {ppc}'!$A$15:$E$19</definedName>
    <definedName name="Ref_14">'[118]Conc. bancária 30.09.97 {ppc}'!$N$13</definedName>
    <definedName name="Ref_15">'[118]Conc. bancária 31.12.97 {ppc}'!$I$17</definedName>
    <definedName name="Ref_16">'[118]Conc. bancária 30.09.97 {ppc}'!$A$1</definedName>
    <definedName name="Ref_17" localSheetId="0">#REF!</definedName>
    <definedName name="Ref_17" localSheetId="16">#REF!</definedName>
    <definedName name="Ref_17" localSheetId="18">#REF!</definedName>
    <definedName name="Ref_17" localSheetId="7">#REF!</definedName>
    <definedName name="Ref_17" localSheetId="8">#REF!</definedName>
    <definedName name="Ref_18" localSheetId="0">#REF!</definedName>
    <definedName name="Ref_18" localSheetId="16">#REF!</definedName>
    <definedName name="Ref_18" localSheetId="18">#REF!</definedName>
    <definedName name="Ref_18" localSheetId="7">#REF!</definedName>
    <definedName name="Ref_18" localSheetId="8">#REF!</definedName>
    <definedName name="Ref_19" localSheetId="0">#REF!</definedName>
    <definedName name="Ref_19" localSheetId="16">#REF!</definedName>
    <definedName name="Ref_19" localSheetId="18">#REF!</definedName>
    <definedName name="Ref_19" localSheetId="7">#REF!</definedName>
    <definedName name="Ref_19" localSheetId="8">#REF!</definedName>
    <definedName name="Ref_2" localSheetId="0">#REF!</definedName>
    <definedName name="Ref_2" localSheetId="16">#REF!</definedName>
    <definedName name="Ref_2" localSheetId="18">#REF!</definedName>
    <definedName name="Ref_2" localSheetId="7">#REF!</definedName>
    <definedName name="Ref_2" localSheetId="8">#REF!</definedName>
    <definedName name="Ref_20" localSheetId="0">#REF!</definedName>
    <definedName name="Ref_20" localSheetId="16">#REF!</definedName>
    <definedName name="Ref_20" localSheetId="18">#REF!</definedName>
    <definedName name="Ref_20" localSheetId="7">#REF!</definedName>
    <definedName name="Ref_20" localSheetId="8">#REF!</definedName>
    <definedName name="Ref_21" localSheetId="0">#REF!</definedName>
    <definedName name="Ref_21" localSheetId="16">#REF!</definedName>
    <definedName name="Ref_21" localSheetId="18">#REF!</definedName>
    <definedName name="Ref_21" localSheetId="7">#REF!</definedName>
    <definedName name="Ref_21" localSheetId="8">#REF!</definedName>
    <definedName name="Ref_22" localSheetId="0">#REF!</definedName>
    <definedName name="Ref_22" localSheetId="16">#REF!</definedName>
    <definedName name="Ref_22" localSheetId="18">#REF!</definedName>
    <definedName name="Ref_22" localSheetId="7">#REF!</definedName>
    <definedName name="Ref_22" localSheetId="8">#REF!</definedName>
    <definedName name="Ref_23" localSheetId="0">#REF!</definedName>
    <definedName name="Ref_23" localSheetId="16">#REF!</definedName>
    <definedName name="Ref_23" localSheetId="18">#REF!</definedName>
    <definedName name="Ref_23" localSheetId="7">#REF!</definedName>
    <definedName name="Ref_23" localSheetId="8">#REF!</definedName>
    <definedName name="Ref_24" localSheetId="0">#REF!</definedName>
    <definedName name="Ref_24" localSheetId="16">#REF!</definedName>
    <definedName name="Ref_24" localSheetId="18">#REF!</definedName>
    <definedName name="Ref_24" localSheetId="7">#REF!</definedName>
    <definedName name="Ref_24" localSheetId="8">#REF!</definedName>
    <definedName name="Ref_25" localSheetId="0">#REF!</definedName>
    <definedName name="Ref_25" localSheetId="16">#REF!</definedName>
    <definedName name="Ref_25" localSheetId="18">#REF!</definedName>
    <definedName name="Ref_25" localSheetId="7">#REF!</definedName>
    <definedName name="Ref_25" localSheetId="8">#REF!</definedName>
    <definedName name="Ref_26" localSheetId="0">'[120]Movimentação Imobilizado'!#REF!</definedName>
    <definedName name="Ref_26" localSheetId="16">'[120]Movimentação Imobilizado'!#REF!</definedName>
    <definedName name="Ref_26" localSheetId="18">'[120]Movimentação Imobilizado'!#REF!</definedName>
    <definedName name="Ref_26" localSheetId="7">'[120]Movimentação Imobilizado'!#REF!</definedName>
    <definedName name="Ref_26" localSheetId="8">'[120]Movimentação Imobilizado'!#REF!</definedName>
    <definedName name="Ref_27" localSheetId="0">'[120]Movimentação Imobilizado'!#REF!</definedName>
    <definedName name="Ref_27" localSheetId="16">'[120]Movimentação Imobilizado'!#REF!</definedName>
    <definedName name="Ref_27" localSheetId="18">'[120]Movimentação Imobilizado'!#REF!</definedName>
    <definedName name="Ref_27" localSheetId="7">'[120]Movimentação Imobilizado'!#REF!</definedName>
    <definedName name="Ref_27" localSheetId="8">'[120]Movimentação Imobilizado'!#REF!</definedName>
    <definedName name="Ref_28" localSheetId="0">[121]LX!#REF!</definedName>
    <definedName name="Ref_28" localSheetId="16">[121]LX!#REF!</definedName>
    <definedName name="Ref_28" localSheetId="18">[121]LX!#REF!</definedName>
    <definedName name="Ref_28" localSheetId="7">[121]LX!#REF!</definedName>
    <definedName name="Ref_28" localSheetId="8">[121]LX!#REF!</definedName>
    <definedName name="Ref_29" localSheetId="0">[121]LX!#REF!</definedName>
    <definedName name="Ref_29" localSheetId="16">[121]LX!#REF!</definedName>
    <definedName name="Ref_29" localSheetId="18">[121]LX!#REF!</definedName>
    <definedName name="Ref_29" localSheetId="7">[121]LX!#REF!</definedName>
    <definedName name="Ref_29" localSheetId="8">[121]LX!#REF!</definedName>
    <definedName name="Ref_3">'[118]Conc. bancária 30.09.97 {ppc}'!$A$1:$N$13</definedName>
    <definedName name="Ref_30" localSheetId="0">'[120]Movimentação Imobilizado'!#REF!</definedName>
    <definedName name="Ref_30" localSheetId="16">'[120]Movimentação Imobilizado'!#REF!</definedName>
    <definedName name="Ref_30" localSheetId="18">'[120]Movimentação Imobilizado'!#REF!</definedName>
    <definedName name="Ref_30" localSheetId="7">'[120]Movimentação Imobilizado'!#REF!</definedName>
    <definedName name="Ref_30" localSheetId="8">'[120]Movimentação Imobilizado'!#REF!</definedName>
    <definedName name="Ref_31" localSheetId="0">'[120]Movimentação Imobilizado'!#REF!</definedName>
    <definedName name="Ref_31" localSheetId="16">'[120]Movimentação Imobilizado'!#REF!</definedName>
    <definedName name="Ref_31" localSheetId="18">'[120]Movimentação Imobilizado'!#REF!</definedName>
    <definedName name="Ref_31" localSheetId="7">'[120]Movimentação Imobilizado'!#REF!</definedName>
    <definedName name="Ref_31" localSheetId="8">'[120]Movimentação Imobilizado'!#REF!</definedName>
    <definedName name="Ref_32" localSheetId="0">'[120]Movimentação Imobilizado'!#REF!</definedName>
    <definedName name="Ref_32" localSheetId="16">'[120]Movimentação Imobilizado'!#REF!</definedName>
    <definedName name="Ref_32" localSheetId="18">'[120]Movimentação Imobilizado'!#REF!</definedName>
    <definedName name="Ref_32" localSheetId="7">'[120]Movimentação Imobilizado'!#REF!</definedName>
    <definedName name="Ref_32" localSheetId="8">'[120]Movimentação Imobilizado'!#REF!</definedName>
    <definedName name="Ref_33" localSheetId="0">'[120]Movimentação Imobilizado'!#REF!</definedName>
    <definedName name="Ref_33" localSheetId="16">'[120]Movimentação Imobilizado'!#REF!</definedName>
    <definedName name="Ref_33" localSheetId="18">'[120]Movimentação Imobilizado'!#REF!</definedName>
    <definedName name="Ref_33" localSheetId="7">'[120]Movimentação Imobilizado'!#REF!</definedName>
    <definedName name="Ref_33" localSheetId="8">'[120]Movimentação Imobilizado'!#REF!</definedName>
    <definedName name="Ref_34" localSheetId="0">'[120]Movimentação Imobilizado'!#REF!</definedName>
    <definedName name="Ref_34" localSheetId="16">'[120]Movimentação Imobilizado'!#REF!</definedName>
    <definedName name="Ref_34" localSheetId="18">'[120]Movimentação Imobilizado'!#REF!</definedName>
    <definedName name="Ref_34" localSheetId="7">'[120]Movimentação Imobilizado'!#REF!</definedName>
    <definedName name="Ref_34" localSheetId="8">'[120]Movimentação Imobilizado'!#REF!</definedName>
    <definedName name="Ref_35" localSheetId="0">'[120]Movimentação Imobilizado'!#REF!</definedName>
    <definedName name="Ref_35" localSheetId="16">'[120]Movimentação Imobilizado'!#REF!</definedName>
    <definedName name="Ref_35" localSheetId="18">'[120]Movimentação Imobilizado'!#REF!</definedName>
    <definedName name="Ref_35" localSheetId="7">'[120]Movimentação Imobilizado'!#REF!</definedName>
    <definedName name="Ref_35" localSheetId="8">'[120]Movimentação Imobilizado'!#REF!</definedName>
    <definedName name="Ref_36" localSheetId="0">'[120]Movimentação Imobilizado'!#REF!</definedName>
    <definedName name="Ref_36" localSheetId="16">'[120]Movimentação Imobilizado'!#REF!</definedName>
    <definedName name="Ref_36" localSheetId="18">'[120]Movimentação Imobilizado'!#REF!</definedName>
    <definedName name="Ref_36" localSheetId="7">'[120]Movimentação Imobilizado'!#REF!</definedName>
    <definedName name="Ref_36" localSheetId="8">'[120]Movimentação Imobilizado'!#REF!</definedName>
    <definedName name="Ref_37" localSheetId="0">[121]LX!#REF!</definedName>
    <definedName name="Ref_37" localSheetId="16">[121]LX!#REF!</definedName>
    <definedName name="Ref_37" localSheetId="18">[121]LX!#REF!</definedName>
    <definedName name="Ref_37" localSheetId="7">[121]LX!#REF!</definedName>
    <definedName name="Ref_37" localSheetId="8">[121]LX!#REF!</definedName>
    <definedName name="Ref_38" localSheetId="0">[121]LX!#REF!</definedName>
    <definedName name="Ref_38" localSheetId="16">[121]LX!#REF!</definedName>
    <definedName name="Ref_38" localSheetId="18">[121]LX!#REF!</definedName>
    <definedName name="Ref_38" localSheetId="7">[121]LX!#REF!</definedName>
    <definedName name="Ref_38" localSheetId="8">[121]LX!#REF!</definedName>
    <definedName name="Ref_39" localSheetId="0">[121]LX!#REF!</definedName>
    <definedName name="Ref_39" localSheetId="16">[121]LX!#REF!</definedName>
    <definedName name="Ref_39" localSheetId="18">[121]LX!#REF!</definedName>
    <definedName name="Ref_39" localSheetId="7">[121]LX!#REF!</definedName>
    <definedName name="Ref_39" localSheetId="8">[121]LX!#REF!</definedName>
    <definedName name="Ref_4">'[118]Conc. bancária 30.09.97 {ppc}'!$A$1:$N$13</definedName>
    <definedName name="Ref_40">[121]LX!$A$2</definedName>
    <definedName name="Ref_41" localSheetId="0">[121]LX!#REF!</definedName>
    <definedName name="Ref_41" localSheetId="16">[121]LX!#REF!</definedName>
    <definedName name="Ref_41" localSheetId="18">[121]LX!#REF!</definedName>
    <definedName name="Ref_41" localSheetId="7">[121]LX!#REF!</definedName>
    <definedName name="Ref_41" localSheetId="8">[121]LX!#REF!</definedName>
    <definedName name="Ref_42" localSheetId="0">[121]LX!#REF!</definedName>
    <definedName name="Ref_42" localSheetId="16">[121]LX!#REF!</definedName>
    <definedName name="Ref_42" localSheetId="18">[121]LX!#REF!</definedName>
    <definedName name="Ref_42" localSheetId="7">[121]LX!#REF!</definedName>
    <definedName name="Ref_42" localSheetId="8">[121]LX!#REF!</definedName>
    <definedName name="Ref_43" localSheetId="0">[121]LX!#REF!</definedName>
    <definedName name="Ref_43" localSheetId="16">[121]LX!#REF!</definedName>
    <definedName name="Ref_43" localSheetId="18">[121]LX!#REF!</definedName>
    <definedName name="Ref_43" localSheetId="7">[121]LX!#REF!</definedName>
    <definedName name="Ref_43" localSheetId="8">[121]LX!#REF!</definedName>
    <definedName name="Ref_44">'[121]Mov.US$ nov a mar'!$V$36</definedName>
    <definedName name="Ref_45" localSheetId="0">#REF!</definedName>
    <definedName name="Ref_45" localSheetId="16">#REF!</definedName>
    <definedName name="Ref_45" localSheetId="18">#REF!</definedName>
    <definedName name="Ref_45" localSheetId="7">#REF!</definedName>
    <definedName name="Ref_45" localSheetId="8">#REF!</definedName>
    <definedName name="Ref_46" localSheetId="0">#REF!</definedName>
    <definedName name="Ref_46" localSheetId="16">#REF!</definedName>
    <definedName name="Ref_46" localSheetId="18">#REF!</definedName>
    <definedName name="Ref_46" localSheetId="7">#REF!</definedName>
    <definedName name="Ref_46" localSheetId="8">#REF!</definedName>
    <definedName name="Ref_47" localSheetId="0">#REF!</definedName>
    <definedName name="Ref_47" localSheetId="16">#REF!</definedName>
    <definedName name="Ref_47" localSheetId="18">#REF!</definedName>
    <definedName name="Ref_47" localSheetId="7">#REF!</definedName>
    <definedName name="Ref_47" localSheetId="8">#REF!</definedName>
    <definedName name="Ref_48" localSheetId="0">#REF!</definedName>
    <definedName name="Ref_48" localSheetId="16">#REF!</definedName>
    <definedName name="Ref_48" localSheetId="18">#REF!</definedName>
    <definedName name="Ref_48" localSheetId="7">#REF!</definedName>
    <definedName name="Ref_48" localSheetId="8">#REF!</definedName>
    <definedName name="Ref_49" localSheetId="0">#REF!</definedName>
    <definedName name="Ref_49" localSheetId="16">#REF!</definedName>
    <definedName name="Ref_49" localSheetId="18">#REF!</definedName>
    <definedName name="Ref_49" localSheetId="7">#REF!</definedName>
    <definedName name="Ref_49" localSheetId="8">#REF!</definedName>
    <definedName name="Ref_5">'[118]Conc. bancária 30.09.97 {ppc}'!$E$5:$E$12</definedName>
    <definedName name="Ref_50" localSheetId="0">#REF!</definedName>
    <definedName name="Ref_50" localSheetId="16">#REF!</definedName>
    <definedName name="Ref_50" localSheetId="18">#REF!</definedName>
    <definedName name="Ref_50" localSheetId="7">#REF!</definedName>
    <definedName name="Ref_50" localSheetId="8">#REF!</definedName>
    <definedName name="Ref_51" localSheetId="0">#REF!</definedName>
    <definedName name="Ref_51" localSheetId="16">#REF!</definedName>
    <definedName name="Ref_51" localSheetId="18">#REF!</definedName>
    <definedName name="Ref_51" localSheetId="7">#REF!</definedName>
    <definedName name="Ref_51" localSheetId="8">#REF!</definedName>
    <definedName name="Ref_52" localSheetId="0">#REF!</definedName>
    <definedName name="Ref_52" localSheetId="16">#REF!</definedName>
    <definedName name="Ref_52" localSheetId="18">#REF!</definedName>
    <definedName name="Ref_52" localSheetId="7">#REF!</definedName>
    <definedName name="Ref_52" localSheetId="8">#REF!</definedName>
    <definedName name="Ref_53" localSheetId="0">#REF!</definedName>
    <definedName name="Ref_53" localSheetId="16">#REF!</definedName>
    <definedName name="Ref_53" localSheetId="18">#REF!</definedName>
    <definedName name="Ref_53" localSheetId="7">#REF!</definedName>
    <definedName name="Ref_53" localSheetId="8">#REF!</definedName>
    <definedName name="Ref_54" localSheetId="0">#REF!</definedName>
    <definedName name="Ref_54" localSheetId="16">#REF!</definedName>
    <definedName name="Ref_54" localSheetId="18">#REF!</definedName>
    <definedName name="Ref_54" localSheetId="7">#REF!</definedName>
    <definedName name="Ref_54" localSheetId="8">#REF!</definedName>
    <definedName name="Ref_55" localSheetId="0">#REF!</definedName>
    <definedName name="Ref_55" localSheetId="16">#REF!</definedName>
    <definedName name="Ref_55" localSheetId="18">#REF!</definedName>
    <definedName name="Ref_55" localSheetId="7">#REF!</definedName>
    <definedName name="Ref_55" localSheetId="8">#REF!</definedName>
    <definedName name="Ref_56" localSheetId="0">#REF!</definedName>
    <definedName name="Ref_56" localSheetId="16">#REF!</definedName>
    <definedName name="Ref_56" localSheetId="18">#REF!</definedName>
    <definedName name="Ref_56" localSheetId="7">#REF!</definedName>
    <definedName name="Ref_56" localSheetId="8">#REF!</definedName>
    <definedName name="Ref_57" localSheetId="0">#REF!</definedName>
    <definedName name="Ref_57" localSheetId="16">#REF!</definedName>
    <definedName name="Ref_57" localSheetId="18">#REF!</definedName>
    <definedName name="Ref_57" localSheetId="7">#REF!</definedName>
    <definedName name="Ref_57" localSheetId="8">#REF!</definedName>
    <definedName name="Ref_58" localSheetId="0">#REF!</definedName>
    <definedName name="Ref_58" localSheetId="16">#REF!</definedName>
    <definedName name="Ref_58" localSheetId="18">#REF!</definedName>
    <definedName name="Ref_58" localSheetId="7">#REF!</definedName>
    <definedName name="Ref_58" localSheetId="8">#REF!</definedName>
    <definedName name="Ref_59" localSheetId="0">#REF!</definedName>
    <definedName name="Ref_59" localSheetId="16">#REF!</definedName>
    <definedName name="Ref_59" localSheetId="18">#REF!</definedName>
    <definedName name="Ref_59" localSheetId="7">#REF!</definedName>
    <definedName name="Ref_59" localSheetId="8">#REF!</definedName>
    <definedName name="Ref_6" localSheetId="0">'[118]Conc. bancária 30.09.97 {ppc}'!#REF!</definedName>
    <definedName name="Ref_6" localSheetId="16">'[118]Conc. bancária 30.09.97 {ppc}'!#REF!</definedName>
    <definedName name="Ref_6" localSheetId="18">'[118]Conc. bancária 30.09.97 {ppc}'!#REF!</definedName>
    <definedName name="Ref_6" localSheetId="7">'[118]Conc. bancária 30.09.97 {ppc}'!#REF!</definedName>
    <definedName name="Ref_6" localSheetId="8">'[118]Conc. bancária 30.09.97 {ppc}'!#REF!</definedName>
    <definedName name="Ref_60" localSheetId="0">#REF!</definedName>
    <definedName name="Ref_60" localSheetId="16">#REF!</definedName>
    <definedName name="Ref_60" localSheetId="18">#REF!</definedName>
    <definedName name="Ref_60" localSheetId="7">#REF!</definedName>
    <definedName name="Ref_60" localSheetId="8">#REF!</definedName>
    <definedName name="Ref_61" localSheetId="0">#REF!</definedName>
    <definedName name="Ref_61" localSheetId="16">#REF!</definedName>
    <definedName name="Ref_61" localSheetId="18">#REF!</definedName>
    <definedName name="Ref_61" localSheetId="7">#REF!</definedName>
    <definedName name="Ref_61" localSheetId="8">#REF!</definedName>
    <definedName name="Ref_62" localSheetId="0">#REF!</definedName>
    <definedName name="Ref_62" localSheetId="16">#REF!</definedName>
    <definedName name="Ref_62" localSheetId="18">#REF!</definedName>
    <definedName name="Ref_62" localSheetId="7">#REF!</definedName>
    <definedName name="Ref_62" localSheetId="8">#REF!</definedName>
    <definedName name="Ref_63" localSheetId="0">#REF!</definedName>
    <definedName name="Ref_63" localSheetId="16">#REF!</definedName>
    <definedName name="Ref_63" localSheetId="18">#REF!</definedName>
    <definedName name="Ref_63" localSheetId="7">#REF!</definedName>
    <definedName name="Ref_63" localSheetId="8">#REF!</definedName>
    <definedName name="Ref_64" localSheetId="0">#REF!</definedName>
    <definedName name="Ref_64" localSheetId="16">#REF!</definedName>
    <definedName name="Ref_64" localSheetId="18">#REF!</definedName>
    <definedName name="Ref_64" localSheetId="7">#REF!</definedName>
    <definedName name="Ref_64" localSheetId="8">#REF!</definedName>
    <definedName name="Ref_65" localSheetId="0">#REF!</definedName>
    <definedName name="Ref_65" localSheetId="16">#REF!</definedName>
    <definedName name="Ref_65" localSheetId="18">#REF!</definedName>
    <definedName name="Ref_65" localSheetId="7">#REF!</definedName>
    <definedName name="Ref_65" localSheetId="8">#REF!</definedName>
    <definedName name="Ref_66" localSheetId="0">#REF!</definedName>
    <definedName name="Ref_66" localSheetId="16">#REF!</definedName>
    <definedName name="Ref_66" localSheetId="18">#REF!</definedName>
    <definedName name="Ref_66" localSheetId="7">#REF!</definedName>
    <definedName name="Ref_66" localSheetId="8">#REF!</definedName>
    <definedName name="Ref_67" localSheetId="0">#REF!</definedName>
    <definedName name="Ref_67" localSheetId="16">#REF!</definedName>
    <definedName name="Ref_67" localSheetId="18">#REF!</definedName>
    <definedName name="Ref_67" localSheetId="7">#REF!</definedName>
    <definedName name="Ref_67" localSheetId="8">#REF!</definedName>
    <definedName name="Ref_68" localSheetId="0">#REF!</definedName>
    <definedName name="Ref_68" localSheetId="16">#REF!</definedName>
    <definedName name="Ref_68" localSheetId="18">#REF!</definedName>
    <definedName name="Ref_68" localSheetId="7">#REF!</definedName>
    <definedName name="Ref_68" localSheetId="8">#REF!</definedName>
    <definedName name="Ref_69" localSheetId="0">#REF!</definedName>
    <definedName name="Ref_69" localSheetId="16">#REF!</definedName>
    <definedName name="Ref_69" localSheetId="18">#REF!</definedName>
    <definedName name="Ref_69" localSheetId="7">#REF!</definedName>
    <definedName name="Ref_69" localSheetId="8">#REF!</definedName>
    <definedName name="Ref_7" localSheetId="0">'[118]Conc. bancária 30.09.97 {ppc}'!#REF!</definedName>
    <definedName name="Ref_7" localSheetId="16">'[118]Conc. bancária 30.09.97 {ppc}'!#REF!</definedName>
    <definedName name="Ref_7" localSheetId="18">'[118]Conc. bancária 30.09.97 {ppc}'!#REF!</definedName>
    <definedName name="Ref_7" localSheetId="7">'[118]Conc. bancária 30.09.97 {ppc}'!#REF!</definedName>
    <definedName name="Ref_7" localSheetId="8">'[118]Conc. bancária 30.09.97 {ppc}'!#REF!</definedName>
    <definedName name="Ref_70" localSheetId="0">#REF!</definedName>
    <definedName name="Ref_70" localSheetId="16">#REF!</definedName>
    <definedName name="Ref_70" localSheetId="18">#REF!</definedName>
    <definedName name="Ref_70" localSheetId="7">#REF!</definedName>
    <definedName name="Ref_70" localSheetId="8">#REF!</definedName>
    <definedName name="Ref_71" localSheetId="0">#REF!</definedName>
    <definedName name="Ref_71" localSheetId="16">#REF!</definedName>
    <definedName name="Ref_71" localSheetId="18">#REF!</definedName>
    <definedName name="Ref_71" localSheetId="7">#REF!</definedName>
    <definedName name="Ref_71" localSheetId="8">#REF!</definedName>
    <definedName name="Ref_72" localSheetId="0">#REF!</definedName>
    <definedName name="Ref_72" localSheetId="16">#REF!</definedName>
    <definedName name="Ref_72" localSheetId="18">#REF!</definedName>
    <definedName name="Ref_72" localSheetId="7">#REF!</definedName>
    <definedName name="Ref_72" localSheetId="8">#REF!</definedName>
    <definedName name="Ref_73" localSheetId="0">#REF!</definedName>
    <definedName name="Ref_73" localSheetId="16">#REF!</definedName>
    <definedName name="Ref_73" localSheetId="18">#REF!</definedName>
    <definedName name="Ref_73" localSheetId="7">#REF!</definedName>
    <definedName name="Ref_73" localSheetId="8">#REF!</definedName>
    <definedName name="Ref_74" localSheetId="0">'[119]Valor. Acabados'!#REF!</definedName>
    <definedName name="Ref_74" localSheetId="16">'[119]Valor. Acabados'!#REF!</definedName>
    <definedName name="Ref_74" localSheetId="18">'[119]Valor. Acabados'!#REF!</definedName>
    <definedName name="Ref_74" localSheetId="7">'[119]Valor. Acabados'!#REF!</definedName>
    <definedName name="Ref_74" localSheetId="8">'[119]Valor. Acabados'!#REF!</definedName>
    <definedName name="Ref_75" localSheetId="0">'[119]Rateio Acabado'!#REF!</definedName>
    <definedName name="Ref_75" localSheetId="16">'[119]Rateio Acabado'!#REF!</definedName>
    <definedName name="Ref_75" localSheetId="18">'[119]Rateio Acabado'!#REF!</definedName>
    <definedName name="Ref_75" localSheetId="7">'[119]Rateio Acabado'!#REF!</definedName>
    <definedName name="Ref_75" localSheetId="8">'[119]Rateio Acabado'!#REF!</definedName>
    <definedName name="Ref_76" localSheetId="0">'[119]Valor. Acabados'!#REF!</definedName>
    <definedName name="Ref_76" localSheetId="16">'[119]Valor. Acabados'!#REF!</definedName>
    <definedName name="Ref_76" localSheetId="18">'[119]Valor. Acabados'!#REF!</definedName>
    <definedName name="Ref_76" localSheetId="7">'[119]Valor. Acabados'!#REF!</definedName>
    <definedName name="Ref_76" localSheetId="8">'[119]Valor. Acabados'!#REF!</definedName>
    <definedName name="Ref_77" localSheetId="0">'[119]Rateio Acabado'!#REF!</definedName>
    <definedName name="Ref_77" localSheetId="16">'[119]Rateio Acabado'!#REF!</definedName>
    <definedName name="Ref_77" localSheetId="18">'[119]Rateio Acabado'!#REF!</definedName>
    <definedName name="Ref_77" localSheetId="7">'[119]Rateio Acabado'!#REF!</definedName>
    <definedName name="Ref_77" localSheetId="8">'[119]Rateio Acabado'!#REF!</definedName>
    <definedName name="Ref_78" localSheetId="0">'[119]Valor. Acabados'!#REF!</definedName>
    <definedName name="Ref_78" localSheetId="16">'[119]Valor. Acabados'!#REF!</definedName>
    <definedName name="Ref_78" localSheetId="18">'[119]Valor. Acabados'!#REF!</definedName>
    <definedName name="Ref_78" localSheetId="7">'[119]Valor. Acabados'!#REF!</definedName>
    <definedName name="Ref_78" localSheetId="8">'[119]Valor. Acabados'!#REF!</definedName>
    <definedName name="Ref_79" localSheetId="0">'[119]Rateio Acabado'!#REF!</definedName>
    <definedName name="Ref_79" localSheetId="16">'[119]Rateio Acabado'!#REF!</definedName>
    <definedName name="Ref_79" localSheetId="18">'[119]Rateio Acabado'!#REF!</definedName>
    <definedName name="Ref_79" localSheetId="7">'[119]Rateio Acabado'!#REF!</definedName>
    <definedName name="Ref_79" localSheetId="8">'[119]Rateio Acabado'!#REF!</definedName>
    <definedName name="Ref_8">'[118]Conc. bancária 30.09.97 {ppc}'!$D$15</definedName>
    <definedName name="Ref_80" localSheetId="0">'[119]Valor. Acabados'!#REF!</definedName>
    <definedName name="Ref_80" localSheetId="16">'[119]Valor. Acabados'!#REF!</definedName>
    <definedName name="Ref_80" localSheetId="18">'[119]Valor. Acabados'!#REF!</definedName>
    <definedName name="Ref_80" localSheetId="7">'[119]Valor. Acabados'!#REF!</definedName>
    <definedName name="Ref_80" localSheetId="8">'[119]Valor. Acabados'!#REF!</definedName>
    <definedName name="Ref_81" localSheetId="0">'[119]Rateio Acabado'!#REF!</definedName>
    <definedName name="Ref_81" localSheetId="16">'[119]Rateio Acabado'!#REF!</definedName>
    <definedName name="Ref_81" localSheetId="18">'[119]Rateio Acabado'!#REF!</definedName>
    <definedName name="Ref_81" localSheetId="7">'[119]Rateio Acabado'!#REF!</definedName>
    <definedName name="Ref_81" localSheetId="8">'[119]Rateio Acabado'!#REF!</definedName>
    <definedName name="Ref_82" localSheetId="0">'[119]Valor. Acabados'!#REF!</definedName>
    <definedName name="Ref_82" localSheetId="16">'[119]Valor. Acabados'!#REF!</definedName>
    <definedName name="Ref_82" localSheetId="18">'[119]Valor. Acabados'!#REF!</definedName>
    <definedName name="Ref_82" localSheetId="7">'[119]Valor. Acabados'!#REF!</definedName>
    <definedName name="Ref_82" localSheetId="8">'[119]Valor. Acabados'!#REF!</definedName>
    <definedName name="Ref_83" localSheetId="0">'[119]Rateio Acabado'!#REF!</definedName>
    <definedName name="Ref_83" localSheetId="16">'[119]Rateio Acabado'!#REF!</definedName>
    <definedName name="Ref_83" localSheetId="18">'[119]Rateio Acabado'!#REF!</definedName>
    <definedName name="Ref_83" localSheetId="7">'[119]Rateio Acabado'!#REF!</definedName>
    <definedName name="Ref_83" localSheetId="8">'[119]Rateio Acabado'!#REF!</definedName>
    <definedName name="Ref_84" localSheetId="0">'[119]Valor. Acabados'!#REF!</definedName>
    <definedName name="Ref_84" localSheetId="16">'[119]Valor. Acabados'!#REF!</definedName>
    <definedName name="Ref_84" localSheetId="18">'[119]Valor. Acabados'!#REF!</definedName>
    <definedName name="Ref_84" localSheetId="7">'[119]Valor. Acabados'!#REF!</definedName>
    <definedName name="Ref_84" localSheetId="8">'[119]Valor. Acabados'!#REF!</definedName>
    <definedName name="Ref_85" localSheetId="0">'[119]Rateio Acabado'!#REF!</definedName>
    <definedName name="Ref_85" localSheetId="16">'[119]Rateio Acabado'!#REF!</definedName>
    <definedName name="Ref_85" localSheetId="18">'[119]Rateio Acabado'!#REF!</definedName>
    <definedName name="Ref_85" localSheetId="7">'[119]Rateio Acabado'!#REF!</definedName>
    <definedName name="Ref_85" localSheetId="8">'[119]Rateio Acabado'!#REF!</definedName>
    <definedName name="Ref_86" localSheetId="0">'[119]Valor. Acabados'!#REF!</definedName>
    <definedName name="Ref_86" localSheetId="16">'[119]Valor. Acabados'!#REF!</definedName>
    <definedName name="Ref_86" localSheetId="18">'[119]Valor. Acabados'!#REF!</definedName>
    <definedName name="Ref_86" localSheetId="7">'[119]Valor. Acabados'!#REF!</definedName>
    <definedName name="Ref_86" localSheetId="8">'[119]Valor. Acabados'!#REF!</definedName>
    <definedName name="Ref_87" localSheetId="0">'[119]Rateio Acabado'!#REF!</definedName>
    <definedName name="Ref_87" localSheetId="16">'[119]Rateio Acabado'!#REF!</definedName>
    <definedName name="Ref_87" localSheetId="18">'[119]Rateio Acabado'!#REF!</definedName>
    <definedName name="Ref_87" localSheetId="7">'[119]Rateio Acabado'!#REF!</definedName>
    <definedName name="Ref_87" localSheetId="8">'[119]Rateio Acabado'!#REF!</definedName>
    <definedName name="Ref_88" localSheetId="0">'[119]Valor. Acabados'!#REF!</definedName>
    <definedName name="Ref_88" localSheetId="16">'[119]Valor. Acabados'!#REF!</definedName>
    <definedName name="Ref_88" localSheetId="18">'[119]Valor. Acabados'!#REF!</definedName>
    <definedName name="Ref_88" localSheetId="7">'[119]Valor. Acabados'!#REF!</definedName>
    <definedName name="Ref_88" localSheetId="8">'[119]Valor. Acabados'!#REF!</definedName>
    <definedName name="Ref_89" localSheetId="0">'[119]Rateio Acabado'!#REF!</definedName>
    <definedName name="Ref_89" localSheetId="16">'[119]Rateio Acabado'!#REF!</definedName>
    <definedName name="Ref_89" localSheetId="18">'[119]Rateio Acabado'!#REF!</definedName>
    <definedName name="Ref_89" localSheetId="7">'[119]Rateio Acabado'!#REF!</definedName>
    <definedName name="Ref_89" localSheetId="8">'[119]Rateio Acabado'!#REF!</definedName>
    <definedName name="Ref_9">'[118]Conc. bancária 30.09.97 {ppc}'!$N$13</definedName>
    <definedName name="Ref_90" localSheetId="0">'[119]Valor. Acabados'!#REF!</definedName>
    <definedName name="Ref_90" localSheetId="16">'[119]Valor. Acabados'!#REF!</definedName>
    <definedName name="Ref_90" localSheetId="18">'[119]Valor. Acabados'!#REF!</definedName>
    <definedName name="Ref_90" localSheetId="7">'[119]Valor. Acabados'!#REF!</definedName>
    <definedName name="Ref_90" localSheetId="8">'[119]Valor. Acabados'!#REF!</definedName>
    <definedName name="Ref_91" localSheetId="0">'[119]Rateio Acabado'!#REF!</definedName>
    <definedName name="Ref_91" localSheetId="16">'[119]Rateio Acabado'!#REF!</definedName>
    <definedName name="Ref_91" localSheetId="18">'[119]Rateio Acabado'!#REF!</definedName>
    <definedName name="Ref_91" localSheetId="7">'[119]Rateio Acabado'!#REF!</definedName>
    <definedName name="Ref_91" localSheetId="8">'[119]Rateio Acabado'!#REF!</definedName>
    <definedName name="Ref_92" localSheetId="0">'[119]Valor. Acabados'!#REF!</definedName>
    <definedName name="Ref_92" localSheetId="16">'[119]Valor. Acabados'!#REF!</definedName>
    <definedName name="Ref_92" localSheetId="18">'[119]Valor. Acabados'!#REF!</definedName>
    <definedName name="Ref_92" localSheetId="7">'[119]Valor. Acabados'!#REF!</definedName>
    <definedName name="Ref_92" localSheetId="8">'[119]Valor. Acabados'!#REF!</definedName>
    <definedName name="Ref_93" localSheetId="0">'[119]Rateio Acabado'!#REF!</definedName>
    <definedName name="Ref_93" localSheetId="16">'[119]Rateio Acabado'!#REF!</definedName>
    <definedName name="Ref_93" localSheetId="18">'[119]Rateio Acabado'!#REF!</definedName>
    <definedName name="Ref_93" localSheetId="7">'[119]Rateio Acabado'!#REF!</definedName>
    <definedName name="Ref_93" localSheetId="8">'[119]Rateio Acabado'!#REF!</definedName>
    <definedName name="Ref_94" localSheetId="0">'[119]Valor. Acabados'!#REF!</definedName>
    <definedName name="Ref_94" localSheetId="16">'[119]Valor. Acabados'!#REF!</definedName>
    <definedName name="Ref_94" localSheetId="18">'[119]Valor. Acabados'!#REF!</definedName>
    <definedName name="Ref_94" localSheetId="7">'[119]Valor. Acabados'!#REF!</definedName>
    <definedName name="Ref_94" localSheetId="8">'[119]Valor. Acabados'!#REF!</definedName>
    <definedName name="Ref_95" localSheetId="0">'[119]Rateio Acabado'!#REF!</definedName>
    <definedName name="Ref_95" localSheetId="16">'[119]Rateio Acabado'!#REF!</definedName>
    <definedName name="Ref_95" localSheetId="18">'[119]Rateio Acabado'!#REF!</definedName>
    <definedName name="Ref_95" localSheetId="7">'[119]Rateio Acabado'!#REF!</definedName>
    <definedName name="Ref_95" localSheetId="8">'[119]Rateio Acabado'!#REF!</definedName>
    <definedName name="Ref_96" localSheetId="0">'[119]Valor. Acabados'!#REF!</definedName>
    <definedName name="Ref_96" localSheetId="16">'[119]Valor. Acabados'!#REF!</definedName>
    <definedName name="Ref_96" localSheetId="18">'[119]Valor. Acabados'!#REF!</definedName>
    <definedName name="Ref_96" localSheetId="7">'[119]Valor. Acabados'!#REF!</definedName>
    <definedName name="Ref_96" localSheetId="8">'[119]Valor. Acabados'!#REF!</definedName>
    <definedName name="Ref_97" localSheetId="0">#REF!</definedName>
    <definedName name="Ref_97" localSheetId="16">#REF!</definedName>
    <definedName name="Ref_97" localSheetId="18">#REF!</definedName>
    <definedName name="Ref_97" localSheetId="7">#REF!</definedName>
    <definedName name="Ref_97" localSheetId="8">#REF!</definedName>
    <definedName name="Ref_99" localSheetId="0">#REF!</definedName>
    <definedName name="Ref_99" localSheetId="16">#REF!</definedName>
    <definedName name="Ref_99" localSheetId="18">#REF!</definedName>
    <definedName name="Ref_99" localSheetId="7">#REF!</definedName>
    <definedName name="Ref_99" localSheetId="8">#REF!</definedName>
    <definedName name="REGIAO" localSheetId="0">#REF!</definedName>
    <definedName name="REGIAO" localSheetId="16">#REF!</definedName>
    <definedName name="REGIAO" localSheetId="18">#REF!</definedName>
    <definedName name="REGIAO" localSheetId="7">#REF!</definedName>
    <definedName name="REGIAO" localSheetId="8">#REF!</definedName>
    <definedName name="RELACAO" localSheetId="18">[122]ATIVO!$A$6:$B$63</definedName>
    <definedName name="RENDAS" localSheetId="0">#REF!</definedName>
    <definedName name="RENDAS" localSheetId="16">#REF!</definedName>
    <definedName name="RENDAS" localSheetId="18">#REF!</definedName>
    <definedName name="RENDAS" localSheetId="7">#REF!</definedName>
    <definedName name="RENDAS" localSheetId="8">#REF!</definedName>
    <definedName name="Rendas_Carteira" localSheetId="0">#REF!</definedName>
    <definedName name="Rendas_Carteira" localSheetId="16">#REF!</definedName>
    <definedName name="Rendas_Carteira" localSheetId="18">#REF!</definedName>
    <definedName name="Rendas_Carteira" localSheetId="7">#REF!</definedName>
    <definedName name="Rendas_Carteira" localSheetId="8">#REF!</definedName>
    <definedName name="Rendas_Novação" localSheetId="0">#REF!</definedName>
    <definedName name="Rendas_Novação" localSheetId="16">#REF!</definedName>
    <definedName name="Rendas_Novação" localSheetId="18">#REF!</definedName>
    <definedName name="Rendas_Novação" localSheetId="7">#REF!</definedName>
    <definedName name="Rendas_Novação" localSheetId="8">#REF!</definedName>
    <definedName name="REPASSE" localSheetId="0">#REF!</definedName>
    <definedName name="REPASSE" localSheetId="16">#REF!</definedName>
    <definedName name="REPASSE" localSheetId="18">#REF!</definedName>
    <definedName name="REPASSE" localSheetId="7">#REF!</definedName>
    <definedName name="REPASSE" localSheetId="8">#REF!</definedName>
    <definedName name="Res" localSheetId="0">#REF!</definedName>
    <definedName name="Res" localSheetId="16">#REF!</definedName>
    <definedName name="Res" localSheetId="18">#REF!</definedName>
    <definedName name="Res" localSheetId="7">#REF!</definedName>
    <definedName name="Res" localSheetId="8">#REF!</definedName>
    <definedName name="RESAJ1" localSheetId="0">[98]matricial!#REF!</definedName>
    <definedName name="RESAJ1" localSheetId="16">[98]matricial!#REF!</definedName>
    <definedName name="RESAJ1" localSheetId="18">[98]matricial!#REF!</definedName>
    <definedName name="RESAJ1" localSheetId="7">[98]matricial!#REF!</definedName>
    <definedName name="RESAJ1" localSheetId="8">[98]matricial!#REF!</definedName>
    <definedName name="RESAJ3" localSheetId="0">[98]matricial!#REF!</definedName>
    <definedName name="RESAJ3" localSheetId="16">[98]matricial!#REF!</definedName>
    <definedName name="RESAJ3" localSheetId="18">[98]matricial!#REF!</definedName>
    <definedName name="RESAJ3" localSheetId="7">[98]matricial!#REF!</definedName>
    <definedName name="RESAJ3" localSheetId="8">[98]matricial!#REF!</definedName>
    <definedName name="resbal">'[123]RESULTADO MÊS A MÊS'!$A$1:$AH$533</definedName>
    <definedName name="Reserva" localSheetId="0">#REF!</definedName>
    <definedName name="Reserva" localSheetId="16">#REF!</definedName>
    <definedName name="Reserva" localSheetId="18">#REF!</definedName>
    <definedName name="Reserva" localSheetId="7">#REF!</definedName>
    <definedName name="Reserva" localSheetId="8">#REF!</definedName>
    <definedName name="Residual_difference" localSheetId="0">#REF!</definedName>
    <definedName name="Residual_difference" localSheetId="16">#REF!</definedName>
    <definedName name="Residual_difference" localSheetId="18">#REF!</definedName>
    <definedName name="Residual_difference" localSheetId="7">#REF!</definedName>
    <definedName name="Residual_difference" localSheetId="8">#REF!</definedName>
    <definedName name="RESOLUCAO_69" localSheetId="0">#REF!</definedName>
    <definedName name="RESOLUCAO_69" localSheetId="16">#REF!</definedName>
    <definedName name="RESOLUCAO_69" localSheetId="18">#REF!</definedName>
    <definedName name="RESOLUCAO_69" localSheetId="7">#REF!</definedName>
    <definedName name="RESOLUCAO_69" localSheetId="8">#REF!</definedName>
    <definedName name="RESP" localSheetId="0">#REF!</definedName>
    <definedName name="RESP" localSheetId="16">#REF!</definedName>
    <definedName name="RESP" localSheetId="18">#REF!</definedName>
    <definedName name="RESP" localSheetId="7">#REF!</definedName>
    <definedName name="RESP" localSheetId="8">#REF!</definedName>
    <definedName name="RESPO" localSheetId="0">#REF!</definedName>
    <definedName name="RESPO" localSheetId="16">#REF!</definedName>
    <definedName name="RESPO" localSheetId="18">#REF!</definedName>
    <definedName name="RESPO" localSheetId="7">#REF!</definedName>
    <definedName name="RESPO" localSheetId="8">#REF!</definedName>
    <definedName name="RESPOS" localSheetId="0">#REF!</definedName>
    <definedName name="RESPOS" localSheetId="16">#REF!</definedName>
    <definedName name="RESPOS" localSheetId="18">#REF!</definedName>
    <definedName name="RESPOS" localSheetId="7">#REF!</definedName>
    <definedName name="RESPOS" localSheetId="8">#REF!</definedName>
    <definedName name="RESPOSTA" localSheetId="0">#REF!</definedName>
    <definedName name="RESPOSTA" localSheetId="16">#REF!</definedName>
    <definedName name="RESPOSTA" localSheetId="18">#REF!</definedName>
    <definedName name="RESPOSTA" localSheetId="7">#REF!</definedName>
    <definedName name="RESPOSTA" localSheetId="8">#REF!</definedName>
    <definedName name="RESU" localSheetId="0">#REF!</definedName>
    <definedName name="RESU" localSheetId="16">#REF!</definedName>
    <definedName name="RESU" localSheetId="18">#REF!</definedName>
    <definedName name="RESU" localSheetId="7">#REF!</definedName>
    <definedName name="RESU" localSheetId="8">#REF!</definedName>
    <definedName name="RESULT" localSheetId="0">[60]RESULT032000!#REF!</definedName>
    <definedName name="RESULT" localSheetId="16">[60]RESULT032000!#REF!</definedName>
    <definedName name="RESULT" localSheetId="18">[60]RESULT032000!#REF!</definedName>
    <definedName name="RESULT" localSheetId="7">[60]RESULT032000!#REF!</definedName>
    <definedName name="RESULT" localSheetId="8">[60]RESULT032000!#REF!</definedName>
    <definedName name="RESULTADO" localSheetId="0">#REF!</definedName>
    <definedName name="RESULTADO" localSheetId="16">#REF!</definedName>
    <definedName name="RESULTADO" localSheetId="18">#REF!</definedName>
    <definedName name="RESULTADO" localSheetId="7">#REF!</definedName>
    <definedName name="RESULTADO" localSheetId="8">#REF!</definedName>
    <definedName name="RESULTADO_DA_EQUIVALENCIA_PATRIMONIAL" localSheetId="0">#REF!</definedName>
    <definedName name="RESULTADO_DA_EQUIVALENCIA_PATRIMONIAL" localSheetId="16">#REF!</definedName>
    <definedName name="RESULTADO_DA_EQUIVALENCIA_PATRIMONIAL" localSheetId="18">#REF!</definedName>
    <definedName name="RESULTADO_DA_EQUIVALENCIA_PATRIMONIAL" localSheetId="7">#REF!</definedName>
    <definedName name="RESULTADO_DA_EQUIVALENCIA_PATRIMONIAL" localSheetId="8">#REF!</definedName>
    <definedName name="RESULTADO_DA_EQUIVALÊNCIA_PATRIMONIAL" localSheetId="0">#REF!</definedName>
    <definedName name="RESULTADO_DA_EQUIVALÊNCIA_PATRIMONIAL" localSheetId="16">#REF!</definedName>
    <definedName name="RESULTADO_DA_EQUIVALÊNCIA_PATRIMONIAL" localSheetId="18">#REF!</definedName>
    <definedName name="RESULTADO_DA_EQUIVALÊNCIA_PATRIMONIAL" localSheetId="7">#REF!</definedName>
    <definedName name="RESULTADO_DA_EQUIVALÊNCIA_PATRIMONIAL" localSheetId="8">#REF!</definedName>
    <definedName name="Resultado_do_SWAP_acumulado" localSheetId="0">#REF!,#REF!,#REF!</definedName>
    <definedName name="Resultado_do_SWAP_acumulado" localSheetId="16">#REF!,#REF!,#REF!</definedName>
    <definedName name="Resultado_do_SWAP_acumulado" localSheetId="18">#REF!,#REF!,#REF!</definedName>
    <definedName name="Resultado_do_SWAP_acumulado" localSheetId="7">#REF!,#REF!,#REF!</definedName>
    <definedName name="Resultado_do_SWAP_acumulado" localSheetId="8">#REF!,#REF!,#REF!</definedName>
    <definedName name="RESULTADO1" localSheetId="0">#REF!</definedName>
    <definedName name="RESULTADO1" localSheetId="16">#REF!</definedName>
    <definedName name="RESULTADO1" localSheetId="18">#REF!</definedName>
    <definedName name="RESULTADO1" localSheetId="7">#REF!</definedName>
    <definedName name="RESULTADO1" localSheetId="8">#REF!</definedName>
    <definedName name="RESULTADO5" localSheetId="0">#REF!</definedName>
    <definedName name="RESULTADO5" localSheetId="16">#REF!</definedName>
    <definedName name="RESULTADO5" localSheetId="18">#REF!</definedName>
    <definedName name="RESULTADO5" localSheetId="7">#REF!</definedName>
    <definedName name="RESULTADO5" localSheetId="8">#REF!</definedName>
    <definedName name="RESULZEROS" localSheetId="0">#REF!</definedName>
    <definedName name="RESULZEROS" localSheetId="16">#REF!</definedName>
    <definedName name="RESULZEROS" localSheetId="18">#REF!</definedName>
    <definedName name="RESULZEROS" localSheetId="7">#REF!</definedName>
    <definedName name="RESULZEROS" localSheetId="8">#REF!</definedName>
    <definedName name="RESUMO" localSheetId="0">#REF!</definedName>
    <definedName name="RESUMO" localSheetId="16">#REF!</definedName>
    <definedName name="RESUMO" localSheetId="18">#REF!</definedName>
    <definedName name="RESUMO" localSheetId="7">#REF!</definedName>
    <definedName name="RESUMO" localSheetId="8">#REF!</definedName>
    <definedName name="RETW">'[28]Calculo DTT'!$B$8</definedName>
    <definedName name="revenda" localSheetId="0">#REF!</definedName>
    <definedName name="revenda" localSheetId="16">#REF!</definedName>
    <definedName name="revenda" localSheetId="18">#REF!</definedName>
    <definedName name="revenda" localSheetId="7">#REF!</definedName>
    <definedName name="revenda" localSheetId="8">#REF!</definedName>
    <definedName name="rewqwr" hidden="1">'[28]Mapa Empréstimos {ppc}'!$P$61</definedName>
    <definedName name="RIO" localSheetId="0">#REF!</definedName>
    <definedName name="RIO" localSheetId="16">#REF!</definedName>
    <definedName name="RIO" localSheetId="18">#REF!</definedName>
    <definedName name="RIO" localSheetId="7">#REF!</definedName>
    <definedName name="RIO" localSheetId="8">#REF!</definedName>
    <definedName name="RioVerde" localSheetId="0">'[124]Fixed Assets'!#REF!</definedName>
    <definedName name="RioVerde" localSheetId="16">'[124]Fixed Assets'!#REF!</definedName>
    <definedName name="RioVerde" localSheetId="18">'[124]Fixed Assets'!#REF!</definedName>
    <definedName name="RioVerde" localSheetId="7">'[124]Fixed Assets'!#REF!</definedName>
    <definedName name="RioVerde" localSheetId="8">'[124]Fixed Assets'!#REF!</definedName>
    <definedName name="RM" localSheetId="0">#REF!</definedName>
    <definedName name="RM" localSheetId="15">#REF!</definedName>
    <definedName name="RM" localSheetId="16">#REF!</definedName>
    <definedName name="RM" localSheetId="18">#REF!</definedName>
    <definedName name="RM" localSheetId="7">#REF!</definedName>
    <definedName name="RM" localSheetId="8">#REF!</definedName>
    <definedName name="RMA" localSheetId="0">#REF!</definedName>
    <definedName name="RMA" localSheetId="15">#REF!</definedName>
    <definedName name="RMA" localSheetId="16">#REF!</definedName>
    <definedName name="RMA" localSheetId="18">#REF!</definedName>
    <definedName name="RMA" localSheetId="7">#REF!</definedName>
    <definedName name="RMA" localSheetId="8">#REF!</definedName>
    <definedName name="RMAG" localSheetId="0">#REF!</definedName>
    <definedName name="RMAG" localSheetId="15">#REF!</definedName>
    <definedName name="RMAG" localSheetId="16">#REF!</definedName>
    <definedName name="RMAG" localSheetId="18">#REF!</definedName>
    <definedName name="RMAG" localSheetId="7">#REF!</definedName>
    <definedName name="RMAG" localSheetId="8">#REF!</definedName>
    <definedName name="RMD" localSheetId="0">#REF!</definedName>
    <definedName name="RMD" localSheetId="15">#REF!</definedName>
    <definedName name="RMD" localSheetId="16">#REF!</definedName>
    <definedName name="RMD" localSheetId="18">#REF!</definedName>
    <definedName name="RMD" localSheetId="7">#REF!</definedName>
    <definedName name="RMD" localSheetId="8">#REF!</definedName>
    <definedName name="RMF" localSheetId="0">#REF!</definedName>
    <definedName name="RMF" localSheetId="15">#REF!</definedName>
    <definedName name="RMF" localSheetId="16">#REF!</definedName>
    <definedName name="RMF" localSheetId="18">#REF!</definedName>
    <definedName name="RMF" localSheetId="7">#REF!</definedName>
    <definedName name="RMF" localSheetId="8">#REF!</definedName>
    <definedName name="RMJ" localSheetId="0">#REF!</definedName>
    <definedName name="RMJ" localSheetId="15">#REF!</definedName>
    <definedName name="RMJ" localSheetId="16">#REF!</definedName>
    <definedName name="RMJ" localSheetId="18">#REF!</definedName>
    <definedName name="RMJ" localSheetId="7">#REF!</definedName>
    <definedName name="RMJ" localSheetId="8">#REF!</definedName>
    <definedName name="RMJU" localSheetId="0">#REF!</definedName>
    <definedName name="RMJU" localSheetId="15">#REF!</definedName>
    <definedName name="RMJU" localSheetId="16">#REF!</definedName>
    <definedName name="RMJU" localSheetId="18">#REF!</definedName>
    <definedName name="RMJU" localSheetId="7">#REF!</definedName>
    <definedName name="RMJU" localSheetId="8">#REF!</definedName>
    <definedName name="RMM" localSheetId="0">#REF!</definedName>
    <definedName name="RMM" localSheetId="15">#REF!</definedName>
    <definedName name="RMM" localSheetId="16">#REF!</definedName>
    <definedName name="RMM" localSheetId="18">#REF!</definedName>
    <definedName name="RMM" localSheetId="7">#REF!</definedName>
    <definedName name="RMM" localSheetId="8">#REF!</definedName>
    <definedName name="RMMA" localSheetId="0">#REF!</definedName>
    <definedName name="RMMA" localSheetId="15">#REF!</definedName>
    <definedName name="RMMA" localSheetId="16">#REF!</definedName>
    <definedName name="RMMA" localSheetId="18">#REF!</definedName>
    <definedName name="RMMA" localSheetId="7">#REF!</definedName>
    <definedName name="RMMA" localSheetId="8">#REF!</definedName>
    <definedName name="RMN" localSheetId="0">#REF!</definedName>
    <definedName name="RMN" localSheetId="15">#REF!</definedName>
    <definedName name="RMN" localSheetId="16">#REF!</definedName>
    <definedName name="RMN" localSheetId="18">#REF!</definedName>
    <definedName name="RMN" localSheetId="7">#REF!</definedName>
    <definedName name="RMN" localSheetId="8">#REF!</definedName>
    <definedName name="RMO" localSheetId="0">#REF!</definedName>
    <definedName name="RMO" localSheetId="15">#REF!</definedName>
    <definedName name="RMO" localSheetId="16">#REF!</definedName>
    <definedName name="RMO" localSheetId="18">#REF!</definedName>
    <definedName name="RMO" localSheetId="7">#REF!</definedName>
    <definedName name="RMO" localSheetId="8">#REF!</definedName>
    <definedName name="RMS" localSheetId="0">#REF!</definedName>
    <definedName name="RMS" localSheetId="15">#REF!</definedName>
    <definedName name="RMS" localSheetId="16">#REF!</definedName>
    <definedName name="RMS" localSheetId="18">#REF!</definedName>
    <definedName name="RMS" localSheetId="7">#REF!</definedName>
    <definedName name="RMS" localSheetId="8">#REF!</definedName>
    <definedName name="RowLevel" hidden="1">1</definedName>
    <definedName name="RPD" localSheetId="0">#REF!</definedName>
    <definedName name="RPD" localSheetId="16">#REF!</definedName>
    <definedName name="RPD" localSheetId="18">#REF!</definedName>
    <definedName name="RPD" localSheetId="7">#REF!</definedName>
    <definedName name="RPD" localSheetId="8">#REF!</definedName>
    <definedName name="rqweqewee" hidden="1">'[28]Report 31.12.04'!$I$24</definedName>
    <definedName name="rqwerqwe" hidden="1">1</definedName>
    <definedName name="RR" localSheetId="0">[30]RESULT0799!#REF!</definedName>
    <definedName name="RR" localSheetId="16">[30]RESULT0799!#REF!</definedName>
    <definedName name="RR" localSheetId="18">[30]RESULT0799!#REF!</definedName>
    <definedName name="RR" localSheetId="7">[30]RESULT0799!#REF!</definedName>
    <definedName name="RR" localSheetId="8">[30]RESULT0799!#REF!</definedName>
    <definedName name="rrevenda" localSheetId="0">#REF!</definedName>
    <definedName name="rrevenda" localSheetId="16">#REF!</definedName>
    <definedName name="rrevenda" localSheetId="18">#REF!</definedName>
    <definedName name="rrevenda" localSheetId="7">#REF!</definedName>
    <definedName name="rrevenda" localSheetId="8">#REF!</definedName>
    <definedName name="rrr">[28]Lead!$D$1:$D$65536</definedName>
    <definedName name="RRRR" localSheetId="0">[30]RESULT0799!#REF!</definedName>
    <definedName name="RRRR" localSheetId="16">[30]RESULT0799!#REF!</definedName>
    <definedName name="RRRR" localSheetId="18">[30]RESULT0799!#REF!</definedName>
    <definedName name="RRRR" localSheetId="7">[30]RESULT0799!#REF!</definedName>
    <definedName name="RRRR" localSheetId="8">[30]RESULT0799!#REF!</definedName>
    <definedName name="rrrrrr" localSheetId="0">#REF!</definedName>
    <definedName name="rrrrrr" localSheetId="16">#REF!</definedName>
    <definedName name="rrrrrr" localSheetId="18">#REF!</definedName>
    <definedName name="rrrrrr" localSheetId="7">#REF!</definedName>
    <definedName name="rrrrrr" localSheetId="8">#REF!</definedName>
    <definedName name="RRRRRRR" localSheetId="0">[30]RESULT0799!#REF!</definedName>
    <definedName name="RRRRRRR" localSheetId="16">[30]RESULT0799!#REF!</definedName>
    <definedName name="RRRRRRR" localSheetId="18">[30]RESULT0799!#REF!</definedName>
    <definedName name="RRRRRRR" localSheetId="7">[30]RESULT0799!#REF!</definedName>
    <definedName name="RRRRRRR" localSheetId="8">[30]RESULT0799!#REF!</definedName>
    <definedName name="RRRRRRRR" localSheetId="0">[30]RESULT0799!#REF!</definedName>
    <definedName name="RRRRRRRR" localSheetId="16">[30]RESULT0799!#REF!</definedName>
    <definedName name="RRRRRRRR" localSheetId="18">[30]RESULT0799!#REF!</definedName>
    <definedName name="RRRRRRRR" localSheetId="7">[30]RESULT0799!#REF!</definedName>
    <definedName name="RRRRRRRR" localSheetId="8">[30]RESULT0799!#REF!</definedName>
    <definedName name="RRRRRRRRRRR" localSheetId="0">[30]RESULT0799!#REF!</definedName>
    <definedName name="RRRRRRRRRRR" localSheetId="16">[30]RESULT0799!#REF!</definedName>
    <definedName name="RRRRRRRRRRR" localSheetId="18">[30]RESULT0799!#REF!</definedName>
    <definedName name="RRRRRRRRRRR" localSheetId="7">[30]RESULT0799!#REF!</definedName>
    <definedName name="RRRRRRRRRRR" localSheetId="8">[30]RESULT0799!#REF!</definedName>
    <definedName name="RS" localSheetId="0">#REF!</definedName>
    <definedName name="RS" localSheetId="15">#REF!</definedName>
    <definedName name="RS" localSheetId="16">#REF!</definedName>
    <definedName name="RS" localSheetId="18">#REF!</definedName>
    <definedName name="RS" localSheetId="7">#REF!</definedName>
    <definedName name="RS" localSheetId="8">#REF!</definedName>
    <definedName name="RSA" localSheetId="0">#REF!</definedName>
    <definedName name="RSA" localSheetId="15">#REF!</definedName>
    <definedName name="RSA" localSheetId="16">#REF!</definedName>
    <definedName name="RSA" localSheetId="18">#REF!</definedName>
    <definedName name="RSA" localSheetId="7">#REF!</definedName>
    <definedName name="RSA" localSheetId="8">#REF!</definedName>
    <definedName name="rsafrasrara" localSheetId="0">[1]Ativo!#REF!</definedName>
    <definedName name="rsafrasrara" localSheetId="16">[1]Ativo!#REF!</definedName>
    <definedName name="rsafrasrara" localSheetId="18">[1]Ativo!#REF!</definedName>
    <definedName name="rsafrasrara" localSheetId="7">[1]Ativo!#REF!</definedName>
    <definedName name="rsafrasrara" localSheetId="8">[1]Ativo!#REF!</definedName>
    <definedName name="RSAG" localSheetId="0">#REF!</definedName>
    <definedName name="RSAG" localSheetId="15">#REF!</definedName>
    <definedName name="RSAG" localSheetId="16">#REF!</definedName>
    <definedName name="RSAG" localSheetId="18">#REF!</definedName>
    <definedName name="RSAG" localSheetId="7">#REF!</definedName>
    <definedName name="RSAG" localSheetId="8">#REF!</definedName>
    <definedName name="RSD" localSheetId="0">#REF!</definedName>
    <definedName name="RSD" localSheetId="15">#REF!</definedName>
    <definedName name="RSD" localSheetId="16">#REF!</definedName>
    <definedName name="RSD" localSheetId="18">#REF!</definedName>
    <definedName name="RSD" localSheetId="7">#REF!</definedName>
    <definedName name="RSD" localSheetId="8">#REF!</definedName>
    <definedName name="RSF" localSheetId="0">#REF!</definedName>
    <definedName name="RSF" localSheetId="15">#REF!</definedName>
    <definedName name="RSF" localSheetId="16">#REF!</definedName>
    <definedName name="RSF" localSheetId="18">#REF!</definedName>
    <definedName name="RSF" localSheetId="7">#REF!</definedName>
    <definedName name="RSF" localSheetId="8">#REF!</definedName>
    <definedName name="RSJ" localSheetId="0">#REF!</definedName>
    <definedName name="RSJ" localSheetId="15">#REF!</definedName>
    <definedName name="RSJ" localSheetId="16">#REF!</definedName>
    <definedName name="RSJ" localSheetId="18">#REF!</definedName>
    <definedName name="RSJ" localSheetId="7">#REF!</definedName>
    <definedName name="RSJ" localSheetId="8">#REF!</definedName>
    <definedName name="RSJU" localSheetId="0">#REF!</definedName>
    <definedName name="RSJU" localSheetId="15">#REF!</definedName>
    <definedName name="RSJU" localSheetId="16">#REF!</definedName>
    <definedName name="RSJU" localSheetId="18">#REF!</definedName>
    <definedName name="RSJU" localSheetId="7">#REF!</definedName>
    <definedName name="RSJU" localSheetId="8">#REF!</definedName>
    <definedName name="RSM" localSheetId="0">#REF!</definedName>
    <definedName name="RSM" localSheetId="15">#REF!</definedName>
    <definedName name="RSM" localSheetId="16">#REF!</definedName>
    <definedName name="RSM" localSheetId="18">#REF!</definedName>
    <definedName name="RSM" localSheetId="7">#REF!</definedName>
    <definedName name="RSM" localSheetId="8">#REF!</definedName>
    <definedName name="RSMA" localSheetId="0">#REF!</definedName>
    <definedName name="RSMA" localSheetId="15">#REF!</definedName>
    <definedName name="RSMA" localSheetId="16">#REF!</definedName>
    <definedName name="RSMA" localSheetId="18">#REF!</definedName>
    <definedName name="RSMA" localSheetId="7">#REF!</definedName>
    <definedName name="RSMA" localSheetId="8">#REF!</definedName>
    <definedName name="RSN" localSheetId="0">#REF!</definedName>
    <definedName name="RSN" localSheetId="15">#REF!</definedName>
    <definedName name="RSN" localSheetId="16">#REF!</definedName>
    <definedName name="RSN" localSheetId="18">#REF!</definedName>
    <definedName name="RSN" localSheetId="7">#REF!</definedName>
    <definedName name="RSN" localSheetId="8">#REF!</definedName>
    <definedName name="RSO" localSheetId="0">#REF!</definedName>
    <definedName name="RSO" localSheetId="15">#REF!</definedName>
    <definedName name="RSO" localSheetId="16">#REF!</definedName>
    <definedName name="RSO" localSheetId="18">#REF!</definedName>
    <definedName name="RSO" localSheetId="7">#REF!</definedName>
    <definedName name="RSO" localSheetId="8">#REF!</definedName>
    <definedName name="RSS" localSheetId="0">#REF!</definedName>
    <definedName name="RSS" localSheetId="15">#REF!</definedName>
    <definedName name="RSS" localSheetId="16">#REF!</definedName>
    <definedName name="RSS" localSheetId="18">#REF!</definedName>
    <definedName name="RSS" localSheetId="7">#REF!</definedName>
    <definedName name="RSS" localSheetId="8">#REF!</definedName>
    <definedName name="rt">[96]Links!$K$1:$K$65536</definedName>
    <definedName name="rtrtrtrrtrtrtrt" localSheetId="0">[31]RESUL122004!#REF!,[31]RESUL122004!$B$1:$B$65536</definedName>
    <definedName name="rtrtrtrrtrtrtrt" localSheetId="16">[31]RESUL122004!#REF!,[31]RESUL122004!$B$1:$B$65536</definedName>
    <definedName name="rtrtrtrrtrtrtrt" localSheetId="18">[31]RESUL122004!#REF!,[31]RESUL122004!$B$1:$B$65536</definedName>
    <definedName name="rtrtrtrrtrtrtrt" localSheetId="7">[31]RESUL122004!#REF!,[31]RESUL122004!$B$1:$B$65536</definedName>
    <definedName name="rtrtrtrrtrtrtrt" localSheetId="8">[31]RESUL122004!#REF!,[31]RESUL122004!$B$1:$B$65536</definedName>
    <definedName name="rubens" localSheetId="0">[0]!_L1C1:_L800C10</definedName>
    <definedName name="rubens" localSheetId="16">[0]!_L1C1:_L800C10</definedName>
    <definedName name="rubens" localSheetId="18">[0]!_L1C1:_L800C10</definedName>
    <definedName name="rubens" localSheetId="7">[0]!_L1C1:_L800C10</definedName>
    <definedName name="rubens" localSheetId="8">[0]!_L1C1:_L800C10</definedName>
    <definedName name="RVD" localSheetId="0">#REF!</definedName>
    <definedName name="RVD" localSheetId="16">#REF!</definedName>
    <definedName name="RVD" localSheetId="18">#REF!</definedName>
    <definedName name="RVD" localSheetId="7">#REF!</definedName>
    <definedName name="RVD" localSheetId="8">#REF!</definedName>
    <definedName name="s" localSheetId="4">{#N/A,#N/A,FALSE,"Aging Summary";#N/A,#N/A,FALSE,"Ratio Analysis";#N/A,#N/A,FALSE,"Test 120 Day Accts";#N/A,#N/A,FALSE,"Tickmarks"}</definedName>
    <definedName name="s" localSheetId="6">{#N/A,#N/A,FALSE,"Aging Summary";#N/A,#N/A,FALSE,"Ratio Analysis";#N/A,#N/A,FALSE,"Test 120 Day Accts";#N/A,#N/A,FALSE,"Tickmarks"}</definedName>
    <definedName name="s">{#N/A,#N/A,FALSE,"Aging Summary";#N/A,#N/A,FALSE,"Ratio Analysis";#N/A,#N/A,FALSE,"Test 120 Day Accts";#N/A,#N/A,FALSE,"Tickmarks"}</definedName>
    <definedName name="S_AcctNum" localSheetId="0">#REF!</definedName>
    <definedName name="S_AcctNum" localSheetId="16">#REF!</definedName>
    <definedName name="S_AcctNum" localSheetId="18">#REF!</definedName>
    <definedName name="S_AcctNum" localSheetId="7">#REF!</definedName>
    <definedName name="S_AcctNum" localSheetId="8">#REF!</definedName>
    <definedName name="S_Adjust_Data">[40]Lead!$I$1:$I$1523</definedName>
    <definedName name="S_AJE_Tot_Data">[40]Lead!$H$1:$H$1523</definedName>
    <definedName name="S_CY_Beg_Data">[40]Lead!$F$1:$F$1523</definedName>
    <definedName name="S_CY_End_Data">[40]Lead!$K$1:$K$1523</definedName>
    <definedName name="S_LSRange1" localSheetId="0">#REF!</definedName>
    <definedName name="S_LSRange1" localSheetId="16">#REF!</definedName>
    <definedName name="S_LSRange1" localSheetId="18">#REF!</definedName>
    <definedName name="S_LSRange1" localSheetId="7">#REF!</definedName>
    <definedName name="S_LSRange1" localSheetId="8">#REF!</definedName>
    <definedName name="S_LSRange10" localSheetId="0">#REF!</definedName>
    <definedName name="S_LSRange10" localSheetId="16">#REF!</definedName>
    <definedName name="S_LSRange10" localSheetId="18">#REF!</definedName>
    <definedName name="S_LSRange10" localSheetId="7">#REF!</definedName>
    <definedName name="S_LSRange10" localSheetId="8">#REF!</definedName>
    <definedName name="S_LSRange10Balance" localSheetId="0">#REF!</definedName>
    <definedName name="S_LSRange10Balance" localSheetId="16">#REF!</definedName>
    <definedName name="S_LSRange10Balance" localSheetId="18">#REF!</definedName>
    <definedName name="S_LSRange10Balance" localSheetId="7">#REF!</definedName>
    <definedName name="S_LSRange10Balance" localSheetId="8">#REF!</definedName>
    <definedName name="S_LSRange10Balance1" localSheetId="0">#REF!</definedName>
    <definedName name="S_LSRange10Balance1" localSheetId="16">#REF!</definedName>
    <definedName name="S_LSRange10Balance1" localSheetId="18">#REF!</definedName>
    <definedName name="S_LSRange10Balance1" localSheetId="7">#REF!</definedName>
    <definedName name="S_LSRange10Balance1" localSheetId="8">#REF!</definedName>
    <definedName name="S_LSRange10Balance2" localSheetId="0">#REF!</definedName>
    <definedName name="S_LSRange10Balance2" localSheetId="16">#REF!</definedName>
    <definedName name="S_LSRange10Balance2" localSheetId="18">#REF!</definedName>
    <definedName name="S_LSRange10Balance2" localSheetId="7">#REF!</definedName>
    <definedName name="S_LSRange10Balance2" localSheetId="8">#REF!</definedName>
    <definedName name="S_LSRange10Balance3" localSheetId="0">#REF!</definedName>
    <definedName name="S_LSRange10Balance3" localSheetId="16">#REF!</definedName>
    <definedName name="S_LSRange10Balance3" localSheetId="18">#REF!</definedName>
    <definedName name="S_LSRange10Balance3" localSheetId="7">#REF!</definedName>
    <definedName name="S_LSRange10Balance3" localSheetId="8">#REF!</definedName>
    <definedName name="S_LSRange11" localSheetId="0">#REF!</definedName>
    <definedName name="S_LSRange11" localSheetId="16">#REF!</definedName>
    <definedName name="S_LSRange11" localSheetId="18">#REF!</definedName>
    <definedName name="S_LSRange11" localSheetId="7">#REF!</definedName>
    <definedName name="S_LSRange11" localSheetId="8">#REF!</definedName>
    <definedName name="S_LSRange11Balance" localSheetId="0">#REF!</definedName>
    <definedName name="S_LSRange11Balance" localSheetId="16">#REF!</definedName>
    <definedName name="S_LSRange11Balance" localSheetId="18">#REF!</definedName>
    <definedName name="S_LSRange11Balance" localSheetId="7">#REF!</definedName>
    <definedName name="S_LSRange11Balance" localSheetId="8">#REF!</definedName>
    <definedName name="S_LSRange11Balance1" localSheetId="0">#REF!</definedName>
    <definedName name="S_LSRange11Balance1" localSheetId="16">#REF!</definedName>
    <definedName name="S_LSRange11Balance1" localSheetId="18">#REF!</definedName>
    <definedName name="S_LSRange11Balance1" localSheetId="7">#REF!</definedName>
    <definedName name="S_LSRange11Balance1" localSheetId="8">#REF!</definedName>
    <definedName name="S_LSRange11Balance2" localSheetId="0">#REF!</definedName>
    <definedName name="S_LSRange11Balance2" localSheetId="16">#REF!</definedName>
    <definedName name="S_LSRange11Balance2" localSheetId="18">#REF!</definedName>
    <definedName name="S_LSRange11Balance2" localSheetId="7">#REF!</definedName>
    <definedName name="S_LSRange11Balance2" localSheetId="8">#REF!</definedName>
    <definedName name="S_LSRange11Balance3" localSheetId="0">#REF!</definedName>
    <definedName name="S_LSRange11Balance3" localSheetId="16">#REF!</definedName>
    <definedName name="S_LSRange11Balance3" localSheetId="18">#REF!</definedName>
    <definedName name="S_LSRange11Balance3" localSheetId="7">#REF!</definedName>
    <definedName name="S_LSRange11Balance3" localSheetId="8">#REF!</definedName>
    <definedName name="S_LSRange12" localSheetId="0">#REF!</definedName>
    <definedName name="S_LSRange12" localSheetId="16">#REF!</definedName>
    <definedName name="S_LSRange12" localSheetId="18">#REF!</definedName>
    <definedName name="S_LSRange12" localSheetId="7">#REF!</definedName>
    <definedName name="S_LSRange12" localSheetId="8">#REF!</definedName>
    <definedName name="S_LSRange12Balance" localSheetId="0">#REF!</definedName>
    <definedName name="S_LSRange12Balance" localSheetId="16">#REF!</definedName>
    <definedName name="S_LSRange12Balance" localSheetId="18">#REF!</definedName>
    <definedName name="S_LSRange12Balance" localSheetId="7">#REF!</definedName>
    <definedName name="S_LSRange12Balance" localSheetId="8">#REF!</definedName>
    <definedName name="S_LSRange12Balance1" localSheetId="0">#REF!</definedName>
    <definedName name="S_LSRange12Balance1" localSheetId="16">#REF!</definedName>
    <definedName name="S_LSRange12Balance1" localSheetId="18">#REF!</definedName>
    <definedName name="S_LSRange12Balance1" localSheetId="7">#REF!</definedName>
    <definedName name="S_LSRange12Balance1" localSheetId="8">#REF!</definedName>
    <definedName name="S_LSRange12Balance2" localSheetId="0">#REF!</definedName>
    <definedName name="S_LSRange12Balance2" localSheetId="16">#REF!</definedName>
    <definedName name="S_LSRange12Balance2" localSheetId="18">#REF!</definedName>
    <definedName name="S_LSRange12Balance2" localSheetId="7">#REF!</definedName>
    <definedName name="S_LSRange12Balance2" localSheetId="8">#REF!</definedName>
    <definedName name="S_LSRange12Balance3" localSheetId="0">#REF!</definedName>
    <definedName name="S_LSRange12Balance3" localSheetId="16">#REF!</definedName>
    <definedName name="S_LSRange12Balance3" localSheetId="18">#REF!</definedName>
    <definedName name="S_LSRange12Balance3" localSheetId="7">#REF!</definedName>
    <definedName name="S_LSRange12Balance3" localSheetId="8">#REF!</definedName>
    <definedName name="S_LSRange13" localSheetId="0">#REF!</definedName>
    <definedName name="S_LSRange13" localSheetId="16">#REF!</definedName>
    <definedName name="S_LSRange13" localSheetId="18">#REF!</definedName>
    <definedName name="S_LSRange13" localSheetId="7">#REF!</definedName>
    <definedName name="S_LSRange13" localSheetId="8">#REF!</definedName>
    <definedName name="S_LSRange13Balance" localSheetId="0">#REF!</definedName>
    <definedName name="S_LSRange13Balance" localSheetId="16">#REF!</definedName>
    <definedName name="S_LSRange13Balance" localSheetId="18">#REF!</definedName>
    <definedName name="S_LSRange13Balance" localSheetId="7">#REF!</definedName>
    <definedName name="S_LSRange13Balance" localSheetId="8">#REF!</definedName>
    <definedName name="S_LSRange13Balance1" localSheetId="0">#REF!</definedName>
    <definedName name="S_LSRange13Balance1" localSheetId="16">#REF!</definedName>
    <definedName name="S_LSRange13Balance1" localSheetId="18">#REF!</definedName>
    <definedName name="S_LSRange13Balance1" localSheetId="7">#REF!</definedName>
    <definedName name="S_LSRange13Balance1" localSheetId="8">#REF!</definedName>
    <definedName name="S_LSRange13Balance2" localSheetId="0">#REF!</definedName>
    <definedName name="S_LSRange13Balance2" localSheetId="16">#REF!</definedName>
    <definedName name="S_LSRange13Balance2" localSheetId="18">#REF!</definedName>
    <definedName name="S_LSRange13Balance2" localSheetId="7">#REF!</definedName>
    <definedName name="S_LSRange13Balance2" localSheetId="8">#REF!</definedName>
    <definedName name="S_LSRange13Balance3" localSheetId="0">#REF!</definedName>
    <definedName name="S_LSRange13Balance3" localSheetId="16">#REF!</definedName>
    <definedName name="S_LSRange13Balance3" localSheetId="18">#REF!</definedName>
    <definedName name="S_LSRange13Balance3" localSheetId="7">#REF!</definedName>
    <definedName name="S_LSRange13Balance3" localSheetId="8">#REF!</definedName>
    <definedName name="S_LSRange14" localSheetId="0">#REF!</definedName>
    <definedName name="S_LSRange14" localSheetId="16">#REF!</definedName>
    <definedName name="S_LSRange14" localSheetId="18">#REF!</definedName>
    <definedName name="S_LSRange14" localSheetId="7">#REF!</definedName>
    <definedName name="S_LSRange14" localSheetId="8">#REF!</definedName>
    <definedName name="S_LSRange14Balance" localSheetId="0">#REF!</definedName>
    <definedName name="S_LSRange14Balance" localSheetId="16">#REF!</definedName>
    <definedName name="S_LSRange14Balance" localSheetId="18">#REF!</definedName>
    <definedName name="S_LSRange14Balance" localSheetId="7">#REF!</definedName>
    <definedName name="S_LSRange14Balance" localSheetId="8">#REF!</definedName>
    <definedName name="S_LSRange14Balance1" localSheetId="0">#REF!</definedName>
    <definedName name="S_LSRange14Balance1" localSheetId="16">#REF!</definedName>
    <definedName name="S_LSRange14Balance1" localSheetId="18">#REF!</definedName>
    <definedName name="S_LSRange14Balance1" localSheetId="7">#REF!</definedName>
    <definedName name="S_LSRange14Balance1" localSheetId="8">#REF!</definedName>
    <definedName name="S_LSRange14Balance2" localSheetId="0">#REF!</definedName>
    <definedName name="S_LSRange14Balance2" localSheetId="16">#REF!</definedName>
    <definedName name="S_LSRange14Balance2" localSheetId="18">#REF!</definedName>
    <definedName name="S_LSRange14Balance2" localSheetId="7">#REF!</definedName>
    <definedName name="S_LSRange14Balance2" localSheetId="8">#REF!</definedName>
    <definedName name="S_LSRange14Balance3" localSheetId="0">#REF!</definedName>
    <definedName name="S_LSRange14Balance3" localSheetId="16">#REF!</definedName>
    <definedName name="S_LSRange14Balance3" localSheetId="18">#REF!</definedName>
    <definedName name="S_LSRange14Balance3" localSheetId="7">#REF!</definedName>
    <definedName name="S_LSRange14Balance3" localSheetId="8">#REF!</definedName>
    <definedName name="S_LSRange15" localSheetId="0">#REF!</definedName>
    <definedName name="S_LSRange15" localSheetId="16">#REF!</definedName>
    <definedName name="S_LSRange15" localSheetId="18">#REF!</definedName>
    <definedName name="S_LSRange15" localSheetId="7">#REF!</definedName>
    <definedName name="S_LSRange15" localSheetId="8">#REF!</definedName>
    <definedName name="S_LSRange15Balance" localSheetId="0">#REF!</definedName>
    <definedName name="S_LSRange15Balance" localSheetId="16">#REF!</definedName>
    <definedName name="S_LSRange15Balance" localSheetId="18">#REF!</definedName>
    <definedName name="S_LSRange15Balance" localSheetId="7">#REF!</definedName>
    <definedName name="S_LSRange15Balance" localSheetId="8">#REF!</definedName>
    <definedName name="S_LSRange15Balance1" localSheetId="0">#REF!</definedName>
    <definedName name="S_LSRange15Balance1" localSheetId="16">#REF!</definedName>
    <definedName name="S_LSRange15Balance1" localSheetId="18">#REF!</definedName>
    <definedName name="S_LSRange15Balance1" localSheetId="7">#REF!</definedName>
    <definedName name="S_LSRange15Balance1" localSheetId="8">#REF!</definedName>
    <definedName name="S_LSRange15Balance2" localSheetId="0">#REF!</definedName>
    <definedName name="S_LSRange15Balance2" localSheetId="16">#REF!</definedName>
    <definedName name="S_LSRange15Balance2" localSheetId="18">#REF!</definedName>
    <definedName name="S_LSRange15Balance2" localSheetId="7">#REF!</definedName>
    <definedName name="S_LSRange15Balance2" localSheetId="8">#REF!</definedName>
    <definedName name="S_LSRange15Balance3" localSheetId="0">#REF!</definedName>
    <definedName name="S_LSRange15Balance3" localSheetId="16">#REF!</definedName>
    <definedName name="S_LSRange15Balance3" localSheetId="18">#REF!</definedName>
    <definedName name="S_LSRange15Balance3" localSheetId="7">#REF!</definedName>
    <definedName name="S_LSRange15Balance3" localSheetId="8">#REF!</definedName>
    <definedName name="S_LSRange16" localSheetId="0">#REF!</definedName>
    <definedName name="S_LSRange16" localSheetId="16">#REF!</definedName>
    <definedName name="S_LSRange16" localSheetId="18">#REF!</definedName>
    <definedName name="S_LSRange16" localSheetId="7">#REF!</definedName>
    <definedName name="S_LSRange16" localSheetId="8">#REF!</definedName>
    <definedName name="S_LSRange16Balance" localSheetId="0">#REF!</definedName>
    <definedName name="S_LSRange16Balance" localSheetId="16">#REF!</definedName>
    <definedName name="S_LSRange16Balance" localSheetId="18">#REF!</definedName>
    <definedName name="S_LSRange16Balance" localSheetId="7">#REF!</definedName>
    <definedName name="S_LSRange16Balance" localSheetId="8">#REF!</definedName>
    <definedName name="S_LSRange16Balance1" localSheetId="0">#REF!</definedName>
    <definedName name="S_LSRange16Balance1" localSheetId="16">#REF!</definedName>
    <definedName name="S_LSRange16Balance1" localSheetId="18">#REF!</definedName>
    <definedName name="S_LSRange16Balance1" localSheetId="7">#REF!</definedName>
    <definedName name="S_LSRange16Balance1" localSheetId="8">#REF!</definedName>
    <definedName name="S_LSRange16Balance2" localSheetId="0">#REF!</definedName>
    <definedName name="S_LSRange16Balance2" localSheetId="16">#REF!</definedName>
    <definedName name="S_LSRange16Balance2" localSheetId="18">#REF!</definedName>
    <definedName name="S_LSRange16Balance2" localSheetId="7">#REF!</definedName>
    <definedName name="S_LSRange16Balance2" localSheetId="8">#REF!</definedName>
    <definedName name="S_LSRange16Balance3" localSheetId="0">#REF!</definedName>
    <definedName name="S_LSRange16Balance3" localSheetId="16">#REF!</definedName>
    <definedName name="S_LSRange16Balance3" localSheetId="18">#REF!</definedName>
    <definedName name="S_LSRange16Balance3" localSheetId="7">#REF!</definedName>
    <definedName name="S_LSRange16Balance3" localSheetId="8">#REF!</definedName>
    <definedName name="S_LSRange1Balance" localSheetId="0">#REF!</definedName>
    <definedName name="S_LSRange1Balance" localSheetId="16">#REF!</definedName>
    <definedName name="S_LSRange1Balance" localSheetId="18">#REF!</definedName>
    <definedName name="S_LSRange1Balance" localSheetId="7">#REF!</definedName>
    <definedName name="S_LSRange1Balance" localSheetId="8">#REF!</definedName>
    <definedName name="S_LSRange1Balance1" localSheetId="0">#REF!</definedName>
    <definedName name="S_LSRange1Balance1" localSheetId="16">#REF!</definedName>
    <definedName name="S_LSRange1Balance1" localSheetId="18">#REF!</definedName>
    <definedName name="S_LSRange1Balance1" localSheetId="7">#REF!</definedName>
    <definedName name="S_LSRange1Balance1" localSheetId="8">#REF!</definedName>
    <definedName name="S_LSRange1Balance2" localSheetId="0">#REF!</definedName>
    <definedName name="S_LSRange1Balance2" localSheetId="16">#REF!</definedName>
    <definedName name="S_LSRange1Balance2" localSheetId="18">#REF!</definedName>
    <definedName name="S_LSRange1Balance2" localSheetId="7">#REF!</definedName>
    <definedName name="S_LSRange1Balance2" localSheetId="8">#REF!</definedName>
    <definedName name="S_LSRange1Balance3" localSheetId="0">#REF!</definedName>
    <definedName name="S_LSRange1Balance3" localSheetId="16">#REF!</definedName>
    <definedName name="S_LSRange1Balance3" localSheetId="18">#REF!</definedName>
    <definedName name="S_LSRange1Balance3" localSheetId="7">#REF!</definedName>
    <definedName name="S_LSRange1Balance3" localSheetId="8">#REF!</definedName>
    <definedName name="S_LSRange2" localSheetId="0">#REF!</definedName>
    <definedName name="S_LSRange2" localSheetId="16">#REF!</definedName>
    <definedName name="S_LSRange2" localSheetId="18">#REF!</definedName>
    <definedName name="S_LSRange2" localSheetId="7">#REF!</definedName>
    <definedName name="S_LSRange2" localSheetId="8">#REF!</definedName>
    <definedName name="S_LSRange2Balance" localSheetId="0">#REF!</definedName>
    <definedName name="S_LSRange2Balance" localSheetId="16">#REF!</definedName>
    <definedName name="S_LSRange2Balance" localSheetId="18">#REF!</definedName>
    <definedName name="S_LSRange2Balance" localSheetId="7">#REF!</definedName>
    <definedName name="S_LSRange2Balance" localSheetId="8">#REF!</definedName>
    <definedName name="S_LSRange2Balance1" localSheetId="0">#REF!</definedName>
    <definedName name="S_LSRange2Balance1" localSheetId="16">#REF!</definedName>
    <definedName name="S_LSRange2Balance1" localSheetId="18">#REF!</definedName>
    <definedName name="S_LSRange2Balance1" localSheetId="7">#REF!</definedName>
    <definedName name="S_LSRange2Balance1" localSheetId="8">#REF!</definedName>
    <definedName name="S_LSRange2Balance2" localSheetId="0">#REF!</definedName>
    <definedName name="S_LSRange2Balance2" localSheetId="16">#REF!</definedName>
    <definedName name="S_LSRange2Balance2" localSheetId="18">#REF!</definedName>
    <definedName name="S_LSRange2Balance2" localSheetId="7">#REF!</definedName>
    <definedName name="S_LSRange2Balance2" localSheetId="8">#REF!</definedName>
    <definedName name="S_LSRange2Balance3" localSheetId="0">#REF!</definedName>
    <definedName name="S_LSRange2Balance3" localSheetId="16">#REF!</definedName>
    <definedName name="S_LSRange2Balance3" localSheetId="18">#REF!</definedName>
    <definedName name="S_LSRange2Balance3" localSheetId="7">#REF!</definedName>
    <definedName name="S_LSRange2Balance3" localSheetId="8">#REF!</definedName>
    <definedName name="S_LSRange3" localSheetId="0">#REF!</definedName>
    <definedName name="S_LSRange3" localSheetId="16">#REF!</definedName>
    <definedName name="S_LSRange3" localSheetId="18">#REF!</definedName>
    <definedName name="S_LSRange3" localSheetId="7">#REF!</definedName>
    <definedName name="S_LSRange3" localSheetId="8">#REF!</definedName>
    <definedName name="S_LSRange3Balance" localSheetId="0">#REF!</definedName>
    <definedName name="S_LSRange3Balance" localSheetId="16">#REF!</definedName>
    <definedName name="S_LSRange3Balance" localSheetId="18">#REF!</definedName>
    <definedName name="S_LSRange3Balance" localSheetId="7">#REF!</definedName>
    <definedName name="S_LSRange3Balance" localSheetId="8">#REF!</definedName>
    <definedName name="S_LSRange3Balance1" localSheetId="0">#REF!</definedName>
    <definedName name="S_LSRange3Balance1" localSheetId="16">#REF!</definedName>
    <definedName name="S_LSRange3Balance1" localSheetId="18">#REF!</definedName>
    <definedName name="S_LSRange3Balance1" localSheetId="7">#REF!</definedName>
    <definedName name="S_LSRange3Balance1" localSheetId="8">#REF!</definedName>
    <definedName name="S_LSRange3Balance2" localSheetId="0">#REF!</definedName>
    <definedName name="S_LSRange3Balance2" localSheetId="16">#REF!</definedName>
    <definedName name="S_LSRange3Balance2" localSheetId="18">#REF!</definedName>
    <definedName name="S_LSRange3Balance2" localSheetId="7">#REF!</definedName>
    <definedName name="S_LSRange3Balance2" localSheetId="8">#REF!</definedName>
    <definedName name="S_LSRange3Balance3" localSheetId="0">#REF!</definedName>
    <definedName name="S_LSRange3Balance3" localSheetId="16">#REF!</definedName>
    <definedName name="S_LSRange3Balance3" localSheetId="18">#REF!</definedName>
    <definedName name="S_LSRange3Balance3" localSheetId="7">#REF!</definedName>
    <definedName name="S_LSRange3Balance3" localSheetId="8">#REF!</definedName>
    <definedName name="S_LSRange4" localSheetId="0">#REF!</definedName>
    <definedName name="S_LSRange4" localSheetId="16">#REF!</definedName>
    <definedName name="S_LSRange4" localSheetId="18">#REF!</definedName>
    <definedName name="S_LSRange4" localSheetId="7">#REF!</definedName>
    <definedName name="S_LSRange4" localSheetId="8">#REF!</definedName>
    <definedName name="S_LSRange4Balance" localSheetId="0">#REF!</definedName>
    <definedName name="S_LSRange4Balance" localSheetId="16">#REF!</definedName>
    <definedName name="S_LSRange4Balance" localSheetId="18">#REF!</definedName>
    <definedName name="S_LSRange4Balance" localSheetId="7">#REF!</definedName>
    <definedName name="S_LSRange4Balance" localSheetId="8">#REF!</definedName>
    <definedName name="S_LSRange4Balance1" localSheetId="0">#REF!</definedName>
    <definedName name="S_LSRange4Balance1" localSheetId="16">#REF!</definedName>
    <definedName name="S_LSRange4Balance1" localSheetId="18">#REF!</definedName>
    <definedName name="S_LSRange4Balance1" localSheetId="7">#REF!</definedName>
    <definedName name="S_LSRange4Balance1" localSheetId="8">#REF!</definedName>
    <definedName name="S_LSRange4Balance2" localSheetId="0">#REF!</definedName>
    <definedName name="S_LSRange4Balance2" localSheetId="16">#REF!</definedName>
    <definedName name="S_LSRange4Balance2" localSheetId="18">#REF!</definedName>
    <definedName name="S_LSRange4Balance2" localSheetId="7">#REF!</definedName>
    <definedName name="S_LSRange4Balance2" localSheetId="8">#REF!</definedName>
    <definedName name="S_LSRange4Balance3" localSheetId="0">#REF!</definedName>
    <definedName name="S_LSRange4Balance3" localSheetId="16">#REF!</definedName>
    <definedName name="S_LSRange4Balance3" localSheetId="18">#REF!</definedName>
    <definedName name="S_LSRange4Balance3" localSheetId="7">#REF!</definedName>
    <definedName name="S_LSRange4Balance3" localSheetId="8">#REF!</definedName>
    <definedName name="S_LSRange5" localSheetId="0">#REF!</definedName>
    <definedName name="S_LSRange5" localSheetId="16">#REF!</definedName>
    <definedName name="S_LSRange5" localSheetId="18">#REF!</definedName>
    <definedName name="S_LSRange5" localSheetId="7">#REF!</definedName>
    <definedName name="S_LSRange5" localSheetId="8">#REF!</definedName>
    <definedName name="S_LSRange5Balance" localSheetId="0">#REF!</definedName>
    <definedName name="S_LSRange5Balance" localSheetId="16">#REF!</definedName>
    <definedName name="S_LSRange5Balance" localSheetId="18">#REF!</definedName>
    <definedName name="S_LSRange5Balance" localSheetId="7">#REF!</definedName>
    <definedName name="S_LSRange5Balance" localSheetId="8">#REF!</definedName>
    <definedName name="S_LSRange5Balance1" localSheetId="0">#REF!</definedName>
    <definedName name="S_LSRange5Balance1" localSheetId="16">#REF!</definedName>
    <definedName name="S_LSRange5Balance1" localSheetId="18">#REF!</definedName>
    <definedName name="S_LSRange5Balance1" localSheetId="7">#REF!</definedName>
    <definedName name="S_LSRange5Balance1" localSheetId="8">#REF!</definedName>
    <definedName name="S_LSRange5Balance2" localSheetId="0">#REF!</definedName>
    <definedName name="S_LSRange5Balance2" localSheetId="16">#REF!</definedName>
    <definedName name="S_LSRange5Balance2" localSheetId="18">#REF!</definedName>
    <definedName name="S_LSRange5Balance2" localSheetId="7">#REF!</definedName>
    <definedName name="S_LSRange5Balance2" localSheetId="8">#REF!</definedName>
    <definedName name="S_LSRange5Balance3" localSheetId="0">#REF!</definedName>
    <definedName name="S_LSRange5Balance3" localSheetId="16">#REF!</definedName>
    <definedName name="S_LSRange5Balance3" localSheetId="18">#REF!</definedName>
    <definedName name="S_LSRange5Balance3" localSheetId="7">#REF!</definedName>
    <definedName name="S_LSRange5Balance3" localSheetId="8">#REF!</definedName>
    <definedName name="S_LSRange6" localSheetId="0">#REF!</definedName>
    <definedName name="S_LSRange6" localSheetId="16">#REF!</definedName>
    <definedName name="S_LSRange6" localSheetId="18">#REF!</definedName>
    <definedName name="S_LSRange6" localSheetId="7">#REF!</definedName>
    <definedName name="S_LSRange6" localSheetId="8">#REF!</definedName>
    <definedName name="S_LSRange6Balance" localSheetId="0">#REF!</definedName>
    <definedName name="S_LSRange6Balance" localSheetId="16">#REF!</definedName>
    <definedName name="S_LSRange6Balance" localSheetId="18">#REF!</definedName>
    <definedName name="S_LSRange6Balance" localSheetId="7">#REF!</definedName>
    <definedName name="S_LSRange6Balance" localSheetId="8">#REF!</definedName>
    <definedName name="S_LSRange6Balance1" localSheetId="0">#REF!</definedName>
    <definedName name="S_LSRange6Balance1" localSheetId="16">#REF!</definedName>
    <definedName name="S_LSRange6Balance1" localSheetId="18">#REF!</definedName>
    <definedName name="S_LSRange6Balance1" localSheetId="7">#REF!</definedName>
    <definedName name="S_LSRange6Balance1" localSheetId="8">#REF!</definedName>
    <definedName name="S_LSRange6Balance2" localSheetId="0">#REF!</definedName>
    <definedName name="S_LSRange6Balance2" localSheetId="16">#REF!</definedName>
    <definedName name="S_LSRange6Balance2" localSheetId="18">#REF!</definedName>
    <definedName name="S_LSRange6Balance2" localSheetId="7">#REF!</definedName>
    <definedName name="S_LSRange6Balance2" localSheetId="8">#REF!</definedName>
    <definedName name="S_LSRange6Balance3" localSheetId="0">#REF!</definedName>
    <definedName name="S_LSRange6Balance3" localSheetId="16">#REF!</definedName>
    <definedName name="S_LSRange6Balance3" localSheetId="18">#REF!</definedName>
    <definedName name="S_LSRange6Balance3" localSheetId="7">#REF!</definedName>
    <definedName name="S_LSRange6Balance3" localSheetId="8">#REF!</definedName>
    <definedName name="S_LSRange7" localSheetId="0">#REF!</definedName>
    <definedName name="S_LSRange7" localSheetId="16">#REF!</definedName>
    <definedName name="S_LSRange7" localSheetId="18">#REF!</definedName>
    <definedName name="S_LSRange7" localSheetId="7">#REF!</definedName>
    <definedName name="S_LSRange7" localSheetId="8">#REF!</definedName>
    <definedName name="S_LSRange7Balance" localSheetId="0">#REF!</definedName>
    <definedName name="S_LSRange7Balance" localSheetId="16">#REF!</definedName>
    <definedName name="S_LSRange7Balance" localSheetId="18">#REF!</definedName>
    <definedName name="S_LSRange7Balance" localSheetId="7">#REF!</definedName>
    <definedName name="S_LSRange7Balance" localSheetId="8">#REF!</definedName>
    <definedName name="S_LSRange7Balance1" localSheetId="0">#REF!</definedName>
    <definedName name="S_LSRange7Balance1" localSheetId="16">#REF!</definedName>
    <definedName name="S_LSRange7Balance1" localSheetId="18">#REF!</definedName>
    <definedName name="S_LSRange7Balance1" localSheetId="7">#REF!</definedName>
    <definedName name="S_LSRange7Balance1" localSheetId="8">#REF!</definedName>
    <definedName name="S_LSRange7Balance2" localSheetId="0">#REF!</definedName>
    <definedName name="S_LSRange7Balance2" localSheetId="16">#REF!</definedName>
    <definedName name="S_LSRange7Balance2" localSheetId="18">#REF!</definedName>
    <definedName name="S_LSRange7Balance2" localSheetId="7">#REF!</definedName>
    <definedName name="S_LSRange7Balance2" localSheetId="8">#REF!</definedName>
    <definedName name="S_LSRange7Balance3" localSheetId="0">#REF!</definedName>
    <definedName name="S_LSRange7Balance3" localSheetId="16">#REF!</definedName>
    <definedName name="S_LSRange7Balance3" localSheetId="18">#REF!</definedName>
    <definedName name="S_LSRange7Balance3" localSheetId="7">#REF!</definedName>
    <definedName name="S_LSRange7Balance3" localSheetId="8">#REF!</definedName>
    <definedName name="S_LSRange8" localSheetId="0">#REF!</definedName>
    <definedName name="S_LSRange8" localSheetId="16">#REF!</definedName>
    <definedName name="S_LSRange8" localSheetId="18">#REF!</definedName>
    <definedName name="S_LSRange8" localSheetId="7">#REF!</definedName>
    <definedName name="S_LSRange8" localSheetId="8">#REF!</definedName>
    <definedName name="S_LSRange8Balance" localSheetId="0">#REF!</definedName>
    <definedName name="S_LSRange8Balance" localSheetId="16">#REF!</definedName>
    <definedName name="S_LSRange8Balance" localSheetId="18">#REF!</definedName>
    <definedName name="S_LSRange8Balance" localSheetId="7">#REF!</definedName>
    <definedName name="S_LSRange8Balance" localSheetId="8">#REF!</definedName>
    <definedName name="S_LSRange8Balance1" localSheetId="0">#REF!</definedName>
    <definedName name="S_LSRange8Balance1" localSheetId="16">#REF!</definedName>
    <definedName name="S_LSRange8Balance1" localSheetId="18">#REF!</definedName>
    <definedName name="S_LSRange8Balance1" localSheetId="7">#REF!</definedName>
    <definedName name="S_LSRange8Balance1" localSheetId="8">#REF!</definedName>
    <definedName name="S_LSRange8Balance2" localSheetId="0">#REF!</definedName>
    <definedName name="S_LSRange8Balance2" localSheetId="16">#REF!</definedName>
    <definedName name="S_LSRange8Balance2" localSheetId="18">#REF!</definedName>
    <definedName name="S_LSRange8Balance2" localSheetId="7">#REF!</definedName>
    <definedName name="S_LSRange8Balance2" localSheetId="8">#REF!</definedName>
    <definedName name="S_LSRange8Balance3" localSheetId="0">#REF!</definedName>
    <definedName name="S_LSRange8Balance3" localSheetId="16">#REF!</definedName>
    <definedName name="S_LSRange8Balance3" localSheetId="18">#REF!</definedName>
    <definedName name="S_LSRange8Balance3" localSheetId="7">#REF!</definedName>
    <definedName name="S_LSRange8Balance3" localSheetId="8">#REF!</definedName>
    <definedName name="S_LSRange9" localSheetId="0">#REF!</definedName>
    <definedName name="S_LSRange9" localSheetId="16">#REF!</definedName>
    <definedName name="S_LSRange9" localSheetId="18">#REF!</definedName>
    <definedName name="S_LSRange9" localSheetId="7">#REF!</definedName>
    <definedName name="S_LSRange9" localSheetId="8">#REF!</definedName>
    <definedName name="S_LSRange9Balance" localSheetId="0">#REF!</definedName>
    <definedName name="S_LSRange9Balance" localSheetId="16">#REF!</definedName>
    <definedName name="S_LSRange9Balance" localSheetId="18">#REF!</definedName>
    <definedName name="S_LSRange9Balance" localSheetId="7">#REF!</definedName>
    <definedName name="S_LSRange9Balance" localSheetId="8">#REF!</definedName>
    <definedName name="S_LSRange9Balance1" localSheetId="0">#REF!</definedName>
    <definedName name="S_LSRange9Balance1" localSheetId="16">#REF!</definedName>
    <definedName name="S_LSRange9Balance1" localSheetId="18">#REF!</definedName>
    <definedName name="S_LSRange9Balance1" localSheetId="7">#REF!</definedName>
    <definedName name="S_LSRange9Balance1" localSheetId="8">#REF!</definedName>
    <definedName name="S_LSRange9Balance2" localSheetId="0">#REF!</definedName>
    <definedName name="S_LSRange9Balance2" localSheetId="16">#REF!</definedName>
    <definedName name="S_LSRange9Balance2" localSheetId="18">#REF!</definedName>
    <definedName name="S_LSRange9Balance2" localSheetId="7">#REF!</definedName>
    <definedName name="S_LSRange9Balance2" localSheetId="8">#REF!</definedName>
    <definedName name="S_LSRange9Balance3" localSheetId="0">#REF!</definedName>
    <definedName name="S_LSRange9Balance3" localSheetId="16">#REF!</definedName>
    <definedName name="S_LSRange9Balance3" localSheetId="18">#REF!</definedName>
    <definedName name="S_LSRange9Balance3" localSheetId="7">#REF!</definedName>
    <definedName name="S_LSRange9Balance3" localSheetId="8">#REF!</definedName>
    <definedName name="S_PY_End_Data">[40]Lead!$O$1:$O$1523</definedName>
    <definedName name="S_RJE_Tot_Data">[40]Lead!$J$1:$J$1523</definedName>
    <definedName name="S_Total" localSheetId="0">#REF!</definedName>
    <definedName name="S_Total" localSheetId="16">#REF!</definedName>
    <definedName name="S_Total" localSheetId="18">#REF!</definedName>
    <definedName name="S_Total" localSheetId="7">#REF!</definedName>
    <definedName name="S_Total" localSheetId="8">#REF!</definedName>
    <definedName name="S_Total1" localSheetId="0">#REF!</definedName>
    <definedName name="S_Total1" localSheetId="16">#REF!</definedName>
    <definedName name="S_Total1" localSheetId="18">#REF!</definedName>
    <definedName name="S_Total1" localSheetId="7">#REF!</definedName>
    <definedName name="S_Total1" localSheetId="8">#REF!</definedName>
    <definedName name="S_Total2" localSheetId="0">#REF!</definedName>
    <definedName name="S_Total2" localSheetId="16">#REF!</definedName>
    <definedName name="S_Total2" localSheetId="18">#REF!</definedName>
    <definedName name="S_Total2" localSheetId="7">#REF!</definedName>
    <definedName name="S_Total2" localSheetId="8">#REF!</definedName>
    <definedName name="S_Total3" localSheetId="0">#REF!</definedName>
    <definedName name="S_Total3" localSheetId="16">#REF!</definedName>
    <definedName name="S_Total3" localSheetId="18">#REF!</definedName>
    <definedName name="S_Total3" localSheetId="7">#REF!</definedName>
    <definedName name="S_Total3" localSheetId="8">#REF!</definedName>
    <definedName name="sa" localSheetId="0">#REF!</definedName>
    <definedName name="sa" localSheetId="16">#REF!</definedName>
    <definedName name="sa" localSheetId="18">#REF!</definedName>
    <definedName name="sa" localSheetId="7">#REF!</definedName>
    <definedName name="sa" localSheetId="8">#REF!</definedName>
    <definedName name="SABB" localSheetId="0">[125]BOMBITA!#REF!</definedName>
    <definedName name="SABB" localSheetId="16">[125]BOMBITA!#REF!</definedName>
    <definedName name="SABB" localSheetId="18">[125]BOMBITA!#REF!</definedName>
    <definedName name="SABB" localSheetId="7">[125]BOMBITA!#REF!</definedName>
    <definedName name="SABB" localSheetId="8">[125]BOMBITA!#REF!</definedName>
    <definedName name="SABD" localSheetId="0">[126]BD_BEBED!#REF!</definedName>
    <definedName name="SABD" localSheetId="16">[126]BD_BEBED!#REF!</definedName>
    <definedName name="SABD" localSheetId="18">[126]BD_BEBED!#REF!</definedName>
    <definedName name="SABD" localSheetId="7">[126]BD_BEBED!#REF!</definedName>
    <definedName name="SABD" localSheetId="8">[126]BD_BEBED!#REF!</definedName>
    <definedName name="SABESP" localSheetId="0">#REF!</definedName>
    <definedName name="SABESP" localSheetId="16">#REF!</definedName>
    <definedName name="SABESP" localSheetId="18">#REF!</definedName>
    <definedName name="SABESP" localSheetId="7">#REF!</definedName>
    <definedName name="SABESP" localSheetId="8">#REF!</definedName>
    <definedName name="SABIO" localSheetId="0">[126]BIO!#REF!</definedName>
    <definedName name="SABIO" localSheetId="16">[126]BIO!#REF!</definedName>
    <definedName name="SABIO" localSheetId="18">[126]BIO!#REF!</definedName>
    <definedName name="SABIO" localSheetId="7">[126]BIO!#REF!</definedName>
    <definedName name="SABIO" localSheetId="8">[126]BIO!#REF!</definedName>
    <definedName name="SACO">[127]Poupança!$N$1:$O$65536</definedName>
    <definedName name="sadasd" localSheetId="0">#REF!</definedName>
    <definedName name="sadasd" localSheetId="16">#REF!</definedName>
    <definedName name="sadasd" localSheetId="18">#REF!</definedName>
    <definedName name="sadasd" localSheetId="7">#REF!</definedName>
    <definedName name="sadasd" localSheetId="8">#REF!</definedName>
    <definedName name="SAEM" localSheetId="0">[126]EMBAL_BEBED!#REF!</definedName>
    <definedName name="SAEM" localSheetId="16">[126]EMBAL_BEBED!#REF!</definedName>
    <definedName name="SAEM" localSheetId="18">[126]EMBAL_BEBED!#REF!</definedName>
    <definedName name="SAEM" localSheetId="7">[126]EMBAL_BEBED!#REF!</definedName>
    <definedName name="SAEM" localSheetId="8">[126]EMBAL_BEBED!#REF!</definedName>
    <definedName name="Safety" localSheetId="0">#REF!</definedName>
    <definedName name="Safety" localSheetId="16">#REF!</definedName>
    <definedName name="Safety" localSheetId="18">#REF!</definedName>
    <definedName name="Safety" localSheetId="7">#REF!</definedName>
    <definedName name="Safety" localSheetId="8">#REF!</definedName>
    <definedName name="SAFR" localSheetId="0">[126]FR_BEBED!#REF!</definedName>
    <definedName name="SAFR" localSheetId="16">[126]FR_BEBED!#REF!</definedName>
    <definedName name="SAFR" localSheetId="18">[126]FR_BEBED!#REF!</definedName>
    <definedName name="SAFR" localSheetId="7">[126]FR_BEBED!#REF!</definedName>
    <definedName name="SAFR" localSheetId="8">[126]FR_BEBED!#REF!</definedName>
    <definedName name="SAGL" localSheetId="0">[126]GL_BEBED!#REF!</definedName>
    <definedName name="SAGL" localSheetId="16">[126]GL_BEBED!#REF!</definedName>
    <definedName name="SAGL" localSheetId="18">[126]GL_BEBED!#REF!</definedName>
    <definedName name="SAGL" localSheetId="7">[126]GL_BEBED!#REF!</definedName>
    <definedName name="SAGL" localSheetId="8">[126]GL_BEBED!#REF!</definedName>
    <definedName name="SAGRANEL" localSheetId="0">[126]GRANEL_BEB!#REF!</definedName>
    <definedName name="SAGRANEL" localSheetId="16">[126]GRANEL_BEB!#REF!</definedName>
    <definedName name="SAGRANEL" localSheetId="18">[126]GRANEL_BEB!#REF!</definedName>
    <definedName name="SAGRANEL" localSheetId="7">[126]GRANEL_BEB!#REF!</definedName>
    <definedName name="SAGRANEL" localSheetId="8">[126]GRANEL_BEB!#REF!</definedName>
    <definedName name="SAGRANU" localSheetId="0">[125]GRANULADO!#REF!</definedName>
    <definedName name="SAGRANU" localSheetId="16">[125]GRANULADO!#REF!</definedName>
    <definedName name="SAGRANU" localSheetId="18">[125]GRANULADO!#REF!</definedName>
    <definedName name="SAGRANU" localSheetId="7">[125]GRANULADO!#REF!</definedName>
    <definedName name="SAGRANU" localSheetId="8">[125]GRANULADO!#REF!</definedName>
    <definedName name="sai.cdbh.cdrj">'[17]CUSTO UNIT CD BH'!$T$70</definedName>
    <definedName name="sai.cdbh.cdsp">'[17]CUSTO UNIT CD BH'!$T$69</definedName>
    <definedName name="sai.cdbh.porto">'[17]CUSTO UNIT CD BH'!$T$67</definedName>
    <definedName name="sai.cdbh.uag">'[17]CUSTO UNIT CD BH'!$T$68</definedName>
    <definedName name="sai.cdbh.ucao">'[17]CUSTO UNIT CD BH'!$T$72</definedName>
    <definedName name="sai.cdrj.cdbh">'[17]CUSTO UNIT CD RJ'!$T$72</definedName>
    <definedName name="sai.cdrj.cdsp">'[17]CUSTO UNIT CD RJ'!$T$69</definedName>
    <definedName name="sai.cdrj.porto">'[17]CUSTO UNIT CD RJ'!$T$67</definedName>
    <definedName name="sai.cdrj.uag">'[17]CUSTO UNIT CD RJ'!$T$68</definedName>
    <definedName name="sai.cdrj.ucao">'[17]CUSTO UNIT CD RJ'!$T$70</definedName>
    <definedName name="sai.cdsp.cdbh">'[17]CUSTO UNIT CD SP'!$T$72</definedName>
    <definedName name="sai.cdsp.cdrj">'[17]CUSTO UNIT CD SP'!$T$70</definedName>
    <definedName name="sai.cdsp.porto">'[17]CUSTO UNIT CD SP'!$T$67</definedName>
    <definedName name="sai.cdsp.uag">'[17]CUSTO UNIT CD SP'!$T$68</definedName>
    <definedName name="sai.cdsp.ucao">'[17]CUSTO UNIT CD SP'!$T$69</definedName>
    <definedName name="sai.uag.cdbh">'[17]CUSTO UNIT UAG'!$T$72</definedName>
    <definedName name="sai.uag.cdrj">'[17]CUSTO UNIT UAG'!$T$70</definedName>
    <definedName name="sai.uag.cdsp">'[17]CUSTO UNIT UAG'!$T$69</definedName>
    <definedName name="sai.uag.porto">'[17]CUSTO UNIT UAG'!$T$67</definedName>
    <definedName name="sai.uag.ucao">'[17]CUSTO UNIT UAG'!$T$68</definedName>
    <definedName name="sai.ucao.cdbh">'[17]CUSTO UNIT UCAO'!$T$72</definedName>
    <definedName name="sai.ucao.cdrj">'[17]CUSTO UNIT UCAO'!$T$70</definedName>
    <definedName name="sai.ucao.cdsp">'[17]CUSTO UNIT UCAO'!$T$69</definedName>
    <definedName name="sai.ucao.porto">'[17]CUSTO UNIT UCAO'!$T$67</definedName>
    <definedName name="sai.ucao.uag">'[17]CUSTO UNIT UCAO'!$T$68</definedName>
    <definedName name="SAIR">[25]Macro1!$B$5</definedName>
    <definedName name="sairteste">[128]Macro1!$A$1</definedName>
    <definedName name="SALAR.13" localSheetId="0">#REF!</definedName>
    <definedName name="SALAR.13" localSheetId="16">#REF!</definedName>
    <definedName name="SALAR.13" localSheetId="18">#REF!</definedName>
    <definedName name="SALAR.13" localSheetId="7">#REF!</definedName>
    <definedName name="SALAR.13" localSheetId="8">#REF!</definedName>
    <definedName name="saldo" localSheetId="0">#REF!</definedName>
    <definedName name="saldo" localSheetId="16">#REF!</definedName>
    <definedName name="saldo" localSheetId="18">#REF!</definedName>
    <definedName name="saldo" localSheetId="7">#REF!</definedName>
    <definedName name="saldo" localSheetId="8">#REF!</definedName>
    <definedName name="SALDO_1" localSheetId="18">[122]PASSIVO!$B$6:$BA$39</definedName>
    <definedName name="SALDO0">[129]ABC!$D$46</definedName>
    <definedName name="SALDO050" localSheetId="0">#REF!</definedName>
    <definedName name="SALDO050" localSheetId="16">#REF!</definedName>
    <definedName name="SALDO050" localSheetId="18">#REF!</definedName>
    <definedName name="SALDO050" localSheetId="7">#REF!</definedName>
    <definedName name="SALDO050" localSheetId="8">#REF!</definedName>
    <definedName name="SALDO051">'[129]Brasil-SP'!$E$49</definedName>
    <definedName name="SALDO052" localSheetId="0">#REF!</definedName>
    <definedName name="SALDO052" localSheetId="16">#REF!</definedName>
    <definedName name="SALDO052" localSheetId="18">#REF!</definedName>
    <definedName name="SALDO052" localSheetId="7">#REF!</definedName>
    <definedName name="SALDO052" localSheetId="8">#REF!</definedName>
    <definedName name="SALDO053">[129]Banespa!$E$48</definedName>
    <definedName name="SALDO054">[129]Itaú!$E$50</definedName>
    <definedName name="SALDO055" localSheetId="0">#REF!</definedName>
    <definedName name="SALDO055" localSheetId="16">#REF!</definedName>
    <definedName name="SALDO055" localSheetId="18">#REF!</definedName>
    <definedName name="SALDO055" localSheetId="7">#REF!</definedName>
    <definedName name="SALDO055" localSheetId="8">#REF!</definedName>
    <definedName name="saldo056">'[130]Brasil-Jab'!$F$53</definedName>
    <definedName name="SALDO057" localSheetId="0">#REF!</definedName>
    <definedName name="SALDO057" localSheetId="16">#REF!</definedName>
    <definedName name="SALDO057" localSheetId="18">#REF!</definedName>
    <definedName name="SALDO057" localSheetId="7">#REF!</definedName>
    <definedName name="SALDO057" localSheetId="8">#REF!</definedName>
    <definedName name="SALDO058">[129]Santander!$E$48</definedName>
    <definedName name="SALDO059" localSheetId="0">#REF!</definedName>
    <definedName name="SALDO059" localSheetId="16">#REF!</definedName>
    <definedName name="SALDO059" localSheetId="18">#REF!</definedName>
    <definedName name="SALDO059" localSheetId="7">#REF!</definedName>
    <definedName name="SALDO059" localSheetId="8">#REF!</definedName>
    <definedName name="SALDO061" localSheetId="0">#REF!</definedName>
    <definedName name="SALDO061" localSheetId="16">#REF!</definedName>
    <definedName name="SALDO061" localSheetId="18">#REF!</definedName>
    <definedName name="SALDO061" localSheetId="7">#REF!</definedName>
    <definedName name="SALDO061" localSheetId="8">#REF!</definedName>
    <definedName name="SALDO062" localSheetId="0">#REF!</definedName>
    <definedName name="SALDO062" localSheetId="16">#REF!</definedName>
    <definedName name="SALDO062" localSheetId="18">#REF!</definedName>
    <definedName name="SALDO062" localSheetId="7">#REF!</definedName>
    <definedName name="SALDO062" localSheetId="8">#REF!</definedName>
    <definedName name="SALDO063" localSheetId="0">#REF!</definedName>
    <definedName name="SALDO063" localSheetId="16">#REF!</definedName>
    <definedName name="SALDO063" localSheetId="18">#REF!</definedName>
    <definedName name="SALDO063" localSheetId="7">#REF!</definedName>
    <definedName name="SALDO063" localSheetId="8">#REF!</definedName>
    <definedName name="SALDO065" localSheetId="0">#REF!</definedName>
    <definedName name="SALDO065" localSheetId="16">#REF!</definedName>
    <definedName name="SALDO065" localSheetId="18">#REF!</definedName>
    <definedName name="SALDO065" localSheetId="7">#REF!</definedName>
    <definedName name="SALDO065" localSheetId="8">#REF!</definedName>
    <definedName name="SALDO067" localSheetId="0">#REF!</definedName>
    <definedName name="SALDO067" localSheetId="16">#REF!</definedName>
    <definedName name="SALDO067" localSheetId="18">#REF!</definedName>
    <definedName name="SALDO067" localSheetId="7">#REF!</definedName>
    <definedName name="SALDO067" localSheetId="8">#REF!</definedName>
    <definedName name="SALDO068" localSheetId="0">#REF!</definedName>
    <definedName name="SALDO068" localSheetId="16">#REF!</definedName>
    <definedName name="SALDO068" localSheetId="18">#REF!</definedName>
    <definedName name="SALDO068" localSheetId="7">#REF!</definedName>
    <definedName name="SALDO068" localSheetId="8">#REF!</definedName>
    <definedName name="SALDO069">[129]BANKBOSTON!$D$59</definedName>
    <definedName name="SALDO071" localSheetId="0">#REF!</definedName>
    <definedName name="SALDO071" localSheetId="16">#REF!</definedName>
    <definedName name="SALDO071" localSheetId="18">#REF!</definedName>
    <definedName name="SALDO071" localSheetId="7">#REF!</definedName>
    <definedName name="SALDO071" localSheetId="8">#REF!</definedName>
    <definedName name="saldo1" localSheetId="0">#REF!</definedName>
    <definedName name="saldo1" localSheetId="16">#REF!</definedName>
    <definedName name="saldo1" localSheetId="18">#REF!</definedName>
    <definedName name="saldo1" localSheetId="7">#REF!</definedName>
    <definedName name="saldo1" localSheetId="8">#REF!</definedName>
    <definedName name="SALDO150" localSheetId="0">#REF!</definedName>
    <definedName name="SALDO150" localSheetId="16">#REF!</definedName>
    <definedName name="SALDO150" localSheetId="18">#REF!</definedName>
    <definedName name="SALDO150" localSheetId="7">#REF!</definedName>
    <definedName name="SALDO150" localSheetId="8">#REF!</definedName>
    <definedName name="SALDO170" localSheetId="0">#REF!</definedName>
    <definedName name="SALDO170" localSheetId="16">#REF!</definedName>
    <definedName name="SALDO170" localSheetId="18">#REF!</definedName>
    <definedName name="SALDO170" localSheetId="7">#REF!</definedName>
    <definedName name="SALDO170" localSheetId="8">#REF!</definedName>
    <definedName name="SALDO171" localSheetId="0">#REF!</definedName>
    <definedName name="SALDO171" localSheetId="16">#REF!</definedName>
    <definedName name="SALDO171" localSheetId="18">#REF!</definedName>
    <definedName name="SALDO171" localSheetId="7">#REF!</definedName>
    <definedName name="SALDO171" localSheetId="8">#REF!</definedName>
    <definedName name="saldo2" localSheetId="0">#REF!</definedName>
    <definedName name="saldo2" localSheetId="16">#REF!</definedName>
    <definedName name="saldo2" localSheetId="18">#REF!</definedName>
    <definedName name="saldo2" localSheetId="7">#REF!</definedName>
    <definedName name="saldo2" localSheetId="8">#REF!</definedName>
    <definedName name="saldo3" localSheetId="0">#REF!</definedName>
    <definedName name="saldo3" localSheetId="16">#REF!</definedName>
    <definedName name="saldo3" localSheetId="18">#REF!</definedName>
    <definedName name="saldo3" localSheetId="7">#REF!</definedName>
    <definedName name="saldo3" localSheetId="8">#REF!</definedName>
    <definedName name="SALDODÍVIDA" localSheetId="0">[39]Exigível!#REF!</definedName>
    <definedName name="SALDODÍVIDA" localSheetId="16">[39]Exigível!#REF!</definedName>
    <definedName name="SALDODÍVIDA" localSheetId="18">[39]Exigível!#REF!</definedName>
    <definedName name="SALDODÍVIDA" localSheetId="7">[39]Exigível!#REF!</definedName>
    <definedName name="SALDODÍVIDA" localSheetId="8">[39]Exigível!#REF!</definedName>
    <definedName name="SALDOS" localSheetId="0">#REF!</definedName>
    <definedName name="SALDOS" localSheetId="16">#REF!</definedName>
    <definedName name="SALDOS" localSheetId="18">#REF!</definedName>
    <definedName name="SALDOS" localSheetId="7">#REF!</definedName>
    <definedName name="SALDOS" localSheetId="8">#REF!</definedName>
    <definedName name="Sales" localSheetId="0">#REF!</definedName>
    <definedName name="Sales" localSheetId="16">#REF!</definedName>
    <definedName name="Sales" localSheetId="18">#REF!</definedName>
    <definedName name="Sales" localSheetId="7">#REF!</definedName>
    <definedName name="Sales" localSheetId="8">#REF!</definedName>
    <definedName name="sales_corp">#N/A</definedName>
    <definedName name="SALVA" localSheetId="0">#REF!</definedName>
    <definedName name="SALVA" localSheetId="16">#REF!</definedName>
    <definedName name="SALVA" localSheetId="18">#REF!</definedName>
    <definedName name="SALVA" localSheetId="7">#REF!</definedName>
    <definedName name="SALVA" localSheetId="8">#REF!</definedName>
    <definedName name="SALVAR" localSheetId="0">#REF!</definedName>
    <definedName name="SALVAR" localSheetId="16">#REF!</definedName>
    <definedName name="SALVAR" localSheetId="18">#REF!</definedName>
    <definedName name="SALVAR" localSheetId="7">#REF!</definedName>
    <definedName name="SALVAR" localSheetId="8">#REF!</definedName>
    <definedName name="SAMAQ" localSheetId="0">[126]Nypro_Bebed!#REF!</definedName>
    <definedName name="SAMAQ" localSheetId="16">[126]Nypro_Bebed!#REF!</definedName>
    <definedName name="SAMAQ" localSheetId="18">[126]Nypro_Bebed!#REF!</definedName>
    <definedName name="SAMAQ" localSheetId="7">[126]Nypro_Bebed!#REF!</definedName>
    <definedName name="SAMAQ" localSheetId="8">[126]Nypro_Bebed!#REF!</definedName>
    <definedName name="SAMT" localSheetId="0">[126]MT_BEBED!#REF!</definedName>
    <definedName name="SAMT" localSheetId="16">[126]MT_BEBED!#REF!</definedName>
    <definedName name="SAMT" localSheetId="18">[126]MT_BEBED!#REF!</definedName>
    <definedName name="SAMT" localSheetId="7">[126]MT_BEBED!#REF!</definedName>
    <definedName name="SAMT" localSheetId="8">[126]MT_BEBED!#REF!</definedName>
    <definedName name="SAREV" localSheetId="0">'[126]Multi-K'!#REF!</definedName>
    <definedName name="SAREV" localSheetId="16">'[126]Multi-K'!#REF!</definedName>
    <definedName name="SAREV" localSheetId="18">'[126]Multi-K'!#REF!</definedName>
    <definedName name="SAREV" localSheetId="7">'[126]Multi-K'!#REF!</definedName>
    <definedName name="SAREV" localSheetId="8">'[126]Multi-K'!#REF!</definedName>
    <definedName name="sasa" hidden="1">"AS2DocumentBrowse"</definedName>
    <definedName name="sasasasasaasasaas" localSheetId="0">[30]RESULT0799!#REF!</definedName>
    <definedName name="sasasasasaasasaas" localSheetId="16">[30]RESULT0799!#REF!</definedName>
    <definedName name="sasasasasaasasaas" localSheetId="18">[30]RESULT0799!#REF!</definedName>
    <definedName name="sasasasasaasasaas" localSheetId="7">[30]RESULT0799!#REF!</definedName>
    <definedName name="sasasasasaasasaas" localSheetId="8">[30]RESULT0799!#REF!</definedName>
    <definedName name="SASUP" localSheetId="0">[126]GRA_BEBED!#REF!</definedName>
    <definedName name="SASUP" localSheetId="16">[126]GRA_BEBED!#REF!</definedName>
    <definedName name="SASUP" localSheetId="18">[126]GRA_BEBED!#REF!</definedName>
    <definedName name="SASUP" localSheetId="7">[126]GRA_BEBED!#REF!</definedName>
    <definedName name="SASUP" localSheetId="8">[126]GRA_BEBED!#REF!</definedName>
    <definedName name="SATB" localSheetId="0">[126]TB_BEBED!#REF!</definedName>
    <definedName name="SATB" localSheetId="16">[126]TB_BEBED!#REF!</definedName>
    <definedName name="SATB" localSheetId="18">[126]TB_BEBED!#REF!</definedName>
    <definedName name="SATB" localSheetId="7">[126]TB_BEBED!#REF!</definedName>
    <definedName name="SATB" localSheetId="8">[126]TB_BEBED!#REF!</definedName>
    <definedName name="scf" localSheetId="0">#REF!</definedName>
    <definedName name="scf" localSheetId="16">#REF!</definedName>
    <definedName name="scf" localSheetId="18">#REF!</definedName>
    <definedName name="scf" localSheetId="7">#REF!</definedName>
    <definedName name="scf" localSheetId="8">#REF!</definedName>
    <definedName name="SD" localSheetId="0">#REF!</definedName>
    <definedName name="SD" localSheetId="16">#REF!</definedName>
    <definedName name="SD" localSheetId="18">#REF!</definedName>
    <definedName name="SD" localSheetId="7">#REF!</definedName>
    <definedName name="SD" localSheetId="8">#REF!</definedName>
    <definedName name="sdaf">[28]Lead!$R$2</definedName>
    <definedName name="SDF" localSheetId="4" hidden="1">{#N/A,#N/A,FALSE,"Aging Summary";#N/A,#N/A,FALSE,"Ratio Analysis";#N/A,#N/A,FALSE,"Test 120 Day Accts";#N/A,#N/A,FALSE,"Tickmarks"}</definedName>
    <definedName name="SDF" localSheetId="6" hidden="1">{#N/A,#N/A,FALSE,"Aging Summary";#N/A,#N/A,FALSE,"Ratio Analysis";#N/A,#N/A,FALSE,"Test 120 Day Accts";#N/A,#N/A,FALSE,"Tickmarks"}</definedName>
    <definedName name="SDF" hidden="1">{#N/A,#N/A,FALSE,"Aging Summary";#N/A,#N/A,FALSE,"Ratio Analysis";#N/A,#N/A,FALSE,"Test 120 Day Accts";#N/A,#N/A,FALSE,"Tickmarks"}</definedName>
    <definedName name="SDFG" localSheetId="0">#REF!</definedName>
    <definedName name="SDFG" localSheetId="16">#REF!</definedName>
    <definedName name="SDFG" localSheetId="18">#REF!</definedName>
    <definedName name="SDFG" localSheetId="7">#REF!</definedName>
    <definedName name="SDFG" localSheetId="8">#REF!</definedName>
    <definedName name="SDFIGUSDHGOIJ" hidden="1">'[28]Cartas de Fiança'!$H$1:$H$65536</definedName>
    <definedName name="sdljf">[28]Lead!$P$32</definedName>
    <definedName name="sdsdsdsdsdsdsdsdsd" localSheetId="0">[31]RESUL122004!#REF!</definedName>
    <definedName name="sdsdsdsdsdsdsdsdsd" localSheetId="16">[31]RESUL122004!#REF!</definedName>
    <definedName name="sdsdsdsdsdsdsdsdsd" localSheetId="18">[31]RESUL122004!#REF!</definedName>
    <definedName name="sdsdsdsdsdsdsdsdsd" localSheetId="7">[31]RESUL122004!#REF!</definedName>
    <definedName name="sdsdsdsdsdsdsdsdsd" localSheetId="8">[31]RESUL122004!#REF!</definedName>
    <definedName name="sdtzghdfhg" localSheetId="0">[30]RESULT0799!#REF!</definedName>
    <definedName name="sdtzghdfhg" localSheetId="16">[30]RESULT0799!#REF!</definedName>
    <definedName name="sdtzghdfhg" localSheetId="18">[30]RESULT0799!#REF!</definedName>
    <definedName name="sdtzghdfhg" localSheetId="7">[30]RESULT0799!#REF!</definedName>
    <definedName name="sdtzghdfhg" localSheetId="8">[30]RESULT0799!#REF!</definedName>
    <definedName name="se">[131]Lead!$G$1</definedName>
    <definedName name="SEDFHDGHSD" localSheetId="0">[30]RESULT0799!#REF!</definedName>
    <definedName name="SEDFHDGHSD" localSheetId="16">[30]RESULT0799!#REF!</definedName>
    <definedName name="SEDFHDGHSD" localSheetId="18">[30]RESULT0799!#REF!</definedName>
    <definedName name="SEDFHDGHSD" localSheetId="7">[30]RESULT0799!#REF!</definedName>
    <definedName name="SEDFHDGHSD" localSheetId="8">[30]RESULT0799!#REF!</definedName>
    <definedName name="seg_desemb" localSheetId="0">#REF!</definedName>
    <definedName name="seg_desemb" localSheetId="16">#REF!</definedName>
    <definedName name="seg_desemb" localSheetId="18">#REF!</definedName>
    <definedName name="seg_desemb" localSheetId="7">#REF!</definedName>
    <definedName name="seg_desemb" localSheetId="8">#REF!</definedName>
    <definedName name="Segunda" localSheetId="0">#REF!</definedName>
    <definedName name="Segunda" localSheetId="16">#REF!</definedName>
    <definedName name="Segunda" localSheetId="18">#REF!</definedName>
    <definedName name="Segunda" localSheetId="7">#REF!</definedName>
    <definedName name="Segunda" localSheetId="8">#REF!</definedName>
    <definedName name="SEGUNDA_E_TERCEIRA">'[115]FINANCIAMENTO COFACE SUDAMERIS'!$A$25:$P$46,'[115]FINANCIAMENTO COFACE SUDAMERIS'!$A$49:$P$69</definedName>
    <definedName name="SEGURO" localSheetId="0">#REF!</definedName>
    <definedName name="SEGURO" localSheetId="16">#REF!</definedName>
    <definedName name="SEGURO" localSheetId="18">#REF!</definedName>
    <definedName name="SEGURO" localSheetId="7">#REF!</definedName>
    <definedName name="SEGURO" localSheetId="8">#REF!</definedName>
    <definedName name="Seguros_e_AIG">'[132]#REF'!$B$1:$Z$35</definedName>
    <definedName name="semana">[70]PREV!$B$90:$GX$131</definedName>
    <definedName name="SEMAPR">[71]PREV!$B$101:$FN$148</definedName>
    <definedName name="SEMARE">[133]REAL!$B$98:$II$143</definedName>
    <definedName name="SEMIANALÍTICO" localSheetId="0">#REF!,#REF!</definedName>
    <definedName name="SEMIANALÍTICO" localSheetId="16">#REF!,#REF!</definedName>
    <definedName name="SEMIANALÍTICO" localSheetId="18">#REF!,#REF!</definedName>
    <definedName name="SEMIANALÍTICO" localSheetId="7">#REF!,#REF!</definedName>
    <definedName name="SEMIANALÍTICO" localSheetId="8">#REF!,#REF!</definedName>
    <definedName name="semreal">[70]REAL!$B$90:$GX$131</definedName>
    <definedName name="serv.terceiro" localSheetId="0">#REF!</definedName>
    <definedName name="serv.terceiro" localSheetId="16">#REF!</definedName>
    <definedName name="serv.terceiro" localSheetId="18">#REF!</definedName>
    <definedName name="serv.terceiro" localSheetId="7">#REF!</definedName>
    <definedName name="serv.terceiro" localSheetId="8">#REF!</definedName>
    <definedName name="SERV.TERCEIROS" localSheetId="0">#REF!</definedName>
    <definedName name="SERV.TERCEIROS" localSheetId="16">#REF!</definedName>
    <definedName name="SERV.TERCEIROS" localSheetId="18">#REF!</definedName>
    <definedName name="SERV.TERCEIROS" localSheetId="7">#REF!</definedName>
    <definedName name="SERV.TERCEIROS" localSheetId="8">#REF!</definedName>
    <definedName name="SERVIÇOS" localSheetId="0">#REF!</definedName>
    <definedName name="SERVIÇOS" localSheetId="16">#REF!</definedName>
    <definedName name="SERVIÇOS" localSheetId="18">#REF!</definedName>
    <definedName name="SERVIÇOS" localSheetId="7">#REF!</definedName>
    <definedName name="SERVIÇOS" localSheetId="8">#REF!</definedName>
    <definedName name="SET" localSheetId="0">#REF!</definedName>
    <definedName name="SET" localSheetId="16">#REF!</definedName>
    <definedName name="SET" localSheetId="18">#REF!</definedName>
    <definedName name="SET" localSheetId="7">#REF!</definedName>
    <definedName name="SET" localSheetId="8">#REF!</definedName>
    <definedName name="SETEMBRO" localSheetId="0">[51]MAPA!#REF!</definedName>
    <definedName name="SETEMBRO" localSheetId="16">[51]MAPA!#REF!</definedName>
    <definedName name="SETEMBRO" localSheetId="18">[51]MAPA!#REF!</definedName>
    <definedName name="SETEMBRO" localSheetId="7">[51]MAPA!#REF!</definedName>
    <definedName name="SETEMBRO" localSheetId="8">[51]MAPA!#REF!</definedName>
    <definedName name="SetTopCost">[9]Plan1!$F$17</definedName>
    <definedName name="sff" localSheetId="15">#REF!</definedName>
    <definedName name="sff" localSheetId="16">#REF!</definedName>
    <definedName name="sfsadfs" localSheetId="0">#REF!</definedName>
    <definedName name="sfsadfs" localSheetId="16">#REF!</definedName>
    <definedName name="sfsadfs" localSheetId="18">#REF!</definedName>
    <definedName name="sfsadfs" localSheetId="7">#REF!</definedName>
    <definedName name="sfsadfs" localSheetId="8">#REF!</definedName>
    <definedName name="SID" localSheetId="0">#REF!</definedName>
    <definedName name="SID" localSheetId="16">#REF!</definedName>
    <definedName name="SID" localSheetId="18">#REF!</definedName>
    <definedName name="SID" localSheetId="7">#REF!</definedName>
    <definedName name="SID" localSheetId="8">#REF!</definedName>
    <definedName name="siderbras" localSheetId="0">'[65]Res-Equiv'!#REF!</definedName>
    <definedName name="siderbras" localSheetId="16">'[65]Res-Equiv'!#REF!</definedName>
    <definedName name="siderbras" localSheetId="18">'[65]Res-Equiv'!#REF!</definedName>
    <definedName name="siderbras" localSheetId="7">'[65]Res-Equiv'!#REF!</definedName>
    <definedName name="siderbras" localSheetId="8">'[65]Res-Equiv'!#REF!</definedName>
    <definedName name="SIDUFGHK" hidden="1">'[28]Mapa Empréstimos {ppc}'!$M$43</definedName>
    <definedName name="SINTETIC" localSheetId="0">#REF!</definedName>
    <definedName name="SINTETIC" localSheetId="16">#REF!</definedName>
    <definedName name="SINTETIC" localSheetId="18">#REF!</definedName>
    <definedName name="SINTETIC" localSheetId="7">#REF!</definedName>
    <definedName name="SINTETIC" localSheetId="8">#REF!</definedName>
    <definedName name="SINTETIC2" localSheetId="0">#REF!</definedName>
    <definedName name="SINTETIC2" localSheetId="16">#REF!</definedName>
    <definedName name="SINTETIC2" localSheetId="18">#REF!</definedName>
    <definedName name="SINTETIC2" localSheetId="7">#REF!</definedName>
    <definedName name="SINTETIC2" localSheetId="8">#REF!</definedName>
    <definedName name="SINTETIC3" localSheetId="0">#REF!</definedName>
    <definedName name="SINTETIC3" localSheetId="16">#REF!</definedName>
    <definedName name="SINTETIC3" localSheetId="18">#REF!</definedName>
    <definedName name="SINTETIC3" localSheetId="7">#REF!</definedName>
    <definedName name="SINTETIC3" localSheetId="8">#REF!</definedName>
    <definedName name="SINTETICOS" localSheetId="0">#REF!</definedName>
    <definedName name="SINTETICOS" localSheetId="16">#REF!</definedName>
    <definedName name="SINTETICOS" localSheetId="18">#REF!</definedName>
    <definedName name="SINTETICOS" localSheetId="7">#REF!</definedName>
    <definedName name="SINTETICOS" localSheetId="8">#REF!</definedName>
    <definedName name="siodjf">[28]Lead!$P$1:$P$32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'[28]Mapa Empréstimos {ppc}'!$P$61</definedName>
    <definedName name="SODFIGUJSOL" hidden="1">'[28]Mapa Empréstimos {ppc}'!$P$54</definedName>
    <definedName name="SODFIJGSLDFI" hidden="1">1</definedName>
    <definedName name="SODIFGJ" hidden="1">'[28]Mapa Empréstimos {ppc}'!$K$43</definedName>
    <definedName name="sogsafra" localSheetId="0" hidden="1">[134]ICATU!#REF!</definedName>
    <definedName name="sogsafra" localSheetId="16" hidden="1">[134]ICATU!#REF!</definedName>
    <definedName name="sogsafra" localSheetId="18" hidden="1">[134]ICATU!#REF!</definedName>
    <definedName name="sogsafra" localSheetId="1" hidden="1">[134]ICATU!#REF!</definedName>
    <definedName name="sogsafra" localSheetId="2" hidden="1">[134]ICATU!#REF!</definedName>
    <definedName name="sogsafra" localSheetId="3" hidden="1">[134]ICATU!#REF!</definedName>
    <definedName name="sogsafra" localSheetId="4" hidden="1">[134]ICATU!#REF!</definedName>
    <definedName name="sogsafra" localSheetId="5" hidden="1">[134]ICATU!#REF!</definedName>
    <definedName name="sogsafra" localSheetId="6" hidden="1">[134]ICATU!#REF!</definedName>
    <definedName name="sogsafra" localSheetId="7" hidden="1">[134]ICATU!#REF!</definedName>
    <definedName name="sogsafra" localSheetId="8" hidden="1">[134]ICATU!#REF!</definedName>
    <definedName name="sogsafra" localSheetId="9" hidden="1">[134]ICATU!#REF!</definedName>
    <definedName name="sogsafra" localSheetId="10" hidden="1">[134]ICATU!#REF!</definedName>
    <definedName name="sogsafra" localSheetId="13" hidden="1">[134]ICATU!#REF!</definedName>
    <definedName name="spread" localSheetId="0">#REF!</definedName>
    <definedName name="spread" localSheetId="16">#REF!</definedName>
    <definedName name="spread" localSheetId="18">#REF!</definedName>
    <definedName name="spread" localSheetId="7">#REF!</definedName>
    <definedName name="spread" localSheetId="8">#REF!</definedName>
    <definedName name="SS" localSheetId="0">#REF!</definedName>
    <definedName name="SS" localSheetId="16">#REF!</definedName>
    <definedName name="SS" localSheetId="18">#REF!</definedName>
    <definedName name="SS" localSheetId="7">#REF!</definedName>
    <definedName name="SS" localSheetId="8">#REF!</definedName>
    <definedName name="sss">[28]Lead!$K$1:$K$32</definedName>
    <definedName name="sssss" localSheetId="4" hidden="1">{"PARTE1",#N/A,FALSE,"Plan1"}</definedName>
    <definedName name="sssss" localSheetId="6" hidden="1">{"PARTE1",#N/A,FALSE,"Plan1"}</definedName>
    <definedName name="sssss" hidden="1">{"PARTE1",#N/A,FALSE,"Plan1"}</definedName>
    <definedName name="sssssssss" localSheetId="0">[30]RESULT0799!#REF!</definedName>
    <definedName name="sssssssss" localSheetId="16">[30]RESULT0799!#REF!</definedName>
    <definedName name="sssssssss" localSheetId="18">[30]RESULT0799!#REF!</definedName>
    <definedName name="sssssssss" localSheetId="7">[30]RESULT0799!#REF!</definedName>
    <definedName name="sssssssss" localSheetId="8">[30]RESULT0799!#REF!</definedName>
    <definedName name="ssssssssss" localSheetId="0">[30]RESULT0799!#REF!</definedName>
    <definedName name="ssssssssss" localSheetId="16">[30]RESULT0799!#REF!</definedName>
    <definedName name="ssssssssss" localSheetId="18">[30]RESULT0799!#REF!</definedName>
    <definedName name="ssssssssss" localSheetId="7">[30]RESULT0799!#REF!</definedName>
    <definedName name="ssssssssss" localSheetId="8">[30]RESULT0799!#REF!</definedName>
    <definedName name="ssssssssssssssss">[63]Lead!$M$1:$M$36</definedName>
    <definedName name="ssssssssssssssssssssss" localSheetId="0">[38]ATIVO!#REF!</definedName>
    <definedName name="ssssssssssssssssssssss" localSheetId="16">[38]ATIVO!#REF!</definedName>
    <definedName name="ssssssssssssssssssssss" localSheetId="18">[38]ATIVO!#REF!</definedName>
    <definedName name="ssssssssssssssssssssss" localSheetId="7">[38]ATIVO!#REF!</definedName>
    <definedName name="ssssssssssssssssssssss" localSheetId="8">[38]ATIVO!#REF!</definedName>
    <definedName name="STACASASPFINAME" localSheetId="0">#REF!</definedName>
    <definedName name="STACASASPFINAME" localSheetId="16">#REF!</definedName>
    <definedName name="STACASASPFINAME" localSheetId="18">#REF!</definedName>
    <definedName name="STACASASPFINAME" localSheetId="7">#REF!</definedName>
    <definedName name="STACASASPFINAME" localSheetId="8">#REF!</definedName>
    <definedName name="STACASASPIPCCD" localSheetId="0">#REF!</definedName>
    <definedName name="STACASASPIPCCD" localSheetId="16">#REF!</definedName>
    <definedName name="STACASASPIPCCD" localSheetId="18">#REF!</definedName>
    <definedName name="STACASASPIPCCD" localSheetId="7">#REF!</definedName>
    <definedName name="STACASASPIPCCD" localSheetId="8">#REF!</definedName>
    <definedName name="SU_D_PI" localSheetId="0">#REF!</definedName>
    <definedName name="SU_D_PI" localSheetId="16">#REF!</definedName>
    <definedName name="SU_D_PI" localSheetId="18">#REF!</definedName>
    <definedName name="SU_D_PI" localSheetId="7">#REF!</definedName>
    <definedName name="SU_D_PI" localSheetId="8">#REF!</definedName>
    <definedName name="SU_T_PI" localSheetId="0">#REF!</definedName>
    <definedName name="SU_T_PI" localSheetId="16">#REF!</definedName>
    <definedName name="SU_T_PI" localSheetId="18">#REF!</definedName>
    <definedName name="SU_T_PI" localSheetId="7">#REF!</definedName>
    <definedName name="SU_T_PI" localSheetId="8">#REF!</definedName>
    <definedName name="Sudameris" localSheetId="0">#REF!</definedName>
    <definedName name="Sudameris" localSheetId="16">#REF!</definedName>
    <definedName name="Sudameris" localSheetId="18">#REF!</definedName>
    <definedName name="Sudameris" localSheetId="7">#REF!</definedName>
    <definedName name="Sudameris" localSheetId="8">#REF!</definedName>
    <definedName name="Summary" localSheetId="0" hidden="1">#REF!</definedName>
    <definedName name="Summary" localSheetId="16" hidden="1">#REF!</definedName>
    <definedName name="Summary" localSheetId="18" hidden="1">#REF!</definedName>
    <definedName name="Summary" localSheetId="1" hidden="1">#REF!</definedName>
    <definedName name="Summary" localSheetId="2" hidden="1">#REF!</definedName>
    <definedName name="Summary" localSheetId="3" hidden="1">#REF!</definedName>
    <definedName name="Summary" localSheetId="4" hidden="1">#REF!</definedName>
    <definedName name="Summary" localSheetId="5" hidden="1">#REF!</definedName>
    <definedName name="Summary" localSheetId="6" hidden="1">#REF!</definedName>
    <definedName name="Summary" localSheetId="7" hidden="1">#REF!</definedName>
    <definedName name="Summary" localSheetId="8" hidden="1">#REF!</definedName>
    <definedName name="Summary" localSheetId="9" hidden="1">#REF!</definedName>
    <definedName name="Summary" localSheetId="10" hidden="1">#REF!</definedName>
    <definedName name="Summary" localSheetId="13" hidden="1">#REF!</definedName>
    <definedName name="SUPER" localSheetId="0">[135]Macro2!#REF!</definedName>
    <definedName name="SUPER" localSheetId="16">[135]Macro2!#REF!</definedName>
    <definedName name="SUPER" localSheetId="18">[135]Macro2!#REF!</definedName>
    <definedName name="SUPER" localSheetId="7">[135]Macro2!#REF!</definedName>
    <definedName name="SUPER" localSheetId="8">[135]Macro2!#REF!</definedName>
    <definedName name="SUZETE" localSheetId="0">#REF!</definedName>
    <definedName name="SUZETE" localSheetId="16">#REF!</definedName>
    <definedName name="SUZETE" localSheetId="18">#REF!</definedName>
    <definedName name="SUZETE" localSheetId="7">#REF!</definedName>
    <definedName name="SUZETE" localSheetId="8">#REF!</definedName>
    <definedName name="swap" localSheetId="0">#REF!</definedName>
    <definedName name="swap" localSheetId="16">#REF!</definedName>
    <definedName name="swap" localSheetId="18">#REF!</definedName>
    <definedName name="swap" localSheetId="7">#REF!</definedName>
    <definedName name="swap" localSheetId="8">#REF!</definedName>
    <definedName name="Swvu.ACC." localSheetId="0" hidden="1">#REF!</definedName>
    <definedName name="Swvu.ACC." localSheetId="16" hidden="1">#REF!</definedName>
    <definedName name="Swvu.ACC." localSheetId="18" hidden="1">#REF!</definedName>
    <definedName name="Swvu.ACC." localSheetId="1" hidden="1">#REF!</definedName>
    <definedName name="Swvu.ACC." localSheetId="2" hidden="1">#REF!</definedName>
    <definedName name="Swvu.ACC." localSheetId="3" hidden="1">#REF!</definedName>
    <definedName name="Swvu.ACC." localSheetId="4" hidden="1">#REF!</definedName>
    <definedName name="Swvu.ACC." localSheetId="5" hidden="1">#REF!</definedName>
    <definedName name="Swvu.ACC." localSheetId="6" hidden="1">#REF!</definedName>
    <definedName name="Swvu.ACC." localSheetId="7" hidden="1">#REF!</definedName>
    <definedName name="Swvu.ACC." localSheetId="8" hidden="1">#REF!</definedName>
    <definedName name="Swvu.ACC." localSheetId="9" hidden="1">#REF!</definedName>
    <definedName name="Swvu.ACC." localSheetId="10" hidden="1">#REF!</definedName>
    <definedName name="Swvu.ACC." localSheetId="13" hidden="1">#REF!</definedName>
    <definedName name="Swvu.AFAC." localSheetId="0" hidden="1">#REF!</definedName>
    <definedName name="Swvu.AFAC." localSheetId="16" hidden="1">#REF!</definedName>
    <definedName name="Swvu.AFAC." localSheetId="18" hidden="1">#REF!</definedName>
    <definedName name="Swvu.AFAC." localSheetId="1" hidden="1">#REF!</definedName>
    <definedName name="Swvu.AFAC." localSheetId="2" hidden="1">#REF!</definedName>
    <definedName name="Swvu.AFAC." localSheetId="3" hidden="1">#REF!</definedName>
    <definedName name="Swvu.AFAC." localSheetId="4" hidden="1">#REF!</definedName>
    <definedName name="Swvu.AFAC." localSheetId="5" hidden="1">#REF!</definedName>
    <definedName name="Swvu.AFAC." localSheetId="6" hidden="1">#REF!</definedName>
    <definedName name="Swvu.AFAC." localSheetId="7" hidden="1">#REF!</definedName>
    <definedName name="Swvu.AFAC." localSheetId="8" hidden="1">#REF!</definedName>
    <definedName name="Swvu.AFAC." localSheetId="9" hidden="1">#REF!</definedName>
    <definedName name="Swvu.AFAC." localSheetId="10" hidden="1">#REF!</definedName>
    <definedName name="Swvu.AFAC." localSheetId="13" hidden="1">#REF!</definedName>
    <definedName name="Swvu.ELIMLUCRO." localSheetId="0" hidden="1">#REF!</definedName>
    <definedName name="Swvu.ELIMLUCRO." localSheetId="16" hidden="1">#REF!</definedName>
    <definedName name="Swvu.ELIMLUCRO." localSheetId="18" hidden="1">#REF!</definedName>
    <definedName name="Swvu.ELIMLUCRO." localSheetId="1" hidden="1">#REF!</definedName>
    <definedName name="Swvu.ELIMLUCRO." localSheetId="2" hidden="1">#REF!</definedName>
    <definedName name="Swvu.ELIMLUCRO." localSheetId="3" hidden="1">#REF!</definedName>
    <definedName name="Swvu.ELIMLUCRO." localSheetId="4" hidden="1">#REF!</definedName>
    <definedName name="Swvu.ELIMLUCRO." localSheetId="5" hidden="1">#REF!</definedName>
    <definedName name="Swvu.ELIMLUCRO." localSheetId="6" hidden="1">#REF!</definedName>
    <definedName name="Swvu.ELIMLUCRO." localSheetId="7" hidden="1">#REF!</definedName>
    <definedName name="Swvu.ELIMLUCRO." localSheetId="8" hidden="1">#REF!</definedName>
    <definedName name="Swvu.ELIMLUCRO." localSheetId="9" hidden="1">#REF!</definedName>
    <definedName name="Swvu.ELIMLUCRO." localSheetId="10" hidden="1">#REF!</definedName>
    <definedName name="Swvu.ELIMLUCRO." localSheetId="13" hidden="1">#REF!</definedName>
    <definedName name="Swvu.ESTOQUES." localSheetId="0" hidden="1">#REF!</definedName>
    <definedName name="Swvu.ESTOQUES." localSheetId="16" hidden="1">#REF!</definedName>
    <definedName name="Swvu.ESTOQUES." localSheetId="18" hidden="1">#REF!</definedName>
    <definedName name="Swvu.ESTOQUES." localSheetId="1" hidden="1">#REF!</definedName>
    <definedName name="Swvu.ESTOQUES." localSheetId="2" hidden="1">#REF!</definedName>
    <definedName name="Swvu.ESTOQUES." localSheetId="3" hidden="1">#REF!</definedName>
    <definedName name="Swvu.ESTOQUES." localSheetId="4" hidden="1">#REF!</definedName>
    <definedName name="Swvu.ESTOQUES." localSheetId="5" hidden="1">#REF!</definedName>
    <definedName name="Swvu.ESTOQUES." localSheetId="6" hidden="1">#REF!</definedName>
    <definedName name="Swvu.ESTOQUES." localSheetId="7" hidden="1">#REF!</definedName>
    <definedName name="Swvu.ESTOQUES." localSheetId="8" hidden="1">#REF!</definedName>
    <definedName name="Swvu.ESTOQUES." localSheetId="9" hidden="1">#REF!</definedName>
    <definedName name="Swvu.ESTOQUES." localSheetId="10" hidden="1">#REF!</definedName>
    <definedName name="Swvu.ESTOQUES." localSheetId="13" hidden="1">#REF!</definedName>
    <definedName name="Swvu.Fabio." localSheetId="0" hidden="1">#REF!</definedName>
    <definedName name="Swvu.Fabio." localSheetId="16" hidden="1">#REF!</definedName>
    <definedName name="Swvu.Fabio." localSheetId="18" hidden="1">#REF!</definedName>
    <definedName name="Swvu.Fabio." localSheetId="1" hidden="1">#REF!</definedName>
    <definedName name="Swvu.Fabio." localSheetId="2" hidden="1">#REF!</definedName>
    <definedName name="Swvu.Fabio." localSheetId="3" hidden="1">#REF!</definedName>
    <definedName name="Swvu.Fabio." localSheetId="4" hidden="1">#REF!</definedName>
    <definedName name="Swvu.Fabio." localSheetId="5" hidden="1">#REF!</definedName>
    <definedName name="Swvu.Fabio." localSheetId="6" hidden="1">#REF!</definedName>
    <definedName name="Swvu.Fabio." localSheetId="7" hidden="1">#REF!</definedName>
    <definedName name="Swvu.Fabio." localSheetId="8" hidden="1">#REF!</definedName>
    <definedName name="Swvu.Fabio." localSheetId="9" hidden="1">#REF!</definedName>
    <definedName name="Swvu.Fabio." localSheetId="10" hidden="1">#REF!</definedName>
    <definedName name="Swvu.Fabio." localSheetId="13" hidden="1">#REF!</definedName>
    <definedName name="Swvu.LPERDAS." localSheetId="0" hidden="1">#REF!</definedName>
    <definedName name="Swvu.LPERDAS." localSheetId="16" hidden="1">#REF!</definedName>
    <definedName name="Swvu.LPERDAS." localSheetId="18" hidden="1">#REF!</definedName>
    <definedName name="Swvu.LPERDAS." localSheetId="1" hidden="1">#REF!</definedName>
    <definedName name="Swvu.LPERDAS." localSheetId="2" hidden="1">#REF!</definedName>
    <definedName name="Swvu.LPERDAS." localSheetId="3" hidden="1">#REF!</definedName>
    <definedName name="Swvu.LPERDAS." localSheetId="4" hidden="1">#REF!</definedName>
    <definedName name="Swvu.LPERDAS." localSheetId="5" hidden="1">#REF!</definedName>
    <definedName name="Swvu.LPERDAS." localSheetId="6" hidden="1">#REF!</definedName>
    <definedName name="Swvu.LPERDAS." localSheetId="7" hidden="1">#REF!</definedName>
    <definedName name="Swvu.LPERDAS." localSheetId="8" hidden="1">#REF!</definedName>
    <definedName name="Swvu.LPERDAS." localSheetId="9" hidden="1">#REF!</definedName>
    <definedName name="Swvu.LPERDAS." localSheetId="10" hidden="1">#REF!</definedName>
    <definedName name="Swvu.LPERDAS." localSheetId="13" hidden="1">#REF!</definedName>
    <definedName name="Swvu.RES432." localSheetId="0" hidden="1">#REF!</definedName>
    <definedName name="Swvu.RES432." localSheetId="16" hidden="1">#REF!</definedName>
    <definedName name="Swvu.RES432." localSheetId="18" hidden="1">#REF!</definedName>
    <definedName name="Swvu.RES432." localSheetId="1" hidden="1">#REF!</definedName>
    <definedName name="Swvu.RES432." localSheetId="2" hidden="1">#REF!</definedName>
    <definedName name="Swvu.RES432." localSheetId="3" hidden="1">#REF!</definedName>
    <definedName name="Swvu.RES432." localSheetId="4" hidden="1">#REF!</definedName>
    <definedName name="Swvu.RES432." localSheetId="5" hidden="1">#REF!</definedName>
    <definedName name="Swvu.RES432." localSheetId="6" hidden="1">#REF!</definedName>
    <definedName name="Swvu.RES432." localSheetId="7" hidden="1">#REF!</definedName>
    <definedName name="Swvu.RES432." localSheetId="8" hidden="1">#REF!</definedName>
    <definedName name="Swvu.RES432." localSheetId="9" hidden="1">#REF!</definedName>
    <definedName name="Swvu.RES432." localSheetId="10" hidden="1">#REF!</definedName>
    <definedName name="Swvu.RES432." localSheetId="13" hidden="1">#REF!</definedName>
    <definedName name="t">[106]Links!$F$12</definedName>
    <definedName name="TAB">#N/A</definedName>
    <definedName name="TAB_CDI" localSheetId="0">#REF!</definedName>
    <definedName name="TAB_CDI" localSheetId="16">#REF!</definedName>
    <definedName name="TAB_CDI" localSheetId="18">#REF!</definedName>
    <definedName name="TAB_CDI" localSheetId="7">#REF!</definedName>
    <definedName name="TAB_CDI" localSheetId="8">#REF!</definedName>
    <definedName name="TabC" localSheetId="0">#REF!</definedName>
    <definedName name="TabC" localSheetId="16">#REF!</definedName>
    <definedName name="TabC" localSheetId="18">#REF!</definedName>
    <definedName name="TabC" localSheetId="7">#REF!</definedName>
    <definedName name="TabC" localSheetId="8">#REF!</definedName>
    <definedName name="TabD" localSheetId="0">#REF!</definedName>
    <definedName name="TabD" localSheetId="16">#REF!</definedName>
    <definedName name="TabD" localSheetId="18">#REF!</definedName>
    <definedName name="TabD" localSheetId="7">#REF!</definedName>
    <definedName name="TabD" localSheetId="8">#REF!</definedName>
    <definedName name="TABELA" localSheetId="0">#REF!</definedName>
    <definedName name="TABELA" localSheetId="16">#REF!</definedName>
    <definedName name="TABELA" localSheetId="18">#REF!</definedName>
    <definedName name="TABELA" localSheetId="7">#REF!</definedName>
    <definedName name="TABELA" localSheetId="8">#REF!</definedName>
    <definedName name="TABELA_1" localSheetId="0">#REF!</definedName>
    <definedName name="TABELA_1" localSheetId="16">#REF!</definedName>
    <definedName name="TABELA_1" localSheetId="18">#REF!</definedName>
    <definedName name="TABELA_1" localSheetId="7">#REF!</definedName>
    <definedName name="TABELA_1" localSheetId="8">#REF!</definedName>
    <definedName name="Tabela_CDI">[57]Bloomberg!$A$4:$B$3865</definedName>
    <definedName name="Tabela_Rcd" localSheetId="0">#REF!</definedName>
    <definedName name="Tabela_Rcd" localSheetId="16">#REF!</definedName>
    <definedName name="Tabela_Rcd" localSheetId="18">#REF!</definedName>
    <definedName name="Tabela_Rcd" localSheetId="7">#REF!</definedName>
    <definedName name="Tabela_Rcd" localSheetId="8">#REF!</definedName>
    <definedName name="TABELA1" localSheetId="0">#REF!</definedName>
    <definedName name="TABELA1" localSheetId="16">#REF!</definedName>
    <definedName name="TABELA1" localSheetId="18">#REF!</definedName>
    <definedName name="TABELA1" localSheetId="7">#REF!</definedName>
    <definedName name="TABELA1" localSheetId="8">#REF!</definedName>
    <definedName name="tabelaCDI" localSheetId="0">#REF!</definedName>
    <definedName name="tabelaCDI" localSheetId="16">#REF!</definedName>
    <definedName name="tabelaCDI" localSheetId="18">#REF!</definedName>
    <definedName name="tabelaCDI" localSheetId="7">#REF!</definedName>
    <definedName name="tabelaCDI" localSheetId="8">#REF!</definedName>
    <definedName name="Tabelas">'[113]Ind Bancos'!$B$1:$O$30</definedName>
    <definedName name="TABEVENT">'[136]OPC DOL PA'!$AK$1:$AL$6</definedName>
    <definedName name="TabTr">[82]START!$M$31:$O$931</definedName>
    <definedName name="TACOVE">#N/A</definedName>
    <definedName name="target" localSheetId="0">[67]Plan2407!#REF!</definedName>
    <definedName name="target" localSheetId="16">[67]Plan2407!#REF!</definedName>
    <definedName name="target" localSheetId="18">[67]Plan2407!#REF!</definedName>
    <definedName name="target" localSheetId="7">[67]Plan2407!#REF!</definedName>
    <definedName name="target" localSheetId="8">[67]Plan2407!#REF!</definedName>
    <definedName name="targetant" localSheetId="0">[67]Plan2407!#REF!</definedName>
    <definedName name="targetant" localSheetId="16">[67]Plan2407!#REF!</definedName>
    <definedName name="targetant" localSheetId="18">[67]Plan2407!#REF!</definedName>
    <definedName name="targetant" localSheetId="7">[67]Plan2407!#REF!</definedName>
    <definedName name="targetant" localSheetId="8">[67]Plan2407!#REF!</definedName>
    <definedName name="TAX" localSheetId="0">#REF!</definedName>
    <definedName name="TAX" localSheetId="16">#REF!</definedName>
    <definedName name="TAX" localSheetId="18">#REF!</definedName>
    <definedName name="TAX" localSheetId="7">#REF!</definedName>
    <definedName name="TAX" localSheetId="8">#REF!</definedName>
    <definedName name="TAXA" localSheetId="0">#REF!</definedName>
    <definedName name="TAXA" localSheetId="16">#REF!</definedName>
    <definedName name="TAXA" localSheetId="18">#REF!</definedName>
    <definedName name="TAXA" localSheetId="7">#REF!</definedName>
    <definedName name="TAXA" localSheetId="8">#REF!</definedName>
    <definedName name="TAXAS" localSheetId="0">[50]CC!#REF!</definedName>
    <definedName name="TAXAS" localSheetId="16">[50]CC!#REF!</definedName>
    <definedName name="TAXAS" localSheetId="18">[50]CC!#REF!</definedName>
    <definedName name="TAXAS" localSheetId="7">[50]CC!#REF!</definedName>
    <definedName name="TAXAS" localSheetId="8">[50]CC!#REF!</definedName>
    <definedName name="TBdbName" hidden="1">"88D5BF544BE111D2B8C5006097494125.mdb"</definedName>
    <definedName name="TempTotal" localSheetId="0">#REF!</definedName>
    <definedName name="TempTotal" localSheetId="16">#REF!</definedName>
    <definedName name="TempTotal" localSheetId="18">#REF!</definedName>
    <definedName name="TempTotal" localSheetId="7">#REF!</definedName>
    <definedName name="TempTotal" localSheetId="8">#REF!</definedName>
    <definedName name="Terceira" localSheetId="0">#REF!</definedName>
    <definedName name="Terceira" localSheetId="16">#REF!</definedName>
    <definedName name="Terceira" localSheetId="18">#REF!</definedName>
    <definedName name="Terceira" localSheetId="7">#REF!</definedName>
    <definedName name="Terceira" localSheetId="8">#REF!</definedName>
    <definedName name="test" localSheetId="0">#REF!</definedName>
    <definedName name="test" localSheetId="16">#REF!</definedName>
    <definedName name="test" localSheetId="18">#REF!</definedName>
    <definedName name="test" localSheetId="7">#REF!</definedName>
    <definedName name="test" localSheetId="8">#REF!</definedName>
    <definedName name="TEST0" localSheetId="0">#REF!</definedName>
    <definedName name="TEST0" localSheetId="16">#REF!</definedName>
    <definedName name="TEST0" localSheetId="18">#REF!</definedName>
    <definedName name="TEST0" localSheetId="7">#REF!</definedName>
    <definedName name="TEST0" localSheetId="8">#REF!</definedName>
    <definedName name="TEST1" localSheetId="0">#REF!</definedName>
    <definedName name="TEST1" localSheetId="16">#REF!</definedName>
    <definedName name="TEST1" localSheetId="18">#REF!</definedName>
    <definedName name="TEST1" localSheetId="7">#REF!</definedName>
    <definedName name="TEST1" localSheetId="8">#REF!</definedName>
    <definedName name="TEST2" localSheetId="0">#REF!</definedName>
    <definedName name="TEST2" localSheetId="16">#REF!</definedName>
    <definedName name="TEST2" localSheetId="18">#REF!</definedName>
    <definedName name="TEST2" localSheetId="7">#REF!</definedName>
    <definedName name="TEST2" localSheetId="8">#REF!</definedName>
    <definedName name="TEST3" localSheetId="0">#REF!</definedName>
    <definedName name="TEST3" localSheetId="16">#REF!</definedName>
    <definedName name="TEST3" localSheetId="18">#REF!</definedName>
    <definedName name="TEST3" localSheetId="7">#REF!</definedName>
    <definedName name="TEST3" localSheetId="8">#REF!</definedName>
    <definedName name="TEST4" localSheetId="0">#REF!</definedName>
    <definedName name="TEST4" localSheetId="16">#REF!</definedName>
    <definedName name="TEST4" localSheetId="18">#REF!</definedName>
    <definedName name="TEST4" localSheetId="7">#REF!</definedName>
    <definedName name="TEST4" localSheetId="8">#REF!</definedName>
    <definedName name="TEST5" localSheetId="0">#REF!</definedName>
    <definedName name="TEST5" localSheetId="16">#REF!</definedName>
    <definedName name="TEST5" localSheetId="18">#REF!</definedName>
    <definedName name="TEST5" localSheetId="7">#REF!</definedName>
    <definedName name="TEST5" localSheetId="8">#REF!</definedName>
    <definedName name="teste" localSheetId="0">#REF!</definedName>
    <definedName name="teste" localSheetId="16">#REF!</definedName>
    <definedName name="teste" localSheetId="18">#REF!</definedName>
    <definedName name="teste" localSheetId="7">#REF!</definedName>
    <definedName name="teste" localSheetId="8">#REF!</definedName>
    <definedName name="teste2" hidden="1">'[137]Teste FOPAG'!$AF$1:$AF$65536</definedName>
    <definedName name="teste4040" localSheetId="0">[30]RESULT0799!#REF!</definedName>
    <definedName name="teste4040" localSheetId="16">[30]RESULT0799!#REF!</definedName>
    <definedName name="teste4040" localSheetId="18">[30]RESULT0799!#REF!</definedName>
    <definedName name="teste4040" localSheetId="7">[30]RESULT0799!#REF!</definedName>
    <definedName name="teste4040" localSheetId="8">[30]RESULT0799!#REF!</definedName>
    <definedName name="TESTHKEY" localSheetId="0">#REF!</definedName>
    <definedName name="TESTHKEY" localSheetId="16">#REF!</definedName>
    <definedName name="TESTHKEY" localSheetId="18">#REF!</definedName>
    <definedName name="TESTHKEY" localSheetId="7">#REF!</definedName>
    <definedName name="TESTHKEY" localSheetId="8">#REF!</definedName>
    <definedName name="TESTKEYS" localSheetId="0">#REF!</definedName>
    <definedName name="TESTKEYS" localSheetId="16">#REF!</definedName>
    <definedName name="TESTKEYS" localSheetId="18">#REF!</definedName>
    <definedName name="TESTKEYS" localSheetId="7">#REF!</definedName>
    <definedName name="TESTKEYS" localSheetId="8">#REF!</definedName>
    <definedName name="TESTVKEY" localSheetId="0">#REF!</definedName>
    <definedName name="TESTVKEY" localSheetId="16">#REF!</definedName>
    <definedName name="TESTVKEY" localSheetId="18">#REF!</definedName>
    <definedName name="TESTVKEY" localSheetId="7">#REF!</definedName>
    <definedName name="TESTVKEY" localSheetId="8">#REF!</definedName>
    <definedName name="TextRefCopy1">[138]DR!$B$13</definedName>
    <definedName name="TextRefCopy10" localSheetId="0">#REF!</definedName>
    <definedName name="TextRefCopy10" localSheetId="16">#REF!</definedName>
    <definedName name="TextRefCopy10" localSheetId="18">#REF!</definedName>
    <definedName name="TextRefCopy10" localSheetId="7">#REF!</definedName>
    <definedName name="TextRefCopy10" localSheetId="8">#REF!</definedName>
    <definedName name="TextRefCopy10___0" localSheetId="0">#REF!</definedName>
    <definedName name="TextRefCopy10___0" localSheetId="16">#REF!</definedName>
    <definedName name="TextRefCopy10___0" localSheetId="18">#REF!</definedName>
    <definedName name="TextRefCopy10___0" localSheetId="7">#REF!</definedName>
    <definedName name="TextRefCopy10___0" localSheetId="8">#REF!</definedName>
    <definedName name="TextRefCopy10___0___0" localSheetId="0">#REF!</definedName>
    <definedName name="TextRefCopy10___0___0" localSheetId="16">#REF!</definedName>
    <definedName name="TextRefCopy10___0___0" localSheetId="18">#REF!</definedName>
    <definedName name="TextRefCopy10___0___0" localSheetId="7">#REF!</definedName>
    <definedName name="TextRefCopy10___0___0" localSheetId="8">#REF!</definedName>
    <definedName name="TextRefCopy10___0___0___0" localSheetId="0">#REF!</definedName>
    <definedName name="TextRefCopy10___0___0___0" localSheetId="16">#REF!</definedName>
    <definedName name="TextRefCopy10___0___0___0" localSheetId="18">#REF!</definedName>
    <definedName name="TextRefCopy10___0___0___0" localSheetId="7">#REF!</definedName>
    <definedName name="TextRefCopy10___0___0___0" localSheetId="8">#REF!</definedName>
    <definedName name="TextRefCopy100" localSheetId="0">#REF!</definedName>
    <definedName name="TextRefCopy100" localSheetId="16">#REF!</definedName>
    <definedName name="TextRefCopy100" localSheetId="18">#REF!</definedName>
    <definedName name="TextRefCopy100" localSheetId="7">#REF!</definedName>
    <definedName name="TextRefCopy100" localSheetId="8">#REF!</definedName>
    <definedName name="TextRefCopy107" localSheetId="0">'[139]Teste saldo inicial 31.10.04'!#REF!</definedName>
    <definedName name="TextRefCopy107" localSheetId="16">'[139]Teste saldo inicial 31.10.04'!#REF!</definedName>
    <definedName name="TextRefCopy107" localSheetId="18">'[139]Teste saldo inicial 31.10.04'!#REF!</definedName>
    <definedName name="TextRefCopy107" localSheetId="7">'[139]Teste saldo inicial 31.10.04'!#REF!</definedName>
    <definedName name="TextRefCopy107" localSheetId="8">'[139]Teste saldo inicial 31.10.04'!#REF!</definedName>
    <definedName name="TextRefCopy109" localSheetId="0">'[139]Teste saldo inicial 31.10.04'!#REF!</definedName>
    <definedName name="TextRefCopy109" localSheetId="16">'[139]Teste saldo inicial 31.10.04'!#REF!</definedName>
    <definedName name="TextRefCopy109" localSheetId="18">'[139]Teste saldo inicial 31.10.04'!#REF!</definedName>
    <definedName name="TextRefCopy109" localSheetId="7">'[139]Teste saldo inicial 31.10.04'!#REF!</definedName>
    <definedName name="TextRefCopy109" localSheetId="8">'[139]Teste saldo inicial 31.10.04'!#REF!</definedName>
    <definedName name="TextRefCopy11" localSheetId="0">#REF!</definedName>
    <definedName name="TextRefCopy11" localSheetId="16">#REF!</definedName>
    <definedName name="TextRefCopy11" localSheetId="18">#REF!</definedName>
    <definedName name="TextRefCopy11" localSheetId="7">#REF!</definedName>
    <definedName name="TextRefCopy11" localSheetId="8">#REF!</definedName>
    <definedName name="TextRefCopy110" localSheetId="0">'[139]Teste saldo inicial 31.10.04'!#REF!</definedName>
    <definedName name="TextRefCopy110" localSheetId="16">'[139]Teste saldo inicial 31.10.04'!#REF!</definedName>
    <definedName name="TextRefCopy110" localSheetId="18">'[139]Teste saldo inicial 31.10.04'!#REF!</definedName>
    <definedName name="TextRefCopy110" localSheetId="7">'[139]Teste saldo inicial 31.10.04'!#REF!</definedName>
    <definedName name="TextRefCopy110" localSheetId="8">'[139]Teste saldo inicial 31.10.04'!#REF!</definedName>
    <definedName name="TextRefCopy116" localSheetId="0">'[139]Teste saldo inicial 31.10.04'!#REF!</definedName>
    <definedName name="TextRefCopy116" localSheetId="16">'[139]Teste saldo inicial 31.10.04'!#REF!</definedName>
    <definedName name="TextRefCopy116" localSheetId="18">'[139]Teste saldo inicial 31.10.04'!#REF!</definedName>
    <definedName name="TextRefCopy116" localSheetId="7">'[139]Teste saldo inicial 31.10.04'!#REF!</definedName>
    <definedName name="TextRefCopy116" localSheetId="8">'[139]Teste saldo inicial 31.10.04'!#REF!</definedName>
    <definedName name="TextRefCopy117" localSheetId="0">#REF!</definedName>
    <definedName name="TextRefCopy117" localSheetId="16">#REF!</definedName>
    <definedName name="TextRefCopy117" localSheetId="18">#REF!</definedName>
    <definedName name="TextRefCopy117" localSheetId="7">#REF!</definedName>
    <definedName name="TextRefCopy117" localSheetId="8">#REF!</definedName>
    <definedName name="TextRefCopy12" localSheetId="0">#REF!</definedName>
    <definedName name="TextRefCopy12" localSheetId="16">#REF!</definedName>
    <definedName name="TextRefCopy12" localSheetId="18">#REF!</definedName>
    <definedName name="TextRefCopy12" localSheetId="7">#REF!</definedName>
    <definedName name="TextRefCopy12" localSheetId="8">#REF!</definedName>
    <definedName name="TextRefCopy121" localSheetId="0">'[140]Mapa Mov.'!#REF!</definedName>
    <definedName name="TextRefCopy121" localSheetId="16">'[140]Mapa Mov.'!#REF!</definedName>
    <definedName name="TextRefCopy121" localSheetId="18">'[140]Mapa Mov.'!#REF!</definedName>
    <definedName name="TextRefCopy121" localSheetId="7">'[140]Mapa Mov.'!#REF!</definedName>
    <definedName name="TextRefCopy121" localSheetId="8">'[140]Mapa Mov.'!#REF!</definedName>
    <definedName name="TextRefCopy122" localSheetId="0">'[140]Mapa Mov.'!#REF!</definedName>
    <definedName name="TextRefCopy122" localSheetId="16">'[140]Mapa Mov.'!#REF!</definedName>
    <definedName name="TextRefCopy122" localSheetId="18">'[140]Mapa Mov.'!#REF!</definedName>
    <definedName name="TextRefCopy122" localSheetId="7">'[140]Mapa Mov.'!#REF!</definedName>
    <definedName name="TextRefCopy122" localSheetId="8">'[140]Mapa Mov.'!#REF!</definedName>
    <definedName name="TextRefCopy124" localSheetId="0">#REF!</definedName>
    <definedName name="TextRefCopy124" localSheetId="16">#REF!</definedName>
    <definedName name="TextRefCopy124" localSheetId="18">#REF!</definedName>
    <definedName name="TextRefCopy124" localSheetId="7">#REF!</definedName>
    <definedName name="TextRefCopy124" localSheetId="8">#REF!</definedName>
    <definedName name="TextRefCopy128" localSheetId="0">#REF!</definedName>
    <definedName name="TextRefCopy128" localSheetId="16">#REF!</definedName>
    <definedName name="TextRefCopy128" localSheetId="18">#REF!</definedName>
    <definedName name="TextRefCopy128" localSheetId="7">#REF!</definedName>
    <definedName name="TextRefCopy128" localSheetId="8">#REF!</definedName>
    <definedName name="TextRefCopy13" localSheetId="0">#REF!</definedName>
    <definedName name="TextRefCopy13" localSheetId="16">#REF!</definedName>
    <definedName name="TextRefCopy13" localSheetId="18">#REF!</definedName>
    <definedName name="TextRefCopy13" localSheetId="7">#REF!</definedName>
    <definedName name="TextRefCopy13" localSheetId="8">#REF!</definedName>
    <definedName name="TextRefCopy14" localSheetId="0">#REF!</definedName>
    <definedName name="TextRefCopy14" localSheetId="16">#REF!</definedName>
    <definedName name="TextRefCopy14" localSheetId="18">#REF!</definedName>
    <definedName name="TextRefCopy14" localSheetId="7">#REF!</definedName>
    <definedName name="TextRefCopy14" localSheetId="8">#REF!</definedName>
    <definedName name="TextRefCopy14___0" localSheetId="0">#REF!</definedName>
    <definedName name="TextRefCopy14___0" localSheetId="16">#REF!</definedName>
    <definedName name="TextRefCopy14___0" localSheetId="18">#REF!</definedName>
    <definedName name="TextRefCopy14___0" localSheetId="7">#REF!</definedName>
    <definedName name="TextRefCopy14___0" localSheetId="8">#REF!</definedName>
    <definedName name="TextRefCopy14___0___0" localSheetId="0">#REF!</definedName>
    <definedName name="TextRefCopy14___0___0" localSheetId="16">#REF!</definedName>
    <definedName name="TextRefCopy14___0___0" localSheetId="18">#REF!</definedName>
    <definedName name="TextRefCopy14___0___0" localSheetId="7">#REF!</definedName>
    <definedName name="TextRefCopy14___0___0" localSheetId="8">#REF!</definedName>
    <definedName name="TextRefCopy14___0___0___0" localSheetId="0">#REF!</definedName>
    <definedName name="TextRefCopy14___0___0___0" localSheetId="16">#REF!</definedName>
    <definedName name="TextRefCopy14___0___0___0" localSheetId="18">#REF!</definedName>
    <definedName name="TextRefCopy14___0___0___0" localSheetId="7">#REF!</definedName>
    <definedName name="TextRefCopy14___0___0___0" localSheetId="8">#REF!</definedName>
    <definedName name="TextRefCopy15" localSheetId="0">[141]Lead!#REF!</definedName>
    <definedName name="TextRefCopy15" localSheetId="16">[141]Lead!#REF!</definedName>
    <definedName name="TextRefCopy15" localSheetId="18">[141]Lead!#REF!</definedName>
    <definedName name="TextRefCopy15" localSheetId="7">[141]Lead!#REF!</definedName>
    <definedName name="TextRefCopy15" localSheetId="8">[141]Lead!#REF!</definedName>
    <definedName name="TextRefCopy16" localSheetId="0">#REF!</definedName>
    <definedName name="TextRefCopy16" localSheetId="16">#REF!</definedName>
    <definedName name="TextRefCopy16" localSheetId="18">#REF!</definedName>
    <definedName name="TextRefCopy16" localSheetId="7">#REF!</definedName>
    <definedName name="TextRefCopy16" localSheetId="8">#REF!</definedName>
    <definedName name="TextRefCopy17" localSheetId="0">#REF!</definedName>
    <definedName name="TextRefCopy17" localSheetId="16">#REF!</definedName>
    <definedName name="TextRefCopy17" localSheetId="18">#REF!</definedName>
    <definedName name="TextRefCopy17" localSheetId="7">#REF!</definedName>
    <definedName name="TextRefCopy17" localSheetId="8">#REF!</definedName>
    <definedName name="TextRefCopy18" localSheetId="0">#REF!</definedName>
    <definedName name="TextRefCopy18" localSheetId="16">#REF!</definedName>
    <definedName name="TextRefCopy18" localSheetId="18">#REF!</definedName>
    <definedName name="TextRefCopy18" localSheetId="7">#REF!</definedName>
    <definedName name="TextRefCopy18" localSheetId="8">#REF!</definedName>
    <definedName name="TextRefCopy19" localSheetId="0">'[142]Calculo global Depr.'!#REF!</definedName>
    <definedName name="TextRefCopy19" localSheetId="16">'[142]Calculo global Depr.'!#REF!</definedName>
    <definedName name="TextRefCopy19" localSheetId="18">'[142]Calculo global Depr.'!#REF!</definedName>
    <definedName name="TextRefCopy19" localSheetId="7">'[142]Calculo global Depr.'!#REF!</definedName>
    <definedName name="TextRefCopy19" localSheetId="8">'[142]Calculo global Depr.'!#REF!</definedName>
    <definedName name="TextRefCopy2" localSheetId="0">#REF!</definedName>
    <definedName name="TextRefCopy2" localSheetId="16">#REF!</definedName>
    <definedName name="TextRefCopy2" localSheetId="18">#REF!</definedName>
    <definedName name="TextRefCopy2" localSheetId="7">#REF!</definedName>
    <definedName name="TextRefCopy2" localSheetId="8">#REF!</definedName>
    <definedName name="TextRefCopy20" localSheetId="0">#REF!</definedName>
    <definedName name="TextRefCopy20" localSheetId="16">#REF!</definedName>
    <definedName name="TextRefCopy20" localSheetId="18">#REF!</definedName>
    <definedName name="TextRefCopy20" localSheetId="7">#REF!</definedName>
    <definedName name="TextRefCopy20" localSheetId="8">#REF!</definedName>
    <definedName name="TextRefCopy21" localSheetId="0">'[143]Mapa Movim'!#REF!</definedName>
    <definedName name="TextRefCopy21" localSheetId="16">'[143]Mapa Movim'!#REF!</definedName>
    <definedName name="TextRefCopy21" localSheetId="18">'[143]Mapa Movim'!#REF!</definedName>
    <definedName name="TextRefCopy21" localSheetId="7">'[143]Mapa Movim'!#REF!</definedName>
    <definedName name="TextRefCopy21" localSheetId="8">'[143]Mapa Movim'!#REF!</definedName>
    <definedName name="TextRefCopy22" localSheetId="0">#REF!</definedName>
    <definedName name="TextRefCopy22" localSheetId="16">#REF!</definedName>
    <definedName name="TextRefCopy22" localSheetId="18">#REF!</definedName>
    <definedName name="TextRefCopy22" localSheetId="7">#REF!</definedName>
    <definedName name="TextRefCopy22" localSheetId="8">#REF!</definedName>
    <definedName name="TextRefCopy23" localSheetId="0">#REF!</definedName>
    <definedName name="TextRefCopy23" localSheetId="16">#REF!</definedName>
    <definedName name="TextRefCopy23" localSheetId="18">#REF!</definedName>
    <definedName name="TextRefCopy23" localSheetId="7">#REF!</definedName>
    <definedName name="TextRefCopy23" localSheetId="8">#REF!</definedName>
    <definedName name="TextRefCopy24" localSheetId="0">#REF!</definedName>
    <definedName name="TextRefCopy24" localSheetId="16">#REF!</definedName>
    <definedName name="TextRefCopy24" localSheetId="18">#REF!</definedName>
    <definedName name="TextRefCopy24" localSheetId="7">#REF!</definedName>
    <definedName name="TextRefCopy24" localSheetId="8">#REF!</definedName>
    <definedName name="TextRefCopy25" localSheetId="0">#REF!</definedName>
    <definedName name="TextRefCopy25" localSheetId="16">#REF!</definedName>
    <definedName name="TextRefCopy25" localSheetId="18">#REF!</definedName>
    <definedName name="TextRefCopy25" localSheetId="7">#REF!</definedName>
    <definedName name="TextRefCopy25" localSheetId="8">#REF!</definedName>
    <definedName name="TextRefCopy26" localSheetId="0">[144]adições!#REF!</definedName>
    <definedName name="TextRefCopy26" localSheetId="16">[144]adições!#REF!</definedName>
    <definedName name="TextRefCopy26" localSheetId="18">[144]adições!#REF!</definedName>
    <definedName name="TextRefCopy26" localSheetId="7">[144]adições!#REF!</definedName>
    <definedName name="TextRefCopy26" localSheetId="8">[144]adições!#REF!</definedName>
    <definedName name="TextRefCopy27" localSheetId="0">[144]adições!#REF!</definedName>
    <definedName name="TextRefCopy27" localSheetId="16">[144]adições!#REF!</definedName>
    <definedName name="TextRefCopy27" localSheetId="18">[144]adições!#REF!</definedName>
    <definedName name="TextRefCopy27" localSheetId="7">[144]adições!#REF!</definedName>
    <definedName name="TextRefCopy27" localSheetId="8">[144]adições!#REF!</definedName>
    <definedName name="TextRefCopy28" localSheetId="0">[144]adições!#REF!</definedName>
    <definedName name="TextRefCopy28" localSheetId="16">[144]adições!#REF!</definedName>
    <definedName name="TextRefCopy28" localSheetId="18">[144]adições!#REF!</definedName>
    <definedName name="TextRefCopy28" localSheetId="7">[144]adições!#REF!</definedName>
    <definedName name="TextRefCopy28" localSheetId="8">[144]adições!#REF!</definedName>
    <definedName name="TextRefCopy29" localSheetId="0">[145]Ferramentas!#REF!</definedName>
    <definedName name="TextRefCopy29" localSheetId="16">[145]Ferramentas!#REF!</definedName>
    <definedName name="TextRefCopy29" localSheetId="18">[145]Ferramentas!#REF!</definedName>
    <definedName name="TextRefCopy29" localSheetId="7">[145]Ferramentas!#REF!</definedName>
    <definedName name="TextRefCopy29" localSheetId="8">[145]Ferramentas!#REF!</definedName>
    <definedName name="TextRefCopy3" localSheetId="0">#REF!</definedName>
    <definedName name="TextRefCopy3" localSheetId="16">#REF!</definedName>
    <definedName name="TextRefCopy3" localSheetId="18">#REF!</definedName>
    <definedName name="TextRefCopy3" localSheetId="7">#REF!</definedName>
    <definedName name="TextRefCopy3" localSheetId="8">#REF!</definedName>
    <definedName name="TextRefCopy30" localSheetId="0">#REF!</definedName>
    <definedName name="TextRefCopy30" localSheetId="16">#REF!</definedName>
    <definedName name="TextRefCopy30" localSheetId="18">#REF!</definedName>
    <definedName name="TextRefCopy30" localSheetId="7">#REF!</definedName>
    <definedName name="TextRefCopy30" localSheetId="8">#REF!</definedName>
    <definedName name="TextRefCopy31" localSheetId="0">[145]Ferramentas!#REF!</definedName>
    <definedName name="TextRefCopy31" localSheetId="16">[145]Ferramentas!#REF!</definedName>
    <definedName name="TextRefCopy31" localSheetId="18">[145]Ferramentas!#REF!</definedName>
    <definedName name="TextRefCopy31" localSheetId="7">[145]Ferramentas!#REF!</definedName>
    <definedName name="TextRefCopy31" localSheetId="8">[145]Ferramentas!#REF!</definedName>
    <definedName name="TextRefCopy32" localSheetId="0">#REF!</definedName>
    <definedName name="TextRefCopy32" localSheetId="16">#REF!</definedName>
    <definedName name="TextRefCopy32" localSheetId="18">#REF!</definedName>
    <definedName name="TextRefCopy32" localSheetId="7">#REF!</definedName>
    <definedName name="TextRefCopy32" localSheetId="8">#REF!</definedName>
    <definedName name="TextRefCopy33" localSheetId="0">#REF!</definedName>
    <definedName name="TextRefCopy33" localSheetId="16">#REF!</definedName>
    <definedName name="TextRefCopy33" localSheetId="18">#REF!</definedName>
    <definedName name="TextRefCopy33" localSheetId="7">#REF!</definedName>
    <definedName name="TextRefCopy33" localSheetId="8">#REF!</definedName>
    <definedName name="TextRefCopy34" localSheetId="0">#REF!</definedName>
    <definedName name="TextRefCopy34" localSheetId="16">#REF!</definedName>
    <definedName name="TextRefCopy34" localSheetId="18">#REF!</definedName>
    <definedName name="TextRefCopy34" localSheetId="7">#REF!</definedName>
    <definedName name="TextRefCopy34" localSheetId="8">#REF!</definedName>
    <definedName name="TextRefCopy35" localSheetId="0">#REF!</definedName>
    <definedName name="TextRefCopy35" localSheetId="16">#REF!</definedName>
    <definedName name="TextRefCopy35" localSheetId="18">#REF!</definedName>
    <definedName name="TextRefCopy35" localSheetId="7">#REF!</definedName>
    <definedName name="TextRefCopy35" localSheetId="8">#REF!</definedName>
    <definedName name="TextRefCopy36" localSheetId="0">#REF!</definedName>
    <definedName name="TextRefCopy36" localSheetId="16">#REF!</definedName>
    <definedName name="TextRefCopy36" localSheetId="18">#REF!</definedName>
    <definedName name="TextRefCopy36" localSheetId="7">#REF!</definedName>
    <definedName name="TextRefCopy36" localSheetId="8">#REF!</definedName>
    <definedName name="TextRefCopy37" localSheetId="0">#REF!</definedName>
    <definedName name="TextRefCopy37" localSheetId="16">#REF!</definedName>
    <definedName name="TextRefCopy37" localSheetId="18">#REF!</definedName>
    <definedName name="TextRefCopy37" localSheetId="7">#REF!</definedName>
    <definedName name="TextRefCopy37" localSheetId="8">#REF!</definedName>
    <definedName name="TextRefCopy38" localSheetId="0">#REF!</definedName>
    <definedName name="TextRefCopy38" localSheetId="16">#REF!</definedName>
    <definedName name="TextRefCopy38" localSheetId="18">#REF!</definedName>
    <definedName name="TextRefCopy38" localSheetId="7">#REF!</definedName>
    <definedName name="TextRefCopy38" localSheetId="8">#REF!</definedName>
    <definedName name="TextRefCopy39" localSheetId="0">#REF!</definedName>
    <definedName name="TextRefCopy39" localSheetId="16">#REF!</definedName>
    <definedName name="TextRefCopy39" localSheetId="18">#REF!</definedName>
    <definedName name="TextRefCopy39" localSheetId="7">#REF!</definedName>
    <definedName name="TextRefCopy39" localSheetId="8">#REF!</definedName>
    <definedName name="TextRefCopy4" localSheetId="0">#REF!</definedName>
    <definedName name="TextRefCopy4" localSheetId="16">#REF!</definedName>
    <definedName name="TextRefCopy4" localSheetId="18">#REF!</definedName>
    <definedName name="TextRefCopy4" localSheetId="7">#REF!</definedName>
    <definedName name="TextRefCopy4" localSheetId="8">#REF!</definedName>
    <definedName name="TextRefCopy40" localSheetId="0">#REF!</definedName>
    <definedName name="TextRefCopy40" localSheetId="16">#REF!</definedName>
    <definedName name="TextRefCopy40" localSheetId="18">#REF!</definedName>
    <definedName name="TextRefCopy40" localSheetId="7">#REF!</definedName>
    <definedName name="TextRefCopy40" localSheetId="8">#REF!</definedName>
    <definedName name="TextRefCopy41" localSheetId="0">#REF!</definedName>
    <definedName name="TextRefCopy41" localSheetId="16">#REF!</definedName>
    <definedName name="TextRefCopy41" localSheetId="18">#REF!</definedName>
    <definedName name="TextRefCopy41" localSheetId="7">#REF!</definedName>
    <definedName name="TextRefCopy41" localSheetId="8">#REF!</definedName>
    <definedName name="TextRefCopy42" localSheetId="0">#REF!</definedName>
    <definedName name="TextRefCopy42" localSheetId="16">#REF!</definedName>
    <definedName name="TextRefCopy42" localSheetId="18">#REF!</definedName>
    <definedName name="TextRefCopy42" localSheetId="7">#REF!</definedName>
    <definedName name="TextRefCopy42" localSheetId="8">#REF!</definedName>
    <definedName name="TextRefCopy43" localSheetId="0">#REF!</definedName>
    <definedName name="TextRefCopy43" localSheetId="16">#REF!</definedName>
    <definedName name="TextRefCopy43" localSheetId="18">#REF!</definedName>
    <definedName name="TextRefCopy43" localSheetId="7">#REF!</definedName>
    <definedName name="TextRefCopy43" localSheetId="8">#REF!</definedName>
    <definedName name="TextRefCopy44" localSheetId="0">#REF!</definedName>
    <definedName name="TextRefCopy44" localSheetId="16">#REF!</definedName>
    <definedName name="TextRefCopy44" localSheetId="18">#REF!</definedName>
    <definedName name="TextRefCopy44" localSheetId="7">#REF!</definedName>
    <definedName name="TextRefCopy44" localSheetId="8">#REF!</definedName>
    <definedName name="TextRefCopy45" localSheetId="0">#REF!</definedName>
    <definedName name="TextRefCopy45" localSheetId="16">#REF!</definedName>
    <definedName name="TextRefCopy45" localSheetId="18">#REF!</definedName>
    <definedName name="TextRefCopy45" localSheetId="7">#REF!</definedName>
    <definedName name="TextRefCopy45" localSheetId="8">#REF!</definedName>
    <definedName name="TextRefCopy46" localSheetId="0">#REF!</definedName>
    <definedName name="TextRefCopy46" localSheetId="16">#REF!</definedName>
    <definedName name="TextRefCopy46" localSheetId="18">#REF!</definedName>
    <definedName name="TextRefCopy46" localSheetId="7">#REF!</definedName>
    <definedName name="TextRefCopy46" localSheetId="8">#REF!</definedName>
    <definedName name="TextRefCopy47" localSheetId="0">#REF!</definedName>
    <definedName name="TextRefCopy47" localSheetId="16">#REF!</definedName>
    <definedName name="TextRefCopy47" localSheetId="18">#REF!</definedName>
    <definedName name="TextRefCopy47" localSheetId="7">#REF!</definedName>
    <definedName name="TextRefCopy47" localSheetId="8">#REF!</definedName>
    <definedName name="TextRefCopy48" localSheetId="0">#REF!</definedName>
    <definedName name="TextRefCopy48" localSheetId="16">#REF!</definedName>
    <definedName name="TextRefCopy48" localSheetId="18">#REF!</definedName>
    <definedName name="TextRefCopy48" localSheetId="7">#REF!</definedName>
    <definedName name="TextRefCopy48" localSheetId="8">#REF!</definedName>
    <definedName name="TextRefCopy49" localSheetId="0">#REF!</definedName>
    <definedName name="TextRefCopy49" localSheetId="16">#REF!</definedName>
    <definedName name="TextRefCopy49" localSheetId="18">#REF!</definedName>
    <definedName name="TextRefCopy49" localSheetId="7">#REF!</definedName>
    <definedName name="TextRefCopy49" localSheetId="8">#REF!</definedName>
    <definedName name="TextRefCopy5" localSheetId="0">#REF!</definedName>
    <definedName name="TextRefCopy5" localSheetId="16">#REF!</definedName>
    <definedName name="TextRefCopy5" localSheetId="18">#REF!</definedName>
    <definedName name="TextRefCopy5" localSheetId="7">#REF!</definedName>
    <definedName name="TextRefCopy5" localSheetId="8">#REF!</definedName>
    <definedName name="TextRefCopy50" localSheetId="0">#REF!</definedName>
    <definedName name="TextRefCopy50" localSheetId="16">#REF!</definedName>
    <definedName name="TextRefCopy50" localSheetId="18">#REF!</definedName>
    <definedName name="TextRefCopy50" localSheetId="7">#REF!</definedName>
    <definedName name="TextRefCopy50" localSheetId="8">#REF!</definedName>
    <definedName name="TextRefCopy51" localSheetId="0">#REF!</definedName>
    <definedName name="TextRefCopy51" localSheetId="16">#REF!</definedName>
    <definedName name="TextRefCopy51" localSheetId="18">#REF!</definedName>
    <definedName name="TextRefCopy51" localSheetId="7">#REF!</definedName>
    <definedName name="TextRefCopy51" localSheetId="8">#REF!</definedName>
    <definedName name="TextRefCopy52" localSheetId="0">#REF!</definedName>
    <definedName name="TextRefCopy52" localSheetId="16">#REF!</definedName>
    <definedName name="TextRefCopy52" localSheetId="18">#REF!</definedName>
    <definedName name="TextRefCopy52" localSheetId="7">#REF!</definedName>
    <definedName name="TextRefCopy52" localSheetId="8">#REF!</definedName>
    <definedName name="TextRefCopy53" localSheetId="0">#REF!</definedName>
    <definedName name="TextRefCopy53" localSheetId="16">#REF!</definedName>
    <definedName name="TextRefCopy53" localSheetId="18">#REF!</definedName>
    <definedName name="TextRefCopy53" localSheetId="7">#REF!</definedName>
    <definedName name="TextRefCopy53" localSheetId="8">#REF!</definedName>
    <definedName name="TextRefCopy54" localSheetId="0">#REF!</definedName>
    <definedName name="TextRefCopy54" localSheetId="16">#REF!</definedName>
    <definedName name="TextRefCopy54" localSheetId="18">#REF!</definedName>
    <definedName name="TextRefCopy54" localSheetId="7">#REF!</definedName>
    <definedName name="TextRefCopy54" localSheetId="8">#REF!</definedName>
    <definedName name="TextRefCopy55" localSheetId="0">#REF!</definedName>
    <definedName name="TextRefCopy55" localSheetId="16">#REF!</definedName>
    <definedName name="TextRefCopy55" localSheetId="18">#REF!</definedName>
    <definedName name="TextRefCopy55" localSheetId="7">#REF!</definedName>
    <definedName name="TextRefCopy55" localSheetId="8">#REF!</definedName>
    <definedName name="TextRefCopy56" localSheetId="0">#REF!</definedName>
    <definedName name="TextRefCopy56" localSheetId="16">#REF!</definedName>
    <definedName name="TextRefCopy56" localSheetId="18">#REF!</definedName>
    <definedName name="TextRefCopy56" localSheetId="7">#REF!</definedName>
    <definedName name="TextRefCopy56" localSheetId="8">#REF!</definedName>
    <definedName name="TextRefCopy57" localSheetId="0">#REF!</definedName>
    <definedName name="TextRefCopy57" localSheetId="16">#REF!</definedName>
    <definedName name="TextRefCopy57" localSheetId="18">#REF!</definedName>
    <definedName name="TextRefCopy57" localSheetId="7">#REF!</definedName>
    <definedName name="TextRefCopy57" localSheetId="8">#REF!</definedName>
    <definedName name="TextRefCopy58" localSheetId="0">#REF!</definedName>
    <definedName name="TextRefCopy58" localSheetId="16">#REF!</definedName>
    <definedName name="TextRefCopy58" localSheetId="18">#REF!</definedName>
    <definedName name="TextRefCopy58" localSheetId="7">#REF!</definedName>
    <definedName name="TextRefCopy58" localSheetId="8">#REF!</definedName>
    <definedName name="TextRefCopy59" localSheetId="0">#REF!</definedName>
    <definedName name="TextRefCopy59" localSheetId="16">#REF!</definedName>
    <definedName name="TextRefCopy59" localSheetId="18">#REF!</definedName>
    <definedName name="TextRefCopy59" localSheetId="7">#REF!</definedName>
    <definedName name="TextRefCopy59" localSheetId="8">#REF!</definedName>
    <definedName name="TextRefCopy6" localSheetId="0">'[77]PAP Balanço'!#REF!</definedName>
    <definedName name="TextRefCopy6" localSheetId="16">'[77]PAP Balanço'!#REF!</definedName>
    <definedName name="TextRefCopy6" localSheetId="18">'[77]PAP Balanço'!#REF!</definedName>
    <definedName name="TextRefCopy6" localSheetId="7">'[77]PAP Balanço'!#REF!</definedName>
    <definedName name="TextRefCopy6" localSheetId="8">'[77]PAP Balanço'!#REF!</definedName>
    <definedName name="TextRefCopy60" localSheetId="0">#REF!</definedName>
    <definedName name="TextRefCopy60" localSheetId="16">#REF!</definedName>
    <definedName name="TextRefCopy60" localSheetId="18">#REF!</definedName>
    <definedName name="TextRefCopy60" localSheetId="7">#REF!</definedName>
    <definedName name="TextRefCopy60" localSheetId="8">#REF!</definedName>
    <definedName name="TextRefCopy61" localSheetId="0">#REF!</definedName>
    <definedName name="TextRefCopy61" localSheetId="16">#REF!</definedName>
    <definedName name="TextRefCopy61" localSheetId="18">#REF!</definedName>
    <definedName name="TextRefCopy61" localSheetId="7">#REF!</definedName>
    <definedName name="TextRefCopy61" localSheetId="8">#REF!</definedName>
    <definedName name="TextRefCopy62" localSheetId="0">#REF!</definedName>
    <definedName name="TextRefCopy62" localSheetId="16">#REF!</definedName>
    <definedName name="TextRefCopy62" localSheetId="18">#REF!</definedName>
    <definedName name="TextRefCopy62" localSheetId="7">#REF!</definedName>
    <definedName name="TextRefCopy62" localSheetId="8">#REF!</definedName>
    <definedName name="TextRefCopy63" localSheetId="0">#REF!</definedName>
    <definedName name="TextRefCopy63" localSheetId="16">#REF!</definedName>
    <definedName name="TextRefCopy63" localSheetId="18">#REF!</definedName>
    <definedName name="TextRefCopy63" localSheetId="7">#REF!</definedName>
    <definedName name="TextRefCopy63" localSheetId="8">#REF!</definedName>
    <definedName name="TextRefCopy64" localSheetId="0">#REF!</definedName>
    <definedName name="TextRefCopy64" localSheetId="16">#REF!</definedName>
    <definedName name="TextRefCopy64" localSheetId="18">#REF!</definedName>
    <definedName name="TextRefCopy64" localSheetId="7">#REF!</definedName>
    <definedName name="TextRefCopy64" localSheetId="8">#REF!</definedName>
    <definedName name="TextRefCopy65" localSheetId="0">[146]Depreciação!#REF!</definedName>
    <definedName name="TextRefCopy65" localSheetId="16">[146]Depreciação!#REF!</definedName>
    <definedName name="TextRefCopy65" localSheetId="18">[146]Depreciação!#REF!</definedName>
    <definedName name="TextRefCopy65" localSheetId="7">[146]Depreciação!#REF!</definedName>
    <definedName name="TextRefCopy65" localSheetId="8">[146]Depreciação!#REF!</definedName>
    <definedName name="TextRefCopy66" localSheetId="0">#REF!</definedName>
    <definedName name="TextRefCopy66" localSheetId="16">#REF!</definedName>
    <definedName name="TextRefCopy66" localSheetId="18">#REF!</definedName>
    <definedName name="TextRefCopy66" localSheetId="7">#REF!</definedName>
    <definedName name="TextRefCopy66" localSheetId="8">#REF!</definedName>
    <definedName name="TextRefCopy67" localSheetId="0">#REF!</definedName>
    <definedName name="TextRefCopy67" localSheetId="16">#REF!</definedName>
    <definedName name="TextRefCopy67" localSheetId="18">#REF!</definedName>
    <definedName name="TextRefCopy67" localSheetId="7">#REF!</definedName>
    <definedName name="TextRefCopy67" localSheetId="8">#REF!</definedName>
    <definedName name="TextRefCopy68" localSheetId="0">#REF!</definedName>
    <definedName name="TextRefCopy68" localSheetId="16">#REF!</definedName>
    <definedName name="TextRefCopy68" localSheetId="18">#REF!</definedName>
    <definedName name="TextRefCopy68" localSheetId="7">#REF!</definedName>
    <definedName name="TextRefCopy68" localSheetId="8">#REF!</definedName>
    <definedName name="TextRefCopy69" localSheetId="0">#REF!</definedName>
    <definedName name="TextRefCopy69" localSheetId="16">#REF!</definedName>
    <definedName name="TextRefCopy69" localSheetId="18">#REF!</definedName>
    <definedName name="TextRefCopy69" localSheetId="7">#REF!</definedName>
    <definedName name="TextRefCopy69" localSheetId="8">#REF!</definedName>
    <definedName name="TextRefCopy7" localSheetId="0">#REF!</definedName>
    <definedName name="TextRefCopy7" localSheetId="16">#REF!</definedName>
    <definedName name="TextRefCopy7" localSheetId="18">#REF!</definedName>
    <definedName name="TextRefCopy7" localSheetId="7">#REF!</definedName>
    <definedName name="TextRefCopy7" localSheetId="8">#REF!</definedName>
    <definedName name="TextRefCopy70" localSheetId="0">#REF!</definedName>
    <definedName name="TextRefCopy70" localSheetId="16">#REF!</definedName>
    <definedName name="TextRefCopy70" localSheetId="18">#REF!</definedName>
    <definedName name="TextRefCopy70" localSheetId="7">#REF!</definedName>
    <definedName name="TextRefCopy70" localSheetId="8">#REF!</definedName>
    <definedName name="TextRefCopy72" localSheetId="0">#REF!</definedName>
    <definedName name="TextRefCopy72" localSheetId="16">#REF!</definedName>
    <definedName name="TextRefCopy72" localSheetId="18">#REF!</definedName>
    <definedName name="TextRefCopy72" localSheetId="7">#REF!</definedName>
    <definedName name="TextRefCopy72" localSheetId="8">#REF!</definedName>
    <definedName name="TextRefCopy73" localSheetId="0">#REF!</definedName>
    <definedName name="TextRefCopy73" localSheetId="16">#REF!</definedName>
    <definedName name="TextRefCopy73" localSheetId="18">#REF!</definedName>
    <definedName name="TextRefCopy73" localSheetId="7">#REF!</definedName>
    <definedName name="TextRefCopy73" localSheetId="8">#REF!</definedName>
    <definedName name="TextRefCopy74" localSheetId="0">#REF!</definedName>
    <definedName name="TextRefCopy74" localSheetId="16">#REF!</definedName>
    <definedName name="TextRefCopy74" localSheetId="18">#REF!</definedName>
    <definedName name="TextRefCopy74" localSheetId="7">#REF!</definedName>
    <definedName name="TextRefCopy74" localSheetId="8">#REF!</definedName>
    <definedName name="TextRefCopy75" localSheetId="0">#REF!</definedName>
    <definedName name="TextRefCopy75" localSheetId="16">#REF!</definedName>
    <definedName name="TextRefCopy75" localSheetId="18">#REF!</definedName>
    <definedName name="TextRefCopy75" localSheetId="7">#REF!</definedName>
    <definedName name="TextRefCopy75" localSheetId="8">#REF!</definedName>
    <definedName name="TextRefCopy76" localSheetId="0">#REF!</definedName>
    <definedName name="TextRefCopy76" localSheetId="16">#REF!</definedName>
    <definedName name="TextRefCopy76" localSheetId="18">#REF!</definedName>
    <definedName name="TextRefCopy76" localSheetId="7">#REF!</definedName>
    <definedName name="TextRefCopy76" localSheetId="8">#REF!</definedName>
    <definedName name="TextRefCopy77" localSheetId="0">#REF!</definedName>
    <definedName name="TextRefCopy77" localSheetId="16">#REF!</definedName>
    <definedName name="TextRefCopy77" localSheetId="18">#REF!</definedName>
    <definedName name="TextRefCopy77" localSheetId="7">#REF!</definedName>
    <definedName name="TextRefCopy77" localSheetId="8">#REF!</definedName>
    <definedName name="TextRefCopy78" localSheetId="0">#REF!</definedName>
    <definedName name="TextRefCopy78" localSheetId="16">#REF!</definedName>
    <definedName name="TextRefCopy78" localSheetId="18">#REF!</definedName>
    <definedName name="TextRefCopy78" localSheetId="7">#REF!</definedName>
    <definedName name="TextRefCopy78" localSheetId="8">#REF!</definedName>
    <definedName name="TextRefCopy79" localSheetId="0">#REF!</definedName>
    <definedName name="TextRefCopy79" localSheetId="16">#REF!</definedName>
    <definedName name="TextRefCopy79" localSheetId="18">#REF!</definedName>
    <definedName name="TextRefCopy79" localSheetId="7">#REF!</definedName>
    <definedName name="TextRefCopy79" localSheetId="8">#REF!</definedName>
    <definedName name="TextRefCopy8" localSheetId="0">#REF!</definedName>
    <definedName name="TextRefCopy8" localSheetId="16">#REF!</definedName>
    <definedName name="TextRefCopy8" localSheetId="18">#REF!</definedName>
    <definedName name="TextRefCopy8" localSheetId="7">#REF!</definedName>
    <definedName name="TextRefCopy8" localSheetId="8">#REF!</definedName>
    <definedName name="TextRefCopy80" localSheetId="0">#REF!</definedName>
    <definedName name="TextRefCopy80" localSheetId="16">#REF!</definedName>
    <definedName name="TextRefCopy80" localSheetId="18">#REF!</definedName>
    <definedName name="TextRefCopy80" localSheetId="7">#REF!</definedName>
    <definedName name="TextRefCopy80" localSheetId="8">#REF!</definedName>
    <definedName name="TextRefCopy81" localSheetId="0">#REF!</definedName>
    <definedName name="TextRefCopy81" localSheetId="16">#REF!</definedName>
    <definedName name="TextRefCopy81" localSheetId="18">#REF!</definedName>
    <definedName name="TextRefCopy81" localSheetId="7">#REF!</definedName>
    <definedName name="TextRefCopy81" localSheetId="8">#REF!</definedName>
    <definedName name="TextRefCopy82" localSheetId="0">#REF!</definedName>
    <definedName name="TextRefCopy82" localSheetId="16">#REF!</definedName>
    <definedName name="TextRefCopy82" localSheetId="18">#REF!</definedName>
    <definedName name="TextRefCopy82" localSheetId="7">#REF!</definedName>
    <definedName name="TextRefCopy82" localSheetId="8">#REF!</definedName>
    <definedName name="TextRefCopy83" localSheetId="0">#REF!</definedName>
    <definedName name="TextRefCopy83" localSheetId="16">#REF!</definedName>
    <definedName name="TextRefCopy83" localSheetId="18">#REF!</definedName>
    <definedName name="TextRefCopy83" localSheetId="7">#REF!</definedName>
    <definedName name="TextRefCopy83" localSheetId="8">#REF!</definedName>
    <definedName name="TextRefCopy84" localSheetId="0">#REF!</definedName>
    <definedName name="TextRefCopy84" localSheetId="16">#REF!</definedName>
    <definedName name="TextRefCopy84" localSheetId="18">#REF!</definedName>
    <definedName name="TextRefCopy84" localSheetId="7">#REF!</definedName>
    <definedName name="TextRefCopy84" localSheetId="8">#REF!</definedName>
    <definedName name="TextRefCopy85" localSheetId="0">#REF!</definedName>
    <definedName name="TextRefCopy85" localSheetId="16">#REF!</definedName>
    <definedName name="TextRefCopy85" localSheetId="18">#REF!</definedName>
    <definedName name="TextRefCopy85" localSheetId="7">#REF!</definedName>
    <definedName name="TextRefCopy85" localSheetId="8">#REF!</definedName>
    <definedName name="TextRefCopy86" localSheetId="0">#REF!</definedName>
    <definedName name="TextRefCopy86" localSheetId="16">#REF!</definedName>
    <definedName name="TextRefCopy86" localSheetId="18">#REF!</definedName>
    <definedName name="TextRefCopy86" localSheetId="7">#REF!</definedName>
    <definedName name="TextRefCopy86" localSheetId="8">#REF!</definedName>
    <definedName name="TextRefCopy87" localSheetId="0">#REF!</definedName>
    <definedName name="TextRefCopy87" localSheetId="16">#REF!</definedName>
    <definedName name="TextRefCopy87" localSheetId="18">#REF!</definedName>
    <definedName name="TextRefCopy87" localSheetId="7">#REF!</definedName>
    <definedName name="TextRefCopy87" localSheetId="8">#REF!</definedName>
    <definedName name="TextRefCopy88" localSheetId="0">#REF!</definedName>
    <definedName name="TextRefCopy88" localSheetId="16">#REF!</definedName>
    <definedName name="TextRefCopy88" localSheetId="18">#REF!</definedName>
    <definedName name="TextRefCopy88" localSheetId="7">#REF!</definedName>
    <definedName name="TextRefCopy88" localSheetId="8">#REF!</definedName>
    <definedName name="TextRefCopy89" localSheetId="0">#REF!</definedName>
    <definedName name="TextRefCopy89" localSheetId="16">#REF!</definedName>
    <definedName name="TextRefCopy89" localSheetId="18">#REF!</definedName>
    <definedName name="TextRefCopy89" localSheetId="7">#REF!</definedName>
    <definedName name="TextRefCopy89" localSheetId="8">#REF!</definedName>
    <definedName name="TextRefCopy9" localSheetId="0">#REF!</definedName>
    <definedName name="TextRefCopy9" localSheetId="16">#REF!</definedName>
    <definedName name="TextRefCopy9" localSheetId="18">#REF!</definedName>
    <definedName name="TextRefCopy9" localSheetId="7">#REF!</definedName>
    <definedName name="TextRefCopy9" localSheetId="8">#REF!</definedName>
    <definedName name="TextRefCopy90" localSheetId="0">#REF!</definedName>
    <definedName name="TextRefCopy90" localSheetId="16">#REF!</definedName>
    <definedName name="TextRefCopy90" localSheetId="18">#REF!</definedName>
    <definedName name="TextRefCopy90" localSheetId="7">#REF!</definedName>
    <definedName name="TextRefCopy90" localSheetId="8">#REF!</definedName>
    <definedName name="TextRefCopy91" localSheetId="0">#REF!</definedName>
    <definedName name="TextRefCopy91" localSheetId="16">#REF!</definedName>
    <definedName name="TextRefCopy91" localSheetId="18">#REF!</definedName>
    <definedName name="TextRefCopy91" localSheetId="7">#REF!</definedName>
    <definedName name="TextRefCopy91" localSheetId="8">#REF!</definedName>
    <definedName name="TextRefCopy92" localSheetId="0">#REF!</definedName>
    <definedName name="TextRefCopy92" localSheetId="16">#REF!</definedName>
    <definedName name="TextRefCopy92" localSheetId="18">#REF!</definedName>
    <definedName name="TextRefCopy92" localSheetId="7">#REF!</definedName>
    <definedName name="TextRefCopy92" localSheetId="8">#REF!</definedName>
    <definedName name="TextRefCopy93" localSheetId="0">#REF!</definedName>
    <definedName name="TextRefCopy93" localSheetId="16">#REF!</definedName>
    <definedName name="TextRefCopy93" localSheetId="18">#REF!</definedName>
    <definedName name="TextRefCopy93" localSheetId="7">#REF!</definedName>
    <definedName name="TextRefCopy93" localSheetId="8">#REF!</definedName>
    <definedName name="TextRefCopy94" localSheetId="0">#REF!</definedName>
    <definedName name="TextRefCopy94" localSheetId="16">#REF!</definedName>
    <definedName name="TextRefCopy94" localSheetId="18">#REF!</definedName>
    <definedName name="TextRefCopy94" localSheetId="7">#REF!</definedName>
    <definedName name="TextRefCopy94" localSheetId="8">#REF!</definedName>
    <definedName name="TextRefCopy95" localSheetId="0">#REF!</definedName>
    <definedName name="TextRefCopy95" localSheetId="16">#REF!</definedName>
    <definedName name="TextRefCopy95" localSheetId="18">#REF!</definedName>
    <definedName name="TextRefCopy95" localSheetId="7">#REF!</definedName>
    <definedName name="TextRefCopy95" localSheetId="8">#REF!</definedName>
    <definedName name="TextRefCopy96" localSheetId="0">'[139]Teste saldo inicial 31.10.04'!#REF!</definedName>
    <definedName name="TextRefCopy96" localSheetId="16">'[139]Teste saldo inicial 31.10.04'!#REF!</definedName>
    <definedName name="TextRefCopy96" localSheetId="18">'[139]Teste saldo inicial 31.10.04'!#REF!</definedName>
    <definedName name="TextRefCopy96" localSheetId="7">'[139]Teste saldo inicial 31.10.04'!#REF!</definedName>
    <definedName name="TextRefCopy96" localSheetId="8">'[139]Teste saldo inicial 31.10.04'!#REF!</definedName>
    <definedName name="TextRefCopy97" localSheetId="0">#REF!</definedName>
    <definedName name="TextRefCopy97" localSheetId="16">#REF!</definedName>
    <definedName name="TextRefCopy97" localSheetId="18">#REF!</definedName>
    <definedName name="TextRefCopy97" localSheetId="7">#REF!</definedName>
    <definedName name="TextRefCopy97" localSheetId="8">#REF!</definedName>
    <definedName name="TextRefCopy99" localSheetId="0">#REF!</definedName>
    <definedName name="TextRefCopy99" localSheetId="16">#REF!</definedName>
    <definedName name="TextRefCopy99" localSheetId="18">#REF!</definedName>
    <definedName name="TextRefCopy99" localSheetId="7">#REF!</definedName>
    <definedName name="TextRefCopy99" localSheetId="8">#REF!</definedName>
    <definedName name="TextRefCopyRangeCount" hidden="1">4</definedName>
    <definedName name="Threshold" localSheetId="0">#REF!</definedName>
    <definedName name="Threshold" localSheetId="16">#REF!</definedName>
    <definedName name="Threshold" localSheetId="18">#REF!</definedName>
    <definedName name="Threshold" localSheetId="7">#REF!</definedName>
    <definedName name="Threshold" localSheetId="8">#REF!</definedName>
    <definedName name="TIPO" localSheetId="0">#REF!</definedName>
    <definedName name="TIPO" localSheetId="16">#REF!</definedName>
    <definedName name="TIPO" localSheetId="18">#REF!</definedName>
    <definedName name="TIPO" localSheetId="7">#REF!</definedName>
    <definedName name="TIPO" localSheetId="8">#REF!</definedName>
    <definedName name="title" localSheetId="0">'[93]Summary Information'!#REF!</definedName>
    <definedName name="title" localSheetId="16">'[93]Summary Information'!#REF!</definedName>
    <definedName name="title" localSheetId="18">'[93]Summary Information'!#REF!</definedName>
    <definedName name="title" localSheetId="7">'[93]Summary Information'!#REF!</definedName>
    <definedName name="title" localSheetId="8">'[93]Summary Information'!#REF!</definedName>
    <definedName name="_xlnm.Print_Titles" localSheetId="0">#REF!</definedName>
    <definedName name="_xlnm.Print_Titles" localSheetId="16">#REF!</definedName>
    <definedName name="_xlnm.Print_Titles" localSheetId="18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 localSheetId="8">#REF!</definedName>
    <definedName name="_xlnm.Print_Titles" localSheetId="13">#REF!</definedName>
    <definedName name="Títulos_impressão_IM" localSheetId="0">#REF!,#REF!</definedName>
    <definedName name="Títulos_impressão_IM" localSheetId="16">#REF!,#REF!</definedName>
    <definedName name="Títulos_impressão_IM" localSheetId="18">#REF!,#REF!</definedName>
    <definedName name="Títulos_impressão_IM" localSheetId="7">#REF!,#REF!</definedName>
    <definedName name="Títulos_impressão_IM" localSheetId="8">#REF!,#REF!</definedName>
    <definedName name="tjlp" localSheetId="0">[85]tjlp!#REF!</definedName>
    <definedName name="tjlp" localSheetId="16">[85]tjlp!#REF!</definedName>
    <definedName name="tjlp" localSheetId="18">[85]tjlp!#REF!</definedName>
    <definedName name="tjlp" localSheetId="7">[85]tjlp!#REF!</definedName>
    <definedName name="tjlp" localSheetId="8">[85]tjlp!#REF!</definedName>
    <definedName name="TLG" localSheetId="0">#REF!</definedName>
    <definedName name="TLG" localSheetId="16">#REF!</definedName>
    <definedName name="TLG" localSheetId="18">#REF!</definedName>
    <definedName name="TLG" localSheetId="7">#REF!</definedName>
    <definedName name="TLG" localSheetId="8">#REF!</definedName>
    <definedName name="TODOS" localSheetId="0">#REF!</definedName>
    <definedName name="TODOS" localSheetId="16">#REF!</definedName>
    <definedName name="TODOS" localSheetId="18">#REF!</definedName>
    <definedName name="TODOS" localSheetId="7">#REF!</definedName>
    <definedName name="TODOS" localSheetId="8">#REF!</definedName>
    <definedName name="TODOS_MAPAS" localSheetId="0">#REF!</definedName>
    <definedName name="TODOS_MAPAS" localSheetId="16">#REF!</definedName>
    <definedName name="TODOS_MAPAS" localSheetId="18">#REF!</definedName>
    <definedName name="TODOS_MAPAS" localSheetId="7">#REF!</definedName>
    <definedName name="TODOS_MAPAS" localSheetId="8">#REF!</definedName>
    <definedName name="TOT" localSheetId="0">#REF!</definedName>
    <definedName name="TOT" localSheetId="16">#REF!</definedName>
    <definedName name="TOT" localSheetId="18">#REF!</definedName>
    <definedName name="TOT" localSheetId="7">#REF!</definedName>
    <definedName name="TOT" localSheetId="8">#REF!</definedName>
    <definedName name="TOTAIS" localSheetId="0">#REF!</definedName>
    <definedName name="TOTAIS" localSheetId="16">#REF!</definedName>
    <definedName name="TOTAIS" localSheetId="18">#REF!</definedName>
    <definedName name="TOTAIS" localSheetId="7">#REF!</definedName>
    <definedName name="TOTAIS" localSheetId="8">#REF!</definedName>
    <definedName name="Total" localSheetId="0">#REF!</definedName>
    <definedName name="Total" localSheetId="16">#REF!</definedName>
    <definedName name="Total" localSheetId="18">#REF!</definedName>
    <definedName name="Total" localSheetId="7">#REF!</definedName>
    <definedName name="Total" localSheetId="8">#REF!</definedName>
    <definedName name="TOTAL_GERAL" localSheetId="0">#REF!</definedName>
    <definedName name="TOTAL_GERAL" localSheetId="16">#REF!</definedName>
    <definedName name="TOTAL_GERAL" localSheetId="18">#REF!</definedName>
    <definedName name="TOTAL_GERAL" localSheetId="7">#REF!</definedName>
    <definedName name="TOTAL_GERAL" localSheetId="8">#REF!</definedName>
    <definedName name="tr" localSheetId="0">#REF!</definedName>
    <definedName name="tr" localSheetId="16">#REF!</definedName>
    <definedName name="tr" localSheetId="18">#REF!</definedName>
    <definedName name="tr" localSheetId="7">#REF!</definedName>
    <definedName name="tr" localSheetId="8">#REF!</definedName>
    <definedName name="Training" localSheetId="0">#REF!</definedName>
    <definedName name="Training" localSheetId="16">#REF!</definedName>
    <definedName name="Training" localSheetId="18">#REF!</definedName>
    <definedName name="Training" localSheetId="7">#REF!</definedName>
    <definedName name="Training" localSheetId="8">#REF!</definedName>
    <definedName name="TRANSF" localSheetId="0">#REF!</definedName>
    <definedName name="TRANSF" localSheetId="16">#REF!</definedName>
    <definedName name="TRANSF" localSheetId="18">#REF!</definedName>
    <definedName name="TRANSF" localSheetId="7">#REF!</definedName>
    <definedName name="TRANSF" localSheetId="8">#REF!</definedName>
    <definedName name="transf_cdbh">'[17]CUSTO UNIT TRANS_CD BH'!$E$16:$P$22</definedName>
    <definedName name="transf_cdrj">'[17]CUSTO UNIT TRANS_CD RJ'!$E$16:$P$22</definedName>
    <definedName name="transf_cdsp">'[17]CUSTO UNIT TRANS_CD SP'!$E$16:$P$22</definedName>
    <definedName name="transf_porto">'[17]CUSTO UNIT PORTO'!$D$16:$P$22</definedName>
    <definedName name="transf_uag">'[17]CUSTO UNIT UAG'!$D$16:$P$22</definedName>
    <definedName name="TRANSPORTECV" localSheetId="0">#REF!</definedName>
    <definedName name="TRANSPORTECV" localSheetId="16">#REF!</definedName>
    <definedName name="TRANSPORTECV" localSheetId="18">#REF!</definedName>
    <definedName name="TRANSPORTECV" localSheetId="7">#REF!</definedName>
    <definedName name="TRANSPORTECV" localSheetId="8">#REF!</definedName>
    <definedName name="TRIBUTOS" localSheetId="0">#REF!</definedName>
    <definedName name="TRIBUTOS" localSheetId="16">#REF!</definedName>
    <definedName name="TRIBUTOS" localSheetId="18">#REF!</definedName>
    <definedName name="TRIBUTOS" localSheetId="7">#REF!</definedName>
    <definedName name="TRIBUTOS" localSheetId="8">#REF!</definedName>
    <definedName name="TRIMESTRE" localSheetId="0">#REF!</definedName>
    <definedName name="TRIMESTRE" localSheetId="16">#REF!</definedName>
    <definedName name="TRIMESTRE" localSheetId="18">#REF!</definedName>
    <definedName name="TRIMESTRE" localSheetId="7">#REF!</definedName>
    <definedName name="TRIMESTRE" localSheetId="8">#REF!</definedName>
    <definedName name="tttttttttt" localSheetId="0">#REF!</definedName>
    <definedName name="tttttttttt" localSheetId="16">#REF!</definedName>
    <definedName name="tttttttttt" localSheetId="18">#REF!</definedName>
    <definedName name="tttttttttt" localSheetId="7">#REF!</definedName>
    <definedName name="tttttttttt" localSheetId="8">#REF!</definedName>
    <definedName name="tu">[96]Lead!$E$1:$E$65536</definedName>
    <definedName name="tubarao" localSheetId="0">'[65]Res-Equiv'!#REF!</definedName>
    <definedName name="tubarao" localSheetId="16">'[65]Res-Equiv'!#REF!</definedName>
    <definedName name="tubarao" localSheetId="18">'[65]Res-Equiv'!#REF!</definedName>
    <definedName name="tubarao" localSheetId="7">'[65]Res-Equiv'!#REF!</definedName>
    <definedName name="tubarao" localSheetId="8">'[65]Res-Equiv'!#REF!</definedName>
    <definedName name="tudo" localSheetId="0">#REF!</definedName>
    <definedName name="tudo" localSheetId="16">#REF!</definedName>
    <definedName name="tudo" localSheetId="18">#REF!</definedName>
    <definedName name="tudo" localSheetId="7">#REF!</definedName>
    <definedName name="tudo" localSheetId="8">#REF!</definedName>
    <definedName name="TX_CDIC" localSheetId="0">#REF!</definedName>
    <definedName name="TX_CDIC" localSheetId="16">#REF!</definedName>
    <definedName name="TX_CDIC" localSheetId="18">#REF!</definedName>
    <definedName name="TX_CDIC" localSheetId="7">#REF!</definedName>
    <definedName name="TX_CDIC" localSheetId="8">#REF!</definedName>
    <definedName name="TXLTN">[147]ENTRADA!$A$14:$D$33</definedName>
    <definedName name="ty" localSheetId="0">[38]ATIVO!#REF!</definedName>
    <definedName name="ty" localSheetId="16">[38]ATIVO!#REF!</definedName>
    <definedName name="ty" localSheetId="18">[38]ATIVO!#REF!</definedName>
    <definedName name="ty" localSheetId="7">[38]ATIVO!#REF!</definedName>
    <definedName name="ty" localSheetId="8">[38]ATIVO!#REF!</definedName>
    <definedName name="tytytytytyty" localSheetId="0">[30]RESULT0799!#REF!</definedName>
    <definedName name="tytytytytyty" localSheetId="16">[30]RESULT0799!#REF!</definedName>
    <definedName name="tytytytytyty" localSheetId="18">[30]RESULT0799!#REF!</definedName>
    <definedName name="tytytytytyty" localSheetId="7">[30]RESULT0799!#REF!</definedName>
    <definedName name="tytytytytyty" localSheetId="8">[30]RESULT0799!#REF!</definedName>
    <definedName name="u">[106]Links!$J$1:$J$65536</definedName>
    <definedName name="UAM" localSheetId="0">'[109]DR 06-2002'!#REF!</definedName>
    <definedName name="UAM" localSheetId="16">'[109]DR 06-2002'!#REF!</definedName>
    <definedName name="UAM" localSheetId="18">'[109]DR 06-2002'!#REF!</definedName>
    <definedName name="UAM" localSheetId="7">'[109]DR 06-2002'!#REF!</definedName>
    <definedName name="UAM" localSheetId="8">'[109]DR 06-2002'!#REF!</definedName>
    <definedName name="UFIR" localSheetId="0">[148]ATIVO!#REF!</definedName>
    <definedName name="UFIR" localSheetId="16">[148]ATIVO!#REF!</definedName>
    <definedName name="UFIR" localSheetId="18">[148]ATIVO!#REF!</definedName>
    <definedName name="UFIR" localSheetId="7">[148]ATIVO!#REF!</definedName>
    <definedName name="UFIR" localSheetId="8">[148]ATIVO!#REF!</definedName>
    <definedName name="UFIR94" localSheetId="0">[148]ATIVO!#REF!</definedName>
    <definedName name="UFIR94" localSheetId="16">[148]ATIVO!#REF!</definedName>
    <definedName name="UFIR94" localSheetId="18">[148]ATIVO!#REF!</definedName>
    <definedName name="UFIR94" localSheetId="7">[148]ATIVO!#REF!</definedName>
    <definedName name="UFIR94" localSheetId="8">[148]ATIVO!#REF!</definedName>
    <definedName name="uhuihiu">[97]Links!$E$1:$E$65536</definedName>
    <definedName name="ui" localSheetId="0">#REF!</definedName>
    <definedName name="ui" localSheetId="16">#REF!</definedName>
    <definedName name="ui" localSheetId="18">#REF!</definedName>
    <definedName name="ui" localSheetId="7">#REF!</definedName>
    <definedName name="ui" localSheetId="8">#REF!</definedName>
    <definedName name="uiuiuiuiuiuuui" localSheetId="0">[31]RESUL122004!#REF!</definedName>
    <definedName name="uiuiuiuiuiuuui" localSheetId="16">[31]RESUL122004!#REF!</definedName>
    <definedName name="uiuiuiuiuiuuui" localSheetId="18">[31]RESUL122004!#REF!</definedName>
    <definedName name="uiuiuiuiuiuuui" localSheetId="7">[31]RESUL122004!#REF!</definedName>
    <definedName name="uiuiuiuiuiuuui" localSheetId="8">[31]RESUL122004!#REF!</definedName>
    <definedName name="UN_D_PI" localSheetId="0">#REF!</definedName>
    <definedName name="UN_D_PI" localSheetId="16">#REF!</definedName>
    <definedName name="UN_D_PI" localSheetId="18">#REF!</definedName>
    <definedName name="UN_D_PI" localSheetId="7">#REF!</definedName>
    <definedName name="UN_D_PI" localSheetId="8">#REF!</definedName>
    <definedName name="UN_D_PP" localSheetId="0">#REF!</definedName>
    <definedName name="UN_D_PP" localSheetId="16">#REF!</definedName>
    <definedName name="UN_D_PP" localSheetId="18">#REF!</definedName>
    <definedName name="UN_D_PP" localSheetId="7">#REF!</definedName>
    <definedName name="UN_D_PP" localSheetId="8">#REF!</definedName>
    <definedName name="UN_T_PI" localSheetId="0">#REF!</definedName>
    <definedName name="UN_T_PI" localSheetId="16">#REF!</definedName>
    <definedName name="UN_T_PI" localSheetId="18">#REF!</definedName>
    <definedName name="UN_T_PI" localSheetId="7">#REF!</definedName>
    <definedName name="UN_T_PI" localSheetId="8">#REF!</definedName>
    <definedName name="UN_T_PP" localSheetId="0">#REF!</definedName>
    <definedName name="UN_T_PP" localSheetId="16">#REF!</definedName>
    <definedName name="UN_T_PP" localSheetId="18">#REF!</definedName>
    <definedName name="UN_T_PP" localSheetId="7">#REF!</definedName>
    <definedName name="UN_T_PP" localSheetId="8">#REF!</definedName>
    <definedName name="Unibanco" localSheetId="0">#REF!</definedName>
    <definedName name="Unibanco" localSheetId="16">#REF!</definedName>
    <definedName name="Unibanco" localSheetId="18">#REF!</definedName>
    <definedName name="Unibanco" localSheetId="7">#REF!</definedName>
    <definedName name="Unibanco" localSheetId="8">#REF!</definedName>
    <definedName name="Unibanco2" localSheetId="0">#REF!</definedName>
    <definedName name="Unibanco2" localSheetId="16">#REF!</definedName>
    <definedName name="Unibanco2" localSheetId="18">#REF!</definedName>
    <definedName name="Unibanco2" localSheetId="7">#REF!</definedName>
    <definedName name="Unibanco2" localSheetId="8">#REF!</definedName>
    <definedName name="Unibanco3" localSheetId="0">#REF!</definedName>
    <definedName name="Unibanco3" localSheetId="16">#REF!</definedName>
    <definedName name="Unibanco3" localSheetId="18">#REF!</definedName>
    <definedName name="Unibanco3" localSheetId="7">#REF!</definedName>
    <definedName name="Unibanco3" localSheetId="8">#REF!</definedName>
    <definedName name="UNICOBRANCA" localSheetId="0">#REF!</definedName>
    <definedName name="UNICOBRANCA" localSheetId="16">#REF!</definedName>
    <definedName name="UNICOBRANCA" localSheetId="18">#REF!</definedName>
    <definedName name="UNICOBRANCA" localSheetId="7">#REF!</definedName>
    <definedName name="UNICOBRANCA" localSheetId="8">#REF!</definedName>
    <definedName name="UNIRURAL_CEDULA" localSheetId="0">#REF!</definedName>
    <definedName name="UNIRURAL_CEDULA" localSheetId="16">#REF!</definedName>
    <definedName name="UNIRURAL_CEDULA" localSheetId="18">#REF!</definedName>
    <definedName name="UNIRURAL_CEDULA" localSheetId="7">#REF!</definedName>
    <definedName name="UNIRURAL_CEDULA" localSheetId="8">#REF!</definedName>
    <definedName name="unitxqtde">'[17]CUSTO MONETARIO_CONSOLID'!$V$15</definedName>
    <definedName name="URTJLP0101" localSheetId="0">#REF!</definedName>
    <definedName name="URTJLP0101" localSheetId="16">#REF!</definedName>
    <definedName name="URTJLP0101" localSheetId="18">#REF!</definedName>
    <definedName name="URTJLP0101" localSheetId="7">#REF!</definedName>
    <definedName name="URTJLP0101" localSheetId="8">#REF!</definedName>
    <definedName name="URTJLP0102" localSheetId="0">#REF!</definedName>
    <definedName name="URTJLP0102" localSheetId="16">#REF!</definedName>
    <definedName name="URTJLP0102" localSheetId="18">#REF!</definedName>
    <definedName name="URTJLP0102" localSheetId="7">#REF!</definedName>
    <definedName name="URTJLP0102" localSheetId="8">#REF!</definedName>
    <definedName name="URTJLP0103" localSheetId="0">#REF!</definedName>
    <definedName name="URTJLP0103" localSheetId="16">#REF!</definedName>
    <definedName name="URTJLP0103" localSheetId="18">#REF!</definedName>
    <definedName name="URTJLP0103" localSheetId="7">#REF!</definedName>
    <definedName name="URTJLP0103" localSheetId="8">#REF!</definedName>
    <definedName name="URTJLP0281" localSheetId="0">#REF!</definedName>
    <definedName name="URTJLP0281" localSheetId="16">#REF!</definedName>
    <definedName name="URTJLP0281" localSheetId="18">#REF!</definedName>
    <definedName name="URTJLP0281" localSheetId="7">#REF!</definedName>
    <definedName name="URTJLP0281" localSheetId="8">#REF!</definedName>
    <definedName name="URTJLP0282" localSheetId="0">#REF!</definedName>
    <definedName name="URTJLP0282" localSheetId="16">#REF!</definedName>
    <definedName name="URTJLP0282" localSheetId="18">#REF!</definedName>
    <definedName name="URTJLP0282" localSheetId="7">#REF!</definedName>
    <definedName name="URTJLP0282" localSheetId="8">#REF!</definedName>
    <definedName name="URTJLP0283" localSheetId="0">#REF!</definedName>
    <definedName name="URTJLP0283" localSheetId="16">#REF!</definedName>
    <definedName name="URTJLP0283" localSheetId="18">#REF!</definedName>
    <definedName name="URTJLP0283" localSheetId="7">#REF!</definedName>
    <definedName name="URTJLP0283" localSheetId="8">#REF!</definedName>
    <definedName name="URTJLP044" localSheetId="0">#REF!</definedName>
    <definedName name="URTJLP044" localSheetId="16">#REF!</definedName>
    <definedName name="URTJLP044" localSheetId="18">#REF!</definedName>
    <definedName name="URTJLP044" localSheetId="7">#REF!</definedName>
    <definedName name="URTJLP044" localSheetId="8">#REF!</definedName>
    <definedName name="URV" localSheetId="0">#REF!</definedName>
    <definedName name="URV" localSheetId="16">#REF!</definedName>
    <definedName name="URV" localSheetId="18">#REF!</definedName>
    <definedName name="URV" localSheetId="7">#REF!</definedName>
    <definedName name="URV" localSheetId="8">#REF!</definedName>
    <definedName name="uy">[149]acoes!$S$1:$T$12</definedName>
    <definedName name="V" localSheetId="4" hidden="1">{#N/A,#N/A,FALSE,"Aging Summary";#N/A,#N/A,FALSE,"Ratio Analysis";#N/A,#N/A,FALSE,"Test 120 Day Accts";#N/A,#N/A,FALSE,"Tickmarks"}</definedName>
    <definedName name="V" localSheetId="6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VALAJ1" localSheetId="0">[98]matricial!#REF!</definedName>
    <definedName name="VALAJ1" localSheetId="16">[98]matricial!#REF!</definedName>
    <definedName name="VALAJ1" localSheetId="18">[98]matricial!#REF!</definedName>
    <definedName name="VALAJ1" localSheetId="7">[98]matricial!#REF!</definedName>
    <definedName name="VALAJ1" localSheetId="8">[98]matricial!#REF!</definedName>
    <definedName name="VALAJ3" localSheetId="0">[98]matricial!#REF!</definedName>
    <definedName name="VALAJ3" localSheetId="16">[98]matricial!#REF!</definedName>
    <definedName name="VALAJ3" localSheetId="18">[98]matricial!#REF!</definedName>
    <definedName name="VALAJ3" localSheetId="7">[98]matricial!#REF!</definedName>
    <definedName name="VALAJ3" localSheetId="8">[98]matricial!#REF!</definedName>
    <definedName name="valor">'[150]estoque total dez_98'!$C$4:$K$2137</definedName>
    <definedName name="valorpago" localSheetId="0">#REF!</definedName>
    <definedName name="valorpago" localSheetId="16">#REF!</definedName>
    <definedName name="valorpago" localSheetId="18">#REF!</definedName>
    <definedName name="valorpago" localSheetId="7">#REF!</definedName>
    <definedName name="valorpago" localSheetId="8">#REF!</definedName>
    <definedName name="values" localSheetId="0">#REF!,#REF!,#REF!</definedName>
    <definedName name="values" localSheetId="16">#REF!,#REF!,#REF!</definedName>
    <definedName name="values" localSheetId="18">#REF!,#REF!,#REF!</definedName>
    <definedName name="values" localSheetId="7">#REF!,#REF!,#REF!</definedName>
    <definedName name="values" localSheetId="8">#REF!,#REF!,#REF!</definedName>
    <definedName name="VAPOR">#N/A</definedName>
    <definedName name="vb" localSheetId="0">[49]RESULT0799!#REF!</definedName>
    <definedName name="vb" localSheetId="16">[49]RESULT0799!#REF!</definedName>
    <definedName name="vb" localSheetId="18">[49]RESULT0799!#REF!</definedName>
    <definedName name="vb" localSheetId="7">[49]RESULT0799!#REF!</definedName>
    <definedName name="vb" localSheetId="8">[49]RESULT0799!#REF!</definedName>
    <definedName name="vbvbvbvbvbvv" localSheetId="0">[30]RESULT0799!#REF!</definedName>
    <definedName name="vbvbvbvbvbvv" localSheetId="16">[30]RESULT0799!#REF!</definedName>
    <definedName name="vbvbvbvbvbvv" localSheetId="18">[30]RESULT0799!#REF!</definedName>
    <definedName name="vbvbvbvbvbvv" localSheetId="7">[30]RESULT0799!#REF!</definedName>
    <definedName name="vbvbvbvbvbvv" localSheetId="8">[30]RESULT0799!#REF!</definedName>
    <definedName name="vc" localSheetId="0">#REF!</definedName>
    <definedName name="vc" localSheetId="16">#REF!</definedName>
    <definedName name="vc" localSheetId="18">#REF!</definedName>
    <definedName name="vc" localSheetId="7">#REF!</definedName>
    <definedName name="vc" localSheetId="8">#REF!</definedName>
    <definedName name="vcvcvcvcvcvcvcvcvcvc" localSheetId="0">[31]RESUL122004!#REF!</definedName>
    <definedName name="vcvcvcvcvcvcvcvcvcvc" localSheetId="16">[31]RESUL122004!#REF!</definedName>
    <definedName name="vcvcvcvcvcvcvcvcvcvc" localSheetId="18">[31]RESUL122004!#REF!</definedName>
    <definedName name="vcvcvcvcvcvcvcvcvcvc" localSheetId="7">[31]RESUL122004!#REF!</definedName>
    <definedName name="vcvcvcvcvcvcvcvcvcvc" localSheetId="8">[31]RESUL122004!#REF!</definedName>
    <definedName name="VENC" localSheetId="0">#REF!</definedName>
    <definedName name="VENC" localSheetId="16">#REF!</definedName>
    <definedName name="VENC" localSheetId="18">#REF!</definedName>
    <definedName name="VENC" localSheetId="7">#REF!</definedName>
    <definedName name="VENC" localSheetId="8">#REF!</definedName>
    <definedName name="VERLUCRO" localSheetId="4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ERLUCRO" localSheetId="6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'[116]FINANCIAMENTO COFACE SUDAMERIS'!$A$25:$P$46,'[116]FINANCIAMENTO COFACE SUDAMERIS'!$A$49:$P$69</definedName>
    <definedName name="VGT" localSheetId="4" hidden="1">{#N/A,#N/A,FALSE,"Aging Summary";#N/A,#N/A,FALSE,"Ratio Analysis";#N/A,#N/A,FALSE,"Test 120 Day Accts";#N/A,#N/A,FALSE,"Tickmarks"}</definedName>
    <definedName name="VGT" localSheetId="6" hidden="1">{#N/A,#N/A,FALSE,"Aging Summary";#N/A,#N/A,FALSE,"Ratio Analysis";#N/A,#N/A,FALSE,"Test 120 Day Accts";#N/A,#N/A,FALSE,"Tickmarks"}</definedName>
    <definedName name="VGT" hidden="1">{#N/A,#N/A,FALSE,"Aging Summary";#N/A,#N/A,FALSE,"Ratio Analysis";#N/A,#N/A,FALSE,"Test 120 Day Accts";#N/A,#N/A,FALSE,"Tickmarks"}</definedName>
    <definedName name="VICA" localSheetId="0">#REF!</definedName>
    <definedName name="VICA" localSheetId="16">#REF!</definedName>
    <definedName name="VICA" localSheetId="18">#REF!</definedName>
    <definedName name="VICA" localSheetId="7">#REF!</definedName>
    <definedName name="VICA" localSheetId="8">#REF!</definedName>
    <definedName name="vital5">'[54]Customize Your Invoice'!$E$15</definedName>
    <definedName name="VLR_CTB">[17]BANCO!$J$2:$J$1191</definedName>
    <definedName name="VlrD" localSheetId="0">#REF!</definedName>
    <definedName name="VlrD" localSheetId="16">#REF!</definedName>
    <definedName name="VlrD" localSheetId="18">#REF!</definedName>
    <definedName name="VlrD" localSheetId="7">#REF!</definedName>
    <definedName name="VlrD" localSheetId="8">#REF!</definedName>
    <definedName name="vol_celular" localSheetId="0">#REF!</definedName>
    <definedName name="vol_celular" localSheetId="16">#REF!</definedName>
    <definedName name="vol_celular" localSheetId="18">#REF!</definedName>
    <definedName name="vol_celular" localSheetId="7">#REF!</definedName>
    <definedName name="vol_celular" localSheetId="8">#REF!</definedName>
    <definedName name="VOLT_MENU" localSheetId="0">#REF!</definedName>
    <definedName name="VOLT_MENU" localSheetId="16">#REF!</definedName>
    <definedName name="VOLT_MENU" localSheetId="18">#REF!</definedName>
    <definedName name="VOLT_MENU" localSheetId="7">#REF!</definedName>
    <definedName name="VOLT_MENU" localSheetId="8">#REF!</definedName>
    <definedName name="volumes" localSheetId="0">#REF!</definedName>
    <definedName name="volumes" localSheetId="16">#REF!</definedName>
    <definedName name="volumes" localSheetId="18">#REF!</definedName>
    <definedName name="volumes" localSheetId="7">#REF!</definedName>
    <definedName name="volumes" localSheetId="8">#REF!</definedName>
    <definedName name="VR.RESGATE" localSheetId="0">#REF!</definedName>
    <definedName name="VR.RESGATE" localSheetId="16">#REF!</definedName>
    <definedName name="VR.RESGATE" localSheetId="18">#REF!</definedName>
    <definedName name="VR.RESGATE" localSheetId="7">#REF!</definedName>
    <definedName name="VR.RESGATE" localSheetId="8">#REF!</definedName>
    <definedName name="vv" localSheetId="0">[1]Ativo!#REF!</definedName>
    <definedName name="vv" localSheetId="16">[1]Ativo!#REF!</definedName>
    <definedName name="vv" localSheetId="18">[1]Ativo!#REF!</definedName>
    <definedName name="vv" localSheetId="7">[1]Ativo!#REF!</definedName>
    <definedName name="vv" localSheetId="8">[1]Ativo!#REF!</definedName>
    <definedName name="vvv">'[151]#REF'!$A$1:$M$49</definedName>
    <definedName name="vvvvvvvvvvvvvvvvvvv" localSheetId="0">#REF!</definedName>
    <definedName name="vvvvvvvvvvvvvvvvvvv" localSheetId="16">#REF!</definedName>
    <definedName name="vvvvvvvvvvvvvvvvvvv" localSheetId="18">#REF!</definedName>
    <definedName name="vvvvvvvvvvvvvvvvvvv" localSheetId="7">#REF!</definedName>
    <definedName name="vvvvvvvvvvvvvvvvvvv" localSheetId="8">#REF!</definedName>
    <definedName name="w">[152]DMPL!$H$17</definedName>
    <definedName name="wal" localSheetId="0">#REF!</definedName>
    <definedName name="wal" localSheetId="16">#REF!</definedName>
    <definedName name="wal" localSheetId="18">#REF!</definedName>
    <definedName name="wal" localSheetId="7">#REF!</definedName>
    <definedName name="wal" localSheetId="8">#REF!</definedName>
    <definedName name="we">[153]Lead!$O$2</definedName>
    <definedName name="WER" localSheetId="0">#REF!</definedName>
    <definedName name="WER" localSheetId="16">#REF!</definedName>
    <definedName name="WER" localSheetId="18">#REF!</definedName>
    <definedName name="WER" localSheetId="7">#REF!</definedName>
    <definedName name="WER" localSheetId="8">#REF!</definedName>
    <definedName name="WERT" localSheetId="4" hidden="1">{#N/A,#N/A,FALSE,"Aging Summary";#N/A,#N/A,FALSE,"Ratio Analysis";#N/A,#N/A,FALSE,"Test 120 Day Accts";#N/A,#N/A,FALSE,"Tickmarks"}</definedName>
    <definedName name="WERT" localSheetId="6" hidden="1">{#N/A,#N/A,FALSE,"Aging Summary";#N/A,#N/A,FALSE,"Ratio Analysis";#N/A,#N/A,FALSE,"Test 120 Day Accts";#N/A,#N/A,FALSE,"Tickmarks"}</definedName>
    <definedName name="WERT" hidden="1">{#N/A,#N/A,FALSE,"Aging Summary";#N/A,#N/A,FALSE,"Ratio Analysis";#N/A,#N/A,FALSE,"Test 120 Day Accts";#N/A,#N/A,FALSE,"Tickmarks"}</definedName>
    <definedName name="wewewwewewewe" localSheetId="0">#REF!</definedName>
    <definedName name="wewewwewewewe" localSheetId="16">#REF!</definedName>
    <definedName name="wewewwewewewe" localSheetId="18">#REF!</definedName>
    <definedName name="wewewwewewewe" localSheetId="7">#REF!</definedName>
    <definedName name="wewewwewewewe" localSheetId="8">#REF!</definedName>
    <definedName name="WOCHF" localSheetId="0">#REF!</definedName>
    <definedName name="WOCHF" localSheetId="16">#REF!</definedName>
    <definedName name="WOCHF" localSheetId="18">#REF!</definedName>
    <definedName name="WOCHF" localSheetId="7">#REF!</definedName>
    <definedName name="WOCHF" localSheetId="8">#REF!</definedName>
    <definedName name="WOCPC" localSheetId="0">#REF!</definedName>
    <definedName name="WOCPC" localSheetId="16">#REF!</definedName>
    <definedName name="WOCPC" localSheetId="18">#REF!</definedName>
    <definedName name="WOCPC" localSheetId="7">#REF!</definedName>
    <definedName name="WOCPC" localSheetId="8">#REF!</definedName>
    <definedName name="WOINV" localSheetId="0">#REF!</definedName>
    <definedName name="WOINV" localSheetId="16">#REF!</definedName>
    <definedName name="WOINV" localSheetId="18">#REF!</definedName>
    <definedName name="WOINV" localSheetId="7">#REF!</definedName>
    <definedName name="WOINV" localSheetId="8">#REF!</definedName>
    <definedName name="WORPD" localSheetId="0">#REF!</definedName>
    <definedName name="WORPD" localSheetId="16">#REF!</definedName>
    <definedName name="WORPD" localSheetId="18">#REF!</definedName>
    <definedName name="WORPD" localSheetId="7">#REF!</definedName>
    <definedName name="WORPD" localSheetId="8">#REF!</definedName>
    <definedName name="WORVD" localSheetId="0">#REF!</definedName>
    <definedName name="WORVD" localSheetId="16">#REF!</definedName>
    <definedName name="WORVD" localSheetId="18">#REF!</definedName>
    <definedName name="WORVD" localSheetId="7">#REF!</definedName>
    <definedName name="WORVD" localSheetId="8">#REF!</definedName>
    <definedName name="WOTLG" localSheetId="0">#REF!</definedName>
    <definedName name="WOTLG" localSheetId="16">#REF!</definedName>
    <definedName name="WOTLG" localSheetId="18">#REF!</definedName>
    <definedName name="WOTLG" localSheetId="7">#REF!</definedName>
    <definedName name="WOTLG" localSheetId="8">#REF!</definedName>
    <definedName name="wq" localSheetId="0">[60]RESULT032000!#REF!</definedName>
    <definedName name="wq" localSheetId="16">[60]RESULT032000!#REF!</definedName>
    <definedName name="wq" localSheetId="18">[60]RESULT032000!#REF!</definedName>
    <definedName name="wq" localSheetId="7">[60]RESULT032000!#REF!</definedName>
    <definedName name="wq" localSheetId="8">[60]RESULT032000!#REF!</definedName>
    <definedName name="wqdq" localSheetId="0">'[154]RES CONS'!#REF!,'[154]RES CONS'!$B$1:$B$65536</definedName>
    <definedName name="wqdq" localSheetId="16">'[154]RES CONS'!#REF!,'[154]RES CONS'!$B$1:$B$65536</definedName>
    <definedName name="wqdq" localSheetId="18">'[154]RES CONS'!#REF!,'[154]RES CONS'!$B$1:$B$65536</definedName>
    <definedName name="wqdq" localSheetId="7">'[154]RES CONS'!#REF!,'[154]RES CONS'!$B$1:$B$65536</definedName>
    <definedName name="wqdq" localSheetId="8">'[154]RES CONS'!#REF!,'[154]RES CONS'!$B$1:$B$65536</definedName>
    <definedName name="wqwqwqwqwqwqwqwqw" localSheetId="0">[30]RESULT0799!#REF!</definedName>
    <definedName name="wqwqwqwqwqwqwqwqw" localSheetId="16">[30]RESULT0799!#REF!</definedName>
    <definedName name="wqwqwqwqwqwqwqwqw" localSheetId="18">[30]RESULT0799!#REF!</definedName>
    <definedName name="wqwqwqwqwqwqwqwqw" localSheetId="7">[30]RESULT0799!#REF!</definedName>
    <definedName name="wqwqwqwqwqwqwqwqw" localSheetId="8">[30]RESULT0799!#REF!</definedName>
    <definedName name="wqwqwqwqwqwqwqwqwqwqwqwqw" localSheetId="0">[30]RESULT0799!#REF!</definedName>
    <definedName name="wqwqwqwqwqwqwqwqwqwqwqwqw" localSheetId="16">[30]RESULT0799!#REF!</definedName>
    <definedName name="wqwqwqwqwqwqwqwqwqwqwqwqw" localSheetId="18">[30]RESULT0799!#REF!</definedName>
    <definedName name="wqwqwqwqwqwqwqwqwqwqwqwqw" localSheetId="7">[30]RESULT0799!#REF!</definedName>
    <definedName name="wqwqwqwqwqwqwqwqwqwqwqwqw" localSheetId="8">[30]RESULT0799!#REF!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localSheetId="4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localSheetId="6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localSheetId="4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localSheetId="6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localSheetId="4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localSheetId="6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localSheetId="4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localSheetId="6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localSheetId="4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localSheetId="6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localSheetId="4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localSheetId="6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localSheetId="4" hidden="1">{"PARTE1",#N/A,FALSE,"Plan1"}</definedName>
    <definedName name="wrn.INDICADORES." localSheetId="6" hidden="1">{"PARTE1",#N/A,FALSE,"Plan1"}</definedName>
    <definedName name="wrn.INDICADORES." hidden="1">{"PARTE1",#N/A,FALSE,"Plan1"}</definedName>
    <definedName name="wrn.PROVIR97." localSheetId="4" hidden="1">{#N/A,#N/A,FALSE,"IR E CS 1997";#N/A,#N/A,FALSE,"PR ND";#N/A,#N/A,FALSE,"8191";#N/A,#N/A,FALSE,"8383";#N/A,#N/A,FALSE,"MP 1024";#N/A,#N/A,FALSE,"AD_EX_97";#N/A,#N/A,FALSE,"BD 97"}</definedName>
    <definedName name="wrn.PROVIR97." localSheetId="6" hidden="1">{#N/A,#N/A,FALSE,"IR E CS 1997";#N/A,#N/A,FALSE,"PR ND";#N/A,#N/A,FALSE,"8191";#N/A,#N/A,FALSE,"8383";#N/A,#N/A,FALSE,"MP 1024";#N/A,#N/A,FALSE,"AD_EX_97";#N/A,#N/A,FALSE,"BD 97"}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localSheetId="4" hidden="1">{#N/A,#N/A,FALSE,"Balanço";#N/A,#N/A,FALSE,"Resultado";#N/A,#N/A,FALSE,"Mutações";#N/A,#N/A,FALSE,"DOAR";#N/A,#N/A,FALSE,"Notas";#N/A,#N/A,FALSE,"Diret. (2)"}</definedName>
    <definedName name="wrn.PUBLICAÇÃO." localSheetId="6" hidden="1">{#N/A,#N/A,FALSE,"Balanço";#N/A,#N/A,FALSE,"Resultado";#N/A,#N/A,FALSE,"Mutações";#N/A,#N/A,FALSE,"DOAR";#N/A,#N/A,FALSE,"Notas";#N/A,#N/A,FALSE,"Diret. (2)"}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localSheetId="4" hidden="1">{#N/A,#N/A,TRUE,"BD 97";#N/A,#N/A,TRUE,"IR E CS 1997";#N/A,#N/A,TRUE,"CONTINGÊNCIAS";#N/A,#N/A,TRUE,"AD_EX_97";#N/A,#N/A,TRUE,"PR ND";#N/A,#N/A,TRUE,"8191";#N/A,#N/A,TRUE,"8383";#N/A,#N/A,TRUE,"MP 1024"}</definedName>
    <definedName name="wrn.REL_IR_97." localSheetId="6" hidden="1">{#N/A,#N/A,TRUE,"BD 97";#N/A,#N/A,TRUE,"IR E CS 1997";#N/A,#N/A,TRUE,"CONTINGÊNCIAS";#N/A,#N/A,TRUE,"AD_EX_97";#N/A,#N/A,TRUE,"PR ND";#N/A,#N/A,TRUE,"8191";#N/A,#N/A,TRUE,"8383";#N/A,#N/A,TRUE,"MP 1024"}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localSheetId="4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localSheetId="6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localSheetId="4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localSheetId="6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s" localSheetId="0">[49]RESULT0799!#REF!,[49]RESULT0799!$B$1:$D$65536</definedName>
    <definedName name="ws" localSheetId="16">[49]RESULT0799!#REF!,[49]RESULT0799!$B$1:$D$65536</definedName>
    <definedName name="ws" localSheetId="18">[49]RESULT0799!#REF!,[49]RESULT0799!$B$1:$D$65536</definedName>
    <definedName name="ws" localSheetId="7">[49]RESULT0799!#REF!,[49]RESULT0799!$B$1:$D$65536</definedName>
    <definedName name="ws" localSheetId="8">[49]RESULT0799!#REF!,[49]RESULT0799!$B$1:$D$65536</definedName>
    <definedName name="wvu.ACC." localSheetId="4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CC." localSheetId="6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localSheetId="4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AFAC." localSheetId="6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localSheetId="4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LIMLUCRO." localSheetId="6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localSheetId="4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ESTOQUES." localSheetId="6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localSheetId="4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Fabio." localSheetId="6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localSheetId="4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LPERDAS." localSheetId="6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localSheetId="4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RES432." localSheetId="6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localSheetId="4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vu.VERLUCRO." localSheetId="6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localSheetId="4" hidden="1">{#N/A,#N/A,FALSE,"Aging Summary";#N/A,#N/A,FALSE,"Ratio Analysis";#N/A,#N/A,FALSE,"Test 120 Day Accts";#N/A,#N/A,FALSE,"Tickmarks"}</definedName>
    <definedName name="www" localSheetId="6" hidden="1">{#N/A,#N/A,FALSE,"Aging Summary";#N/A,#N/A,FALSE,"Ratio Analysis";#N/A,#N/A,FALSE,"Test 120 Day Accts";#N/A,#N/A,FALSE,"Tickmarks"}</definedName>
    <definedName name="www" hidden="1">{#N/A,#N/A,FALSE,"Aging Summary";#N/A,#N/A,FALSE,"Ratio Analysis";#N/A,#N/A,FALSE,"Test 120 Day Accts";#N/A,#N/A,FALSE,"Tickmarks"}</definedName>
    <definedName name="wwwwwww" localSheetId="0">#REF!</definedName>
    <definedName name="wwwwwww" localSheetId="16">#REF!</definedName>
    <definedName name="wwwwwww" localSheetId="18">#REF!</definedName>
    <definedName name="wwwwwww" localSheetId="7">#REF!</definedName>
    <definedName name="wwwwwww" localSheetId="8">#REF!</definedName>
    <definedName name="wwwwwwww" localSheetId="0">[49]RESULT0799!#REF!,[49]RESULT0799!$B$1:$D$65536</definedName>
    <definedName name="wwwwwwww" localSheetId="16">[49]RESULT0799!#REF!,[49]RESULT0799!$B$1:$D$65536</definedName>
    <definedName name="wwwwwwww" localSheetId="18">[49]RESULT0799!#REF!,[49]RESULT0799!$B$1:$D$65536</definedName>
    <definedName name="wwwwwwww" localSheetId="7">[49]RESULT0799!#REF!,[49]RESULT0799!$B$1:$D$65536</definedName>
    <definedName name="wwwwwwww" localSheetId="8">[49]RESULT0799!#REF!,[49]RESULT0799!$B$1:$D$65536</definedName>
    <definedName name="x">[106]Links!$C$1:$C$65536</definedName>
    <definedName name="xc" localSheetId="0">[49]RESULT0799!#REF!</definedName>
    <definedName name="xc" localSheetId="16">[49]RESULT0799!#REF!</definedName>
    <definedName name="xc" localSheetId="18">[49]RESULT0799!#REF!</definedName>
    <definedName name="xc" localSheetId="7">[49]RESULT0799!#REF!</definedName>
    <definedName name="xc" localSheetId="8">[49]RESULT0799!#REF!</definedName>
    <definedName name="xcxcxcxcxcxxcxxxxx" localSheetId="0">#REF!</definedName>
    <definedName name="xcxcxcxcxcxxcxxxxx" localSheetId="16">#REF!</definedName>
    <definedName name="xcxcxcxcxcxxcxxxxx" localSheetId="18">#REF!</definedName>
    <definedName name="xcxcxcxcxcxxcxxxxx" localSheetId="7">#REF!</definedName>
    <definedName name="xcxcxcxcxcxxcxxxxx" localSheetId="8">#REF!</definedName>
    <definedName name="xdc" localSheetId="0">'[116]FINANCIAMENTO COFACE SUDAMERIS'!#REF!</definedName>
    <definedName name="xdc" localSheetId="16">'[116]FINANCIAMENTO COFACE SUDAMERIS'!#REF!</definedName>
    <definedName name="xdc" localSheetId="18">'[116]FINANCIAMENTO COFACE SUDAMERIS'!#REF!</definedName>
    <definedName name="xdc" localSheetId="7">'[116]FINANCIAMENTO COFACE SUDAMERIS'!#REF!</definedName>
    <definedName name="xdc" localSheetId="8">'[116]FINANCIAMENTO COFACE SUDAMERIS'!#REF!</definedName>
    <definedName name="xnxnxnxnxnxnxnxn" localSheetId="0">[30]RESULT0799!#REF!</definedName>
    <definedName name="xnxnxnxnxnxnxnxn" localSheetId="16">[30]RESULT0799!#REF!</definedName>
    <definedName name="xnxnxnxnxnxnxnxn" localSheetId="18">[30]RESULT0799!#REF!</definedName>
    <definedName name="xnxnxnxnxnxnxnxn" localSheetId="7">[30]RESULT0799!#REF!</definedName>
    <definedName name="xnxnxnxnxnxnxnxn" localSheetId="8">[30]RESULT0799!#REF!</definedName>
    <definedName name="XREF_COL" hidden="1">'[155]Intercompany BP'!$E$1:$E$65536</definedName>
    <definedName name="XREF_COLUMN_1" localSheetId="0" hidden="1">#REF!</definedName>
    <definedName name="XREF_COLUMN_1" localSheetId="16" hidden="1">#REF!</definedName>
    <definedName name="XREF_COLUMN_1" localSheetId="18" hidden="1">#REF!</definedName>
    <definedName name="XREF_COLUMN_1" localSheetId="5" hidden="1">#REF!</definedName>
    <definedName name="XREF_COLUMN_1" localSheetId="6" hidden="1">#REF!</definedName>
    <definedName name="XREF_COLUMN_1" localSheetId="7" hidden="1">#REF!</definedName>
    <definedName name="XREF_COLUMN_1" localSheetId="8" hidden="1">#REF!</definedName>
    <definedName name="XREF_COLUMN_1" localSheetId="9" hidden="1">#REF!</definedName>
    <definedName name="XREF_COLUMN_1" localSheetId="10" hidden="1">#REF!</definedName>
    <definedName name="XREF_COLUMN_1" localSheetId="13" hidden="1">#REF!</definedName>
    <definedName name="XREF_COLUMN_10" localSheetId="0" hidden="1">#REF!</definedName>
    <definedName name="XREF_COLUMN_10" localSheetId="16" hidden="1">#REF!</definedName>
    <definedName name="XREF_COLUMN_10" localSheetId="18" hidden="1">#REF!</definedName>
    <definedName name="XREF_COLUMN_10" localSheetId="5" hidden="1">#REF!</definedName>
    <definedName name="XREF_COLUMN_10" localSheetId="6" hidden="1">#REF!</definedName>
    <definedName name="XREF_COLUMN_10" localSheetId="7" hidden="1">#REF!</definedName>
    <definedName name="XREF_COLUMN_10" localSheetId="8" hidden="1">#REF!</definedName>
    <definedName name="XREF_COLUMN_10" localSheetId="9" hidden="1">#REF!</definedName>
    <definedName name="XREF_COLUMN_10" localSheetId="10" hidden="1">#REF!</definedName>
    <definedName name="XREF_COLUMN_10" localSheetId="13" hidden="1">#REF!</definedName>
    <definedName name="XREF_COLUMN_11" localSheetId="0" hidden="1">'[140]PAS Depreciação 30.09.05'!#REF!</definedName>
    <definedName name="XREF_COLUMN_11" localSheetId="16" hidden="1">'[140]PAS Depreciação 30.09.05'!#REF!</definedName>
    <definedName name="XREF_COLUMN_11" localSheetId="18" hidden="1">'[140]PAS Depreciação 30.09.05'!#REF!</definedName>
    <definedName name="XREF_COLUMN_11" localSheetId="5" hidden="1">'[140]PAS Depreciação 30.09.05'!#REF!</definedName>
    <definedName name="XREF_COLUMN_11" localSheetId="6" hidden="1">'[140]PAS Depreciação 30.09.05'!#REF!</definedName>
    <definedName name="XREF_COLUMN_11" localSheetId="7" hidden="1">'[140]PAS Depreciação 30.09.05'!#REF!</definedName>
    <definedName name="XREF_COLUMN_11" localSheetId="8" hidden="1">'[140]PAS Depreciação 30.09.05'!#REF!</definedName>
    <definedName name="XREF_COLUMN_11" localSheetId="9" hidden="1">'[140]PAS Depreciação 30.09.05'!#REF!</definedName>
    <definedName name="XREF_COLUMN_11" localSheetId="10" hidden="1">'[140]PAS Depreciação 30.09.05'!#REF!</definedName>
    <definedName name="XREF_COLUMN_11" localSheetId="13" hidden="1">'[140]PAS Depreciação 30.09.05'!#REF!</definedName>
    <definedName name="XREF_COLUMN_12" localSheetId="0" hidden="1">'[156]Suporte DOAR'!#REF!</definedName>
    <definedName name="XREF_COLUMN_12" localSheetId="16" hidden="1">'[156]Suporte DOAR'!#REF!</definedName>
    <definedName name="XREF_COLUMN_12" localSheetId="18" hidden="1">'[156]Suporte DOAR'!#REF!</definedName>
    <definedName name="XREF_COLUMN_12" localSheetId="5" hidden="1">'[156]Suporte DOAR'!#REF!</definedName>
    <definedName name="XREF_COLUMN_12" localSheetId="6" hidden="1">'[156]Suporte DOAR'!#REF!</definedName>
    <definedName name="XREF_COLUMN_12" localSheetId="7" hidden="1">'[156]Suporte DOAR'!#REF!</definedName>
    <definedName name="XREF_COLUMN_12" localSheetId="8" hidden="1">'[156]Suporte DOAR'!#REF!</definedName>
    <definedName name="XREF_COLUMN_12" localSheetId="9" hidden="1">'[156]Suporte DOAR'!#REF!</definedName>
    <definedName name="XREF_COLUMN_12" localSheetId="10" hidden="1">'[156]Suporte DOAR'!#REF!</definedName>
    <definedName name="XREF_COLUMN_12" localSheetId="13" hidden="1">'[156]Suporte DOAR'!#REF!</definedName>
    <definedName name="XREF_COLUMN_13" localSheetId="0" hidden="1">'[156]Suporte DOAR'!#REF!</definedName>
    <definedName name="XREF_COLUMN_13" localSheetId="16" hidden="1">'[156]Suporte DOAR'!#REF!</definedName>
    <definedName name="XREF_COLUMN_13" localSheetId="18" hidden="1">'[156]Suporte DOAR'!#REF!</definedName>
    <definedName name="XREF_COLUMN_13" localSheetId="5" hidden="1">'[156]Suporte DOAR'!#REF!</definedName>
    <definedName name="XREF_COLUMN_13" localSheetId="6" hidden="1">'[156]Suporte DOAR'!#REF!</definedName>
    <definedName name="XREF_COLUMN_13" localSheetId="7" hidden="1">'[156]Suporte DOAR'!#REF!</definedName>
    <definedName name="XREF_COLUMN_13" localSheetId="8" hidden="1">'[156]Suporte DOAR'!#REF!</definedName>
    <definedName name="XREF_COLUMN_13" localSheetId="9" hidden="1">'[156]Suporte DOAR'!#REF!</definedName>
    <definedName name="XREF_COLUMN_13" localSheetId="10" hidden="1">'[156]Suporte DOAR'!#REF!</definedName>
    <definedName name="XREF_COLUMN_13" localSheetId="13" hidden="1">'[156]Suporte DOAR'!#REF!</definedName>
    <definedName name="XREF_COLUMN_14" localSheetId="0" hidden="1">'[156]Suporte DOAR'!#REF!</definedName>
    <definedName name="XREF_COLUMN_14" localSheetId="16" hidden="1">'[156]Suporte DOAR'!#REF!</definedName>
    <definedName name="XREF_COLUMN_14" localSheetId="18" hidden="1">'[156]Suporte DOAR'!#REF!</definedName>
    <definedName name="XREF_COLUMN_14" localSheetId="5" hidden="1">'[156]Suporte DOAR'!#REF!</definedName>
    <definedName name="XREF_COLUMN_14" localSheetId="6" hidden="1">'[156]Suporte DOAR'!#REF!</definedName>
    <definedName name="XREF_COLUMN_14" localSheetId="7" hidden="1">'[156]Suporte DOAR'!#REF!</definedName>
    <definedName name="XREF_COLUMN_14" localSheetId="8" hidden="1">'[156]Suporte DOAR'!#REF!</definedName>
    <definedName name="XREF_COLUMN_14" localSheetId="9" hidden="1">'[156]Suporte DOAR'!#REF!</definedName>
    <definedName name="XREF_COLUMN_14" localSheetId="10" hidden="1">'[156]Suporte DOAR'!#REF!</definedName>
    <definedName name="XREF_COLUMN_14" localSheetId="13" hidden="1">'[156]Suporte DOAR'!#REF!</definedName>
    <definedName name="XREF_COLUMN_15" localSheetId="0" hidden="1">'[156]Suporte DOAR'!#REF!</definedName>
    <definedName name="XREF_COLUMN_15" localSheetId="16" hidden="1">'[156]Suporte DOAR'!#REF!</definedName>
    <definedName name="XREF_COLUMN_15" localSheetId="18" hidden="1">'[156]Suporte DOAR'!#REF!</definedName>
    <definedName name="XREF_COLUMN_15" localSheetId="5" hidden="1">'[156]Suporte DOAR'!#REF!</definedName>
    <definedName name="XREF_COLUMN_15" localSheetId="6" hidden="1">'[156]Suporte DOAR'!#REF!</definedName>
    <definedName name="XREF_COLUMN_15" localSheetId="7" hidden="1">'[156]Suporte DOAR'!#REF!</definedName>
    <definedName name="XREF_COLUMN_15" localSheetId="8" hidden="1">'[156]Suporte DOAR'!#REF!</definedName>
    <definedName name="XREF_COLUMN_15" localSheetId="9" hidden="1">'[156]Suporte DOAR'!#REF!</definedName>
    <definedName name="XREF_COLUMN_15" localSheetId="10" hidden="1">'[156]Suporte DOAR'!#REF!</definedName>
    <definedName name="XREF_COLUMN_15" localSheetId="13" hidden="1">'[156]Suporte DOAR'!#REF!</definedName>
    <definedName name="XREF_COLUMN_16" localSheetId="0" hidden="1">'[156]Suporte DOAR'!#REF!</definedName>
    <definedName name="XREF_COLUMN_16" localSheetId="16" hidden="1">'[156]Suporte DOAR'!#REF!</definedName>
    <definedName name="XREF_COLUMN_16" localSheetId="18" hidden="1">'[156]Suporte DOAR'!#REF!</definedName>
    <definedName name="XREF_COLUMN_16" localSheetId="5" hidden="1">'[156]Suporte DOAR'!#REF!</definedName>
    <definedName name="XREF_COLUMN_16" localSheetId="6" hidden="1">'[156]Suporte DOAR'!#REF!</definedName>
    <definedName name="XREF_COLUMN_16" localSheetId="7" hidden="1">'[156]Suporte DOAR'!#REF!</definedName>
    <definedName name="XREF_COLUMN_16" localSheetId="8" hidden="1">'[156]Suporte DOAR'!#REF!</definedName>
    <definedName name="XREF_COLUMN_16" localSheetId="9" hidden="1">'[156]Suporte DOAR'!#REF!</definedName>
    <definedName name="XREF_COLUMN_16" localSheetId="10" hidden="1">'[156]Suporte DOAR'!#REF!</definedName>
    <definedName name="XREF_COLUMN_16" localSheetId="13" hidden="1">'[156]Suporte DOAR'!#REF!</definedName>
    <definedName name="XREF_COLUMN_17" localSheetId="0" hidden="1">'[156]Suporte DOAR'!#REF!</definedName>
    <definedName name="XREF_COLUMN_17" localSheetId="16" hidden="1">'[156]Suporte DOAR'!#REF!</definedName>
    <definedName name="XREF_COLUMN_17" localSheetId="18" hidden="1">'[156]Suporte DOAR'!#REF!</definedName>
    <definedName name="XREF_COLUMN_17" localSheetId="5" hidden="1">'[156]Suporte DOAR'!#REF!</definedName>
    <definedName name="XREF_COLUMN_17" localSheetId="6" hidden="1">'[156]Suporte DOAR'!#REF!</definedName>
    <definedName name="XREF_COLUMN_17" localSheetId="7" hidden="1">'[156]Suporte DOAR'!#REF!</definedName>
    <definedName name="XREF_COLUMN_17" localSheetId="8" hidden="1">'[156]Suporte DOAR'!#REF!</definedName>
    <definedName name="XREF_COLUMN_17" localSheetId="9" hidden="1">'[156]Suporte DOAR'!#REF!</definedName>
    <definedName name="XREF_COLUMN_17" localSheetId="10" hidden="1">'[156]Suporte DOAR'!#REF!</definedName>
    <definedName name="XREF_COLUMN_17" localSheetId="13" hidden="1">'[156]Suporte DOAR'!#REF!</definedName>
    <definedName name="XREF_COLUMN_18" localSheetId="0" hidden="1">'[156]Suporte DOAR'!#REF!</definedName>
    <definedName name="XREF_COLUMN_18" localSheetId="16" hidden="1">'[156]Suporte DOAR'!#REF!</definedName>
    <definedName name="XREF_COLUMN_18" localSheetId="18" hidden="1">'[156]Suporte DOAR'!#REF!</definedName>
    <definedName name="XREF_COLUMN_18" localSheetId="5" hidden="1">'[156]Suporte DOAR'!#REF!</definedName>
    <definedName name="XREF_COLUMN_18" localSheetId="6" hidden="1">'[156]Suporte DOAR'!#REF!</definedName>
    <definedName name="XREF_COLUMN_18" localSheetId="7" hidden="1">'[156]Suporte DOAR'!#REF!</definedName>
    <definedName name="XREF_COLUMN_18" localSheetId="8" hidden="1">'[156]Suporte DOAR'!#REF!</definedName>
    <definedName name="XREF_COLUMN_18" localSheetId="9" hidden="1">'[156]Suporte DOAR'!#REF!</definedName>
    <definedName name="XREF_COLUMN_18" localSheetId="10" hidden="1">'[156]Suporte DOAR'!#REF!</definedName>
    <definedName name="XREF_COLUMN_18" localSheetId="13" hidden="1">'[156]Suporte DOAR'!#REF!</definedName>
    <definedName name="XREF_COLUMN_19" localSheetId="0" hidden="1">'[156]Suporte DOAR'!#REF!</definedName>
    <definedName name="XREF_COLUMN_19" localSheetId="16" hidden="1">'[156]Suporte DOAR'!#REF!</definedName>
    <definedName name="XREF_COLUMN_19" localSheetId="18" hidden="1">'[156]Suporte DOAR'!#REF!</definedName>
    <definedName name="XREF_COLUMN_19" localSheetId="5" hidden="1">'[156]Suporte DOAR'!#REF!</definedName>
    <definedName name="XREF_COLUMN_19" localSheetId="6" hidden="1">'[156]Suporte DOAR'!#REF!</definedName>
    <definedName name="XREF_COLUMN_19" localSheetId="7" hidden="1">'[156]Suporte DOAR'!#REF!</definedName>
    <definedName name="XREF_COLUMN_19" localSheetId="8" hidden="1">'[156]Suporte DOAR'!#REF!</definedName>
    <definedName name="XREF_COLUMN_19" localSheetId="9" hidden="1">'[156]Suporte DOAR'!#REF!</definedName>
    <definedName name="XREF_COLUMN_19" localSheetId="10" hidden="1">'[156]Suporte DOAR'!#REF!</definedName>
    <definedName name="XREF_COLUMN_19" localSheetId="13" hidden="1">'[156]Suporte DOAR'!#REF!</definedName>
    <definedName name="XREF_COLUMN_2" localSheetId="0" hidden="1">#REF!</definedName>
    <definedName name="XREF_COLUMN_2" localSheetId="16" hidden="1">#REF!</definedName>
    <definedName name="XREF_COLUMN_2" localSheetId="18" hidden="1">#REF!</definedName>
    <definedName name="XREF_COLUMN_2" localSheetId="5" hidden="1">#REF!</definedName>
    <definedName name="XREF_COLUMN_2" localSheetId="6" hidden="1">#REF!</definedName>
    <definedName name="XREF_COLUMN_2" localSheetId="7" hidden="1">#REF!</definedName>
    <definedName name="XREF_COLUMN_2" localSheetId="8" hidden="1">#REF!</definedName>
    <definedName name="XREF_COLUMN_2" localSheetId="9" hidden="1">#REF!</definedName>
    <definedName name="XREF_COLUMN_2" localSheetId="10" hidden="1">#REF!</definedName>
    <definedName name="XREF_COLUMN_2" localSheetId="13" hidden="1">#REF!</definedName>
    <definedName name="XREF_COLUMN_20" localSheetId="0" hidden="1">'[156]Suporte DOAR'!#REF!</definedName>
    <definedName name="XREF_COLUMN_20" localSheetId="16" hidden="1">'[156]Suporte DOAR'!#REF!</definedName>
    <definedName name="XREF_COLUMN_20" localSheetId="18" hidden="1">'[156]Suporte DOAR'!#REF!</definedName>
    <definedName name="XREF_COLUMN_20" localSheetId="5" hidden="1">'[156]Suporte DOAR'!#REF!</definedName>
    <definedName name="XREF_COLUMN_20" localSheetId="6" hidden="1">'[156]Suporte DOAR'!#REF!</definedName>
    <definedName name="XREF_COLUMN_20" localSheetId="7" hidden="1">'[156]Suporte DOAR'!#REF!</definedName>
    <definedName name="XREF_COLUMN_20" localSheetId="8" hidden="1">'[156]Suporte DOAR'!#REF!</definedName>
    <definedName name="XREF_COLUMN_20" localSheetId="9" hidden="1">'[156]Suporte DOAR'!#REF!</definedName>
    <definedName name="XREF_COLUMN_20" localSheetId="10" hidden="1">'[156]Suporte DOAR'!#REF!</definedName>
    <definedName name="XREF_COLUMN_20" localSheetId="13" hidden="1">'[156]Suporte DOAR'!#REF!</definedName>
    <definedName name="XREF_COLUMN_21" localSheetId="0" hidden="1">#REF!</definedName>
    <definedName name="XREF_COLUMN_21" localSheetId="16" hidden="1">#REF!</definedName>
    <definedName name="XREF_COLUMN_21" localSheetId="18" hidden="1">#REF!</definedName>
    <definedName name="XREF_COLUMN_21" localSheetId="5" hidden="1">#REF!</definedName>
    <definedName name="XREF_COLUMN_21" localSheetId="6" hidden="1">#REF!</definedName>
    <definedName name="XREF_COLUMN_21" localSheetId="7" hidden="1">#REF!</definedName>
    <definedName name="XREF_COLUMN_21" localSheetId="8" hidden="1">#REF!</definedName>
    <definedName name="XREF_COLUMN_21" localSheetId="9" hidden="1">#REF!</definedName>
    <definedName name="XREF_COLUMN_21" localSheetId="10" hidden="1">#REF!</definedName>
    <definedName name="XREF_COLUMN_21" localSheetId="13" hidden="1">#REF!</definedName>
    <definedName name="XREF_COLUMN_29" localSheetId="0" hidden="1">[157]Lead!#REF!</definedName>
    <definedName name="XREF_COLUMN_29" localSheetId="16" hidden="1">[157]Lead!#REF!</definedName>
    <definedName name="XREF_COLUMN_29" localSheetId="18" hidden="1">[157]Lead!#REF!</definedName>
    <definedName name="XREF_COLUMN_29" localSheetId="5" hidden="1">[157]Lead!#REF!</definedName>
    <definedName name="XREF_COLUMN_29" localSheetId="6" hidden="1">[157]Lead!#REF!</definedName>
    <definedName name="XREF_COLUMN_29" localSheetId="7" hidden="1">[157]Lead!#REF!</definedName>
    <definedName name="XREF_COLUMN_29" localSheetId="8" hidden="1">[157]Lead!#REF!</definedName>
    <definedName name="XREF_COLUMN_29" localSheetId="9" hidden="1">[157]Lead!#REF!</definedName>
    <definedName name="XREF_COLUMN_29" localSheetId="10" hidden="1">[157]Lead!#REF!</definedName>
    <definedName name="XREF_COLUMN_29" localSheetId="13" hidden="1">[157]Lead!#REF!</definedName>
    <definedName name="XREF_COLUMN_3" localSheetId="0" hidden="1">#REF!</definedName>
    <definedName name="XREF_COLUMN_3" localSheetId="16" hidden="1">#REF!</definedName>
    <definedName name="XREF_COLUMN_3" localSheetId="18" hidden="1">#REF!</definedName>
    <definedName name="XREF_COLUMN_3" localSheetId="5" hidden="1">#REF!</definedName>
    <definedName name="XREF_COLUMN_3" localSheetId="6" hidden="1">#REF!</definedName>
    <definedName name="XREF_COLUMN_3" localSheetId="7" hidden="1">#REF!</definedName>
    <definedName name="XREF_COLUMN_3" localSheetId="8" hidden="1">#REF!</definedName>
    <definedName name="XREF_COLUMN_3" localSheetId="9" hidden="1">#REF!</definedName>
    <definedName name="XREF_COLUMN_3" localSheetId="10" hidden="1">#REF!</definedName>
    <definedName name="XREF_COLUMN_3" localSheetId="13" hidden="1">#REF!</definedName>
    <definedName name="XREF_COLUMN_4" hidden="1">'[158]Eliminações BP e DRE'!$L$1:$L$65536</definedName>
    <definedName name="XREF_COLUMN_5" hidden="1">'[158]Eliminações BP e DRE'!$O$1:$O$65536</definedName>
    <definedName name="XREF_COLUMN_6" localSheetId="0" hidden="1">#REF!</definedName>
    <definedName name="XREF_COLUMN_6" localSheetId="16" hidden="1">#REF!</definedName>
    <definedName name="XREF_COLUMN_6" localSheetId="18" hidden="1">#REF!</definedName>
    <definedName name="XREF_COLUMN_6" localSheetId="5" hidden="1">#REF!</definedName>
    <definedName name="XREF_COLUMN_6" localSheetId="6" hidden="1">#REF!</definedName>
    <definedName name="XREF_COLUMN_6" localSheetId="7" hidden="1">#REF!</definedName>
    <definedName name="XREF_COLUMN_6" localSheetId="8" hidden="1">#REF!</definedName>
    <definedName name="XREF_COLUMN_6" localSheetId="9" hidden="1">#REF!</definedName>
    <definedName name="XREF_COLUMN_6" localSheetId="10" hidden="1">#REF!</definedName>
    <definedName name="XREF_COLUMN_6" localSheetId="13" hidden="1">#REF!</definedName>
    <definedName name="XREF_COLUMN_7" localSheetId="0" hidden="1">#REF!</definedName>
    <definedName name="XREF_COLUMN_7" localSheetId="16" hidden="1">#REF!</definedName>
    <definedName name="XREF_COLUMN_7" localSheetId="18" hidden="1">#REF!</definedName>
    <definedName name="XREF_COLUMN_7" localSheetId="5" hidden="1">#REF!</definedName>
    <definedName name="XREF_COLUMN_7" localSheetId="6" hidden="1">#REF!</definedName>
    <definedName name="XREF_COLUMN_7" localSheetId="7" hidden="1">#REF!</definedName>
    <definedName name="XREF_COLUMN_7" localSheetId="8" hidden="1">#REF!</definedName>
    <definedName name="XREF_COLUMN_7" localSheetId="9" hidden="1">#REF!</definedName>
    <definedName name="XREF_COLUMN_7" localSheetId="10" hidden="1">#REF!</definedName>
    <definedName name="XREF_COLUMN_7" localSheetId="13" hidden="1">#REF!</definedName>
    <definedName name="XREF_COLUMN_8" localSheetId="0" hidden="1">'[159]PAS de juros'!#REF!</definedName>
    <definedName name="XREF_COLUMN_8" localSheetId="16" hidden="1">'[159]PAS de juros'!#REF!</definedName>
    <definedName name="XREF_COLUMN_8" localSheetId="18" hidden="1">'[159]PAS de juros'!#REF!</definedName>
    <definedName name="XREF_COLUMN_8" localSheetId="1" hidden="1">'[159]PAS de juros'!#REF!</definedName>
    <definedName name="XREF_COLUMN_8" localSheetId="2" hidden="1">'[159]PAS de juros'!#REF!</definedName>
    <definedName name="XREF_COLUMN_8" localSheetId="3" hidden="1">'[159]PAS de juros'!#REF!</definedName>
    <definedName name="XREF_COLUMN_8" localSheetId="4" hidden="1">'[159]PAS de juros'!#REF!</definedName>
    <definedName name="XREF_COLUMN_8" localSheetId="5" hidden="1">'[159]PAS de juros'!#REF!</definedName>
    <definedName name="XREF_COLUMN_8" localSheetId="6" hidden="1">'[159]PAS de juros'!#REF!</definedName>
    <definedName name="XREF_COLUMN_8" localSheetId="7" hidden="1">'[159]PAS de juros'!#REF!</definedName>
    <definedName name="XREF_COLUMN_8" localSheetId="8" hidden="1">'[159]PAS de juros'!#REF!</definedName>
    <definedName name="XREF_COLUMN_8" localSheetId="9" hidden="1">'[159]PAS de juros'!#REF!</definedName>
    <definedName name="XREF_COLUMN_8" localSheetId="10" hidden="1">'[159]PAS de juros'!#REF!</definedName>
    <definedName name="XREF_COLUMN_8" localSheetId="13" hidden="1">'[159]PAS de juros'!#REF!</definedName>
    <definedName name="XREF_COLUMN_9" localSheetId="0" hidden="1">'[160]Mapa Empréstimos {ppc}'!#REF!</definedName>
    <definedName name="XREF_COLUMN_9" localSheetId="16" hidden="1">'[160]Mapa Empréstimos {ppc}'!#REF!</definedName>
    <definedName name="XREF_COLUMN_9" localSheetId="18" hidden="1">'[160]Mapa Empréstimos {ppc}'!#REF!</definedName>
    <definedName name="XREF_COLUMN_9" localSheetId="5" hidden="1">'[160]Mapa Empréstimos {ppc}'!#REF!</definedName>
    <definedName name="XREF_COLUMN_9" localSheetId="6" hidden="1">'[160]Mapa Empréstimos {ppc}'!#REF!</definedName>
    <definedName name="XREF_COLUMN_9" localSheetId="7" hidden="1">'[160]Mapa Empréstimos {ppc}'!#REF!</definedName>
    <definedName name="XREF_COLUMN_9" localSheetId="8" hidden="1">'[160]Mapa Empréstimos {ppc}'!#REF!</definedName>
    <definedName name="XREF_COLUMN_9" localSheetId="9" hidden="1">'[160]Mapa Empréstimos {ppc}'!#REF!</definedName>
    <definedName name="XREF_COLUMN_9" localSheetId="10" hidden="1">'[160]Mapa Empréstimos {ppc}'!#REF!</definedName>
    <definedName name="XREF_COLUMN_9" localSheetId="13" hidden="1">'[160]Mapa Empréstimos {ppc}'!#REF!</definedName>
    <definedName name="XRefActiveRow" localSheetId="0" hidden="1">#REF!</definedName>
    <definedName name="XRefActiveRow" localSheetId="16" hidden="1">#REF!</definedName>
    <definedName name="XRefActiveRow" localSheetId="18" hidden="1">#REF!</definedName>
    <definedName name="XRefActiveRow" localSheetId="5" hidden="1">#REF!</definedName>
    <definedName name="XRefActiveRow" localSheetId="6" hidden="1">#REF!</definedName>
    <definedName name="XRefActiveRow" localSheetId="7" hidden="1">#REF!</definedName>
    <definedName name="XRefActiveRow" localSheetId="8" hidden="1">#REF!</definedName>
    <definedName name="XRefActiveRow" localSheetId="9" hidden="1">#REF!</definedName>
    <definedName name="XRefActiveRow" localSheetId="10" hidden="1">#REF!</definedName>
    <definedName name="XRefActiveRow" localSheetId="13" hidden="1">#REF!</definedName>
    <definedName name="XRefColumnsCount" hidden="1">7</definedName>
    <definedName name="XRefCopy1" localSheetId="0" hidden="1">#REF!</definedName>
    <definedName name="XRefCopy1" localSheetId="16" hidden="1">#REF!</definedName>
    <definedName name="XRefCopy1" localSheetId="18" hidden="1">#REF!</definedName>
    <definedName name="XRefCopy1" localSheetId="5" hidden="1">#REF!</definedName>
    <definedName name="XRefCopy1" localSheetId="6" hidden="1">#REF!</definedName>
    <definedName name="XRefCopy1" localSheetId="7" hidden="1">#REF!</definedName>
    <definedName name="XRefCopy1" localSheetId="8" hidden="1">#REF!</definedName>
    <definedName name="XRefCopy1" localSheetId="9" hidden="1">#REF!</definedName>
    <definedName name="XRefCopy1" localSheetId="10" hidden="1">#REF!</definedName>
    <definedName name="XRefCopy1" localSheetId="13" hidden="1">#REF!</definedName>
    <definedName name="XRefCopy10" localSheetId="17" hidden="1">[161]Lead!$F$22</definedName>
    <definedName name="XRefCopy10" localSheetId="18" hidden="1">[161]Lead!$F$22</definedName>
    <definedName name="XRefCopy10Row" localSheetId="0" hidden="1">#REF!</definedName>
    <definedName name="XRefCopy10Row" localSheetId="16" hidden="1">#REF!</definedName>
    <definedName name="XRefCopy10Row" localSheetId="18" hidden="1">#REF!</definedName>
    <definedName name="XRefCopy10Row" localSheetId="5" hidden="1">#REF!</definedName>
    <definedName name="XRefCopy10Row" localSheetId="6" hidden="1">#REF!</definedName>
    <definedName name="XRefCopy10Row" localSheetId="7" hidden="1">#REF!</definedName>
    <definedName name="XRefCopy10Row" localSheetId="8" hidden="1">#REF!</definedName>
    <definedName name="XRefCopy10Row" localSheetId="9" hidden="1">#REF!</definedName>
    <definedName name="XRefCopy10Row" localSheetId="10" hidden="1">#REF!</definedName>
    <definedName name="XRefCopy10Row" localSheetId="13" hidden="1">#REF!</definedName>
    <definedName name="XRefCopy11" localSheetId="0" hidden="1">#REF!</definedName>
    <definedName name="XRefCopy11" localSheetId="16" hidden="1">#REF!</definedName>
    <definedName name="XRefCopy11" localSheetId="18" hidden="1">#REF!</definedName>
    <definedName name="XRefCopy11" localSheetId="5" hidden="1">#REF!</definedName>
    <definedName name="XRefCopy11" localSheetId="6" hidden="1">#REF!</definedName>
    <definedName name="XRefCopy11" localSheetId="7" hidden="1">#REF!</definedName>
    <definedName name="XRefCopy11" localSheetId="8" hidden="1">#REF!</definedName>
    <definedName name="XRefCopy11" localSheetId="9" hidden="1">#REF!</definedName>
    <definedName name="XRefCopy11" localSheetId="10" hidden="1">#REF!</definedName>
    <definedName name="XRefCopy11" localSheetId="13" hidden="1">#REF!</definedName>
    <definedName name="XRefCopy11Row" localSheetId="0" hidden="1">#REF!</definedName>
    <definedName name="XRefCopy11Row" localSheetId="16" hidden="1">#REF!</definedName>
    <definedName name="XRefCopy11Row" localSheetId="18" hidden="1">#REF!</definedName>
    <definedName name="XRefCopy11Row" localSheetId="1" hidden="1">#REF!</definedName>
    <definedName name="XRefCopy11Row" localSheetId="2" hidden="1">#REF!</definedName>
    <definedName name="XRefCopy11Row" localSheetId="3" hidden="1">#REF!</definedName>
    <definedName name="XRefCopy11Row" localSheetId="4" hidden="1">#REF!</definedName>
    <definedName name="XRefCopy11Row" localSheetId="5" hidden="1">#REF!</definedName>
    <definedName name="XRefCopy11Row" localSheetId="6" hidden="1">#REF!</definedName>
    <definedName name="XRefCopy11Row" localSheetId="7" hidden="1">#REF!</definedName>
    <definedName name="XRefCopy11Row" localSheetId="8" hidden="1">#REF!</definedName>
    <definedName name="XRefCopy11Row" localSheetId="9" hidden="1">#REF!</definedName>
    <definedName name="XRefCopy11Row" localSheetId="10" hidden="1">#REF!</definedName>
    <definedName name="XRefCopy11Row" localSheetId="13" hidden="1">#REF!</definedName>
    <definedName name="XRefCopy12" localSheetId="17" hidden="1">[161]Lead!$F$53</definedName>
    <definedName name="XRefCopy12" localSheetId="18" hidden="1">[161]Lead!$F$53</definedName>
    <definedName name="XRefCopy12" localSheetId="1" hidden="1">[161]Lead!$F$53</definedName>
    <definedName name="XRefCopy12" localSheetId="2" hidden="1">[161]Lead!$F$53</definedName>
    <definedName name="XRefCopy12" localSheetId="3" hidden="1">[161]Lead!$F$53</definedName>
    <definedName name="XRefCopy12" localSheetId="4" hidden="1">[161]Lead!$F$53</definedName>
    <definedName name="XRefCopy12" localSheetId="5" hidden="1">[161]Lead!$F$53</definedName>
    <definedName name="XRefCopy12" localSheetId="6" hidden="1">[161]Lead!$F$53</definedName>
    <definedName name="XRefCopy12" localSheetId="7" hidden="1">[161]Lead!$F$53</definedName>
    <definedName name="XRefCopy12" localSheetId="8" hidden="1">[161]Lead!$F$53</definedName>
    <definedName name="XRefCopy12" localSheetId="13" hidden="1">[161]Lead!$F$53</definedName>
    <definedName name="XRefCopy12Row" localSheetId="0" hidden="1">#REF!</definedName>
    <definedName name="XRefCopy12Row" localSheetId="16" hidden="1">#REF!</definedName>
    <definedName name="XRefCopy12Row" localSheetId="18" hidden="1">#REF!</definedName>
    <definedName name="XRefCopy12Row" localSheetId="5" hidden="1">#REF!</definedName>
    <definedName name="XRefCopy12Row" localSheetId="6" hidden="1">#REF!</definedName>
    <definedName name="XRefCopy12Row" localSheetId="7" hidden="1">#REF!</definedName>
    <definedName name="XRefCopy12Row" localSheetId="8" hidden="1">#REF!</definedName>
    <definedName name="XRefCopy12Row" localSheetId="9" hidden="1">#REF!</definedName>
    <definedName name="XRefCopy12Row" localSheetId="10" hidden="1">#REF!</definedName>
    <definedName name="XRefCopy12Row" localSheetId="13" hidden="1">#REF!</definedName>
    <definedName name="XRefCopy13" localSheetId="0" hidden="1">'[156]Suporte DOAR'!#REF!</definedName>
    <definedName name="XRefCopy13" localSheetId="16" hidden="1">'[156]Suporte DOAR'!#REF!</definedName>
    <definedName name="XRefCopy13" localSheetId="18" hidden="1">'[156]Suporte DOAR'!#REF!</definedName>
    <definedName name="XRefCopy13" localSheetId="5" hidden="1">'[156]Suporte DOAR'!#REF!</definedName>
    <definedName name="XRefCopy13" localSheetId="6" hidden="1">'[156]Suporte DOAR'!#REF!</definedName>
    <definedName name="XRefCopy13" localSheetId="7" hidden="1">'[156]Suporte DOAR'!#REF!</definedName>
    <definedName name="XRefCopy13" localSheetId="8" hidden="1">'[156]Suporte DOAR'!#REF!</definedName>
    <definedName name="XRefCopy13" localSheetId="9" hidden="1">'[156]Suporte DOAR'!#REF!</definedName>
    <definedName name="XRefCopy13" localSheetId="10" hidden="1">'[156]Suporte DOAR'!#REF!</definedName>
    <definedName name="XRefCopy13" localSheetId="13" hidden="1">'[156]Suporte DOAR'!#REF!</definedName>
    <definedName name="XRefCopy13Row" localSheetId="0" hidden="1">#REF!</definedName>
    <definedName name="XRefCopy13Row" localSheetId="16" hidden="1">#REF!</definedName>
    <definedName name="XRefCopy13Row" localSheetId="18" hidden="1">#REF!</definedName>
    <definedName name="XRefCopy13Row" localSheetId="5" hidden="1">#REF!</definedName>
    <definedName name="XRefCopy13Row" localSheetId="6" hidden="1">#REF!</definedName>
    <definedName name="XRefCopy13Row" localSheetId="7" hidden="1">#REF!</definedName>
    <definedName name="XRefCopy13Row" localSheetId="8" hidden="1">#REF!</definedName>
    <definedName name="XRefCopy13Row" localSheetId="9" hidden="1">#REF!</definedName>
    <definedName name="XRefCopy13Row" localSheetId="10" hidden="1">#REF!</definedName>
    <definedName name="XRefCopy13Row" localSheetId="13" hidden="1">#REF!</definedName>
    <definedName name="XRefCopy14" localSheetId="17" hidden="1">[161]Lead!$F$54</definedName>
    <definedName name="XRefCopy14" localSheetId="18" hidden="1">[161]Lead!$F$54</definedName>
    <definedName name="XRefCopy14" localSheetId="1" hidden="1">[161]Lead!$F$54</definedName>
    <definedName name="XRefCopy14" localSheetId="2" hidden="1">[161]Lead!$F$54</definedName>
    <definedName name="XRefCopy14" localSheetId="3" hidden="1">[161]Lead!$F$54</definedName>
    <definedName name="XRefCopy14" localSheetId="4" hidden="1">[161]Lead!$F$54</definedName>
    <definedName name="XRefCopy14" localSheetId="5" hidden="1">[161]Lead!$F$54</definedName>
    <definedName name="XRefCopy14" localSheetId="6" hidden="1">[161]Lead!$F$54</definedName>
    <definedName name="XRefCopy14" localSheetId="7" hidden="1">[161]Lead!$F$54</definedName>
    <definedName name="XRefCopy14" localSheetId="8" hidden="1">[161]Lead!$F$54</definedName>
    <definedName name="XRefCopy14" localSheetId="13" hidden="1">[161]Lead!$F$54</definedName>
    <definedName name="XRefCopy14Row" localSheetId="0" hidden="1">#REF!</definedName>
    <definedName name="XRefCopy14Row" localSheetId="16" hidden="1">#REF!</definedName>
    <definedName name="XRefCopy14Row" localSheetId="18" hidden="1">#REF!</definedName>
    <definedName name="XRefCopy14Row" localSheetId="5" hidden="1">#REF!</definedName>
    <definedName name="XRefCopy14Row" localSheetId="6" hidden="1">#REF!</definedName>
    <definedName name="XRefCopy14Row" localSheetId="7" hidden="1">#REF!</definedName>
    <definedName name="XRefCopy14Row" localSheetId="8" hidden="1">#REF!</definedName>
    <definedName name="XRefCopy14Row" localSheetId="9" hidden="1">#REF!</definedName>
    <definedName name="XRefCopy14Row" localSheetId="10" hidden="1">#REF!</definedName>
    <definedName name="XRefCopy14Row" localSheetId="13" hidden="1">#REF!</definedName>
    <definedName name="XRefCopy15" localSheetId="0" hidden="1">'[156]Suporte DOAR'!#REF!</definedName>
    <definedName name="XRefCopy15" localSheetId="16" hidden="1">'[156]Suporte DOAR'!#REF!</definedName>
    <definedName name="XRefCopy15" localSheetId="18" hidden="1">'[156]Suporte DOAR'!#REF!</definedName>
    <definedName name="XRefCopy15" localSheetId="5" hidden="1">'[156]Suporte DOAR'!#REF!</definedName>
    <definedName name="XRefCopy15" localSheetId="6" hidden="1">'[156]Suporte DOAR'!#REF!</definedName>
    <definedName name="XRefCopy15" localSheetId="7" hidden="1">'[156]Suporte DOAR'!#REF!</definedName>
    <definedName name="XRefCopy15" localSheetId="8" hidden="1">'[156]Suporte DOAR'!#REF!</definedName>
    <definedName name="XRefCopy15" localSheetId="9" hidden="1">'[156]Suporte DOAR'!#REF!</definedName>
    <definedName name="XRefCopy15" localSheetId="10" hidden="1">'[156]Suporte DOAR'!#REF!</definedName>
    <definedName name="XRefCopy15" localSheetId="13" hidden="1">'[156]Suporte DOAR'!#REF!</definedName>
    <definedName name="XRefCopy15Row" localSheetId="0" hidden="1">#REF!</definedName>
    <definedName name="XRefCopy15Row" localSheetId="16" hidden="1">#REF!</definedName>
    <definedName name="XRefCopy15Row" localSheetId="18" hidden="1">#REF!</definedName>
    <definedName name="XRefCopy15Row" localSheetId="5" hidden="1">#REF!</definedName>
    <definedName name="XRefCopy15Row" localSheetId="6" hidden="1">#REF!</definedName>
    <definedName name="XRefCopy15Row" localSheetId="7" hidden="1">#REF!</definedName>
    <definedName name="XRefCopy15Row" localSheetId="8" hidden="1">#REF!</definedName>
    <definedName name="XRefCopy15Row" localSheetId="9" hidden="1">#REF!</definedName>
    <definedName name="XRefCopy15Row" localSheetId="10" hidden="1">#REF!</definedName>
    <definedName name="XRefCopy15Row" localSheetId="13" hidden="1">#REF!</definedName>
    <definedName name="XRefCopy16" localSheetId="0" hidden="1">'[162]Mapa Mov. 429'!#REF!</definedName>
    <definedName name="XRefCopy16" localSheetId="16" hidden="1">'[162]Mapa Mov. 429'!#REF!</definedName>
    <definedName name="XRefCopy16" localSheetId="18" hidden="1">'[162]Mapa Mov. 429'!#REF!</definedName>
    <definedName name="XRefCopy16" localSheetId="5" hidden="1">'[162]Mapa Mov. 429'!#REF!</definedName>
    <definedName name="XRefCopy16" localSheetId="6" hidden="1">'[162]Mapa Mov. 429'!#REF!</definedName>
    <definedName name="XRefCopy16" localSheetId="7" hidden="1">'[162]Mapa Mov. 429'!#REF!</definedName>
    <definedName name="XRefCopy16" localSheetId="8" hidden="1">'[162]Mapa Mov. 429'!#REF!</definedName>
    <definedName name="XRefCopy16" localSheetId="9" hidden="1">'[162]Mapa Mov. 429'!#REF!</definedName>
    <definedName name="XRefCopy16" localSheetId="10" hidden="1">'[162]Mapa Mov. 429'!#REF!</definedName>
    <definedName name="XRefCopy16" localSheetId="13" hidden="1">'[162]Mapa Mov. 429'!#REF!</definedName>
    <definedName name="XRefCopy16Row" localSheetId="0" hidden="1">#REF!</definedName>
    <definedName name="XRefCopy16Row" localSheetId="16" hidden="1">#REF!</definedName>
    <definedName name="XRefCopy16Row" localSheetId="18" hidden="1">#REF!</definedName>
    <definedName name="XRefCopy16Row" localSheetId="5" hidden="1">#REF!</definedName>
    <definedName name="XRefCopy16Row" localSheetId="6" hidden="1">#REF!</definedName>
    <definedName name="XRefCopy16Row" localSheetId="7" hidden="1">#REF!</definedName>
    <definedName name="XRefCopy16Row" localSheetId="8" hidden="1">#REF!</definedName>
    <definedName name="XRefCopy16Row" localSheetId="9" hidden="1">#REF!</definedName>
    <definedName name="XRefCopy16Row" localSheetId="10" hidden="1">#REF!</definedName>
    <definedName name="XRefCopy16Row" localSheetId="13" hidden="1">#REF!</definedName>
    <definedName name="XRefCopy17" localSheetId="0" hidden="1">'[156]Suporte DOAR'!#REF!</definedName>
    <definedName name="XRefCopy17" localSheetId="16" hidden="1">'[156]Suporte DOAR'!#REF!</definedName>
    <definedName name="XRefCopy17" localSheetId="18" hidden="1">'[156]Suporte DOAR'!#REF!</definedName>
    <definedName name="XRefCopy17" localSheetId="5" hidden="1">'[156]Suporte DOAR'!#REF!</definedName>
    <definedName name="XRefCopy17" localSheetId="6" hidden="1">'[156]Suporte DOAR'!#REF!</definedName>
    <definedName name="XRefCopy17" localSheetId="7" hidden="1">'[156]Suporte DOAR'!#REF!</definedName>
    <definedName name="XRefCopy17" localSheetId="8" hidden="1">'[156]Suporte DOAR'!#REF!</definedName>
    <definedName name="XRefCopy17" localSheetId="9" hidden="1">'[156]Suporte DOAR'!#REF!</definedName>
    <definedName name="XRefCopy17" localSheetId="10" hidden="1">'[156]Suporte DOAR'!#REF!</definedName>
    <definedName name="XRefCopy17" localSheetId="13" hidden="1">'[156]Suporte DOAR'!#REF!</definedName>
    <definedName name="XRefCopy17Row" localSheetId="0" hidden="1">#REF!</definedName>
    <definedName name="XRefCopy17Row" localSheetId="16" hidden="1">#REF!</definedName>
    <definedName name="XRefCopy17Row" localSheetId="18" hidden="1">#REF!</definedName>
    <definedName name="XRefCopy17Row" localSheetId="5" hidden="1">#REF!</definedName>
    <definedName name="XRefCopy17Row" localSheetId="6" hidden="1">#REF!</definedName>
    <definedName name="XRefCopy17Row" localSheetId="7" hidden="1">#REF!</definedName>
    <definedName name="XRefCopy17Row" localSheetId="8" hidden="1">#REF!</definedName>
    <definedName name="XRefCopy17Row" localSheetId="9" hidden="1">#REF!</definedName>
    <definedName name="XRefCopy17Row" localSheetId="10" hidden="1">#REF!</definedName>
    <definedName name="XRefCopy17Row" localSheetId="13" hidden="1">#REF!</definedName>
    <definedName name="XRefCopy18" localSheetId="0" hidden="1">[41]Balanço!#REF!</definedName>
    <definedName name="XRefCopy18" localSheetId="16" hidden="1">[41]Balanço!#REF!</definedName>
    <definedName name="XRefCopy18" localSheetId="18" hidden="1">[41]Balanço!#REF!</definedName>
    <definedName name="XRefCopy18" localSheetId="5" hidden="1">[41]Balanço!#REF!</definedName>
    <definedName name="XRefCopy18" localSheetId="6" hidden="1">[41]Balanço!#REF!</definedName>
    <definedName name="XRefCopy18" localSheetId="7" hidden="1">[41]Balanço!#REF!</definedName>
    <definedName name="XRefCopy18" localSheetId="8" hidden="1">[41]Balanço!#REF!</definedName>
    <definedName name="XRefCopy18" localSheetId="9" hidden="1">[41]Balanço!#REF!</definedName>
    <definedName name="XRefCopy18" localSheetId="10" hidden="1">[41]Balanço!#REF!</definedName>
    <definedName name="XRefCopy18" localSheetId="13" hidden="1">[41]Balanço!#REF!</definedName>
    <definedName name="XRefCopy18Row" localSheetId="0" hidden="1">#REF!</definedName>
    <definedName name="XRefCopy18Row" localSheetId="16" hidden="1">#REF!</definedName>
    <definedName name="XRefCopy18Row" localSheetId="18" hidden="1">#REF!</definedName>
    <definedName name="XRefCopy18Row" localSheetId="5" hidden="1">#REF!</definedName>
    <definedName name="XRefCopy18Row" localSheetId="6" hidden="1">#REF!</definedName>
    <definedName name="XRefCopy18Row" localSheetId="7" hidden="1">#REF!</definedName>
    <definedName name="XRefCopy18Row" localSheetId="8" hidden="1">#REF!</definedName>
    <definedName name="XRefCopy18Row" localSheetId="9" hidden="1">#REF!</definedName>
    <definedName name="XRefCopy18Row" localSheetId="10" hidden="1">#REF!</definedName>
    <definedName name="XRefCopy18Row" localSheetId="13" hidden="1">#REF!</definedName>
    <definedName name="XRefCopy19" localSheetId="0" hidden="1">#REF!</definedName>
    <definedName name="XRefCopy19" localSheetId="16" hidden="1">#REF!</definedName>
    <definedName name="XRefCopy19" localSheetId="18" hidden="1">#REF!</definedName>
    <definedName name="XRefCopy19" localSheetId="5" hidden="1">#REF!</definedName>
    <definedName name="XRefCopy19" localSheetId="6" hidden="1">#REF!</definedName>
    <definedName name="XRefCopy19" localSheetId="7" hidden="1">#REF!</definedName>
    <definedName name="XRefCopy19" localSheetId="8" hidden="1">#REF!</definedName>
    <definedName name="XRefCopy19" localSheetId="9" hidden="1">#REF!</definedName>
    <definedName name="XRefCopy19" localSheetId="10" hidden="1">#REF!</definedName>
    <definedName name="XRefCopy19" localSheetId="13" hidden="1">#REF!</definedName>
    <definedName name="XRefCopy19Row" localSheetId="0" hidden="1">#REF!</definedName>
    <definedName name="XRefCopy19Row" localSheetId="16" hidden="1">#REF!</definedName>
    <definedName name="XRefCopy19Row" localSheetId="18" hidden="1">#REF!</definedName>
    <definedName name="XRefCopy19Row" localSheetId="5" hidden="1">#REF!</definedName>
    <definedName name="XRefCopy19Row" localSheetId="6" hidden="1">#REF!</definedName>
    <definedName name="XRefCopy19Row" localSheetId="7" hidden="1">#REF!</definedName>
    <definedName name="XRefCopy19Row" localSheetId="8" hidden="1">#REF!</definedName>
    <definedName name="XRefCopy19Row" localSheetId="9" hidden="1">#REF!</definedName>
    <definedName name="XRefCopy19Row" localSheetId="10" hidden="1">#REF!</definedName>
    <definedName name="XRefCopy19Row" localSheetId="13" hidden="1">#REF!</definedName>
    <definedName name="XRefCopy1Row" localSheetId="0" hidden="1">#REF!</definedName>
    <definedName name="XRefCopy1Row" localSheetId="16" hidden="1">#REF!</definedName>
    <definedName name="XRefCopy1Row" localSheetId="18" hidden="1">#REF!</definedName>
    <definedName name="XRefCopy1Row" localSheetId="1" hidden="1">#REF!</definedName>
    <definedName name="XRefCopy1Row" localSheetId="2" hidden="1">#REF!</definedName>
    <definedName name="XRefCopy1Row" localSheetId="3" hidden="1">#REF!</definedName>
    <definedName name="XRefCopy1Row" localSheetId="4" hidden="1">#REF!</definedName>
    <definedName name="XRefCopy1Row" localSheetId="5" hidden="1">#REF!</definedName>
    <definedName name="XRefCopy1Row" localSheetId="6" hidden="1">#REF!</definedName>
    <definedName name="XRefCopy1Row" localSheetId="7" hidden="1">#REF!</definedName>
    <definedName name="XRefCopy1Row" localSheetId="8" hidden="1">#REF!</definedName>
    <definedName name="XRefCopy1Row" localSheetId="9" hidden="1">#REF!</definedName>
    <definedName name="XRefCopy1Row" localSheetId="10" hidden="1">#REF!</definedName>
    <definedName name="XRefCopy1Row" localSheetId="13" hidden="1">#REF!</definedName>
    <definedName name="XRefCopy2" localSheetId="0" hidden="1">#REF!</definedName>
    <definedName name="XRefCopy2" localSheetId="16" hidden="1">#REF!</definedName>
    <definedName name="XRefCopy2" localSheetId="18" hidden="1">#REF!</definedName>
    <definedName name="XRefCopy2" localSheetId="5" hidden="1">#REF!</definedName>
    <definedName name="XRefCopy2" localSheetId="6" hidden="1">#REF!</definedName>
    <definedName name="XRefCopy2" localSheetId="7" hidden="1">#REF!</definedName>
    <definedName name="XRefCopy2" localSheetId="8" hidden="1">#REF!</definedName>
    <definedName name="XRefCopy2" localSheetId="9" hidden="1">#REF!</definedName>
    <definedName name="XRefCopy2" localSheetId="10" hidden="1">#REF!</definedName>
    <definedName name="XRefCopy2" localSheetId="13" hidden="1">#REF!</definedName>
    <definedName name="XRefCopy20" localSheetId="0" hidden="1">#REF!</definedName>
    <definedName name="XRefCopy20" localSheetId="16" hidden="1">#REF!</definedName>
    <definedName name="XRefCopy20" localSheetId="18" hidden="1">#REF!</definedName>
    <definedName name="XRefCopy20" localSheetId="1" hidden="1">#REF!</definedName>
    <definedName name="XRefCopy20" localSheetId="2" hidden="1">#REF!</definedName>
    <definedName name="XRefCopy20" localSheetId="3" hidden="1">#REF!</definedName>
    <definedName name="XRefCopy20" localSheetId="4" hidden="1">#REF!</definedName>
    <definedName name="XRefCopy20" localSheetId="5" hidden="1">#REF!</definedName>
    <definedName name="XRefCopy20" localSheetId="6" hidden="1">#REF!</definedName>
    <definedName name="XRefCopy20" localSheetId="7" hidden="1">#REF!</definedName>
    <definedName name="XRefCopy20" localSheetId="8" hidden="1">#REF!</definedName>
    <definedName name="XRefCopy20" localSheetId="9" hidden="1">#REF!</definedName>
    <definedName name="XRefCopy20" localSheetId="10" hidden="1">#REF!</definedName>
    <definedName name="XRefCopy20" localSheetId="13" hidden="1">#REF!</definedName>
    <definedName name="XRefCopy20Row" localSheetId="0" hidden="1">#REF!</definedName>
    <definedName name="XRefCopy20Row" localSheetId="16" hidden="1">#REF!</definedName>
    <definedName name="XRefCopy20Row" localSheetId="18" hidden="1">#REF!</definedName>
    <definedName name="XRefCopy20Row" localSheetId="5" hidden="1">#REF!</definedName>
    <definedName name="XRefCopy20Row" localSheetId="6" hidden="1">#REF!</definedName>
    <definedName name="XRefCopy20Row" localSheetId="7" hidden="1">#REF!</definedName>
    <definedName name="XRefCopy20Row" localSheetId="8" hidden="1">#REF!</definedName>
    <definedName name="XRefCopy20Row" localSheetId="9" hidden="1">#REF!</definedName>
    <definedName name="XRefCopy20Row" localSheetId="10" hidden="1">#REF!</definedName>
    <definedName name="XRefCopy20Row" localSheetId="13" hidden="1">#REF!</definedName>
    <definedName name="XRefCopy21" localSheetId="0" hidden="1">#REF!</definedName>
    <definedName name="XRefCopy21" localSheetId="16" hidden="1">#REF!</definedName>
    <definedName name="XRefCopy21" localSheetId="18" hidden="1">#REF!</definedName>
    <definedName name="XRefCopy21" localSheetId="5" hidden="1">#REF!</definedName>
    <definedName name="XRefCopy21" localSheetId="6" hidden="1">#REF!</definedName>
    <definedName name="XRefCopy21" localSheetId="7" hidden="1">#REF!</definedName>
    <definedName name="XRefCopy21" localSheetId="8" hidden="1">#REF!</definedName>
    <definedName name="XRefCopy21" localSheetId="9" hidden="1">#REF!</definedName>
    <definedName name="XRefCopy21" localSheetId="10" hidden="1">#REF!</definedName>
    <definedName name="XRefCopy21" localSheetId="13" hidden="1">#REF!</definedName>
    <definedName name="XRefCopy21Row" localSheetId="0" hidden="1">#REF!</definedName>
    <definedName name="XRefCopy21Row" localSheetId="16" hidden="1">#REF!</definedName>
    <definedName name="XRefCopy21Row" localSheetId="18" hidden="1">#REF!</definedName>
    <definedName name="XRefCopy21Row" localSheetId="5" hidden="1">#REF!</definedName>
    <definedName name="XRefCopy21Row" localSheetId="6" hidden="1">#REF!</definedName>
    <definedName name="XRefCopy21Row" localSheetId="7" hidden="1">#REF!</definedName>
    <definedName name="XRefCopy21Row" localSheetId="8" hidden="1">#REF!</definedName>
    <definedName name="XRefCopy21Row" localSheetId="9" hidden="1">#REF!</definedName>
    <definedName name="XRefCopy21Row" localSheetId="10" hidden="1">#REF!</definedName>
    <definedName name="XRefCopy21Row" localSheetId="13" hidden="1">#REF!</definedName>
    <definedName name="XRefCopy22" localSheetId="0" hidden="1">#REF!</definedName>
    <definedName name="XRefCopy22" localSheetId="16" hidden="1">#REF!</definedName>
    <definedName name="XRefCopy22" localSheetId="18" hidden="1">#REF!</definedName>
    <definedName name="XRefCopy22" localSheetId="1" hidden="1">#REF!</definedName>
    <definedName name="XRefCopy22" localSheetId="2" hidden="1">#REF!</definedName>
    <definedName name="XRefCopy22" localSheetId="3" hidden="1">#REF!</definedName>
    <definedName name="XRefCopy22" localSheetId="4" hidden="1">#REF!</definedName>
    <definedName name="XRefCopy22" localSheetId="5" hidden="1">#REF!</definedName>
    <definedName name="XRefCopy22" localSheetId="6" hidden="1">#REF!</definedName>
    <definedName name="XRefCopy22" localSheetId="7" hidden="1">#REF!</definedName>
    <definedName name="XRefCopy22" localSheetId="8" hidden="1">#REF!</definedName>
    <definedName name="XRefCopy22" localSheetId="9" hidden="1">#REF!</definedName>
    <definedName name="XRefCopy22" localSheetId="10" hidden="1">#REF!</definedName>
    <definedName name="XRefCopy22" localSheetId="13" hidden="1">#REF!</definedName>
    <definedName name="XRefCopy22Row" localSheetId="0" hidden="1">#REF!</definedName>
    <definedName name="XRefCopy22Row" localSheetId="16" hidden="1">#REF!</definedName>
    <definedName name="XRefCopy22Row" localSheetId="18" hidden="1">#REF!</definedName>
    <definedName name="XRefCopy22Row" localSheetId="1" hidden="1">#REF!</definedName>
    <definedName name="XRefCopy22Row" localSheetId="2" hidden="1">#REF!</definedName>
    <definedName name="XRefCopy22Row" localSheetId="3" hidden="1">#REF!</definedName>
    <definedName name="XRefCopy22Row" localSheetId="4" hidden="1">#REF!</definedName>
    <definedName name="XRefCopy22Row" localSheetId="5" hidden="1">#REF!</definedName>
    <definedName name="XRefCopy22Row" localSheetId="6" hidden="1">#REF!</definedName>
    <definedName name="XRefCopy22Row" localSheetId="7" hidden="1">#REF!</definedName>
    <definedName name="XRefCopy22Row" localSheetId="8" hidden="1">#REF!</definedName>
    <definedName name="XRefCopy22Row" localSheetId="9" hidden="1">#REF!</definedName>
    <definedName name="XRefCopy22Row" localSheetId="10" hidden="1">#REF!</definedName>
    <definedName name="XRefCopy22Row" localSheetId="13" hidden="1">#REF!</definedName>
    <definedName name="XRefCopy23" localSheetId="0" hidden="1">#REF!</definedName>
    <definedName name="XRefCopy23" localSheetId="16" hidden="1">#REF!</definedName>
    <definedName name="XRefCopy23" localSheetId="18" hidden="1">#REF!</definedName>
    <definedName name="XRefCopy23" localSheetId="1" hidden="1">#REF!</definedName>
    <definedName name="XRefCopy23" localSheetId="2" hidden="1">#REF!</definedName>
    <definedName name="XRefCopy23" localSheetId="3" hidden="1">#REF!</definedName>
    <definedName name="XRefCopy23" localSheetId="4" hidden="1">#REF!</definedName>
    <definedName name="XRefCopy23" localSheetId="5" hidden="1">#REF!</definedName>
    <definedName name="XRefCopy23" localSheetId="6" hidden="1">#REF!</definedName>
    <definedName name="XRefCopy23" localSheetId="7" hidden="1">#REF!</definedName>
    <definedName name="XRefCopy23" localSheetId="8" hidden="1">#REF!</definedName>
    <definedName name="XRefCopy23" localSheetId="9" hidden="1">#REF!</definedName>
    <definedName name="XRefCopy23" localSheetId="10" hidden="1">#REF!</definedName>
    <definedName name="XRefCopy23" localSheetId="13" hidden="1">#REF!</definedName>
    <definedName name="XRefCopy23Row" localSheetId="0" hidden="1">#REF!</definedName>
    <definedName name="XRefCopy23Row" localSheetId="16" hidden="1">#REF!</definedName>
    <definedName name="XRefCopy23Row" localSheetId="18" hidden="1">#REF!</definedName>
    <definedName name="XRefCopy23Row" localSheetId="1" hidden="1">#REF!</definedName>
    <definedName name="XRefCopy23Row" localSheetId="2" hidden="1">#REF!</definedName>
    <definedName name="XRefCopy23Row" localSheetId="3" hidden="1">#REF!</definedName>
    <definedName name="XRefCopy23Row" localSheetId="4" hidden="1">#REF!</definedName>
    <definedName name="XRefCopy23Row" localSheetId="5" hidden="1">#REF!</definedName>
    <definedName name="XRefCopy23Row" localSheetId="6" hidden="1">#REF!</definedName>
    <definedName name="XRefCopy23Row" localSheetId="7" hidden="1">#REF!</definedName>
    <definedName name="XRefCopy23Row" localSheetId="8" hidden="1">#REF!</definedName>
    <definedName name="XRefCopy23Row" localSheetId="9" hidden="1">#REF!</definedName>
    <definedName name="XRefCopy23Row" localSheetId="10" hidden="1">#REF!</definedName>
    <definedName name="XRefCopy23Row" localSheetId="13" hidden="1">#REF!</definedName>
    <definedName name="XRefCopy24" localSheetId="0" hidden="1">#REF!</definedName>
    <definedName name="XRefCopy24" localSheetId="16" hidden="1">#REF!</definedName>
    <definedName name="XRefCopy24" localSheetId="18" hidden="1">#REF!</definedName>
    <definedName name="XRefCopy24" localSheetId="1" hidden="1">#REF!</definedName>
    <definedName name="XRefCopy24" localSheetId="2" hidden="1">#REF!</definedName>
    <definedName name="XRefCopy24" localSheetId="3" hidden="1">#REF!</definedName>
    <definedName name="XRefCopy24" localSheetId="4" hidden="1">#REF!</definedName>
    <definedName name="XRefCopy24" localSheetId="5" hidden="1">#REF!</definedName>
    <definedName name="XRefCopy24" localSheetId="6" hidden="1">#REF!</definedName>
    <definedName name="XRefCopy24" localSheetId="7" hidden="1">#REF!</definedName>
    <definedName name="XRefCopy24" localSheetId="8" hidden="1">#REF!</definedName>
    <definedName name="XRefCopy24" localSheetId="9" hidden="1">#REF!</definedName>
    <definedName name="XRefCopy24" localSheetId="10" hidden="1">#REF!</definedName>
    <definedName name="XRefCopy24" localSheetId="13" hidden="1">#REF!</definedName>
    <definedName name="XRefCopy24Row" localSheetId="0" hidden="1">#REF!</definedName>
    <definedName name="XRefCopy24Row" localSheetId="16" hidden="1">#REF!</definedName>
    <definedName name="XRefCopy24Row" localSheetId="18" hidden="1">#REF!</definedName>
    <definedName name="XRefCopy24Row" localSheetId="1" hidden="1">#REF!</definedName>
    <definedName name="XRefCopy24Row" localSheetId="2" hidden="1">#REF!</definedName>
    <definedName name="XRefCopy24Row" localSheetId="3" hidden="1">#REF!</definedName>
    <definedName name="XRefCopy24Row" localSheetId="4" hidden="1">#REF!</definedName>
    <definedName name="XRefCopy24Row" localSheetId="5" hidden="1">#REF!</definedName>
    <definedName name="XRefCopy24Row" localSheetId="6" hidden="1">#REF!</definedName>
    <definedName name="XRefCopy24Row" localSheetId="7" hidden="1">#REF!</definedName>
    <definedName name="XRefCopy24Row" localSheetId="8" hidden="1">#REF!</definedName>
    <definedName name="XRefCopy24Row" localSheetId="9" hidden="1">#REF!</definedName>
    <definedName name="XRefCopy24Row" localSheetId="10" hidden="1">#REF!</definedName>
    <definedName name="XRefCopy24Row" localSheetId="13" hidden="1">#REF!</definedName>
    <definedName name="XRefCopy25" localSheetId="0" hidden="1">#REF!</definedName>
    <definedName name="XRefCopy25" localSheetId="16" hidden="1">#REF!</definedName>
    <definedName name="XRefCopy25" localSheetId="18" hidden="1">#REF!</definedName>
    <definedName name="XRefCopy25" localSheetId="1" hidden="1">#REF!</definedName>
    <definedName name="XRefCopy25" localSheetId="2" hidden="1">#REF!</definedName>
    <definedName name="XRefCopy25" localSheetId="3" hidden="1">#REF!</definedName>
    <definedName name="XRefCopy25" localSheetId="4" hidden="1">#REF!</definedName>
    <definedName name="XRefCopy25" localSheetId="5" hidden="1">#REF!</definedName>
    <definedName name="XRefCopy25" localSheetId="6" hidden="1">#REF!</definedName>
    <definedName name="XRefCopy25" localSheetId="7" hidden="1">#REF!</definedName>
    <definedName name="XRefCopy25" localSheetId="8" hidden="1">#REF!</definedName>
    <definedName name="XRefCopy25" localSheetId="9" hidden="1">#REF!</definedName>
    <definedName name="XRefCopy25" localSheetId="10" hidden="1">#REF!</definedName>
    <definedName name="XRefCopy25" localSheetId="13" hidden="1">#REF!</definedName>
    <definedName name="XRefCopy25Row" localSheetId="0" hidden="1">#REF!</definedName>
    <definedName name="XRefCopy25Row" localSheetId="16" hidden="1">#REF!</definedName>
    <definedName name="XRefCopy25Row" localSheetId="18" hidden="1">#REF!</definedName>
    <definedName name="XRefCopy25Row" localSheetId="1" hidden="1">#REF!</definedName>
    <definedName name="XRefCopy25Row" localSheetId="2" hidden="1">#REF!</definedName>
    <definedName name="XRefCopy25Row" localSheetId="3" hidden="1">#REF!</definedName>
    <definedName name="XRefCopy25Row" localSheetId="4" hidden="1">#REF!</definedName>
    <definedName name="XRefCopy25Row" localSheetId="5" hidden="1">#REF!</definedName>
    <definedName name="XRefCopy25Row" localSheetId="6" hidden="1">#REF!</definedName>
    <definedName name="XRefCopy25Row" localSheetId="7" hidden="1">#REF!</definedName>
    <definedName name="XRefCopy25Row" localSheetId="8" hidden="1">#REF!</definedName>
    <definedName name="XRefCopy25Row" localSheetId="9" hidden="1">#REF!</definedName>
    <definedName name="XRefCopy25Row" localSheetId="10" hidden="1">#REF!</definedName>
    <definedName name="XRefCopy25Row" localSheetId="13" hidden="1">#REF!</definedName>
    <definedName name="XRefCopy26" localSheetId="0" hidden="1">'[163] Global fopag'!#REF!</definedName>
    <definedName name="XRefCopy26" localSheetId="16" hidden="1">'[163] Global fopag'!#REF!</definedName>
    <definedName name="XRefCopy26" localSheetId="18" hidden="1">'[163] Global fopag'!#REF!</definedName>
    <definedName name="XRefCopy26" localSheetId="1" hidden="1">'[163] Global fopag'!#REF!</definedName>
    <definedName name="XRefCopy26" localSheetId="2" hidden="1">'[163] Global fopag'!#REF!</definedName>
    <definedName name="XRefCopy26" localSheetId="3" hidden="1">'[163] Global fopag'!#REF!</definedName>
    <definedName name="XRefCopy26" localSheetId="4" hidden="1">'[163] Global fopag'!#REF!</definedName>
    <definedName name="XRefCopy26" localSheetId="5" hidden="1">'[163] Global fopag'!#REF!</definedName>
    <definedName name="XRefCopy26" localSheetId="6" hidden="1">'[163] Global fopag'!#REF!</definedName>
    <definedName name="XRefCopy26" localSheetId="7" hidden="1">'[163] Global fopag'!#REF!</definedName>
    <definedName name="XRefCopy26" localSheetId="8" hidden="1">'[163] Global fopag'!#REF!</definedName>
    <definedName name="XRefCopy26" localSheetId="9" hidden="1">'[163] Global fopag'!#REF!</definedName>
    <definedName name="XRefCopy26" localSheetId="10" hidden="1">'[163] Global fopag'!#REF!</definedName>
    <definedName name="XRefCopy26" localSheetId="13" hidden="1">'[163] Global fopag'!#REF!</definedName>
    <definedName name="XRefCopy26Row" localSheetId="0" hidden="1">#REF!</definedName>
    <definedName name="XRefCopy26Row" localSheetId="16" hidden="1">#REF!</definedName>
    <definedName name="XRefCopy26Row" localSheetId="18" hidden="1">#REF!</definedName>
    <definedName name="XRefCopy26Row" localSheetId="5" hidden="1">#REF!</definedName>
    <definedName name="XRefCopy26Row" localSheetId="6" hidden="1">#REF!</definedName>
    <definedName name="XRefCopy26Row" localSheetId="7" hidden="1">#REF!</definedName>
    <definedName name="XRefCopy26Row" localSheetId="8" hidden="1">#REF!</definedName>
    <definedName name="XRefCopy26Row" localSheetId="9" hidden="1">#REF!</definedName>
    <definedName name="XRefCopy26Row" localSheetId="10" hidden="1">#REF!</definedName>
    <definedName name="XRefCopy26Row" localSheetId="13" hidden="1">#REF!</definedName>
    <definedName name="XRefCopy27" localSheetId="0" hidden="1">'[163] Global fopag'!#REF!</definedName>
    <definedName name="XRefCopy27" localSheetId="16" hidden="1">'[163] Global fopag'!#REF!</definedName>
    <definedName name="XRefCopy27" localSheetId="18" hidden="1">'[163] Global fopag'!#REF!</definedName>
    <definedName name="XRefCopy27" localSheetId="1" hidden="1">'[163] Global fopag'!#REF!</definedName>
    <definedName name="XRefCopy27" localSheetId="2" hidden="1">'[163] Global fopag'!#REF!</definedName>
    <definedName name="XRefCopy27" localSheetId="3" hidden="1">'[163] Global fopag'!#REF!</definedName>
    <definedName name="XRefCopy27" localSheetId="4" hidden="1">'[163] Global fopag'!#REF!</definedName>
    <definedName name="XRefCopy27" localSheetId="5" hidden="1">'[163] Global fopag'!#REF!</definedName>
    <definedName name="XRefCopy27" localSheetId="6" hidden="1">'[163] Global fopag'!#REF!</definedName>
    <definedName name="XRefCopy27" localSheetId="7" hidden="1">'[163] Global fopag'!#REF!</definedName>
    <definedName name="XRefCopy27" localSheetId="8" hidden="1">'[163] Global fopag'!#REF!</definedName>
    <definedName name="XRefCopy27" localSheetId="9" hidden="1">'[163] Global fopag'!#REF!</definedName>
    <definedName name="XRefCopy27" localSheetId="10" hidden="1">'[163] Global fopag'!#REF!</definedName>
    <definedName name="XRefCopy27" localSheetId="13" hidden="1">'[163] Global fopag'!#REF!</definedName>
    <definedName name="XRefCopy27Row" localSheetId="0" hidden="1">#REF!</definedName>
    <definedName name="XRefCopy27Row" localSheetId="16" hidden="1">#REF!</definedName>
    <definedName name="XRefCopy27Row" localSheetId="18" hidden="1">#REF!</definedName>
    <definedName name="XRefCopy27Row" localSheetId="5" hidden="1">#REF!</definedName>
    <definedName name="XRefCopy27Row" localSheetId="6" hidden="1">#REF!</definedName>
    <definedName name="XRefCopy27Row" localSheetId="7" hidden="1">#REF!</definedName>
    <definedName name="XRefCopy27Row" localSheetId="8" hidden="1">#REF!</definedName>
    <definedName name="XRefCopy27Row" localSheetId="9" hidden="1">#REF!</definedName>
    <definedName name="XRefCopy27Row" localSheetId="10" hidden="1">#REF!</definedName>
    <definedName name="XRefCopy27Row" localSheetId="13" hidden="1">#REF!</definedName>
    <definedName name="XRefCopy28" hidden="1">'[158]Eliminações BP e DRE'!$K$62</definedName>
    <definedName name="XRefCopy28Row" hidden="1">[158]XREF!$A$2:$IV$2</definedName>
    <definedName name="XRefCopy29" hidden="1">'[158]Eliminações BP e DRE'!$K$39</definedName>
    <definedName name="XRefCopy29Row" hidden="1">[158]XREF!$A$3:$IV$3</definedName>
    <definedName name="XRefCopy2Row" localSheetId="0" hidden="1">#REF!</definedName>
    <definedName name="XRefCopy2Row" localSheetId="16" hidden="1">#REF!</definedName>
    <definedName name="XRefCopy2Row" localSheetId="18" hidden="1">#REF!</definedName>
    <definedName name="XRefCopy2Row" localSheetId="5" hidden="1">#REF!</definedName>
    <definedName name="XRefCopy2Row" localSheetId="6" hidden="1">#REF!</definedName>
    <definedName name="XRefCopy2Row" localSheetId="7" hidden="1">#REF!</definedName>
    <definedName name="XRefCopy2Row" localSheetId="8" hidden="1">#REF!</definedName>
    <definedName name="XRefCopy2Row" localSheetId="9" hidden="1">#REF!</definedName>
    <definedName name="XRefCopy2Row" localSheetId="10" hidden="1">#REF!</definedName>
    <definedName name="XRefCopy2Row" localSheetId="13" hidden="1">#REF!</definedName>
    <definedName name="XRefCopy3" localSheetId="0" hidden="1">#REF!</definedName>
    <definedName name="XRefCopy3" localSheetId="16" hidden="1">#REF!</definedName>
    <definedName name="XRefCopy3" localSheetId="18" hidden="1">#REF!</definedName>
    <definedName name="XRefCopy3" localSheetId="5" hidden="1">#REF!</definedName>
    <definedName name="XRefCopy3" localSheetId="6" hidden="1">#REF!</definedName>
    <definedName name="XRefCopy3" localSheetId="7" hidden="1">#REF!</definedName>
    <definedName name="XRefCopy3" localSheetId="8" hidden="1">#REF!</definedName>
    <definedName name="XRefCopy3" localSheetId="9" hidden="1">#REF!</definedName>
    <definedName name="XRefCopy3" localSheetId="10" hidden="1">#REF!</definedName>
    <definedName name="XRefCopy3" localSheetId="13" hidden="1">#REF!</definedName>
    <definedName name="XRefCopy30" hidden="1">'[158]Eliminações BP e DRE'!$K$26</definedName>
    <definedName name="XRefCopy30Row" hidden="1">[158]XREF!$A$4:$IV$4</definedName>
    <definedName name="XRefCopy31" localSheetId="0" hidden="1">#REF!</definedName>
    <definedName name="XRefCopy31" localSheetId="16" hidden="1">#REF!</definedName>
    <definedName name="XRefCopy31" localSheetId="18" hidden="1">#REF!</definedName>
    <definedName name="XRefCopy31" localSheetId="5" hidden="1">#REF!</definedName>
    <definedName name="XRefCopy31" localSheetId="6" hidden="1">#REF!</definedName>
    <definedName name="XRefCopy31" localSheetId="7" hidden="1">#REF!</definedName>
    <definedName name="XRefCopy31" localSheetId="8" hidden="1">#REF!</definedName>
    <definedName name="XRefCopy31" localSheetId="9" hidden="1">#REF!</definedName>
    <definedName name="XRefCopy31" localSheetId="10" hidden="1">#REF!</definedName>
    <definedName name="XRefCopy31" localSheetId="13" hidden="1">#REF!</definedName>
    <definedName name="XRefCopy31Row" localSheetId="0" hidden="1">#REF!</definedName>
    <definedName name="XRefCopy31Row" localSheetId="16" hidden="1">#REF!</definedName>
    <definedName name="XRefCopy31Row" localSheetId="18" hidden="1">#REF!</definedName>
    <definedName name="XRefCopy31Row" localSheetId="5" hidden="1">#REF!</definedName>
    <definedName name="XRefCopy31Row" localSheetId="6" hidden="1">#REF!</definedName>
    <definedName name="XRefCopy31Row" localSheetId="7" hidden="1">#REF!</definedName>
    <definedName name="XRefCopy31Row" localSheetId="8" hidden="1">#REF!</definedName>
    <definedName name="XRefCopy31Row" localSheetId="9" hidden="1">#REF!</definedName>
    <definedName name="XRefCopy31Row" localSheetId="10" hidden="1">#REF!</definedName>
    <definedName name="XRefCopy31Row" localSheetId="13" hidden="1">#REF!</definedName>
    <definedName name="XRefCopy32" localSheetId="0" hidden="1">#REF!</definedName>
    <definedName name="XRefCopy32" localSheetId="16" hidden="1">#REF!</definedName>
    <definedName name="XRefCopy32" localSheetId="18" hidden="1">#REF!</definedName>
    <definedName name="XRefCopy32" localSheetId="1" hidden="1">#REF!</definedName>
    <definedName name="XRefCopy32" localSheetId="2" hidden="1">#REF!</definedName>
    <definedName name="XRefCopy32" localSheetId="3" hidden="1">#REF!</definedName>
    <definedName name="XRefCopy32" localSheetId="4" hidden="1">#REF!</definedName>
    <definedName name="XRefCopy32" localSheetId="5" hidden="1">#REF!</definedName>
    <definedName name="XRefCopy32" localSheetId="6" hidden="1">#REF!</definedName>
    <definedName name="XRefCopy32" localSheetId="7" hidden="1">#REF!</definedName>
    <definedName name="XRefCopy32" localSheetId="8" hidden="1">#REF!</definedName>
    <definedName name="XRefCopy32" localSheetId="9" hidden="1">#REF!</definedName>
    <definedName name="XRefCopy32" localSheetId="10" hidden="1">#REF!</definedName>
    <definedName name="XRefCopy32" localSheetId="13" hidden="1">#REF!</definedName>
    <definedName name="XRefCopy32Row" localSheetId="0" hidden="1">[164]XREF!#REF!</definedName>
    <definedName name="XRefCopy32Row" localSheetId="16" hidden="1">[164]XREF!#REF!</definedName>
    <definedName name="XRefCopy32Row" localSheetId="18" hidden="1">[164]XREF!#REF!</definedName>
    <definedName name="XRefCopy32Row" localSheetId="1" hidden="1">[164]XREF!#REF!</definedName>
    <definedName name="XRefCopy32Row" localSheetId="2" hidden="1">[164]XREF!#REF!</definedName>
    <definedName name="XRefCopy32Row" localSheetId="3" hidden="1">[164]XREF!#REF!</definedName>
    <definedName name="XRefCopy32Row" localSheetId="4" hidden="1">[164]XREF!#REF!</definedName>
    <definedName name="XRefCopy32Row" localSheetId="5" hidden="1">[164]XREF!#REF!</definedName>
    <definedName name="XRefCopy32Row" localSheetId="6" hidden="1">[164]XREF!#REF!</definedName>
    <definedName name="XRefCopy32Row" localSheetId="7" hidden="1">[164]XREF!#REF!</definedName>
    <definedName name="XRefCopy32Row" localSheetId="8" hidden="1">[164]XREF!#REF!</definedName>
    <definedName name="XRefCopy32Row" localSheetId="9" hidden="1">[164]XREF!#REF!</definedName>
    <definedName name="XRefCopy32Row" localSheetId="10" hidden="1">[164]XREF!#REF!</definedName>
    <definedName name="XRefCopy32Row" localSheetId="13" hidden="1">[164]XREF!#REF!</definedName>
    <definedName name="XRefCopy33" localSheetId="0" hidden="1">#REF!</definedName>
    <definedName name="XRefCopy33" localSheetId="16" hidden="1">#REF!</definedName>
    <definedName name="XRefCopy33" localSheetId="18" hidden="1">#REF!</definedName>
    <definedName name="XRefCopy33" localSheetId="5" hidden="1">#REF!</definedName>
    <definedName name="XRefCopy33" localSheetId="6" hidden="1">#REF!</definedName>
    <definedName name="XRefCopy33" localSheetId="7" hidden="1">#REF!</definedName>
    <definedName name="XRefCopy33" localSheetId="8" hidden="1">#REF!</definedName>
    <definedName name="XRefCopy33" localSheetId="9" hidden="1">#REF!</definedName>
    <definedName name="XRefCopy33" localSheetId="10" hidden="1">#REF!</definedName>
    <definedName name="XRefCopy33" localSheetId="13" hidden="1">#REF!</definedName>
    <definedName name="XRefCopy33Row" localSheetId="0" hidden="1">#REF!</definedName>
    <definedName name="XRefCopy33Row" localSheetId="16" hidden="1">#REF!</definedName>
    <definedName name="XRefCopy33Row" localSheetId="18" hidden="1">#REF!</definedName>
    <definedName name="XRefCopy33Row" localSheetId="5" hidden="1">#REF!</definedName>
    <definedName name="XRefCopy33Row" localSheetId="6" hidden="1">#REF!</definedName>
    <definedName name="XRefCopy33Row" localSheetId="7" hidden="1">#REF!</definedName>
    <definedName name="XRefCopy33Row" localSheetId="8" hidden="1">#REF!</definedName>
    <definedName name="XRefCopy33Row" localSheetId="9" hidden="1">#REF!</definedName>
    <definedName name="XRefCopy33Row" localSheetId="10" hidden="1">#REF!</definedName>
    <definedName name="XRefCopy33Row" localSheetId="13" hidden="1">#REF!</definedName>
    <definedName name="XRefCopy34" localSheetId="0" hidden="1">#REF!</definedName>
    <definedName name="XRefCopy34" localSheetId="16" hidden="1">#REF!</definedName>
    <definedName name="XRefCopy34" localSheetId="18" hidden="1">#REF!</definedName>
    <definedName name="XRefCopy34" localSheetId="1" hidden="1">#REF!</definedName>
    <definedName name="XRefCopy34" localSheetId="2" hidden="1">#REF!</definedName>
    <definedName name="XRefCopy34" localSheetId="3" hidden="1">#REF!</definedName>
    <definedName name="XRefCopy34" localSheetId="4" hidden="1">#REF!</definedName>
    <definedName name="XRefCopy34" localSheetId="5" hidden="1">#REF!</definedName>
    <definedName name="XRefCopy34" localSheetId="6" hidden="1">#REF!</definedName>
    <definedName name="XRefCopy34" localSheetId="7" hidden="1">#REF!</definedName>
    <definedName name="XRefCopy34" localSheetId="8" hidden="1">#REF!</definedName>
    <definedName name="XRefCopy34" localSheetId="9" hidden="1">#REF!</definedName>
    <definedName name="XRefCopy34" localSheetId="10" hidden="1">#REF!</definedName>
    <definedName name="XRefCopy34" localSheetId="13" hidden="1">#REF!</definedName>
    <definedName name="XRefCopy35" localSheetId="0" hidden="1">#REF!</definedName>
    <definedName name="XRefCopy35" localSheetId="16" hidden="1">#REF!</definedName>
    <definedName name="XRefCopy35" localSheetId="18" hidden="1">#REF!</definedName>
    <definedName name="XRefCopy35" localSheetId="1" hidden="1">#REF!</definedName>
    <definedName name="XRefCopy35" localSheetId="2" hidden="1">#REF!</definedName>
    <definedName name="XRefCopy35" localSheetId="3" hidden="1">#REF!</definedName>
    <definedName name="XRefCopy35" localSheetId="4" hidden="1">#REF!</definedName>
    <definedName name="XRefCopy35" localSheetId="5" hidden="1">#REF!</definedName>
    <definedName name="XRefCopy35" localSheetId="6" hidden="1">#REF!</definedName>
    <definedName name="XRefCopy35" localSheetId="7" hidden="1">#REF!</definedName>
    <definedName name="XRefCopy35" localSheetId="8" hidden="1">#REF!</definedName>
    <definedName name="XRefCopy35" localSheetId="9" hidden="1">#REF!</definedName>
    <definedName name="XRefCopy35" localSheetId="10" hidden="1">#REF!</definedName>
    <definedName name="XRefCopy35" localSheetId="13" hidden="1">#REF!</definedName>
    <definedName name="XRefCopy36" localSheetId="0" hidden="1">#REF!</definedName>
    <definedName name="XRefCopy36" localSheetId="16" hidden="1">#REF!</definedName>
    <definedName name="XRefCopy36" localSheetId="18" hidden="1">#REF!</definedName>
    <definedName name="XRefCopy36" localSheetId="1" hidden="1">#REF!</definedName>
    <definedName name="XRefCopy36" localSheetId="2" hidden="1">#REF!</definedName>
    <definedName name="XRefCopy36" localSheetId="3" hidden="1">#REF!</definedName>
    <definedName name="XRefCopy36" localSheetId="4" hidden="1">#REF!</definedName>
    <definedName name="XRefCopy36" localSheetId="5" hidden="1">#REF!</definedName>
    <definedName name="XRefCopy36" localSheetId="6" hidden="1">#REF!</definedName>
    <definedName name="XRefCopy36" localSheetId="7" hidden="1">#REF!</definedName>
    <definedName name="XRefCopy36" localSheetId="8" hidden="1">#REF!</definedName>
    <definedName name="XRefCopy36" localSheetId="9" hidden="1">#REF!</definedName>
    <definedName name="XRefCopy36" localSheetId="10" hidden="1">#REF!</definedName>
    <definedName name="XRefCopy36" localSheetId="13" hidden="1">#REF!</definedName>
    <definedName name="XRefCopy37" localSheetId="0" hidden="1">#REF!</definedName>
    <definedName name="XRefCopy37" localSheetId="16" hidden="1">#REF!</definedName>
    <definedName name="XRefCopy37" localSheetId="18" hidden="1">#REF!</definedName>
    <definedName name="XRefCopy37" localSheetId="1" hidden="1">#REF!</definedName>
    <definedName name="XRefCopy37" localSheetId="2" hidden="1">#REF!</definedName>
    <definedName name="XRefCopy37" localSheetId="3" hidden="1">#REF!</definedName>
    <definedName name="XRefCopy37" localSheetId="4" hidden="1">#REF!</definedName>
    <definedName name="XRefCopy37" localSheetId="5" hidden="1">#REF!</definedName>
    <definedName name="XRefCopy37" localSheetId="6" hidden="1">#REF!</definedName>
    <definedName name="XRefCopy37" localSheetId="7" hidden="1">#REF!</definedName>
    <definedName name="XRefCopy37" localSheetId="8" hidden="1">#REF!</definedName>
    <definedName name="XRefCopy37" localSheetId="9" hidden="1">#REF!</definedName>
    <definedName name="XRefCopy37" localSheetId="10" hidden="1">#REF!</definedName>
    <definedName name="XRefCopy37" localSheetId="13" hidden="1">#REF!</definedName>
    <definedName name="XRefCopy38" localSheetId="0" hidden="1">#REF!</definedName>
    <definedName name="XRefCopy38" localSheetId="16" hidden="1">#REF!</definedName>
    <definedName name="XRefCopy38" localSheetId="18" hidden="1">#REF!</definedName>
    <definedName name="XRefCopy38" localSheetId="1" hidden="1">#REF!</definedName>
    <definedName name="XRefCopy38" localSheetId="2" hidden="1">#REF!</definedName>
    <definedName name="XRefCopy38" localSheetId="3" hidden="1">#REF!</definedName>
    <definedName name="XRefCopy38" localSheetId="4" hidden="1">#REF!</definedName>
    <definedName name="XRefCopy38" localSheetId="5" hidden="1">#REF!</definedName>
    <definedName name="XRefCopy38" localSheetId="6" hidden="1">#REF!</definedName>
    <definedName name="XRefCopy38" localSheetId="7" hidden="1">#REF!</definedName>
    <definedName name="XRefCopy38" localSheetId="8" hidden="1">#REF!</definedName>
    <definedName name="XRefCopy38" localSheetId="9" hidden="1">#REF!</definedName>
    <definedName name="XRefCopy38" localSheetId="10" hidden="1">#REF!</definedName>
    <definedName name="XRefCopy38" localSheetId="13" hidden="1">#REF!</definedName>
    <definedName name="XRefCopy39" localSheetId="0" hidden="1">#REF!</definedName>
    <definedName name="XRefCopy39" localSheetId="16" hidden="1">#REF!</definedName>
    <definedName name="XRefCopy39" localSheetId="18" hidden="1">#REF!</definedName>
    <definedName name="XRefCopy39" localSheetId="5" hidden="1">#REF!</definedName>
    <definedName name="XRefCopy39" localSheetId="6" hidden="1">#REF!</definedName>
    <definedName name="XRefCopy39" localSheetId="7" hidden="1">#REF!</definedName>
    <definedName name="XRefCopy39" localSheetId="8" hidden="1">#REF!</definedName>
    <definedName name="XRefCopy39" localSheetId="9" hidden="1">#REF!</definedName>
    <definedName name="XRefCopy39" localSheetId="10" hidden="1">#REF!</definedName>
    <definedName name="XRefCopy39" localSheetId="13" hidden="1">#REF!</definedName>
    <definedName name="XRefCopy3Row" localSheetId="0" hidden="1">#REF!</definedName>
    <definedName name="XRefCopy3Row" localSheetId="16" hidden="1">#REF!</definedName>
    <definedName name="XRefCopy3Row" localSheetId="18" hidden="1">#REF!</definedName>
    <definedName name="XRefCopy3Row" localSheetId="1" hidden="1">#REF!</definedName>
    <definedName name="XRefCopy3Row" localSheetId="2" hidden="1">#REF!</definedName>
    <definedName name="XRefCopy3Row" localSheetId="3" hidden="1">#REF!</definedName>
    <definedName name="XRefCopy3Row" localSheetId="4" hidden="1">#REF!</definedName>
    <definedName name="XRefCopy3Row" localSheetId="5" hidden="1">#REF!</definedName>
    <definedName name="XRefCopy3Row" localSheetId="6" hidden="1">#REF!</definedName>
    <definedName name="XRefCopy3Row" localSheetId="7" hidden="1">#REF!</definedName>
    <definedName name="XRefCopy3Row" localSheetId="8" hidden="1">#REF!</definedName>
    <definedName name="XRefCopy3Row" localSheetId="9" hidden="1">#REF!</definedName>
    <definedName name="XRefCopy3Row" localSheetId="10" hidden="1">#REF!</definedName>
    <definedName name="XRefCopy3Row" localSheetId="13" hidden="1">#REF!</definedName>
    <definedName name="XRefCopy4" localSheetId="0" hidden="1">#REF!</definedName>
    <definedName name="XRefCopy4" localSheetId="16" hidden="1">#REF!</definedName>
    <definedName name="XRefCopy4" localSheetId="18" hidden="1">#REF!</definedName>
    <definedName name="XRefCopy4" localSheetId="5" hidden="1">#REF!</definedName>
    <definedName name="XRefCopy4" localSheetId="6" hidden="1">#REF!</definedName>
    <definedName name="XRefCopy4" localSheetId="7" hidden="1">#REF!</definedName>
    <definedName name="XRefCopy4" localSheetId="8" hidden="1">#REF!</definedName>
    <definedName name="XRefCopy4" localSheetId="9" hidden="1">#REF!</definedName>
    <definedName name="XRefCopy4" localSheetId="10" hidden="1">#REF!</definedName>
    <definedName name="XRefCopy4" localSheetId="13" hidden="1">#REF!</definedName>
    <definedName name="XRefCopy40" localSheetId="0" hidden="1">#REF!</definedName>
    <definedName name="XRefCopy40" localSheetId="16" hidden="1">#REF!</definedName>
    <definedName name="XRefCopy40" localSheetId="18" hidden="1">#REF!</definedName>
    <definedName name="XRefCopy40" localSheetId="1" hidden="1">#REF!</definedName>
    <definedName name="XRefCopy40" localSheetId="2" hidden="1">#REF!</definedName>
    <definedName name="XRefCopy40" localSheetId="3" hidden="1">#REF!</definedName>
    <definedName name="XRefCopy40" localSheetId="4" hidden="1">#REF!</definedName>
    <definedName name="XRefCopy40" localSheetId="5" hidden="1">#REF!</definedName>
    <definedName name="XRefCopy40" localSheetId="6" hidden="1">#REF!</definedName>
    <definedName name="XRefCopy40" localSheetId="7" hidden="1">#REF!</definedName>
    <definedName name="XRefCopy40" localSheetId="8" hidden="1">#REF!</definedName>
    <definedName name="XRefCopy40" localSheetId="9" hidden="1">#REF!</definedName>
    <definedName name="XRefCopy40" localSheetId="10" hidden="1">#REF!</definedName>
    <definedName name="XRefCopy40" localSheetId="13" hidden="1">#REF!</definedName>
    <definedName name="XRefCopy40Row" localSheetId="0" hidden="1">#REF!</definedName>
    <definedName name="XRefCopy40Row" localSheetId="16" hidden="1">#REF!</definedName>
    <definedName name="XRefCopy40Row" localSheetId="18" hidden="1">#REF!</definedName>
    <definedName name="XRefCopy40Row" localSheetId="5" hidden="1">#REF!</definedName>
    <definedName name="XRefCopy40Row" localSheetId="6" hidden="1">#REF!</definedName>
    <definedName name="XRefCopy40Row" localSheetId="7" hidden="1">#REF!</definedName>
    <definedName name="XRefCopy40Row" localSheetId="8" hidden="1">#REF!</definedName>
    <definedName name="XRefCopy40Row" localSheetId="9" hidden="1">#REF!</definedName>
    <definedName name="XRefCopy40Row" localSheetId="10" hidden="1">#REF!</definedName>
    <definedName name="XRefCopy40Row" localSheetId="13" hidden="1">#REF!</definedName>
    <definedName name="XRefCopy41" localSheetId="0" hidden="1">#REF!</definedName>
    <definedName name="XRefCopy41" localSheetId="16" hidden="1">#REF!</definedName>
    <definedName name="XRefCopy41" localSheetId="18" hidden="1">#REF!</definedName>
    <definedName name="XRefCopy41" localSheetId="1" hidden="1">#REF!</definedName>
    <definedName name="XRefCopy41" localSheetId="2" hidden="1">#REF!</definedName>
    <definedName name="XRefCopy41" localSheetId="3" hidden="1">#REF!</definedName>
    <definedName name="XRefCopy41" localSheetId="4" hidden="1">#REF!</definedName>
    <definedName name="XRefCopy41" localSheetId="5" hidden="1">#REF!</definedName>
    <definedName name="XRefCopy41" localSheetId="6" hidden="1">#REF!</definedName>
    <definedName name="XRefCopy41" localSheetId="7" hidden="1">#REF!</definedName>
    <definedName name="XRefCopy41" localSheetId="8" hidden="1">#REF!</definedName>
    <definedName name="XRefCopy41" localSheetId="9" hidden="1">#REF!</definedName>
    <definedName name="XRefCopy41" localSheetId="10" hidden="1">#REF!</definedName>
    <definedName name="XRefCopy41" localSheetId="13" hidden="1">#REF!</definedName>
    <definedName name="XRefCopy42" localSheetId="0" hidden="1">#REF!</definedName>
    <definedName name="XRefCopy42" localSheetId="16" hidden="1">#REF!</definedName>
    <definedName name="XRefCopy42" localSheetId="18" hidden="1">#REF!</definedName>
    <definedName name="XRefCopy42" localSheetId="1" hidden="1">#REF!</definedName>
    <definedName name="XRefCopy42" localSheetId="2" hidden="1">#REF!</definedName>
    <definedName name="XRefCopy42" localSheetId="3" hidden="1">#REF!</definedName>
    <definedName name="XRefCopy42" localSheetId="4" hidden="1">#REF!</definedName>
    <definedName name="XRefCopy42" localSheetId="5" hidden="1">#REF!</definedName>
    <definedName name="XRefCopy42" localSheetId="6" hidden="1">#REF!</definedName>
    <definedName name="XRefCopy42" localSheetId="7" hidden="1">#REF!</definedName>
    <definedName name="XRefCopy42" localSheetId="8" hidden="1">#REF!</definedName>
    <definedName name="XRefCopy42" localSheetId="9" hidden="1">#REF!</definedName>
    <definedName name="XRefCopy42" localSheetId="10" hidden="1">#REF!</definedName>
    <definedName name="XRefCopy42" localSheetId="13" hidden="1">#REF!</definedName>
    <definedName name="XRefCopy43" localSheetId="0" hidden="1">#REF!</definedName>
    <definedName name="XRefCopy43" localSheetId="16" hidden="1">#REF!</definedName>
    <definedName name="XRefCopy43" localSheetId="18" hidden="1">#REF!</definedName>
    <definedName name="XRefCopy43" localSheetId="1" hidden="1">#REF!</definedName>
    <definedName name="XRefCopy43" localSheetId="2" hidden="1">#REF!</definedName>
    <definedName name="XRefCopy43" localSheetId="3" hidden="1">#REF!</definedName>
    <definedName name="XRefCopy43" localSheetId="4" hidden="1">#REF!</definedName>
    <definedName name="XRefCopy43" localSheetId="5" hidden="1">#REF!</definedName>
    <definedName name="XRefCopy43" localSheetId="6" hidden="1">#REF!</definedName>
    <definedName name="XRefCopy43" localSheetId="7" hidden="1">#REF!</definedName>
    <definedName name="XRefCopy43" localSheetId="8" hidden="1">#REF!</definedName>
    <definedName name="XRefCopy43" localSheetId="9" hidden="1">#REF!</definedName>
    <definedName name="XRefCopy43" localSheetId="10" hidden="1">#REF!</definedName>
    <definedName name="XRefCopy43" localSheetId="13" hidden="1">#REF!</definedName>
    <definedName name="XRefCopy43Row" localSheetId="0" hidden="1">#REF!</definedName>
    <definedName name="XRefCopy43Row" localSheetId="16" hidden="1">#REF!</definedName>
    <definedName name="XRefCopy43Row" localSheetId="18" hidden="1">#REF!</definedName>
    <definedName name="XRefCopy43Row" localSheetId="5" hidden="1">#REF!</definedName>
    <definedName name="XRefCopy43Row" localSheetId="6" hidden="1">#REF!</definedName>
    <definedName name="XRefCopy43Row" localSheetId="7" hidden="1">#REF!</definedName>
    <definedName name="XRefCopy43Row" localSheetId="8" hidden="1">#REF!</definedName>
    <definedName name="XRefCopy43Row" localSheetId="9" hidden="1">#REF!</definedName>
    <definedName name="XRefCopy43Row" localSheetId="10" hidden="1">#REF!</definedName>
    <definedName name="XRefCopy43Row" localSheetId="13" hidden="1">#REF!</definedName>
    <definedName name="XRefCopy44Row" localSheetId="0" hidden="1">#REF!</definedName>
    <definedName name="XRefCopy44Row" localSheetId="16" hidden="1">#REF!</definedName>
    <definedName name="XRefCopy44Row" localSheetId="18" hidden="1">#REF!</definedName>
    <definedName name="XRefCopy44Row" localSheetId="5" hidden="1">#REF!</definedName>
    <definedName name="XRefCopy44Row" localSheetId="6" hidden="1">#REF!</definedName>
    <definedName name="XRefCopy44Row" localSheetId="7" hidden="1">#REF!</definedName>
    <definedName name="XRefCopy44Row" localSheetId="8" hidden="1">#REF!</definedName>
    <definedName name="XRefCopy44Row" localSheetId="9" hidden="1">#REF!</definedName>
    <definedName name="XRefCopy44Row" localSheetId="10" hidden="1">#REF!</definedName>
    <definedName name="XRefCopy44Row" localSheetId="13" hidden="1">#REF!</definedName>
    <definedName name="XRefCopy46" localSheetId="0" hidden="1">#REF!</definedName>
    <definedName name="XRefCopy46" localSheetId="16" hidden="1">#REF!</definedName>
    <definedName name="XRefCopy46" localSheetId="18" hidden="1">#REF!</definedName>
    <definedName name="XRefCopy46" localSheetId="1" hidden="1">#REF!</definedName>
    <definedName name="XRefCopy46" localSheetId="2" hidden="1">#REF!</definedName>
    <definedName name="XRefCopy46" localSheetId="3" hidden="1">#REF!</definedName>
    <definedName name="XRefCopy46" localSheetId="4" hidden="1">#REF!</definedName>
    <definedName name="XRefCopy46" localSheetId="5" hidden="1">#REF!</definedName>
    <definedName name="XRefCopy46" localSheetId="6" hidden="1">#REF!</definedName>
    <definedName name="XRefCopy46" localSheetId="7" hidden="1">#REF!</definedName>
    <definedName name="XRefCopy46" localSheetId="8" hidden="1">#REF!</definedName>
    <definedName name="XRefCopy46" localSheetId="9" hidden="1">#REF!</definedName>
    <definedName name="XRefCopy46" localSheetId="10" hidden="1">#REF!</definedName>
    <definedName name="XRefCopy46" localSheetId="13" hidden="1">#REF!</definedName>
    <definedName name="XRefCopy47" localSheetId="0" hidden="1">#REF!</definedName>
    <definedName name="XRefCopy47" localSheetId="16" hidden="1">#REF!</definedName>
    <definedName name="XRefCopy47" localSheetId="18" hidden="1">#REF!</definedName>
    <definedName name="XRefCopy47" localSheetId="1" hidden="1">#REF!</definedName>
    <definedName name="XRefCopy47" localSheetId="2" hidden="1">#REF!</definedName>
    <definedName name="XRefCopy47" localSheetId="3" hidden="1">#REF!</definedName>
    <definedName name="XRefCopy47" localSheetId="4" hidden="1">#REF!</definedName>
    <definedName name="XRefCopy47" localSheetId="5" hidden="1">#REF!</definedName>
    <definedName name="XRefCopy47" localSheetId="6" hidden="1">#REF!</definedName>
    <definedName name="XRefCopy47" localSheetId="7" hidden="1">#REF!</definedName>
    <definedName name="XRefCopy47" localSheetId="8" hidden="1">#REF!</definedName>
    <definedName name="XRefCopy47" localSheetId="9" hidden="1">#REF!</definedName>
    <definedName name="XRefCopy47" localSheetId="10" hidden="1">#REF!</definedName>
    <definedName name="XRefCopy47" localSheetId="13" hidden="1">#REF!</definedName>
    <definedName name="XRefCopy49Row" localSheetId="0" hidden="1">#REF!</definedName>
    <definedName name="XRefCopy49Row" localSheetId="16" hidden="1">#REF!</definedName>
    <definedName name="XRefCopy49Row" localSheetId="18" hidden="1">#REF!</definedName>
    <definedName name="XRefCopy49Row" localSheetId="5" hidden="1">#REF!</definedName>
    <definedName name="XRefCopy49Row" localSheetId="6" hidden="1">#REF!</definedName>
    <definedName name="XRefCopy49Row" localSheetId="7" hidden="1">#REF!</definedName>
    <definedName name="XRefCopy49Row" localSheetId="8" hidden="1">#REF!</definedName>
    <definedName name="XRefCopy49Row" localSheetId="9" hidden="1">#REF!</definedName>
    <definedName name="XRefCopy49Row" localSheetId="10" hidden="1">#REF!</definedName>
    <definedName name="XRefCopy49Row" localSheetId="13" hidden="1">#REF!</definedName>
    <definedName name="XRefCopy4Row" localSheetId="0" hidden="1">#REF!</definedName>
    <definedName name="XRefCopy4Row" localSheetId="16" hidden="1">#REF!</definedName>
    <definedName name="XRefCopy4Row" localSheetId="18" hidden="1">#REF!</definedName>
    <definedName name="XRefCopy4Row" localSheetId="5" hidden="1">#REF!</definedName>
    <definedName name="XRefCopy4Row" localSheetId="6" hidden="1">#REF!</definedName>
    <definedName name="XRefCopy4Row" localSheetId="7" hidden="1">#REF!</definedName>
    <definedName name="XRefCopy4Row" localSheetId="8" hidden="1">#REF!</definedName>
    <definedName name="XRefCopy4Row" localSheetId="9" hidden="1">#REF!</definedName>
    <definedName name="XRefCopy4Row" localSheetId="10" hidden="1">#REF!</definedName>
    <definedName name="XRefCopy4Row" localSheetId="13" hidden="1">#REF!</definedName>
    <definedName name="XRefCopy5" localSheetId="0" hidden="1">#REF!</definedName>
    <definedName name="XRefCopy5" localSheetId="16" hidden="1">#REF!</definedName>
    <definedName name="XRefCopy5" localSheetId="18" hidden="1">#REF!</definedName>
    <definedName name="XRefCopy5" localSheetId="5" hidden="1">#REF!</definedName>
    <definedName name="XRefCopy5" localSheetId="6" hidden="1">#REF!</definedName>
    <definedName name="XRefCopy5" localSheetId="7" hidden="1">#REF!</definedName>
    <definedName name="XRefCopy5" localSheetId="8" hidden="1">#REF!</definedName>
    <definedName name="XRefCopy5" localSheetId="9" hidden="1">#REF!</definedName>
    <definedName name="XRefCopy5" localSheetId="10" hidden="1">#REF!</definedName>
    <definedName name="XRefCopy5" localSheetId="13" hidden="1">#REF!</definedName>
    <definedName name="XRefCopy50Row" localSheetId="0" hidden="1">#REF!</definedName>
    <definedName name="XRefCopy50Row" localSheetId="16" hidden="1">#REF!</definedName>
    <definedName name="XRefCopy50Row" localSheetId="18" hidden="1">#REF!</definedName>
    <definedName name="XRefCopy50Row" localSheetId="5" hidden="1">#REF!</definedName>
    <definedName name="XRefCopy50Row" localSheetId="6" hidden="1">#REF!</definedName>
    <definedName name="XRefCopy50Row" localSheetId="7" hidden="1">#REF!</definedName>
    <definedName name="XRefCopy50Row" localSheetId="8" hidden="1">#REF!</definedName>
    <definedName name="XRefCopy50Row" localSheetId="9" hidden="1">#REF!</definedName>
    <definedName name="XRefCopy50Row" localSheetId="10" hidden="1">#REF!</definedName>
    <definedName name="XRefCopy50Row" localSheetId="13" hidden="1">#REF!</definedName>
    <definedName name="XRefCopy51Row" localSheetId="0" hidden="1">#REF!</definedName>
    <definedName name="XRefCopy51Row" localSheetId="16" hidden="1">#REF!</definedName>
    <definedName name="XRefCopy51Row" localSheetId="18" hidden="1">#REF!</definedName>
    <definedName name="XRefCopy51Row" localSheetId="5" hidden="1">#REF!</definedName>
    <definedName name="XRefCopy51Row" localSheetId="6" hidden="1">#REF!</definedName>
    <definedName name="XRefCopy51Row" localSheetId="7" hidden="1">#REF!</definedName>
    <definedName name="XRefCopy51Row" localSheetId="8" hidden="1">#REF!</definedName>
    <definedName name="XRefCopy51Row" localSheetId="9" hidden="1">#REF!</definedName>
    <definedName name="XRefCopy51Row" localSheetId="10" hidden="1">#REF!</definedName>
    <definedName name="XRefCopy51Row" localSheetId="13" hidden="1">#REF!</definedName>
    <definedName name="XRefCopy52Row" localSheetId="0" hidden="1">#REF!</definedName>
    <definedName name="XRefCopy52Row" localSheetId="16" hidden="1">#REF!</definedName>
    <definedName name="XRefCopy52Row" localSheetId="18" hidden="1">#REF!</definedName>
    <definedName name="XRefCopy52Row" localSheetId="5" hidden="1">#REF!</definedName>
    <definedName name="XRefCopy52Row" localSheetId="6" hidden="1">#REF!</definedName>
    <definedName name="XRefCopy52Row" localSheetId="7" hidden="1">#REF!</definedName>
    <definedName name="XRefCopy52Row" localSheetId="8" hidden="1">#REF!</definedName>
    <definedName name="XRefCopy52Row" localSheetId="9" hidden="1">#REF!</definedName>
    <definedName name="XRefCopy52Row" localSheetId="10" hidden="1">#REF!</definedName>
    <definedName name="XRefCopy52Row" localSheetId="13" hidden="1">#REF!</definedName>
    <definedName name="XRefCopy53Row" localSheetId="0" hidden="1">#REF!</definedName>
    <definedName name="XRefCopy53Row" localSheetId="16" hidden="1">#REF!</definedName>
    <definedName name="XRefCopy53Row" localSheetId="18" hidden="1">#REF!</definedName>
    <definedName name="XRefCopy53Row" localSheetId="5" hidden="1">#REF!</definedName>
    <definedName name="XRefCopy53Row" localSheetId="6" hidden="1">#REF!</definedName>
    <definedName name="XRefCopy53Row" localSheetId="7" hidden="1">#REF!</definedName>
    <definedName name="XRefCopy53Row" localSheetId="8" hidden="1">#REF!</definedName>
    <definedName name="XRefCopy53Row" localSheetId="9" hidden="1">#REF!</definedName>
    <definedName name="XRefCopy53Row" localSheetId="10" hidden="1">#REF!</definedName>
    <definedName name="XRefCopy53Row" localSheetId="13" hidden="1">#REF!</definedName>
    <definedName name="XRefCopy55Row" localSheetId="0" hidden="1">#REF!</definedName>
    <definedName name="XRefCopy55Row" localSheetId="16" hidden="1">#REF!</definedName>
    <definedName name="XRefCopy55Row" localSheetId="18" hidden="1">#REF!</definedName>
    <definedName name="XRefCopy55Row" localSheetId="5" hidden="1">#REF!</definedName>
    <definedName name="XRefCopy55Row" localSheetId="6" hidden="1">#REF!</definedName>
    <definedName name="XRefCopy55Row" localSheetId="7" hidden="1">#REF!</definedName>
    <definedName name="XRefCopy55Row" localSheetId="8" hidden="1">#REF!</definedName>
    <definedName name="XRefCopy55Row" localSheetId="9" hidden="1">#REF!</definedName>
    <definedName name="XRefCopy55Row" localSheetId="10" hidden="1">#REF!</definedName>
    <definedName name="XRefCopy55Row" localSheetId="13" hidden="1">#REF!</definedName>
    <definedName name="XRefCopy56" localSheetId="0" hidden="1">#REF!</definedName>
    <definedName name="XRefCopy56" localSheetId="16" hidden="1">#REF!</definedName>
    <definedName name="XRefCopy56" localSheetId="18" hidden="1">#REF!</definedName>
    <definedName name="XRefCopy56" localSheetId="5" hidden="1">#REF!</definedName>
    <definedName name="XRefCopy56" localSheetId="6" hidden="1">#REF!</definedName>
    <definedName name="XRefCopy56" localSheetId="7" hidden="1">#REF!</definedName>
    <definedName name="XRefCopy56" localSheetId="8" hidden="1">#REF!</definedName>
    <definedName name="XRefCopy56" localSheetId="9" hidden="1">#REF!</definedName>
    <definedName name="XRefCopy56" localSheetId="10" hidden="1">#REF!</definedName>
    <definedName name="XRefCopy56" localSheetId="13" hidden="1">#REF!</definedName>
    <definedName name="XRefCopy56Row" localSheetId="0" hidden="1">[165]XREF!#REF!</definedName>
    <definedName name="XRefCopy56Row" localSheetId="16" hidden="1">[165]XREF!#REF!</definedName>
    <definedName name="XRefCopy56Row" localSheetId="18" hidden="1">[165]XREF!#REF!</definedName>
    <definedName name="XRefCopy56Row" localSheetId="1" hidden="1">[165]XREF!#REF!</definedName>
    <definedName name="XRefCopy56Row" localSheetId="2" hidden="1">[165]XREF!#REF!</definedName>
    <definedName name="XRefCopy56Row" localSheetId="3" hidden="1">[165]XREF!#REF!</definedName>
    <definedName name="XRefCopy56Row" localSheetId="4" hidden="1">[165]XREF!#REF!</definedName>
    <definedName name="XRefCopy56Row" localSheetId="5" hidden="1">[165]XREF!#REF!</definedName>
    <definedName name="XRefCopy56Row" localSheetId="6" hidden="1">[165]XREF!#REF!</definedName>
    <definedName name="XRefCopy56Row" localSheetId="7" hidden="1">[165]XREF!#REF!</definedName>
    <definedName name="XRefCopy56Row" localSheetId="8" hidden="1">[165]XREF!#REF!</definedName>
    <definedName name="XRefCopy56Row" localSheetId="9" hidden="1">[165]XREF!#REF!</definedName>
    <definedName name="XRefCopy56Row" localSheetId="10" hidden="1">[165]XREF!#REF!</definedName>
    <definedName name="XRefCopy56Row" localSheetId="13" hidden="1">[165]XREF!#REF!</definedName>
    <definedName name="XRefCopy5Row" localSheetId="0" hidden="1">#REF!</definedName>
    <definedName name="XRefCopy5Row" localSheetId="16" hidden="1">#REF!</definedName>
    <definedName name="XRefCopy5Row" localSheetId="18" hidden="1">#REF!</definedName>
    <definedName name="XRefCopy5Row" localSheetId="5" hidden="1">#REF!</definedName>
    <definedName name="XRefCopy5Row" localSheetId="6" hidden="1">#REF!</definedName>
    <definedName name="XRefCopy5Row" localSheetId="7" hidden="1">#REF!</definedName>
    <definedName name="XRefCopy5Row" localSheetId="8" hidden="1">#REF!</definedName>
    <definedName name="XRefCopy5Row" localSheetId="9" hidden="1">#REF!</definedName>
    <definedName name="XRefCopy5Row" localSheetId="10" hidden="1">#REF!</definedName>
    <definedName name="XRefCopy5Row" localSheetId="13" hidden="1">#REF!</definedName>
    <definedName name="XRefCopy6" localSheetId="0" hidden="1">[166]DOAR!#REF!</definedName>
    <definedName name="XRefCopy6" localSheetId="16" hidden="1">[166]DOAR!#REF!</definedName>
    <definedName name="XRefCopy6" localSheetId="18" hidden="1">[166]DOAR!#REF!</definedName>
    <definedName name="XRefCopy6" localSheetId="5" hidden="1">[166]DOAR!#REF!</definedName>
    <definedName name="XRefCopy6" localSheetId="6" hidden="1">[166]DOAR!#REF!</definedName>
    <definedName name="XRefCopy6" localSheetId="7" hidden="1">[166]DOAR!#REF!</definedName>
    <definedName name="XRefCopy6" localSheetId="8" hidden="1">[166]DOAR!#REF!</definedName>
    <definedName name="XRefCopy6" localSheetId="9" hidden="1">[166]DOAR!#REF!</definedName>
    <definedName name="XRefCopy6" localSheetId="10" hidden="1">[166]DOAR!#REF!</definedName>
    <definedName name="XRefCopy6" localSheetId="13" hidden="1">[166]DOAR!#REF!</definedName>
    <definedName name="XRefCopy61" localSheetId="0" hidden="1">'[165]Mapa de Resultado'!#REF!</definedName>
    <definedName name="XRefCopy61" localSheetId="16" hidden="1">'[165]Mapa de Resultado'!#REF!</definedName>
    <definedName name="XRefCopy61" localSheetId="18" hidden="1">'[165]Mapa de Resultado'!#REF!</definedName>
    <definedName name="XRefCopy61" localSheetId="5" hidden="1">'[165]Mapa de Resultado'!#REF!</definedName>
    <definedName name="XRefCopy61" localSheetId="6" hidden="1">'[165]Mapa de Resultado'!#REF!</definedName>
    <definedName name="XRefCopy61" localSheetId="7" hidden="1">'[165]Mapa de Resultado'!#REF!</definedName>
    <definedName name="XRefCopy61" localSheetId="8" hidden="1">'[165]Mapa de Resultado'!#REF!</definedName>
    <definedName name="XRefCopy61" localSheetId="9" hidden="1">'[165]Mapa de Resultado'!#REF!</definedName>
    <definedName name="XRefCopy61" localSheetId="10" hidden="1">'[165]Mapa de Resultado'!#REF!</definedName>
    <definedName name="XRefCopy61" localSheetId="13" hidden="1">'[165]Mapa de Resultado'!#REF!</definedName>
    <definedName name="XRefCopy61Row" localSheetId="0" hidden="1">#REF!</definedName>
    <definedName name="XRefCopy61Row" localSheetId="16" hidden="1">#REF!</definedName>
    <definedName name="XRefCopy61Row" localSheetId="18" hidden="1">#REF!</definedName>
    <definedName name="XRefCopy61Row" localSheetId="5" hidden="1">#REF!</definedName>
    <definedName name="XRefCopy61Row" localSheetId="6" hidden="1">#REF!</definedName>
    <definedName name="XRefCopy61Row" localSheetId="7" hidden="1">#REF!</definedName>
    <definedName name="XRefCopy61Row" localSheetId="8" hidden="1">#REF!</definedName>
    <definedName name="XRefCopy61Row" localSheetId="9" hidden="1">#REF!</definedName>
    <definedName name="XRefCopy61Row" localSheetId="10" hidden="1">#REF!</definedName>
    <definedName name="XRefCopy61Row" localSheetId="13" hidden="1">#REF!</definedName>
    <definedName name="XRefCopy63Row" localSheetId="0" hidden="1">#REF!</definedName>
    <definedName name="XRefCopy63Row" localSheetId="16" hidden="1">#REF!</definedName>
    <definedName name="XRefCopy63Row" localSheetId="18" hidden="1">#REF!</definedName>
    <definedName name="XRefCopy63Row" localSheetId="5" hidden="1">#REF!</definedName>
    <definedName name="XRefCopy63Row" localSheetId="6" hidden="1">#REF!</definedName>
    <definedName name="XRefCopy63Row" localSheetId="7" hidden="1">#REF!</definedName>
    <definedName name="XRefCopy63Row" localSheetId="8" hidden="1">#REF!</definedName>
    <definedName name="XRefCopy63Row" localSheetId="9" hidden="1">#REF!</definedName>
    <definedName name="XRefCopy63Row" localSheetId="10" hidden="1">#REF!</definedName>
    <definedName name="XRefCopy63Row" localSheetId="13" hidden="1">#REF!</definedName>
    <definedName name="XRefCopy64Row" localSheetId="0" hidden="1">#REF!</definedName>
    <definedName name="XRefCopy64Row" localSheetId="16" hidden="1">#REF!</definedName>
    <definedName name="XRefCopy64Row" localSheetId="18" hidden="1">#REF!</definedName>
    <definedName name="XRefCopy64Row" localSheetId="5" hidden="1">#REF!</definedName>
    <definedName name="XRefCopy64Row" localSheetId="6" hidden="1">#REF!</definedName>
    <definedName name="XRefCopy64Row" localSheetId="7" hidden="1">#REF!</definedName>
    <definedName name="XRefCopy64Row" localSheetId="8" hidden="1">#REF!</definedName>
    <definedName name="XRefCopy64Row" localSheetId="9" hidden="1">#REF!</definedName>
    <definedName name="XRefCopy64Row" localSheetId="10" hidden="1">#REF!</definedName>
    <definedName name="XRefCopy64Row" localSheetId="13" hidden="1">#REF!</definedName>
    <definedName name="XRefCopy65Row" localSheetId="0" hidden="1">#REF!</definedName>
    <definedName name="XRefCopy65Row" localSheetId="16" hidden="1">#REF!</definedName>
    <definedName name="XRefCopy65Row" localSheetId="18" hidden="1">#REF!</definedName>
    <definedName name="XRefCopy65Row" localSheetId="5" hidden="1">#REF!</definedName>
    <definedName name="XRefCopy65Row" localSheetId="6" hidden="1">#REF!</definedName>
    <definedName name="XRefCopy65Row" localSheetId="7" hidden="1">#REF!</definedName>
    <definedName name="XRefCopy65Row" localSheetId="8" hidden="1">#REF!</definedName>
    <definedName name="XRefCopy65Row" localSheetId="9" hidden="1">#REF!</definedName>
    <definedName name="XRefCopy65Row" localSheetId="10" hidden="1">#REF!</definedName>
    <definedName name="XRefCopy65Row" localSheetId="13" hidden="1">#REF!</definedName>
    <definedName name="XRefCopy66" localSheetId="0" hidden="1">#REF!</definedName>
    <definedName name="XRefCopy66" localSheetId="16" hidden="1">#REF!</definedName>
    <definedName name="XRefCopy66" localSheetId="18" hidden="1">#REF!</definedName>
    <definedName name="XRefCopy66" localSheetId="5" hidden="1">#REF!</definedName>
    <definedName name="XRefCopy66" localSheetId="6" hidden="1">#REF!</definedName>
    <definedName name="XRefCopy66" localSheetId="7" hidden="1">#REF!</definedName>
    <definedName name="XRefCopy66" localSheetId="8" hidden="1">#REF!</definedName>
    <definedName name="XRefCopy66" localSheetId="9" hidden="1">#REF!</definedName>
    <definedName name="XRefCopy66" localSheetId="10" hidden="1">#REF!</definedName>
    <definedName name="XRefCopy66" localSheetId="13" hidden="1">#REF!</definedName>
    <definedName name="XRefCopy66Row" localSheetId="0" hidden="1">#REF!</definedName>
    <definedName name="XRefCopy66Row" localSheetId="16" hidden="1">#REF!</definedName>
    <definedName name="XRefCopy66Row" localSheetId="18" hidden="1">#REF!</definedName>
    <definedName name="XRefCopy66Row" localSheetId="5" hidden="1">#REF!</definedName>
    <definedName name="XRefCopy66Row" localSheetId="6" hidden="1">#REF!</definedName>
    <definedName name="XRefCopy66Row" localSheetId="7" hidden="1">#REF!</definedName>
    <definedName name="XRefCopy66Row" localSheetId="8" hidden="1">#REF!</definedName>
    <definedName name="XRefCopy66Row" localSheetId="9" hidden="1">#REF!</definedName>
    <definedName name="XRefCopy66Row" localSheetId="10" hidden="1">#REF!</definedName>
    <definedName name="XRefCopy66Row" localSheetId="13" hidden="1">#REF!</definedName>
    <definedName name="XRefCopy67Row" localSheetId="0" hidden="1">#REF!</definedName>
    <definedName name="XRefCopy67Row" localSheetId="16" hidden="1">#REF!</definedName>
    <definedName name="XRefCopy67Row" localSheetId="18" hidden="1">#REF!</definedName>
    <definedName name="XRefCopy67Row" localSheetId="5" hidden="1">#REF!</definedName>
    <definedName name="XRefCopy67Row" localSheetId="6" hidden="1">#REF!</definedName>
    <definedName name="XRefCopy67Row" localSheetId="7" hidden="1">#REF!</definedName>
    <definedName name="XRefCopy67Row" localSheetId="8" hidden="1">#REF!</definedName>
    <definedName name="XRefCopy67Row" localSheetId="9" hidden="1">#REF!</definedName>
    <definedName name="XRefCopy67Row" localSheetId="10" hidden="1">#REF!</definedName>
    <definedName name="XRefCopy67Row" localSheetId="13" hidden="1">#REF!</definedName>
    <definedName name="XRefCopy68Row" localSheetId="0" hidden="1">#REF!</definedName>
    <definedName name="XRefCopy68Row" localSheetId="16" hidden="1">#REF!</definedName>
    <definedName name="XRefCopy68Row" localSheetId="18" hidden="1">#REF!</definedName>
    <definedName name="XRefCopy68Row" localSheetId="5" hidden="1">#REF!</definedName>
    <definedName name="XRefCopy68Row" localSheetId="6" hidden="1">#REF!</definedName>
    <definedName name="XRefCopy68Row" localSheetId="7" hidden="1">#REF!</definedName>
    <definedName name="XRefCopy68Row" localSheetId="8" hidden="1">#REF!</definedName>
    <definedName name="XRefCopy68Row" localSheetId="9" hidden="1">#REF!</definedName>
    <definedName name="XRefCopy68Row" localSheetId="10" hidden="1">#REF!</definedName>
    <definedName name="XRefCopy68Row" localSheetId="13" hidden="1">#REF!</definedName>
    <definedName name="XRefCopy69Row" localSheetId="0" hidden="1">#REF!</definedName>
    <definedName name="XRefCopy69Row" localSheetId="16" hidden="1">#REF!</definedName>
    <definedName name="XRefCopy69Row" localSheetId="18" hidden="1">#REF!</definedName>
    <definedName name="XRefCopy69Row" localSheetId="5" hidden="1">#REF!</definedName>
    <definedName name="XRefCopy69Row" localSheetId="6" hidden="1">#REF!</definedName>
    <definedName name="XRefCopy69Row" localSheetId="7" hidden="1">#REF!</definedName>
    <definedName name="XRefCopy69Row" localSheetId="8" hidden="1">#REF!</definedName>
    <definedName name="XRefCopy69Row" localSheetId="9" hidden="1">#REF!</definedName>
    <definedName name="XRefCopy69Row" localSheetId="10" hidden="1">#REF!</definedName>
    <definedName name="XRefCopy69Row" localSheetId="13" hidden="1">#REF!</definedName>
    <definedName name="XRefCopy6Row" localSheetId="0" hidden="1">#REF!</definedName>
    <definedName name="XRefCopy6Row" localSheetId="16" hidden="1">#REF!</definedName>
    <definedName name="XRefCopy6Row" localSheetId="18" hidden="1">#REF!</definedName>
    <definedName name="XRefCopy6Row" localSheetId="5" hidden="1">#REF!</definedName>
    <definedName name="XRefCopy6Row" localSheetId="6" hidden="1">#REF!</definedName>
    <definedName name="XRefCopy6Row" localSheetId="7" hidden="1">#REF!</definedName>
    <definedName name="XRefCopy6Row" localSheetId="8" hidden="1">#REF!</definedName>
    <definedName name="XRefCopy6Row" localSheetId="9" hidden="1">#REF!</definedName>
    <definedName name="XRefCopy6Row" localSheetId="10" hidden="1">#REF!</definedName>
    <definedName name="XRefCopy6Row" localSheetId="13" hidden="1">#REF!</definedName>
    <definedName name="XRefCopy7" localSheetId="0" hidden="1">[166]DOAR!#REF!</definedName>
    <definedName name="XRefCopy7" localSheetId="16" hidden="1">[166]DOAR!#REF!</definedName>
    <definedName name="XRefCopy7" localSheetId="18" hidden="1">[166]DOAR!#REF!</definedName>
    <definedName name="XRefCopy7" localSheetId="5" hidden="1">[166]DOAR!#REF!</definedName>
    <definedName name="XRefCopy7" localSheetId="6" hidden="1">[166]DOAR!#REF!</definedName>
    <definedName name="XRefCopy7" localSheetId="7" hidden="1">[166]DOAR!#REF!</definedName>
    <definedName name="XRefCopy7" localSheetId="8" hidden="1">[166]DOAR!#REF!</definedName>
    <definedName name="XRefCopy7" localSheetId="9" hidden="1">[166]DOAR!#REF!</definedName>
    <definedName name="XRefCopy7" localSheetId="10" hidden="1">[166]DOAR!#REF!</definedName>
    <definedName name="XRefCopy7" localSheetId="13" hidden="1">[166]DOAR!#REF!</definedName>
    <definedName name="XRefCopy70Row" localSheetId="0" hidden="1">#REF!</definedName>
    <definedName name="XRefCopy70Row" localSheetId="16" hidden="1">#REF!</definedName>
    <definedName name="XRefCopy70Row" localSheetId="18" hidden="1">#REF!</definedName>
    <definedName name="XRefCopy70Row" localSheetId="5" hidden="1">#REF!</definedName>
    <definedName name="XRefCopy70Row" localSheetId="6" hidden="1">#REF!</definedName>
    <definedName name="XRefCopy70Row" localSheetId="7" hidden="1">#REF!</definedName>
    <definedName name="XRefCopy70Row" localSheetId="8" hidden="1">#REF!</definedName>
    <definedName name="XRefCopy70Row" localSheetId="9" hidden="1">#REF!</definedName>
    <definedName name="XRefCopy70Row" localSheetId="10" hidden="1">#REF!</definedName>
    <definedName name="XRefCopy70Row" localSheetId="13" hidden="1">#REF!</definedName>
    <definedName name="XRefCopy71Row" localSheetId="0" hidden="1">#REF!</definedName>
    <definedName name="XRefCopy71Row" localSheetId="16" hidden="1">#REF!</definedName>
    <definedName name="XRefCopy71Row" localSheetId="18" hidden="1">#REF!</definedName>
    <definedName name="XRefCopy71Row" localSheetId="5" hidden="1">#REF!</definedName>
    <definedName name="XRefCopy71Row" localSheetId="6" hidden="1">#REF!</definedName>
    <definedName name="XRefCopy71Row" localSheetId="7" hidden="1">#REF!</definedName>
    <definedName name="XRefCopy71Row" localSheetId="8" hidden="1">#REF!</definedName>
    <definedName name="XRefCopy71Row" localSheetId="9" hidden="1">#REF!</definedName>
    <definedName name="XRefCopy71Row" localSheetId="10" hidden="1">#REF!</definedName>
    <definedName name="XRefCopy71Row" localSheetId="13" hidden="1">#REF!</definedName>
    <definedName name="XRefCopy72Row" localSheetId="0" hidden="1">#REF!</definedName>
    <definedName name="XRefCopy72Row" localSheetId="16" hidden="1">#REF!</definedName>
    <definedName name="XRefCopy72Row" localSheetId="18" hidden="1">#REF!</definedName>
    <definedName name="XRefCopy72Row" localSheetId="5" hidden="1">#REF!</definedName>
    <definedName name="XRefCopy72Row" localSheetId="6" hidden="1">#REF!</definedName>
    <definedName name="XRefCopy72Row" localSheetId="7" hidden="1">#REF!</definedName>
    <definedName name="XRefCopy72Row" localSheetId="8" hidden="1">#REF!</definedName>
    <definedName name="XRefCopy72Row" localSheetId="9" hidden="1">#REF!</definedName>
    <definedName name="XRefCopy72Row" localSheetId="10" hidden="1">#REF!</definedName>
    <definedName name="XRefCopy72Row" localSheetId="13" hidden="1">#REF!</definedName>
    <definedName name="XRefCopy73Row" localSheetId="0" hidden="1">#REF!</definedName>
    <definedName name="XRefCopy73Row" localSheetId="16" hidden="1">#REF!</definedName>
    <definedName name="XRefCopy73Row" localSheetId="18" hidden="1">#REF!</definedName>
    <definedName name="XRefCopy73Row" localSheetId="5" hidden="1">#REF!</definedName>
    <definedName name="XRefCopy73Row" localSheetId="6" hidden="1">#REF!</definedName>
    <definedName name="XRefCopy73Row" localSheetId="7" hidden="1">#REF!</definedName>
    <definedName name="XRefCopy73Row" localSheetId="8" hidden="1">#REF!</definedName>
    <definedName name="XRefCopy73Row" localSheetId="9" hidden="1">#REF!</definedName>
    <definedName name="XRefCopy73Row" localSheetId="10" hidden="1">#REF!</definedName>
    <definedName name="XRefCopy73Row" localSheetId="13" hidden="1">#REF!</definedName>
    <definedName name="XRefCopy74Row" localSheetId="0" hidden="1">#REF!</definedName>
    <definedName name="XRefCopy74Row" localSheetId="16" hidden="1">#REF!</definedName>
    <definedName name="XRefCopy74Row" localSheetId="18" hidden="1">#REF!</definedName>
    <definedName name="XRefCopy74Row" localSheetId="5" hidden="1">#REF!</definedName>
    <definedName name="XRefCopy74Row" localSheetId="6" hidden="1">#REF!</definedName>
    <definedName name="XRefCopy74Row" localSheetId="7" hidden="1">#REF!</definedName>
    <definedName name="XRefCopy74Row" localSheetId="8" hidden="1">#REF!</definedName>
    <definedName name="XRefCopy74Row" localSheetId="9" hidden="1">#REF!</definedName>
    <definedName name="XRefCopy74Row" localSheetId="10" hidden="1">#REF!</definedName>
    <definedName name="XRefCopy74Row" localSheetId="13" hidden="1">#REF!</definedName>
    <definedName name="XRefCopy75Row" localSheetId="0" hidden="1">#REF!</definedName>
    <definedName name="XRefCopy75Row" localSheetId="16" hidden="1">#REF!</definedName>
    <definedName name="XRefCopy75Row" localSheetId="18" hidden="1">#REF!</definedName>
    <definedName name="XRefCopy75Row" localSheetId="5" hidden="1">#REF!</definedName>
    <definedName name="XRefCopy75Row" localSheetId="6" hidden="1">#REF!</definedName>
    <definedName name="XRefCopy75Row" localSheetId="7" hidden="1">#REF!</definedName>
    <definedName name="XRefCopy75Row" localSheetId="8" hidden="1">#REF!</definedName>
    <definedName name="XRefCopy75Row" localSheetId="9" hidden="1">#REF!</definedName>
    <definedName name="XRefCopy75Row" localSheetId="10" hidden="1">#REF!</definedName>
    <definedName name="XRefCopy75Row" localSheetId="13" hidden="1">#REF!</definedName>
    <definedName name="XRefCopy76Row" localSheetId="0" hidden="1">#REF!</definedName>
    <definedName name="XRefCopy76Row" localSheetId="16" hidden="1">#REF!</definedName>
    <definedName name="XRefCopy76Row" localSheetId="18" hidden="1">#REF!</definedName>
    <definedName name="XRefCopy76Row" localSheetId="5" hidden="1">#REF!</definedName>
    <definedName name="XRefCopy76Row" localSheetId="6" hidden="1">#REF!</definedName>
    <definedName name="XRefCopy76Row" localSheetId="7" hidden="1">#REF!</definedName>
    <definedName name="XRefCopy76Row" localSheetId="8" hidden="1">#REF!</definedName>
    <definedName name="XRefCopy76Row" localSheetId="9" hidden="1">#REF!</definedName>
    <definedName name="XRefCopy76Row" localSheetId="10" hidden="1">#REF!</definedName>
    <definedName name="XRefCopy76Row" localSheetId="13" hidden="1">#REF!</definedName>
    <definedName name="XRefCopy77Row" localSheetId="0" hidden="1">#REF!</definedName>
    <definedName name="XRefCopy77Row" localSheetId="16" hidden="1">#REF!</definedName>
    <definedName name="XRefCopy77Row" localSheetId="18" hidden="1">#REF!</definedName>
    <definedName name="XRefCopy77Row" localSheetId="5" hidden="1">#REF!</definedName>
    <definedName name="XRefCopy77Row" localSheetId="6" hidden="1">#REF!</definedName>
    <definedName name="XRefCopy77Row" localSheetId="7" hidden="1">#REF!</definedName>
    <definedName name="XRefCopy77Row" localSheetId="8" hidden="1">#REF!</definedName>
    <definedName name="XRefCopy77Row" localSheetId="9" hidden="1">#REF!</definedName>
    <definedName name="XRefCopy77Row" localSheetId="10" hidden="1">#REF!</definedName>
    <definedName name="XRefCopy77Row" localSheetId="13" hidden="1">#REF!</definedName>
    <definedName name="XRefCopy78Row" localSheetId="0" hidden="1">#REF!</definedName>
    <definedName name="XRefCopy78Row" localSheetId="16" hidden="1">#REF!</definedName>
    <definedName name="XRefCopy78Row" localSheetId="18" hidden="1">#REF!</definedName>
    <definedName name="XRefCopy78Row" localSheetId="5" hidden="1">#REF!</definedName>
    <definedName name="XRefCopy78Row" localSheetId="6" hidden="1">#REF!</definedName>
    <definedName name="XRefCopy78Row" localSheetId="7" hidden="1">#REF!</definedName>
    <definedName name="XRefCopy78Row" localSheetId="8" hidden="1">#REF!</definedName>
    <definedName name="XRefCopy78Row" localSheetId="9" hidden="1">#REF!</definedName>
    <definedName name="XRefCopy78Row" localSheetId="10" hidden="1">#REF!</definedName>
    <definedName name="XRefCopy78Row" localSheetId="13" hidden="1">#REF!</definedName>
    <definedName name="XRefCopy7Row" localSheetId="0" hidden="1">#REF!</definedName>
    <definedName name="XRefCopy7Row" localSheetId="16" hidden="1">#REF!</definedName>
    <definedName name="XRefCopy7Row" localSheetId="18" hidden="1">#REF!</definedName>
    <definedName name="XRefCopy7Row" localSheetId="5" hidden="1">#REF!</definedName>
    <definedName name="XRefCopy7Row" localSheetId="6" hidden="1">#REF!</definedName>
    <definedName name="XRefCopy7Row" localSheetId="7" hidden="1">#REF!</definedName>
    <definedName name="XRefCopy7Row" localSheetId="8" hidden="1">#REF!</definedName>
    <definedName name="XRefCopy7Row" localSheetId="9" hidden="1">#REF!</definedName>
    <definedName name="XRefCopy7Row" localSheetId="10" hidden="1">#REF!</definedName>
    <definedName name="XRefCopy7Row" localSheetId="13" hidden="1">#REF!</definedName>
    <definedName name="XRefCopy8" localSheetId="0" hidden="1">#REF!</definedName>
    <definedName name="XRefCopy8" localSheetId="16" hidden="1">#REF!</definedName>
    <definedName name="XRefCopy8" localSheetId="18" hidden="1">#REF!</definedName>
    <definedName name="XRefCopy8" localSheetId="1" hidden="1">#REF!</definedName>
    <definedName name="XRefCopy8" localSheetId="2" hidden="1">#REF!</definedName>
    <definedName name="XRefCopy8" localSheetId="3" hidden="1">#REF!</definedName>
    <definedName name="XRefCopy8" localSheetId="4" hidden="1">#REF!</definedName>
    <definedName name="XRefCopy8" localSheetId="5" hidden="1">#REF!</definedName>
    <definedName name="XRefCopy8" localSheetId="6" hidden="1">#REF!</definedName>
    <definedName name="XRefCopy8" localSheetId="7" hidden="1">#REF!</definedName>
    <definedName name="XRefCopy8" localSheetId="8" hidden="1">#REF!</definedName>
    <definedName name="XRefCopy8" localSheetId="9" hidden="1">#REF!</definedName>
    <definedName name="XRefCopy8" localSheetId="10" hidden="1">#REF!</definedName>
    <definedName name="XRefCopy8" localSheetId="13" hidden="1">#REF!</definedName>
    <definedName name="XRefCopy80Row" localSheetId="0" hidden="1">#REF!</definedName>
    <definedName name="XRefCopy80Row" localSheetId="16" hidden="1">#REF!</definedName>
    <definedName name="XRefCopy80Row" localSheetId="18" hidden="1">#REF!</definedName>
    <definedName name="XRefCopy80Row" localSheetId="5" hidden="1">#REF!</definedName>
    <definedName name="XRefCopy80Row" localSheetId="6" hidden="1">#REF!</definedName>
    <definedName name="XRefCopy80Row" localSheetId="7" hidden="1">#REF!</definedName>
    <definedName name="XRefCopy80Row" localSheetId="8" hidden="1">#REF!</definedName>
    <definedName name="XRefCopy80Row" localSheetId="9" hidden="1">#REF!</definedName>
    <definedName name="XRefCopy80Row" localSheetId="10" hidden="1">#REF!</definedName>
    <definedName name="XRefCopy80Row" localSheetId="13" hidden="1">#REF!</definedName>
    <definedName name="XRefCopy81" localSheetId="0" hidden="1">'[165]Mapa de Resultado'!#REF!</definedName>
    <definedName name="XRefCopy81" localSheetId="16" hidden="1">'[165]Mapa de Resultado'!#REF!</definedName>
    <definedName name="XRefCopy81" localSheetId="18" hidden="1">'[165]Mapa de Resultado'!#REF!</definedName>
    <definedName name="XRefCopy81" localSheetId="1" hidden="1">'[165]Mapa de Resultado'!#REF!</definedName>
    <definedName name="XRefCopy81" localSheetId="2" hidden="1">'[165]Mapa de Resultado'!#REF!</definedName>
    <definedName name="XRefCopy81" localSheetId="3" hidden="1">'[165]Mapa de Resultado'!#REF!</definedName>
    <definedName name="XRefCopy81" localSheetId="4" hidden="1">'[165]Mapa de Resultado'!#REF!</definedName>
    <definedName name="XRefCopy81" localSheetId="5" hidden="1">'[165]Mapa de Resultado'!#REF!</definedName>
    <definedName name="XRefCopy81" localSheetId="6" hidden="1">'[165]Mapa de Resultado'!#REF!</definedName>
    <definedName name="XRefCopy81" localSheetId="7" hidden="1">'[165]Mapa de Resultado'!#REF!</definedName>
    <definedName name="XRefCopy81" localSheetId="8" hidden="1">'[165]Mapa de Resultado'!#REF!</definedName>
    <definedName name="XRefCopy81" localSheetId="9" hidden="1">'[165]Mapa de Resultado'!#REF!</definedName>
    <definedName name="XRefCopy81" localSheetId="10" hidden="1">'[165]Mapa de Resultado'!#REF!</definedName>
    <definedName name="XRefCopy81" localSheetId="13" hidden="1">'[165]Mapa de Resultado'!#REF!</definedName>
    <definedName name="XRefCopy81Row" localSheetId="0" hidden="1">#REF!</definedName>
    <definedName name="XRefCopy81Row" localSheetId="16" hidden="1">#REF!</definedName>
    <definedName name="XRefCopy81Row" localSheetId="18" hidden="1">#REF!</definedName>
    <definedName name="XRefCopy81Row" localSheetId="5" hidden="1">#REF!</definedName>
    <definedName name="XRefCopy81Row" localSheetId="6" hidden="1">#REF!</definedName>
    <definedName name="XRefCopy81Row" localSheetId="7" hidden="1">#REF!</definedName>
    <definedName name="XRefCopy81Row" localSheetId="8" hidden="1">#REF!</definedName>
    <definedName name="XRefCopy81Row" localSheetId="9" hidden="1">#REF!</definedName>
    <definedName name="XRefCopy81Row" localSheetId="10" hidden="1">#REF!</definedName>
    <definedName name="XRefCopy81Row" localSheetId="13" hidden="1">#REF!</definedName>
    <definedName name="XRefCopy82Row" localSheetId="0" hidden="1">#REF!</definedName>
    <definedName name="XRefCopy82Row" localSheetId="16" hidden="1">#REF!</definedName>
    <definedName name="XRefCopy82Row" localSheetId="18" hidden="1">#REF!</definedName>
    <definedName name="XRefCopy82Row" localSheetId="5" hidden="1">#REF!</definedName>
    <definedName name="XRefCopy82Row" localSheetId="6" hidden="1">#REF!</definedName>
    <definedName name="XRefCopy82Row" localSheetId="7" hidden="1">#REF!</definedName>
    <definedName name="XRefCopy82Row" localSheetId="8" hidden="1">#REF!</definedName>
    <definedName name="XRefCopy82Row" localSheetId="9" hidden="1">#REF!</definedName>
    <definedName name="XRefCopy82Row" localSheetId="10" hidden="1">#REF!</definedName>
    <definedName name="XRefCopy82Row" localSheetId="13" hidden="1">#REF!</definedName>
    <definedName name="XRefCopy8Row" localSheetId="0" hidden="1">#REF!</definedName>
    <definedName name="XRefCopy8Row" localSheetId="16" hidden="1">#REF!</definedName>
    <definedName name="XRefCopy8Row" localSheetId="18" hidden="1">#REF!</definedName>
    <definedName name="XRefCopy8Row" localSheetId="5" hidden="1">#REF!</definedName>
    <definedName name="XRefCopy8Row" localSheetId="6" hidden="1">#REF!</definedName>
    <definedName name="XRefCopy8Row" localSheetId="7" hidden="1">#REF!</definedName>
    <definedName name="XRefCopy8Row" localSheetId="8" hidden="1">#REF!</definedName>
    <definedName name="XRefCopy8Row" localSheetId="9" hidden="1">#REF!</definedName>
    <definedName name="XRefCopy8Row" localSheetId="10" hidden="1">#REF!</definedName>
    <definedName name="XRefCopy8Row" localSheetId="13" hidden="1">#REF!</definedName>
    <definedName name="XRefCopy9" localSheetId="0" hidden="1">#REF!</definedName>
    <definedName name="XRefCopy9" localSheetId="16" hidden="1">#REF!</definedName>
    <definedName name="XRefCopy9" localSheetId="18" hidden="1">#REF!</definedName>
    <definedName name="XRefCopy9" localSheetId="1" hidden="1">#REF!</definedName>
    <definedName name="XRefCopy9" localSheetId="2" hidden="1">#REF!</definedName>
    <definedName name="XRefCopy9" localSheetId="3" hidden="1">#REF!</definedName>
    <definedName name="XRefCopy9" localSheetId="4" hidden="1">#REF!</definedName>
    <definedName name="XRefCopy9" localSheetId="5" hidden="1">#REF!</definedName>
    <definedName name="XRefCopy9" localSheetId="6" hidden="1">#REF!</definedName>
    <definedName name="XRefCopy9" localSheetId="7" hidden="1">#REF!</definedName>
    <definedName name="XRefCopy9" localSheetId="8" hidden="1">#REF!</definedName>
    <definedName name="XRefCopy9" localSheetId="9" hidden="1">#REF!</definedName>
    <definedName name="XRefCopy9" localSheetId="10" hidden="1">#REF!</definedName>
    <definedName name="XRefCopy9" localSheetId="13" hidden="1">#REF!</definedName>
    <definedName name="XRefCopy9Row" localSheetId="0" hidden="1">#REF!</definedName>
    <definedName name="XRefCopy9Row" localSheetId="16" hidden="1">#REF!</definedName>
    <definedName name="XRefCopy9Row" localSheetId="18" hidden="1">#REF!</definedName>
    <definedName name="XRefCopy9Row" localSheetId="5" hidden="1">#REF!</definedName>
    <definedName name="XRefCopy9Row" localSheetId="6" hidden="1">#REF!</definedName>
    <definedName name="XRefCopy9Row" localSheetId="7" hidden="1">#REF!</definedName>
    <definedName name="XRefCopy9Row" localSheetId="8" hidden="1">#REF!</definedName>
    <definedName name="XRefCopy9Row" localSheetId="9" hidden="1">#REF!</definedName>
    <definedName name="XRefCopy9Row" localSheetId="10" hidden="1">#REF!</definedName>
    <definedName name="XRefCopy9Row" localSheetId="13" hidden="1">#REF!</definedName>
    <definedName name="XRefCopyRangeCount" hidden="1">14</definedName>
    <definedName name="XRefPaste1" localSheetId="0" hidden="1">#REF!</definedName>
    <definedName name="XRefPaste1" localSheetId="16" hidden="1">#REF!</definedName>
    <definedName name="XRefPaste1" localSheetId="18" hidden="1">#REF!</definedName>
    <definedName name="XRefPaste1" localSheetId="5" hidden="1">#REF!</definedName>
    <definedName name="XRefPaste1" localSheetId="6" hidden="1">#REF!</definedName>
    <definedName name="XRefPaste1" localSheetId="7" hidden="1">#REF!</definedName>
    <definedName name="XRefPaste1" localSheetId="8" hidden="1">#REF!</definedName>
    <definedName name="XRefPaste1" localSheetId="9" hidden="1">#REF!</definedName>
    <definedName name="XRefPaste1" localSheetId="10" hidden="1">#REF!</definedName>
    <definedName name="XRefPaste1" localSheetId="13" hidden="1">#REF!</definedName>
    <definedName name="XRefPaste10" localSheetId="17" hidden="1">[161]Lead!$F$53</definedName>
    <definedName name="XRefPaste10" localSheetId="18" hidden="1">[161]Lead!$F$53</definedName>
    <definedName name="XRefPaste101" localSheetId="0" hidden="1">#REF!</definedName>
    <definedName name="XRefPaste101" localSheetId="16" hidden="1">#REF!</definedName>
    <definedName name="XRefPaste101" localSheetId="18" hidden="1">#REF!</definedName>
    <definedName name="XRefPaste101" localSheetId="5" hidden="1">#REF!</definedName>
    <definedName name="XRefPaste101" localSheetId="6" hidden="1">#REF!</definedName>
    <definedName name="XRefPaste101" localSheetId="7" hidden="1">#REF!</definedName>
    <definedName name="XRefPaste101" localSheetId="8" hidden="1">#REF!</definedName>
    <definedName name="XRefPaste101" localSheetId="9" hidden="1">#REF!</definedName>
    <definedName name="XRefPaste101" localSheetId="10" hidden="1">#REF!</definedName>
    <definedName name="XRefPaste101" localSheetId="13" hidden="1">#REF!</definedName>
    <definedName name="XRefPaste101Row" localSheetId="0" hidden="1">#REF!</definedName>
    <definedName name="XRefPaste101Row" localSheetId="16" hidden="1">#REF!</definedName>
    <definedName name="XRefPaste101Row" localSheetId="18" hidden="1">#REF!</definedName>
    <definedName name="XRefPaste101Row" localSheetId="5" hidden="1">#REF!</definedName>
    <definedName name="XRefPaste101Row" localSheetId="6" hidden="1">#REF!</definedName>
    <definedName name="XRefPaste101Row" localSheetId="7" hidden="1">#REF!</definedName>
    <definedName name="XRefPaste101Row" localSheetId="8" hidden="1">#REF!</definedName>
    <definedName name="XRefPaste101Row" localSheetId="9" hidden="1">#REF!</definedName>
    <definedName name="XRefPaste101Row" localSheetId="10" hidden="1">#REF!</definedName>
    <definedName name="XRefPaste101Row" localSheetId="13" hidden="1">#REF!</definedName>
    <definedName name="XRefPaste102" localSheetId="0" hidden="1">#REF!</definedName>
    <definedName name="XRefPaste102" localSheetId="16" hidden="1">#REF!</definedName>
    <definedName name="XRefPaste102" localSheetId="18" hidden="1">#REF!</definedName>
    <definedName name="XRefPaste102" localSheetId="5" hidden="1">#REF!</definedName>
    <definedName name="XRefPaste102" localSheetId="6" hidden="1">#REF!</definedName>
    <definedName name="XRefPaste102" localSheetId="7" hidden="1">#REF!</definedName>
    <definedName name="XRefPaste102" localSheetId="8" hidden="1">#REF!</definedName>
    <definedName name="XRefPaste102" localSheetId="9" hidden="1">#REF!</definedName>
    <definedName name="XRefPaste102" localSheetId="10" hidden="1">#REF!</definedName>
    <definedName name="XRefPaste102" localSheetId="13" hidden="1">#REF!</definedName>
    <definedName name="XRefPaste102Row" localSheetId="0" hidden="1">#REF!</definedName>
    <definedName name="XRefPaste102Row" localSheetId="16" hidden="1">#REF!</definedName>
    <definedName name="XRefPaste102Row" localSheetId="18" hidden="1">#REF!</definedName>
    <definedName name="XRefPaste102Row" localSheetId="5" hidden="1">#REF!</definedName>
    <definedName name="XRefPaste102Row" localSheetId="6" hidden="1">#REF!</definedName>
    <definedName name="XRefPaste102Row" localSheetId="7" hidden="1">#REF!</definedName>
    <definedName name="XRefPaste102Row" localSheetId="8" hidden="1">#REF!</definedName>
    <definedName name="XRefPaste102Row" localSheetId="9" hidden="1">#REF!</definedName>
    <definedName name="XRefPaste102Row" localSheetId="10" hidden="1">#REF!</definedName>
    <definedName name="XRefPaste102Row" localSheetId="13" hidden="1">#REF!</definedName>
    <definedName name="XRefPaste103" localSheetId="0" hidden="1">#REF!</definedName>
    <definedName name="XRefPaste103" localSheetId="16" hidden="1">#REF!</definedName>
    <definedName name="XRefPaste103" localSheetId="18" hidden="1">#REF!</definedName>
    <definedName name="XRefPaste103" localSheetId="5" hidden="1">#REF!</definedName>
    <definedName name="XRefPaste103" localSheetId="6" hidden="1">#REF!</definedName>
    <definedName name="XRefPaste103" localSheetId="7" hidden="1">#REF!</definedName>
    <definedName name="XRefPaste103" localSheetId="8" hidden="1">#REF!</definedName>
    <definedName name="XRefPaste103" localSheetId="9" hidden="1">#REF!</definedName>
    <definedName name="XRefPaste103" localSheetId="10" hidden="1">#REF!</definedName>
    <definedName name="XRefPaste103" localSheetId="13" hidden="1">#REF!</definedName>
    <definedName name="XRefPaste103Row" localSheetId="0" hidden="1">#REF!</definedName>
    <definedName name="XRefPaste103Row" localSheetId="16" hidden="1">#REF!</definedName>
    <definedName name="XRefPaste103Row" localSheetId="18" hidden="1">#REF!</definedName>
    <definedName name="XRefPaste103Row" localSheetId="5" hidden="1">#REF!</definedName>
    <definedName name="XRefPaste103Row" localSheetId="6" hidden="1">#REF!</definedName>
    <definedName name="XRefPaste103Row" localSheetId="7" hidden="1">#REF!</definedName>
    <definedName name="XRefPaste103Row" localSheetId="8" hidden="1">#REF!</definedName>
    <definedName name="XRefPaste103Row" localSheetId="9" hidden="1">#REF!</definedName>
    <definedName name="XRefPaste103Row" localSheetId="10" hidden="1">#REF!</definedName>
    <definedName name="XRefPaste103Row" localSheetId="13" hidden="1">#REF!</definedName>
    <definedName name="XRefPaste104Row" localSheetId="0" hidden="1">#REF!</definedName>
    <definedName name="XRefPaste104Row" localSheetId="16" hidden="1">#REF!</definedName>
    <definedName name="XRefPaste104Row" localSheetId="18" hidden="1">#REF!</definedName>
    <definedName name="XRefPaste104Row" localSheetId="5" hidden="1">#REF!</definedName>
    <definedName name="XRefPaste104Row" localSheetId="6" hidden="1">#REF!</definedName>
    <definedName name="XRefPaste104Row" localSheetId="7" hidden="1">#REF!</definedName>
    <definedName name="XRefPaste104Row" localSheetId="8" hidden="1">#REF!</definedName>
    <definedName name="XRefPaste104Row" localSheetId="9" hidden="1">#REF!</definedName>
    <definedName name="XRefPaste104Row" localSheetId="10" hidden="1">#REF!</definedName>
    <definedName name="XRefPaste104Row" localSheetId="13" hidden="1">#REF!</definedName>
    <definedName name="XRefPaste105Row" localSheetId="0" hidden="1">#REF!</definedName>
    <definedName name="XRefPaste105Row" localSheetId="16" hidden="1">#REF!</definedName>
    <definedName name="XRefPaste105Row" localSheetId="18" hidden="1">#REF!</definedName>
    <definedName name="XRefPaste105Row" localSheetId="5" hidden="1">#REF!</definedName>
    <definedName name="XRefPaste105Row" localSheetId="6" hidden="1">#REF!</definedName>
    <definedName name="XRefPaste105Row" localSheetId="7" hidden="1">#REF!</definedName>
    <definedName name="XRefPaste105Row" localSheetId="8" hidden="1">#REF!</definedName>
    <definedName name="XRefPaste105Row" localSheetId="9" hidden="1">#REF!</definedName>
    <definedName name="XRefPaste105Row" localSheetId="10" hidden="1">#REF!</definedName>
    <definedName name="XRefPaste105Row" localSheetId="13" hidden="1">#REF!</definedName>
    <definedName name="XRefPaste106" localSheetId="0" hidden="1">#REF!</definedName>
    <definedName name="XRefPaste106" localSheetId="16" hidden="1">#REF!</definedName>
    <definedName name="XRefPaste106" localSheetId="18" hidden="1">#REF!</definedName>
    <definedName name="XRefPaste106" localSheetId="5" hidden="1">#REF!</definedName>
    <definedName name="XRefPaste106" localSheetId="6" hidden="1">#REF!</definedName>
    <definedName name="XRefPaste106" localSheetId="7" hidden="1">#REF!</definedName>
    <definedName name="XRefPaste106" localSheetId="8" hidden="1">#REF!</definedName>
    <definedName name="XRefPaste106" localSheetId="9" hidden="1">#REF!</definedName>
    <definedName name="XRefPaste106" localSheetId="10" hidden="1">#REF!</definedName>
    <definedName name="XRefPaste106" localSheetId="13" hidden="1">#REF!</definedName>
    <definedName name="XRefPaste106Row" localSheetId="0" hidden="1">#REF!</definedName>
    <definedName name="XRefPaste106Row" localSheetId="16" hidden="1">#REF!</definedName>
    <definedName name="XRefPaste106Row" localSheetId="18" hidden="1">#REF!</definedName>
    <definedName name="XRefPaste106Row" localSheetId="5" hidden="1">#REF!</definedName>
    <definedName name="XRefPaste106Row" localSheetId="6" hidden="1">#REF!</definedName>
    <definedName name="XRefPaste106Row" localSheetId="7" hidden="1">#REF!</definedName>
    <definedName name="XRefPaste106Row" localSheetId="8" hidden="1">#REF!</definedName>
    <definedName name="XRefPaste106Row" localSheetId="9" hidden="1">#REF!</definedName>
    <definedName name="XRefPaste106Row" localSheetId="10" hidden="1">#REF!</definedName>
    <definedName name="XRefPaste106Row" localSheetId="13" hidden="1">#REF!</definedName>
    <definedName name="XRefPaste107Row" localSheetId="0" hidden="1">#REF!</definedName>
    <definedName name="XRefPaste107Row" localSheetId="16" hidden="1">#REF!</definedName>
    <definedName name="XRefPaste107Row" localSheetId="18" hidden="1">#REF!</definedName>
    <definedName name="XRefPaste107Row" localSheetId="5" hidden="1">#REF!</definedName>
    <definedName name="XRefPaste107Row" localSheetId="6" hidden="1">#REF!</definedName>
    <definedName name="XRefPaste107Row" localSheetId="7" hidden="1">#REF!</definedName>
    <definedName name="XRefPaste107Row" localSheetId="8" hidden="1">#REF!</definedName>
    <definedName name="XRefPaste107Row" localSheetId="9" hidden="1">#REF!</definedName>
    <definedName name="XRefPaste107Row" localSheetId="10" hidden="1">#REF!</definedName>
    <definedName name="XRefPaste107Row" localSheetId="13" hidden="1">#REF!</definedName>
    <definedName name="XRefPaste108Row" localSheetId="0" hidden="1">#REF!</definedName>
    <definedName name="XRefPaste108Row" localSheetId="16" hidden="1">#REF!</definedName>
    <definedName name="XRefPaste108Row" localSheetId="18" hidden="1">#REF!</definedName>
    <definedName name="XRefPaste108Row" localSheetId="5" hidden="1">#REF!</definedName>
    <definedName name="XRefPaste108Row" localSheetId="6" hidden="1">#REF!</definedName>
    <definedName name="XRefPaste108Row" localSheetId="7" hidden="1">#REF!</definedName>
    <definedName name="XRefPaste108Row" localSheetId="8" hidden="1">#REF!</definedName>
    <definedName name="XRefPaste108Row" localSheetId="9" hidden="1">#REF!</definedName>
    <definedName name="XRefPaste108Row" localSheetId="10" hidden="1">#REF!</definedName>
    <definedName name="XRefPaste108Row" localSheetId="13" hidden="1">#REF!</definedName>
    <definedName name="XRefPaste10Row" localSheetId="0" hidden="1">#REF!</definedName>
    <definedName name="XRefPaste10Row" localSheetId="16" hidden="1">#REF!</definedName>
    <definedName name="XRefPaste10Row" localSheetId="18" hidden="1">#REF!</definedName>
    <definedName name="XRefPaste10Row" localSheetId="1" hidden="1">#REF!</definedName>
    <definedName name="XRefPaste10Row" localSheetId="2" hidden="1">#REF!</definedName>
    <definedName name="XRefPaste10Row" localSheetId="3" hidden="1">#REF!</definedName>
    <definedName name="XRefPaste10Row" localSheetId="4" hidden="1">#REF!</definedName>
    <definedName name="XRefPaste10Row" localSheetId="5" hidden="1">#REF!</definedName>
    <definedName name="XRefPaste10Row" localSheetId="6" hidden="1">#REF!</definedName>
    <definedName name="XRefPaste10Row" localSheetId="7" hidden="1">#REF!</definedName>
    <definedName name="XRefPaste10Row" localSheetId="8" hidden="1">#REF!</definedName>
    <definedName name="XRefPaste10Row" localSheetId="9" hidden="1">#REF!</definedName>
    <definedName name="XRefPaste10Row" localSheetId="10" hidden="1">#REF!</definedName>
    <definedName name="XRefPaste10Row" localSheetId="13" hidden="1">#REF!</definedName>
    <definedName name="XRefPaste11" localSheetId="0" hidden="1">'[167]Mapa Movim.30.09.04'!#REF!</definedName>
    <definedName name="XRefPaste11" localSheetId="16" hidden="1">'[167]Mapa Movim.30.09.04'!#REF!</definedName>
    <definedName name="XRefPaste11" localSheetId="18" hidden="1">'[167]Mapa Movim.30.09.04'!#REF!</definedName>
    <definedName name="XRefPaste11" localSheetId="5" hidden="1">'[167]Mapa Movim.30.09.04'!#REF!</definedName>
    <definedName name="XRefPaste11" localSheetId="6" hidden="1">'[167]Mapa Movim.30.09.04'!#REF!</definedName>
    <definedName name="XRefPaste11" localSheetId="7" hidden="1">'[167]Mapa Movim.30.09.04'!#REF!</definedName>
    <definedName name="XRefPaste11" localSheetId="8" hidden="1">'[167]Mapa Movim.30.09.04'!#REF!</definedName>
    <definedName name="XRefPaste11" localSheetId="9" hidden="1">'[167]Mapa Movim.30.09.04'!#REF!</definedName>
    <definedName name="XRefPaste11" localSheetId="10" hidden="1">'[167]Mapa Movim.30.09.04'!#REF!</definedName>
    <definedName name="XRefPaste11" localSheetId="13" hidden="1">'[167]Mapa Movim.30.09.04'!#REF!</definedName>
    <definedName name="XRefPaste111Row" localSheetId="0" hidden="1">#REF!</definedName>
    <definedName name="XRefPaste111Row" localSheetId="16" hidden="1">#REF!</definedName>
    <definedName name="XRefPaste111Row" localSheetId="18" hidden="1">#REF!</definedName>
    <definedName name="XRefPaste111Row" localSheetId="5" hidden="1">#REF!</definedName>
    <definedName name="XRefPaste111Row" localSheetId="6" hidden="1">#REF!</definedName>
    <definedName name="XRefPaste111Row" localSheetId="7" hidden="1">#REF!</definedName>
    <definedName name="XRefPaste111Row" localSheetId="8" hidden="1">#REF!</definedName>
    <definedName name="XRefPaste111Row" localSheetId="9" hidden="1">#REF!</definedName>
    <definedName name="XRefPaste111Row" localSheetId="10" hidden="1">#REF!</definedName>
    <definedName name="XRefPaste111Row" localSheetId="13" hidden="1">#REF!</definedName>
    <definedName name="XRefPaste112Row" localSheetId="0" hidden="1">#REF!</definedName>
    <definedName name="XRefPaste112Row" localSheetId="16" hidden="1">#REF!</definedName>
    <definedName name="XRefPaste112Row" localSheetId="18" hidden="1">#REF!</definedName>
    <definedName name="XRefPaste112Row" localSheetId="5" hidden="1">#REF!</definedName>
    <definedName name="XRefPaste112Row" localSheetId="6" hidden="1">#REF!</definedName>
    <definedName name="XRefPaste112Row" localSheetId="7" hidden="1">#REF!</definedName>
    <definedName name="XRefPaste112Row" localSheetId="8" hidden="1">#REF!</definedName>
    <definedName name="XRefPaste112Row" localSheetId="9" hidden="1">#REF!</definedName>
    <definedName name="XRefPaste112Row" localSheetId="10" hidden="1">#REF!</definedName>
    <definedName name="XRefPaste112Row" localSheetId="13" hidden="1">#REF!</definedName>
    <definedName name="XRefPaste117" localSheetId="0" hidden="1">'[165]Mapa de Resultado'!#REF!</definedName>
    <definedName name="XRefPaste117" localSheetId="16" hidden="1">'[165]Mapa de Resultado'!#REF!</definedName>
    <definedName name="XRefPaste117" localSheetId="18" hidden="1">'[165]Mapa de Resultado'!#REF!</definedName>
    <definedName name="XRefPaste117" localSheetId="1" hidden="1">'[165]Mapa de Resultado'!#REF!</definedName>
    <definedName name="XRefPaste117" localSheetId="2" hidden="1">'[165]Mapa de Resultado'!#REF!</definedName>
    <definedName name="XRefPaste117" localSheetId="3" hidden="1">'[165]Mapa de Resultado'!#REF!</definedName>
    <definedName name="XRefPaste117" localSheetId="4" hidden="1">'[165]Mapa de Resultado'!#REF!</definedName>
    <definedName name="XRefPaste117" localSheetId="5" hidden="1">'[165]Mapa de Resultado'!#REF!</definedName>
    <definedName name="XRefPaste117" localSheetId="6" hidden="1">'[165]Mapa de Resultado'!#REF!</definedName>
    <definedName name="XRefPaste117" localSheetId="7" hidden="1">'[165]Mapa de Resultado'!#REF!</definedName>
    <definedName name="XRefPaste117" localSheetId="8" hidden="1">'[165]Mapa de Resultado'!#REF!</definedName>
    <definedName name="XRefPaste117" localSheetId="9" hidden="1">'[165]Mapa de Resultado'!#REF!</definedName>
    <definedName name="XRefPaste117" localSheetId="10" hidden="1">'[165]Mapa de Resultado'!#REF!</definedName>
    <definedName name="XRefPaste117" localSheetId="13" hidden="1">'[165]Mapa de Resultado'!#REF!</definedName>
    <definedName name="XRefPaste117Row" localSheetId="0" hidden="1">#REF!</definedName>
    <definedName name="XRefPaste117Row" localSheetId="16" hidden="1">#REF!</definedName>
    <definedName name="XRefPaste117Row" localSheetId="18" hidden="1">#REF!</definedName>
    <definedName name="XRefPaste117Row" localSheetId="5" hidden="1">#REF!</definedName>
    <definedName name="XRefPaste117Row" localSheetId="6" hidden="1">#REF!</definedName>
    <definedName name="XRefPaste117Row" localSheetId="7" hidden="1">#REF!</definedName>
    <definedName name="XRefPaste117Row" localSheetId="8" hidden="1">#REF!</definedName>
    <definedName name="XRefPaste117Row" localSheetId="9" hidden="1">#REF!</definedName>
    <definedName name="XRefPaste117Row" localSheetId="10" hidden="1">#REF!</definedName>
    <definedName name="XRefPaste117Row" localSheetId="13" hidden="1">#REF!</definedName>
    <definedName name="XRefPaste118" localSheetId="0" hidden="1">'[165]Mapa de Resultado'!#REF!</definedName>
    <definedName name="XRefPaste118" localSheetId="16" hidden="1">'[165]Mapa de Resultado'!#REF!</definedName>
    <definedName name="XRefPaste118" localSheetId="18" hidden="1">'[165]Mapa de Resultado'!#REF!</definedName>
    <definedName name="XRefPaste118" localSheetId="5" hidden="1">'[165]Mapa de Resultado'!#REF!</definedName>
    <definedName name="XRefPaste118" localSheetId="6" hidden="1">'[165]Mapa de Resultado'!#REF!</definedName>
    <definedName name="XRefPaste118" localSheetId="7" hidden="1">'[165]Mapa de Resultado'!#REF!</definedName>
    <definedName name="XRefPaste118" localSheetId="8" hidden="1">'[165]Mapa de Resultado'!#REF!</definedName>
    <definedName name="XRefPaste118" localSheetId="9" hidden="1">'[165]Mapa de Resultado'!#REF!</definedName>
    <definedName name="XRefPaste118" localSheetId="10" hidden="1">'[165]Mapa de Resultado'!#REF!</definedName>
    <definedName name="XRefPaste118" localSheetId="13" hidden="1">'[165]Mapa de Resultado'!#REF!</definedName>
    <definedName name="XRefPaste118Row" localSheetId="0" hidden="1">#REF!</definedName>
    <definedName name="XRefPaste118Row" localSheetId="16" hidden="1">#REF!</definedName>
    <definedName name="XRefPaste118Row" localSheetId="18" hidden="1">#REF!</definedName>
    <definedName name="XRefPaste118Row" localSheetId="5" hidden="1">#REF!</definedName>
    <definedName name="XRefPaste118Row" localSheetId="6" hidden="1">#REF!</definedName>
    <definedName name="XRefPaste118Row" localSheetId="7" hidden="1">#REF!</definedName>
    <definedName name="XRefPaste118Row" localSheetId="8" hidden="1">#REF!</definedName>
    <definedName name="XRefPaste118Row" localSheetId="9" hidden="1">#REF!</definedName>
    <definedName name="XRefPaste118Row" localSheetId="10" hidden="1">#REF!</definedName>
    <definedName name="XRefPaste118Row" localSheetId="13" hidden="1">#REF!</definedName>
    <definedName name="XRefPaste119" localSheetId="0" hidden="1">'[165]Mapa de Resultado'!#REF!</definedName>
    <definedName name="XRefPaste119" localSheetId="16" hidden="1">'[165]Mapa de Resultado'!#REF!</definedName>
    <definedName name="XRefPaste119" localSheetId="18" hidden="1">'[165]Mapa de Resultado'!#REF!</definedName>
    <definedName name="XRefPaste119" localSheetId="5" hidden="1">'[165]Mapa de Resultado'!#REF!</definedName>
    <definedName name="XRefPaste119" localSheetId="6" hidden="1">'[165]Mapa de Resultado'!#REF!</definedName>
    <definedName name="XRefPaste119" localSheetId="7" hidden="1">'[165]Mapa de Resultado'!#REF!</definedName>
    <definedName name="XRefPaste119" localSheetId="8" hidden="1">'[165]Mapa de Resultado'!#REF!</definedName>
    <definedName name="XRefPaste119" localSheetId="9" hidden="1">'[165]Mapa de Resultado'!#REF!</definedName>
    <definedName name="XRefPaste119" localSheetId="10" hidden="1">'[165]Mapa de Resultado'!#REF!</definedName>
    <definedName name="XRefPaste119" localSheetId="13" hidden="1">'[165]Mapa de Resultado'!#REF!</definedName>
    <definedName name="XRefPaste119Row" localSheetId="0" hidden="1">#REF!</definedName>
    <definedName name="XRefPaste119Row" localSheetId="16" hidden="1">#REF!</definedName>
    <definedName name="XRefPaste119Row" localSheetId="18" hidden="1">#REF!</definedName>
    <definedName name="XRefPaste119Row" localSheetId="5" hidden="1">#REF!</definedName>
    <definedName name="XRefPaste119Row" localSheetId="6" hidden="1">#REF!</definedName>
    <definedName name="XRefPaste119Row" localSheetId="7" hidden="1">#REF!</definedName>
    <definedName name="XRefPaste119Row" localSheetId="8" hidden="1">#REF!</definedName>
    <definedName name="XRefPaste119Row" localSheetId="9" hidden="1">#REF!</definedName>
    <definedName name="XRefPaste119Row" localSheetId="10" hidden="1">#REF!</definedName>
    <definedName name="XRefPaste119Row" localSheetId="13" hidden="1">#REF!</definedName>
    <definedName name="XRefPaste11Row" localSheetId="0" hidden="1">#REF!</definedName>
    <definedName name="XRefPaste11Row" localSheetId="16" hidden="1">#REF!</definedName>
    <definedName name="XRefPaste11Row" localSheetId="18" hidden="1">#REF!</definedName>
    <definedName name="XRefPaste11Row" localSheetId="5" hidden="1">#REF!</definedName>
    <definedName name="XRefPaste11Row" localSheetId="6" hidden="1">#REF!</definedName>
    <definedName name="XRefPaste11Row" localSheetId="7" hidden="1">#REF!</definedName>
    <definedName name="XRefPaste11Row" localSheetId="8" hidden="1">#REF!</definedName>
    <definedName name="XRefPaste11Row" localSheetId="9" hidden="1">#REF!</definedName>
    <definedName name="XRefPaste11Row" localSheetId="10" hidden="1">#REF!</definedName>
    <definedName name="XRefPaste11Row" localSheetId="13" hidden="1">#REF!</definedName>
    <definedName name="XRefPaste12" localSheetId="0" hidden="1">[168]Seguros!#REF!</definedName>
    <definedName name="XRefPaste12" localSheetId="16" hidden="1">[168]Seguros!#REF!</definedName>
    <definedName name="XRefPaste12" localSheetId="18" hidden="1">[168]Seguros!#REF!</definedName>
    <definedName name="XRefPaste12" localSheetId="5" hidden="1">[168]Seguros!#REF!</definedName>
    <definedName name="XRefPaste12" localSheetId="6" hidden="1">[168]Seguros!#REF!</definedName>
    <definedName name="XRefPaste12" localSheetId="7" hidden="1">[168]Seguros!#REF!</definedName>
    <definedName name="XRefPaste12" localSheetId="8" hidden="1">[168]Seguros!#REF!</definedName>
    <definedName name="XRefPaste12" localSheetId="9" hidden="1">[168]Seguros!#REF!</definedName>
    <definedName name="XRefPaste12" localSheetId="10" hidden="1">[168]Seguros!#REF!</definedName>
    <definedName name="XRefPaste12" localSheetId="13" hidden="1">[168]Seguros!#REF!</definedName>
    <definedName name="XRefPaste120" localSheetId="0" hidden="1">#REF!</definedName>
    <definedName name="XRefPaste120" localSheetId="16" hidden="1">#REF!</definedName>
    <definedName name="XRefPaste120" localSheetId="18" hidden="1">#REF!</definedName>
    <definedName name="XRefPaste120" localSheetId="5" hidden="1">#REF!</definedName>
    <definedName name="XRefPaste120" localSheetId="6" hidden="1">#REF!</definedName>
    <definedName name="XRefPaste120" localSheetId="7" hidden="1">#REF!</definedName>
    <definedName name="XRefPaste120" localSheetId="8" hidden="1">#REF!</definedName>
    <definedName name="XRefPaste120" localSheetId="9" hidden="1">#REF!</definedName>
    <definedName name="XRefPaste120" localSheetId="10" hidden="1">#REF!</definedName>
    <definedName name="XRefPaste120" localSheetId="13" hidden="1">#REF!</definedName>
    <definedName name="XRefPaste120Row" localSheetId="0" hidden="1">#REF!</definedName>
    <definedName name="XRefPaste120Row" localSheetId="16" hidden="1">#REF!</definedName>
    <definedName name="XRefPaste120Row" localSheetId="18" hidden="1">#REF!</definedName>
    <definedName name="XRefPaste120Row" localSheetId="5" hidden="1">#REF!</definedName>
    <definedName name="XRefPaste120Row" localSheetId="6" hidden="1">#REF!</definedName>
    <definedName name="XRefPaste120Row" localSheetId="7" hidden="1">#REF!</definedName>
    <definedName name="XRefPaste120Row" localSheetId="8" hidden="1">#REF!</definedName>
    <definedName name="XRefPaste120Row" localSheetId="9" hidden="1">#REF!</definedName>
    <definedName name="XRefPaste120Row" localSheetId="10" hidden="1">#REF!</definedName>
    <definedName name="XRefPaste120Row" localSheetId="13" hidden="1">#REF!</definedName>
    <definedName name="XRefPaste121Row" localSheetId="0" hidden="1">#REF!</definedName>
    <definedName name="XRefPaste121Row" localSheetId="16" hidden="1">#REF!</definedName>
    <definedName name="XRefPaste121Row" localSheetId="18" hidden="1">#REF!</definedName>
    <definedName name="XRefPaste121Row" localSheetId="5" hidden="1">#REF!</definedName>
    <definedName name="XRefPaste121Row" localSheetId="6" hidden="1">#REF!</definedName>
    <definedName name="XRefPaste121Row" localSheetId="7" hidden="1">#REF!</definedName>
    <definedName name="XRefPaste121Row" localSheetId="8" hidden="1">#REF!</definedName>
    <definedName name="XRefPaste121Row" localSheetId="9" hidden="1">#REF!</definedName>
    <definedName name="XRefPaste121Row" localSheetId="10" hidden="1">#REF!</definedName>
    <definedName name="XRefPaste121Row" localSheetId="13" hidden="1">#REF!</definedName>
    <definedName name="XRefPaste122Row" localSheetId="0" hidden="1">#REF!</definedName>
    <definedName name="XRefPaste122Row" localSheetId="16" hidden="1">#REF!</definedName>
    <definedName name="XRefPaste122Row" localSheetId="18" hidden="1">#REF!</definedName>
    <definedName name="XRefPaste122Row" localSheetId="5" hidden="1">#REF!</definedName>
    <definedName name="XRefPaste122Row" localSheetId="6" hidden="1">#REF!</definedName>
    <definedName name="XRefPaste122Row" localSheetId="7" hidden="1">#REF!</definedName>
    <definedName name="XRefPaste122Row" localSheetId="8" hidden="1">#REF!</definedName>
    <definedName name="XRefPaste122Row" localSheetId="9" hidden="1">#REF!</definedName>
    <definedName name="XRefPaste122Row" localSheetId="10" hidden="1">#REF!</definedName>
    <definedName name="XRefPaste122Row" localSheetId="13" hidden="1">#REF!</definedName>
    <definedName name="XRefPaste123Row" localSheetId="0" hidden="1">#REF!</definedName>
    <definedName name="XRefPaste123Row" localSheetId="16" hidden="1">#REF!</definedName>
    <definedName name="XRefPaste123Row" localSheetId="18" hidden="1">#REF!</definedName>
    <definedName name="XRefPaste123Row" localSheetId="5" hidden="1">#REF!</definedName>
    <definedName name="XRefPaste123Row" localSheetId="6" hidden="1">#REF!</definedName>
    <definedName name="XRefPaste123Row" localSheetId="7" hidden="1">#REF!</definedName>
    <definedName name="XRefPaste123Row" localSheetId="8" hidden="1">#REF!</definedName>
    <definedName name="XRefPaste123Row" localSheetId="9" hidden="1">#REF!</definedName>
    <definedName name="XRefPaste123Row" localSheetId="10" hidden="1">#REF!</definedName>
    <definedName name="XRefPaste123Row" localSheetId="13" hidden="1">#REF!</definedName>
    <definedName name="XRefPaste124Row" localSheetId="0" hidden="1">#REF!</definedName>
    <definedName name="XRefPaste124Row" localSheetId="16" hidden="1">#REF!</definedName>
    <definedName name="XRefPaste124Row" localSheetId="18" hidden="1">#REF!</definedName>
    <definedName name="XRefPaste124Row" localSheetId="5" hidden="1">#REF!</definedName>
    <definedName name="XRefPaste124Row" localSheetId="6" hidden="1">#REF!</definedName>
    <definedName name="XRefPaste124Row" localSheetId="7" hidden="1">#REF!</definedName>
    <definedName name="XRefPaste124Row" localSheetId="8" hidden="1">#REF!</definedName>
    <definedName name="XRefPaste124Row" localSheetId="9" hidden="1">#REF!</definedName>
    <definedName name="XRefPaste124Row" localSheetId="10" hidden="1">#REF!</definedName>
    <definedName name="XRefPaste124Row" localSheetId="13" hidden="1">#REF!</definedName>
    <definedName name="XRefPaste126Row" localSheetId="0" hidden="1">#REF!</definedName>
    <definedName name="XRefPaste126Row" localSheetId="16" hidden="1">#REF!</definedName>
    <definedName name="XRefPaste126Row" localSheetId="18" hidden="1">#REF!</definedName>
    <definedName name="XRefPaste126Row" localSheetId="5" hidden="1">#REF!</definedName>
    <definedName name="XRefPaste126Row" localSheetId="6" hidden="1">#REF!</definedName>
    <definedName name="XRefPaste126Row" localSheetId="7" hidden="1">#REF!</definedName>
    <definedName name="XRefPaste126Row" localSheetId="8" hidden="1">#REF!</definedName>
    <definedName name="XRefPaste126Row" localSheetId="9" hidden="1">#REF!</definedName>
    <definedName name="XRefPaste126Row" localSheetId="10" hidden="1">#REF!</definedName>
    <definedName name="XRefPaste126Row" localSheetId="13" hidden="1">#REF!</definedName>
    <definedName name="XRefPaste127Row" localSheetId="0" hidden="1">#REF!</definedName>
    <definedName name="XRefPaste127Row" localSheetId="16" hidden="1">#REF!</definedName>
    <definedName name="XRefPaste127Row" localSheetId="18" hidden="1">#REF!</definedName>
    <definedName name="XRefPaste127Row" localSheetId="5" hidden="1">#REF!</definedName>
    <definedName name="XRefPaste127Row" localSheetId="6" hidden="1">#REF!</definedName>
    <definedName name="XRefPaste127Row" localSheetId="7" hidden="1">#REF!</definedName>
    <definedName name="XRefPaste127Row" localSheetId="8" hidden="1">#REF!</definedName>
    <definedName name="XRefPaste127Row" localSheetId="9" hidden="1">#REF!</definedName>
    <definedName name="XRefPaste127Row" localSheetId="10" hidden="1">#REF!</definedName>
    <definedName name="XRefPaste127Row" localSheetId="13" hidden="1">#REF!</definedName>
    <definedName name="XRefPaste128Row" localSheetId="0" hidden="1">#REF!</definedName>
    <definedName name="XRefPaste128Row" localSheetId="16" hidden="1">#REF!</definedName>
    <definedName name="XRefPaste128Row" localSheetId="18" hidden="1">#REF!</definedName>
    <definedName name="XRefPaste128Row" localSheetId="5" hidden="1">#REF!</definedName>
    <definedName name="XRefPaste128Row" localSheetId="6" hidden="1">#REF!</definedName>
    <definedName name="XRefPaste128Row" localSheetId="7" hidden="1">#REF!</definedName>
    <definedName name="XRefPaste128Row" localSheetId="8" hidden="1">#REF!</definedName>
    <definedName name="XRefPaste128Row" localSheetId="9" hidden="1">#REF!</definedName>
    <definedName name="XRefPaste128Row" localSheetId="10" hidden="1">#REF!</definedName>
    <definedName name="XRefPaste128Row" localSheetId="13" hidden="1">#REF!</definedName>
    <definedName name="XRefPaste129Row" localSheetId="0" hidden="1">#REF!</definedName>
    <definedName name="XRefPaste129Row" localSheetId="16" hidden="1">#REF!</definedName>
    <definedName name="XRefPaste129Row" localSheetId="18" hidden="1">#REF!</definedName>
    <definedName name="XRefPaste129Row" localSheetId="5" hidden="1">#REF!</definedName>
    <definedName name="XRefPaste129Row" localSheetId="6" hidden="1">#REF!</definedName>
    <definedName name="XRefPaste129Row" localSheetId="7" hidden="1">#REF!</definedName>
    <definedName name="XRefPaste129Row" localSheetId="8" hidden="1">#REF!</definedName>
    <definedName name="XRefPaste129Row" localSheetId="9" hidden="1">#REF!</definedName>
    <definedName name="XRefPaste129Row" localSheetId="10" hidden="1">#REF!</definedName>
    <definedName name="XRefPaste129Row" localSheetId="13" hidden="1">#REF!</definedName>
    <definedName name="XRefPaste12Row" localSheetId="0" hidden="1">#REF!</definedName>
    <definedName name="XRefPaste12Row" localSheetId="16" hidden="1">#REF!</definedName>
    <definedName name="XRefPaste12Row" localSheetId="18" hidden="1">#REF!</definedName>
    <definedName name="XRefPaste12Row" localSheetId="1" hidden="1">#REF!</definedName>
    <definedName name="XRefPaste12Row" localSheetId="2" hidden="1">#REF!</definedName>
    <definedName name="XRefPaste12Row" localSheetId="3" hidden="1">#REF!</definedName>
    <definedName name="XRefPaste12Row" localSheetId="4" hidden="1">#REF!</definedName>
    <definedName name="XRefPaste12Row" localSheetId="5" hidden="1">#REF!</definedName>
    <definedName name="XRefPaste12Row" localSheetId="6" hidden="1">#REF!</definedName>
    <definedName name="XRefPaste12Row" localSheetId="7" hidden="1">#REF!</definedName>
    <definedName name="XRefPaste12Row" localSheetId="8" hidden="1">#REF!</definedName>
    <definedName name="XRefPaste12Row" localSheetId="9" hidden="1">#REF!</definedName>
    <definedName name="XRefPaste12Row" localSheetId="10" hidden="1">#REF!</definedName>
    <definedName name="XRefPaste12Row" localSheetId="13" hidden="1">#REF!</definedName>
    <definedName name="XRefPaste13" localSheetId="0" hidden="1">#REF!</definedName>
    <definedName name="XRefPaste13" localSheetId="16" hidden="1">#REF!</definedName>
    <definedName name="XRefPaste13" localSheetId="18" hidden="1">#REF!</definedName>
    <definedName name="XRefPaste13" localSheetId="5" hidden="1">#REF!</definedName>
    <definedName name="XRefPaste13" localSheetId="6" hidden="1">#REF!</definedName>
    <definedName name="XRefPaste13" localSheetId="7" hidden="1">#REF!</definedName>
    <definedName name="XRefPaste13" localSheetId="8" hidden="1">#REF!</definedName>
    <definedName name="XRefPaste13" localSheetId="9" hidden="1">#REF!</definedName>
    <definedName name="XRefPaste13" localSheetId="10" hidden="1">#REF!</definedName>
    <definedName name="XRefPaste13" localSheetId="13" hidden="1">#REF!</definedName>
    <definedName name="XRefPaste130Row" localSheetId="0" hidden="1">#REF!</definedName>
    <definedName name="XRefPaste130Row" localSheetId="16" hidden="1">#REF!</definedName>
    <definedName name="XRefPaste130Row" localSheetId="18" hidden="1">#REF!</definedName>
    <definedName name="XRefPaste130Row" localSheetId="5" hidden="1">#REF!</definedName>
    <definedName name="XRefPaste130Row" localSheetId="6" hidden="1">#REF!</definedName>
    <definedName name="XRefPaste130Row" localSheetId="7" hidden="1">#REF!</definedName>
    <definedName name="XRefPaste130Row" localSheetId="8" hidden="1">#REF!</definedName>
    <definedName name="XRefPaste130Row" localSheetId="9" hidden="1">#REF!</definedName>
    <definedName name="XRefPaste130Row" localSheetId="10" hidden="1">#REF!</definedName>
    <definedName name="XRefPaste130Row" localSheetId="13" hidden="1">#REF!</definedName>
    <definedName name="XRefPaste131Row" localSheetId="0" hidden="1">#REF!</definedName>
    <definedName name="XRefPaste131Row" localSheetId="16" hidden="1">#REF!</definedName>
    <definedName name="XRefPaste131Row" localSheetId="18" hidden="1">#REF!</definedName>
    <definedName name="XRefPaste131Row" localSheetId="5" hidden="1">#REF!</definedName>
    <definedName name="XRefPaste131Row" localSheetId="6" hidden="1">#REF!</definedName>
    <definedName name="XRefPaste131Row" localSheetId="7" hidden="1">#REF!</definedName>
    <definedName name="XRefPaste131Row" localSheetId="8" hidden="1">#REF!</definedName>
    <definedName name="XRefPaste131Row" localSheetId="9" hidden="1">#REF!</definedName>
    <definedName name="XRefPaste131Row" localSheetId="10" hidden="1">#REF!</definedName>
    <definedName name="XRefPaste131Row" localSheetId="13" hidden="1">#REF!</definedName>
    <definedName name="XRefPaste132Row" localSheetId="0" hidden="1">#REF!</definedName>
    <definedName name="XRefPaste132Row" localSheetId="16" hidden="1">#REF!</definedName>
    <definedName name="XRefPaste132Row" localSheetId="18" hidden="1">#REF!</definedName>
    <definedName name="XRefPaste132Row" localSheetId="5" hidden="1">#REF!</definedName>
    <definedName name="XRefPaste132Row" localSheetId="6" hidden="1">#REF!</definedName>
    <definedName name="XRefPaste132Row" localSheetId="7" hidden="1">#REF!</definedName>
    <definedName name="XRefPaste132Row" localSheetId="8" hidden="1">#REF!</definedName>
    <definedName name="XRefPaste132Row" localSheetId="9" hidden="1">#REF!</definedName>
    <definedName name="XRefPaste132Row" localSheetId="10" hidden="1">#REF!</definedName>
    <definedName name="XRefPaste132Row" localSheetId="13" hidden="1">#REF!</definedName>
    <definedName name="XRefPaste133Row" localSheetId="0" hidden="1">#REF!</definedName>
    <definedName name="XRefPaste133Row" localSheetId="16" hidden="1">#REF!</definedName>
    <definedName name="XRefPaste133Row" localSheetId="18" hidden="1">#REF!</definedName>
    <definedName name="XRefPaste133Row" localSheetId="5" hidden="1">#REF!</definedName>
    <definedName name="XRefPaste133Row" localSheetId="6" hidden="1">#REF!</definedName>
    <definedName name="XRefPaste133Row" localSheetId="7" hidden="1">#REF!</definedName>
    <definedName name="XRefPaste133Row" localSheetId="8" hidden="1">#REF!</definedName>
    <definedName name="XRefPaste133Row" localSheetId="9" hidden="1">#REF!</definedName>
    <definedName name="XRefPaste133Row" localSheetId="10" hidden="1">#REF!</definedName>
    <definedName name="XRefPaste133Row" localSheetId="13" hidden="1">#REF!</definedName>
    <definedName name="XRefPaste134Row" localSheetId="0" hidden="1">#REF!</definedName>
    <definedName name="XRefPaste134Row" localSheetId="16" hidden="1">#REF!</definedName>
    <definedName name="XRefPaste134Row" localSheetId="18" hidden="1">#REF!</definedName>
    <definedName name="XRefPaste134Row" localSheetId="5" hidden="1">#REF!</definedName>
    <definedName name="XRefPaste134Row" localSheetId="6" hidden="1">#REF!</definedName>
    <definedName name="XRefPaste134Row" localSheetId="7" hidden="1">#REF!</definedName>
    <definedName name="XRefPaste134Row" localSheetId="8" hidden="1">#REF!</definedName>
    <definedName name="XRefPaste134Row" localSheetId="9" hidden="1">#REF!</definedName>
    <definedName name="XRefPaste134Row" localSheetId="10" hidden="1">#REF!</definedName>
    <definedName name="XRefPaste134Row" localSheetId="13" hidden="1">#REF!</definedName>
    <definedName name="XRefPaste135Row" localSheetId="0" hidden="1">#REF!</definedName>
    <definedName name="XRefPaste135Row" localSheetId="16" hidden="1">#REF!</definedName>
    <definedName name="XRefPaste135Row" localSheetId="18" hidden="1">#REF!</definedName>
    <definedName name="XRefPaste135Row" localSheetId="5" hidden="1">#REF!</definedName>
    <definedName name="XRefPaste135Row" localSheetId="6" hidden="1">#REF!</definedName>
    <definedName name="XRefPaste135Row" localSheetId="7" hidden="1">#REF!</definedName>
    <definedName name="XRefPaste135Row" localSheetId="8" hidden="1">#REF!</definedName>
    <definedName name="XRefPaste135Row" localSheetId="9" hidden="1">#REF!</definedName>
    <definedName name="XRefPaste135Row" localSheetId="10" hidden="1">#REF!</definedName>
    <definedName name="XRefPaste135Row" localSheetId="13" hidden="1">#REF!</definedName>
    <definedName name="XRefPaste136Row" localSheetId="0" hidden="1">#REF!</definedName>
    <definedName name="XRefPaste136Row" localSheetId="16" hidden="1">#REF!</definedName>
    <definedName name="XRefPaste136Row" localSheetId="18" hidden="1">#REF!</definedName>
    <definedName name="XRefPaste136Row" localSheetId="5" hidden="1">#REF!</definedName>
    <definedName name="XRefPaste136Row" localSheetId="6" hidden="1">#REF!</definedName>
    <definedName name="XRefPaste136Row" localSheetId="7" hidden="1">#REF!</definedName>
    <definedName name="XRefPaste136Row" localSheetId="8" hidden="1">#REF!</definedName>
    <definedName name="XRefPaste136Row" localSheetId="9" hidden="1">#REF!</definedName>
    <definedName name="XRefPaste136Row" localSheetId="10" hidden="1">#REF!</definedName>
    <definedName name="XRefPaste136Row" localSheetId="13" hidden="1">#REF!</definedName>
    <definedName name="XRefPaste137Row" localSheetId="0" hidden="1">#REF!</definedName>
    <definedName name="XRefPaste137Row" localSheetId="16" hidden="1">#REF!</definedName>
    <definedName name="XRefPaste137Row" localSheetId="18" hidden="1">#REF!</definedName>
    <definedName name="XRefPaste137Row" localSheetId="5" hidden="1">#REF!</definedName>
    <definedName name="XRefPaste137Row" localSheetId="6" hidden="1">#REF!</definedName>
    <definedName name="XRefPaste137Row" localSheetId="7" hidden="1">#REF!</definedName>
    <definedName name="XRefPaste137Row" localSheetId="8" hidden="1">#REF!</definedName>
    <definedName name="XRefPaste137Row" localSheetId="9" hidden="1">#REF!</definedName>
    <definedName name="XRefPaste137Row" localSheetId="10" hidden="1">#REF!</definedName>
    <definedName name="XRefPaste137Row" localSheetId="13" hidden="1">#REF!</definedName>
    <definedName name="XRefPaste138Row" localSheetId="0" hidden="1">#REF!</definedName>
    <definedName name="XRefPaste138Row" localSheetId="16" hidden="1">#REF!</definedName>
    <definedName name="XRefPaste138Row" localSheetId="18" hidden="1">#REF!</definedName>
    <definedName name="XRefPaste138Row" localSheetId="5" hidden="1">#REF!</definedName>
    <definedName name="XRefPaste138Row" localSheetId="6" hidden="1">#REF!</definedName>
    <definedName name="XRefPaste138Row" localSheetId="7" hidden="1">#REF!</definedName>
    <definedName name="XRefPaste138Row" localSheetId="8" hidden="1">#REF!</definedName>
    <definedName name="XRefPaste138Row" localSheetId="9" hidden="1">#REF!</definedName>
    <definedName name="XRefPaste138Row" localSheetId="10" hidden="1">#REF!</definedName>
    <definedName name="XRefPaste138Row" localSheetId="13" hidden="1">#REF!</definedName>
    <definedName name="XRefPaste139" localSheetId="0" hidden="1">'[165]Mapa de Resultado'!#REF!</definedName>
    <definedName name="XRefPaste139" localSheetId="16" hidden="1">'[165]Mapa de Resultado'!#REF!</definedName>
    <definedName name="XRefPaste139" localSheetId="18" hidden="1">'[165]Mapa de Resultado'!#REF!</definedName>
    <definedName name="XRefPaste139" localSheetId="1" hidden="1">'[165]Mapa de Resultado'!#REF!</definedName>
    <definedName name="XRefPaste139" localSheetId="2" hidden="1">'[165]Mapa de Resultado'!#REF!</definedName>
    <definedName name="XRefPaste139" localSheetId="3" hidden="1">'[165]Mapa de Resultado'!#REF!</definedName>
    <definedName name="XRefPaste139" localSheetId="4" hidden="1">'[165]Mapa de Resultado'!#REF!</definedName>
    <definedName name="XRefPaste139" localSheetId="5" hidden="1">'[165]Mapa de Resultado'!#REF!</definedName>
    <definedName name="XRefPaste139" localSheetId="6" hidden="1">'[165]Mapa de Resultado'!#REF!</definedName>
    <definedName name="XRefPaste139" localSheetId="7" hidden="1">'[165]Mapa de Resultado'!#REF!</definedName>
    <definedName name="XRefPaste139" localSheetId="8" hidden="1">'[165]Mapa de Resultado'!#REF!</definedName>
    <definedName name="XRefPaste139" localSheetId="9" hidden="1">'[165]Mapa de Resultado'!#REF!</definedName>
    <definedName name="XRefPaste139" localSheetId="10" hidden="1">'[165]Mapa de Resultado'!#REF!</definedName>
    <definedName name="XRefPaste139" localSheetId="13" hidden="1">'[165]Mapa de Resultado'!#REF!</definedName>
    <definedName name="XRefPaste139Row" localSheetId="0" hidden="1">#REF!</definedName>
    <definedName name="XRefPaste139Row" localSheetId="16" hidden="1">#REF!</definedName>
    <definedName name="XRefPaste139Row" localSheetId="18" hidden="1">#REF!</definedName>
    <definedName name="XRefPaste139Row" localSheetId="5" hidden="1">#REF!</definedName>
    <definedName name="XRefPaste139Row" localSheetId="6" hidden="1">#REF!</definedName>
    <definedName name="XRefPaste139Row" localSheetId="7" hidden="1">#REF!</definedName>
    <definedName name="XRefPaste139Row" localSheetId="8" hidden="1">#REF!</definedName>
    <definedName name="XRefPaste139Row" localSheetId="9" hidden="1">#REF!</definedName>
    <definedName name="XRefPaste139Row" localSheetId="10" hidden="1">#REF!</definedName>
    <definedName name="XRefPaste139Row" localSheetId="13" hidden="1">#REF!</definedName>
    <definedName name="XRefPaste13Row" localSheetId="0" hidden="1">#REF!</definedName>
    <definedName name="XRefPaste13Row" localSheetId="16" hidden="1">#REF!</definedName>
    <definedName name="XRefPaste13Row" localSheetId="18" hidden="1">#REF!</definedName>
    <definedName name="XRefPaste13Row" localSheetId="5" hidden="1">#REF!</definedName>
    <definedName name="XRefPaste13Row" localSheetId="6" hidden="1">#REF!</definedName>
    <definedName name="XRefPaste13Row" localSheetId="7" hidden="1">#REF!</definedName>
    <definedName name="XRefPaste13Row" localSheetId="8" hidden="1">#REF!</definedName>
    <definedName name="XRefPaste13Row" localSheetId="9" hidden="1">#REF!</definedName>
    <definedName name="XRefPaste13Row" localSheetId="10" hidden="1">#REF!</definedName>
    <definedName name="XRefPaste13Row" localSheetId="13" hidden="1">#REF!</definedName>
    <definedName name="XRefPaste14" localSheetId="17" hidden="1">'[169]Emprestimos 102003 {ppc}'!$AN$40</definedName>
    <definedName name="XRefPaste14" localSheetId="18" hidden="1">'[169]Emprestimos 102003 {ppc}'!$AN$40</definedName>
    <definedName name="XRefPaste14Row" localSheetId="0" hidden="1">#REF!</definedName>
    <definedName name="XRefPaste14Row" localSheetId="16" hidden="1">#REF!</definedName>
    <definedName name="XRefPaste14Row" localSheetId="18" hidden="1">#REF!</definedName>
    <definedName name="XRefPaste14Row" localSheetId="5" hidden="1">#REF!</definedName>
    <definedName name="XRefPaste14Row" localSheetId="6" hidden="1">#REF!</definedName>
    <definedName name="XRefPaste14Row" localSheetId="7" hidden="1">#REF!</definedName>
    <definedName name="XRefPaste14Row" localSheetId="8" hidden="1">#REF!</definedName>
    <definedName name="XRefPaste14Row" localSheetId="9" hidden="1">#REF!</definedName>
    <definedName name="XRefPaste14Row" localSheetId="10" hidden="1">#REF!</definedName>
    <definedName name="XRefPaste14Row" localSheetId="13" hidden="1">#REF!</definedName>
    <definedName name="XRefPaste15" localSheetId="0" hidden="1">#REF!</definedName>
    <definedName name="XRefPaste15" localSheetId="16" hidden="1">#REF!</definedName>
    <definedName name="XRefPaste15" localSheetId="18" hidden="1">#REF!</definedName>
    <definedName name="XRefPaste15" localSheetId="5" hidden="1">#REF!</definedName>
    <definedName name="XRefPaste15" localSheetId="6" hidden="1">#REF!</definedName>
    <definedName name="XRefPaste15" localSheetId="7" hidden="1">#REF!</definedName>
    <definedName name="XRefPaste15" localSheetId="8" hidden="1">#REF!</definedName>
    <definedName name="XRefPaste15" localSheetId="9" hidden="1">#REF!</definedName>
    <definedName name="XRefPaste15" localSheetId="10" hidden="1">#REF!</definedName>
    <definedName name="XRefPaste15" localSheetId="13" hidden="1">#REF!</definedName>
    <definedName name="XRefPaste15Row" localSheetId="0" hidden="1">#REF!</definedName>
    <definedName name="XRefPaste15Row" localSheetId="16" hidden="1">#REF!</definedName>
    <definedName name="XRefPaste15Row" localSheetId="18" hidden="1">#REF!</definedName>
    <definedName name="XRefPaste15Row" localSheetId="5" hidden="1">#REF!</definedName>
    <definedName name="XRefPaste15Row" localSheetId="6" hidden="1">#REF!</definedName>
    <definedName name="XRefPaste15Row" localSheetId="7" hidden="1">#REF!</definedName>
    <definedName name="XRefPaste15Row" localSheetId="8" hidden="1">#REF!</definedName>
    <definedName name="XRefPaste15Row" localSheetId="9" hidden="1">#REF!</definedName>
    <definedName name="XRefPaste15Row" localSheetId="10" hidden="1">#REF!</definedName>
    <definedName name="XRefPaste15Row" localSheetId="13" hidden="1">#REF!</definedName>
    <definedName name="XRefPaste16" localSheetId="0" hidden="1">'[156]Suporte DOAR'!#REF!</definedName>
    <definedName name="XRefPaste16" localSheetId="16" hidden="1">'[156]Suporte DOAR'!#REF!</definedName>
    <definedName name="XRefPaste16" localSheetId="18" hidden="1">'[156]Suporte DOAR'!#REF!</definedName>
    <definedName name="XRefPaste16" localSheetId="5" hidden="1">'[156]Suporte DOAR'!#REF!</definedName>
    <definedName name="XRefPaste16" localSheetId="6" hidden="1">'[156]Suporte DOAR'!#REF!</definedName>
    <definedName name="XRefPaste16" localSheetId="7" hidden="1">'[156]Suporte DOAR'!#REF!</definedName>
    <definedName name="XRefPaste16" localSheetId="8" hidden="1">'[156]Suporte DOAR'!#REF!</definedName>
    <definedName name="XRefPaste16" localSheetId="9" hidden="1">'[156]Suporte DOAR'!#REF!</definedName>
    <definedName name="XRefPaste16" localSheetId="10" hidden="1">'[156]Suporte DOAR'!#REF!</definedName>
    <definedName name="XRefPaste16" localSheetId="13" hidden="1">'[156]Suporte DOAR'!#REF!</definedName>
    <definedName name="XRefPaste16Row" localSheetId="0" hidden="1">#REF!</definedName>
    <definedName name="XRefPaste16Row" localSheetId="16" hidden="1">#REF!</definedName>
    <definedName name="XRefPaste16Row" localSheetId="18" hidden="1">#REF!</definedName>
    <definedName name="XRefPaste16Row" localSheetId="5" hidden="1">#REF!</definedName>
    <definedName name="XRefPaste16Row" localSheetId="6" hidden="1">#REF!</definedName>
    <definedName name="XRefPaste16Row" localSheetId="7" hidden="1">#REF!</definedName>
    <definedName name="XRefPaste16Row" localSheetId="8" hidden="1">#REF!</definedName>
    <definedName name="XRefPaste16Row" localSheetId="9" hidden="1">#REF!</definedName>
    <definedName name="XRefPaste16Row" localSheetId="10" hidden="1">#REF!</definedName>
    <definedName name="XRefPaste16Row" localSheetId="13" hidden="1">#REF!</definedName>
    <definedName name="XRefPaste17" localSheetId="0" hidden="1">'[156]Suporte DOAR'!#REF!</definedName>
    <definedName name="XRefPaste17" localSheetId="16" hidden="1">'[156]Suporte DOAR'!#REF!</definedName>
    <definedName name="XRefPaste17" localSheetId="18" hidden="1">'[156]Suporte DOAR'!#REF!</definedName>
    <definedName name="XRefPaste17" localSheetId="5" hidden="1">'[156]Suporte DOAR'!#REF!</definedName>
    <definedName name="XRefPaste17" localSheetId="6" hidden="1">'[156]Suporte DOAR'!#REF!</definedName>
    <definedName name="XRefPaste17" localSheetId="7" hidden="1">'[156]Suporte DOAR'!#REF!</definedName>
    <definedName name="XRefPaste17" localSheetId="8" hidden="1">'[156]Suporte DOAR'!#REF!</definedName>
    <definedName name="XRefPaste17" localSheetId="9" hidden="1">'[156]Suporte DOAR'!#REF!</definedName>
    <definedName name="XRefPaste17" localSheetId="10" hidden="1">'[156]Suporte DOAR'!#REF!</definedName>
    <definedName name="XRefPaste17" localSheetId="13" hidden="1">'[156]Suporte DOAR'!#REF!</definedName>
    <definedName name="XRefPaste17Row" localSheetId="0" hidden="1">#REF!</definedName>
    <definedName name="XRefPaste17Row" localSheetId="16" hidden="1">#REF!</definedName>
    <definedName name="XRefPaste17Row" localSheetId="18" hidden="1">#REF!</definedName>
    <definedName name="XRefPaste17Row" localSheetId="5" hidden="1">#REF!</definedName>
    <definedName name="XRefPaste17Row" localSheetId="6" hidden="1">#REF!</definedName>
    <definedName name="XRefPaste17Row" localSheetId="7" hidden="1">#REF!</definedName>
    <definedName name="XRefPaste17Row" localSheetId="8" hidden="1">#REF!</definedName>
    <definedName name="XRefPaste17Row" localSheetId="9" hidden="1">#REF!</definedName>
    <definedName name="XRefPaste17Row" localSheetId="10" hidden="1">#REF!</definedName>
    <definedName name="XRefPaste17Row" localSheetId="13" hidden="1">#REF!</definedName>
    <definedName name="XRefPaste18" localSheetId="0" hidden="1">[41]Balanço!#REF!</definedName>
    <definedName name="XRefPaste18" localSheetId="16" hidden="1">[41]Balanço!#REF!</definedName>
    <definedName name="XRefPaste18" localSheetId="18" hidden="1">[41]Balanço!#REF!</definedName>
    <definedName name="XRefPaste18" localSheetId="5" hidden="1">[41]Balanço!#REF!</definedName>
    <definedName name="XRefPaste18" localSheetId="6" hidden="1">[41]Balanço!#REF!</definedName>
    <definedName name="XRefPaste18" localSheetId="7" hidden="1">[41]Balanço!#REF!</definedName>
    <definedName name="XRefPaste18" localSheetId="8" hidden="1">[41]Balanço!#REF!</definedName>
    <definedName name="XRefPaste18" localSheetId="9" hidden="1">[41]Balanço!#REF!</definedName>
    <definedName name="XRefPaste18" localSheetId="10" hidden="1">[41]Balanço!#REF!</definedName>
    <definedName name="XRefPaste18" localSheetId="13" hidden="1">[41]Balanço!#REF!</definedName>
    <definedName name="XRefPaste18Row" localSheetId="0" hidden="1">#REF!</definedName>
    <definedName name="XRefPaste18Row" localSheetId="16" hidden="1">#REF!</definedName>
    <definedName name="XRefPaste18Row" localSheetId="18" hidden="1">#REF!</definedName>
    <definedName name="XRefPaste18Row" localSheetId="5" hidden="1">#REF!</definedName>
    <definedName name="XRefPaste18Row" localSheetId="6" hidden="1">#REF!</definedName>
    <definedName name="XRefPaste18Row" localSheetId="7" hidden="1">#REF!</definedName>
    <definedName name="XRefPaste18Row" localSheetId="8" hidden="1">#REF!</definedName>
    <definedName name="XRefPaste18Row" localSheetId="9" hidden="1">#REF!</definedName>
    <definedName name="XRefPaste18Row" localSheetId="10" hidden="1">#REF!</definedName>
    <definedName name="XRefPaste18Row" localSheetId="13" hidden="1">#REF!</definedName>
    <definedName name="XRefPaste19" localSheetId="0" hidden="1">#REF!</definedName>
    <definedName name="XRefPaste19" localSheetId="16" hidden="1">#REF!</definedName>
    <definedName name="XRefPaste19" localSheetId="18" hidden="1">#REF!</definedName>
    <definedName name="XRefPaste19" localSheetId="5" hidden="1">#REF!</definedName>
    <definedName name="XRefPaste19" localSheetId="6" hidden="1">#REF!</definedName>
    <definedName name="XRefPaste19" localSheetId="7" hidden="1">#REF!</definedName>
    <definedName name="XRefPaste19" localSheetId="8" hidden="1">#REF!</definedName>
    <definedName name="XRefPaste19" localSheetId="9" hidden="1">#REF!</definedName>
    <definedName name="XRefPaste19" localSheetId="10" hidden="1">#REF!</definedName>
    <definedName name="XRefPaste19" localSheetId="13" hidden="1">#REF!</definedName>
    <definedName name="XRefPaste19Row" localSheetId="0" hidden="1">#REF!</definedName>
    <definedName name="XRefPaste19Row" localSheetId="16" hidden="1">#REF!</definedName>
    <definedName name="XRefPaste19Row" localSheetId="18" hidden="1">#REF!</definedName>
    <definedName name="XRefPaste19Row" localSheetId="5" hidden="1">#REF!</definedName>
    <definedName name="XRefPaste19Row" localSheetId="6" hidden="1">#REF!</definedName>
    <definedName name="XRefPaste19Row" localSheetId="7" hidden="1">#REF!</definedName>
    <definedName name="XRefPaste19Row" localSheetId="8" hidden="1">#REF!</definedName>
    <definedName name="XRefPaste19Row" localSheetId="9" hidden="1">#REF!</definedName>
    <definedName name="XRefPaste19Row" localSheetId="10" hidden="1">#REF!</definedName>
    <definedName name="XRefPaste19Row" localSheetId="13" hidden="1">#REF!</definedName>
    <definedName name="XRefPaste1Row" localSheetId="0" hidden="1">#REF!</definedName>
    <definedName name="XRefPaste1Row" localSheetId="16" hidden="1">#REF!</definedName>
    <definedName name="XRefPaste1Row" localSheetId="18" hidden="1">#REF!</definedName>
    <definedName name="XRefPaste1Row" localSheetId="5" hidden="1">#REF!</definedName>
    <definedName name="XRefPaste1Row" localSheetId="6" hidden="1">#REF!</definedName>
    <definedName name="XRefPaste1Row" localSheetId="7" hidden="1">#REF!</definedName>
    <definedName name="XRefPaste1Row" localSheetId="8" hidden="1">#REF!</definedName>
    <definedName name="XRefPaste1Row" localSheetId="9" hidden="1">#REF!</definedName>
    <definedName name="XRefPaste1Row" localSheetId="10" hidden="1">#REF!</definedName>
    <definedName name="XRefPaste1Row" localSheetId="13" hidden="1">#REF!</definedName>
    <definedName name="XRefPaste2" localSheetId="0" hidden="1">#REF!</definedName>
    <definedName name="XRefPaste2" localSheetId="16" hidden="1">#REF!</definedName>
    <definedName name="XRefPaste2" localSheetId="18" hidden="1">#REF!</definedName>
    <definedName name="XRefPaste2" localSheetId="5" hidden="1">#REF!</definedName>
    <definedName name="XRefPaste2" localSheetId="6" hidden="1">#REF!</definedName>
    <definedName name="XRefPaste2" localSheetId="7" hidden="1">#REF!</definedName>
    <definedName name="XRefPaste2" localSheetId="8" hidden="1">#REF!</definedName>
    <definedName name="XRefPaste2" localSheetId="9" hidden="1">#REF!</definedName>
    <definedName name="XRefPaste2" localSheetId="10" hidden="1">#REF!</definedName>
    <definedName name="XRefPaste2" localSheetId="13" hidden="1">#REF!</definedName>
    <definedName name="XRefPaste20" localSheetId="0" hidden="1">#REF!</definedName>
    <definedName name="XRefPaste20" localSheetId="16" hidden="1">#REF!</definedName>
    <definedName name="XRefPaste20" localSheetId="18" hidden="1">#REF!</definedName>
    <definedName name="XRefPaste20" localSheetId="1" hidden="1">#REF!</definedName>
    <definedName name="XRefPaste20" localSheetId="2" hidden="1">#REF!</definedName>
    <definedName name="XRefPaste20" localSheetId="3" hidden="1">#REF!</definedName>
    <definedName name="XRefPaste20" localSheetId="4" hidden="1">#REF!</definedName>
    <definedName name="XRefPaste20" localSheetId="5" hidden="1">#REF!</definedName>
    <definedName name="XRefPaste20" localSheetId="6" hidden="1">#REF!</definedName>
    <definedName name="XRefPaste20" localSheetId="7" hidden="1">#REF!</definedName>
    <definedName name="XRefPaste20" localSheetId="8" hidden="1">#REF!</definedName>
    <definedName name="XRefPaste20" localSheetId="9" hidden="1">#REF!</definedName>
    <definedName name="XRefPaste20" localSheetId="10" hidden="1">#REF!</definedName>
    <definedName name="XRefPaste20" localSheetId="13" hidden="1">#REF!</definedName>
    <definedName name="XRefPaste20Row" localSheetId="0" hidden="1">#REF!</definedName>
    <definedName name="XRefPaste20Row" localSheetId="16" hidden="1">#REF!</definedName>
    <definedName name="XRefPaste20Row" localSheetId="18" hidden="1">#REF!</definedName>
    <definedName name="XRefPaste20Row" localSheetId="1" hidden="1">#REF!</definedName>
    <definedName name="XRefPaste20Row" localSheetId="2" hidden="1">#REF!</definedName>
    <definedName name="XRefPaste20Row" localSheetId="3" hidden="1">#REF!</definedName>
    <definedName name="XRefPaste20Row" localSheetId="4" hidden="1">#REF!</definedName>
    <definedName name="XRefPaste20Row" localSheetId="5" hidden="1">#REF!</definedName>
    <definedName name="XRefPaste20Row" localSheetId="6" hidden="1">#REF!</definedName>
    <definedName name="XRefPaste20Row" localSheetId="7" hidden="1">#REF!</definedName>
    <definedName name="XRefPaste20Row" localSheetId="8" hidden="1">#REF!</definedName>
    <definedName name="XRefPaste20Row" localSheetId="9" hidden="1">#REF!</definedName>
    <definedName name="XRefPaste20Row" localSheetId="10" hidden="1">#REF!</definedName>
    <definedName name="XRefPaste20Row" localSheetId="13" hidden="1">#REF!</definedName>
    <definedName name="XRefPaste21" localSheetId="0" hidden="1">#REF!</definedName>
    <definedName name="XRefPaste21" localSheetId="16" hidden="1">#REF!</definedName>
    <definedName name="XRefPaste21" localSheetId="18" hidden="1">#REF!</definedName>
    <definedName name="XRefPaste21" localSheetId="1" hidden="1">#REF!</definedName>
    <definedName name="XRefPaste21" localSheetId="2" hidden="1">#REF!</definedName>
    <definedName name="XRefPaste21" localSheetId="3" hidden="1">#REF!</definedName>
    <definedName name="XRefPaste21" localSheetId="4" hidden="1">#REF!</definedName>
    <definedName name="XRefPaste21" localSheetId="5" hidden="1">#REF!</definedName>
    <definedName name="XRefPaste21" localSheetId="6" hidden="1">#REF!</definedName>
    <definedName name="XRefPaste21" localSheetId="7" hidden="1">#REF!</definedName>
    <definedName name="XRefPaste21" localSheetId="8" hidden="1">#REF!</definedName>
    <definedName name="XRefPaste21" localSheetId="9" hidden="1">#REF!</definedName>
    <definedName name="XRefPaste21" localSheetId="10" hidden="1">#REF!</definedName>
    <definedName name="XRefPaste21" localSheetId="13" hidden="1">#REF!</definedName>
    <definedName name="XRefPaste21Row" localSheetId="0" hidden="1">#REF!</definedName>
    <definedName name="XRefPaste21Row" localSheetId="16" hidden="1">#REF!</definedName>
    <definedName name="XRefPaste21Row" localSheetId="18" hidden="1">#REF!</definedName>
    <definedName name="XRefPaste21Row" localSheetId="1" hidden="1">#REF!</definedName>
    <definedName name="XRefPaste21Row" localSheetId="2" hidden="1">#REF!</definedName>
    <definedName name="XRefPaste21Row" localSheetId="3" hidden="1">#REF!</definedName>
    <definedName name="XRefPaste21Row" localSheetId="4" hidden="1">#REF!</definedName>
    <definedName name="XRefPaste21Row" localSheetId="5" hidden="1">#REF!</definedName>
    <definedName name="XRefPaste21Row" localSheetId="6" hidden="1">#REF!</definedName>
    <definedName name="XRefPaste21Row" localSheetId="7" hidden="1">#REF!</definedName>
    <definedName name="XRefPaste21Row" localSheetId="8" hidden="1">#REF!</definedName>
    <definedName name="XRefPaste21Row" localSheetId="9" hidden="1">#REF!</definedName>
    <definedName name="XRefPaste21Row" localSheetId="10" hidden="1">#REF!</definedName>
    <definedName name="XRefPaste21Row" localSheetId="13" hidden="1">#REF!</definedName>
    <definedName name="XRefPaste22" localSheetId="0" hidden="1">#REF!</definedName>
    <definedName name="XRefPaste22" localSheetId="16" hidden="1">#REF!</definedName>
    <definedName name="XRefPaste22" localSheetId="18" hidden="1">#REF!</definedName>
    <definedName name="XRefPaste22" localSheetId="1" hidden="1">#REF!</definedName>
    <definedName name="XRefPaste22" localSheetId="2" hidden="1">#REF!</definedName>
    <definedName name="XRefPaste22" localSheetId="3" hidden="1">#REF!</definedName>
    <definedName name="XRefPaste22" localSheetId="4" hidden="1">#REF!</definedName>
    <definedName name="XRefPaste22" localSheetId="5" hidden="1">#REF!</definedName>
    <definedName name="XRefPaste22" localSheetId="6" hidden="1">#REF!</definedName>
    <definedName name="XRefPaste22" localSheetId="7" hidden="1">#REF!</definedName>
    <definedName name="XRefPaste22" localSheetId="8" hidden="1">#REF!</definedName>
    <definedName name="XRefPaste22" localSheetId="9" hidden="1">#REF!</definedName>
    <definedName name="XRefPaste22" localSheetId="10" hidden="1">#REF!</definedName>
    <definedName name="XRefPaste22" localSheetId="13" hidden="1">#REF!</definedName>
    <definedName name="XRefPaste22Row" localSheetId="0" hidden="1">#REF!</definedName>
    <definedName name="XRefPaste22Row" localSheetId="16" hidden="1">#REF!</definedName>
    <definedName name="XRefPaste22Row" localSheetId="18" hidden="1">#REF!</definedName>
    <definedName name="XRefPaste22Row" localSheetId="1" hidden="1">#REF!</definedName>
    <definedName name="XRefPaste22Row" localSheetId="2" hidden="1">#REF!</definedName>
    <definedName name="XRefPaste22Row" localSheetId="3" hidden="1">#REF!</definedName>
    <definedName name="XRefPaste22Row" localSheetId="4" hidden="1">#REF!</definedName>
    <definedName name="XRefPaste22Row" localSheetId="5" hidden="1">#REF!</definedName>
    <definedName name="XRefPaste22Row" localSheetId="6" hidden="1">#REF!</definedName>
    <definedName name="XRefPaste22Row" localSheetId="7" hidden="1">#REF!</definedName>
    <definedName name="XRefPaste22Row" localSheetId="8" hidden="1">#REF!</definedName>
    <definedName name="XRefPaste22Row" localSheetId="9" hidden="1">#REF!</definedName>
    <definedName name="XRefPaste22Row" localSheetId="10" hidden="1">#REF!</definedName>
    <definedName name="XRefPaste22Row" localSheetId="13" hidden="1">#REF!</definedName>
    <definedName name="XRefPaste23" localSheetId="0" hidden="1">#REF!</definedName>
    <definedName name="XRefPaste23" localSheetId="16" hidden="1">#REF!</definedName>
    <definedName name="XRefPaste23" localSheetId="18" hidden="1">#REF!</definedName>
    <definedName name="XRefPaste23" localSheetId="1" hidden="1">#REF!</definedName>
    <definedName name="XRefPaste23" localSheetId="2" hidden="1">#REF!</definedName>
    <definedName name="XRefPaste23" localSheetId="3" hidden="1">#REF!</definedName>
    <definedName name="XRefPaste23" localSheetId="4" hidden="1">#REF!</definedName>
    <definedName name="XRefPaste23" localSheetId="5" hidden="1">#REF!</definedName>
    <definedName name="XRefPaste23" localSheetId="6" hidden="1">#REF!</definedName>
    <definedName name="XRefPaste23" localSheetId="7" hidden="1">#REF!</definedName>
    <definedName name="XRefPaste23" localSheetId="8" hidden="1">#REF!</definedName>
    <definedName name="XRefPaste23" localSheetId="9" hidden="1">#REF!</definedName>
    <definedName name="XRefPaste23" localSheetId="10" hidden="1">#REF!</definedName>
    <definedName name="XRefPaste23" localSheetId="13" hidden="1">#REF!</definedName>
    <definedName name="XRefPaste23Row" localSheetId="0" hidden="1">#REF!</definedName>
    <definedName name="XRefPaste23Row" localSheetId="16" hidden="1">#REF!</definedName>
    <definedName name="XRefPaste23Row" localSheetId="18" hidden="1">#REF!</definedName>
    <definedName name="XRefPaste23Row" localSheetId="1" hidden="1">#REF!</definedName>
    <definedName name="XRefPaste23Row" localSheetId="2" hidden="1">#REF!</definedName>
    <definedName name="XRefPaste23Row" localSheetId="3" hidden="1">#REF!</definedName>
    <definedName name="XRefPaste23Row" localSheetId="4" hidden="1">#REF!</definedName>
    <definedName name="XRefPaste23Row" localSheetId="5" hidden="1">#REF!</definedName>
    <definedName name="XRefPaste23Row" localSheetId="6" hidden="1">#REF!</definedName>
    <definedName name="XRefPaste23Row" localSheetId="7" hidden="1">#REF!</definedName>
    <definedName name="XRefPaste23Row" localSheetId="8" hidden="1">#REF!</definedName>
    <definedName name="XRefPaste23Row" localSheetId="9" hidden="1">#REF!</definedName>
    <definedName name="XRefPaste23Row" localSheetId="10" hidden="1">#REF!</definedName>
    <definedName name="XRefPaste23Row" localSheetId="13" hidden="1">#REF!</definedName>
    <definedName name="XRefPaste24" localSheetId="0" hidden="1">#REF!</definedName>
    <definedName name="XRefPaste24" localSheetId="16" hidden="1">#REF!</definedName>
    <definedName name="XRefPaste24" localSheetId="18" hidden="1">#REF!</definedName>
    <definedName name="XRefPaste24" localSheetId="1" hidden="1">#REF!</definedName>
    <definedName name="XRefPaste24" localSheetId="2" hidden="1">#REF!</definedName>
    <definedName name="XRefPaste24" localSheetId="3" hidden="1">#REF!</definedName>
    <definedName name="XRefPaste24" localSheetId="4" hidden="1">#REF!</definedName>
    <definedName name="XRefPaste24" localSheetId="5" hidden="1">#REF!</definedName>
    <definedName name="XRefPaste24" localSheetId="6" hidden="1">#REF!</definedName>
    <definedName name="XRefPaste24" localSheetId="7" hidden="1">#REF!</definedName>
    <definedName name="XRefPaste24" localSheetId="8" hidden="1">#REF!</definedName>
    <definedName name="XRefPaste24" localSheetId="9" hidden="1">#REF!</definedName>
    <definedName name="XRefPaste24" localSheetId="10" hidden="1">#REF!</definedName>
    <definedName name="XRefPaste24" localSheetId="13" hidden="1">#REF!</definedName>
    <definedName name="XRefPaste24Row" localSheetId="0" hidden="1">#REF!</definedName>
    <definedName name="XRefPaste24Row" localSheetId="16" hidden="1">#REF!</definedName>
    <definedName name="XRefPaste24Row" localSheetId="18" hidden="1">#REF!</definedName>
    <definedName name="XRefPaste24Row" localSheetId="1" hidden="1">#REF!</definedName>
    <definedName name="XRefPaste24Row" localSheetId="2" hidden="1">#REF!</definedName>
    <definedName name="XRefPaste24Row" localSheetId="3" hidden="1">#REF!</definedName>
    <definedName name="XRefPaste24Row" localSheetId="4" hidden="1">#REF!</definedName>
    <definedName name="XRefPaste24Row" localSheetId="5" hidden="1">#REF!</definedName>
    <definedName name="XRefPaste24Row" localSheetId="6" hidden="1">#REF!</definedName>
    <definedName name="XRefPaste24Row" localSheetId="7" hidden="1">#REF!</definedName>
    <definedName name="XRefPaste24Row" localSheetId="8" hidden="1">#REF!</definedName>
    <definedName name="XRefPaste24Row" localSheetId="9" hidden="1">#REF!</definedName>
    <definedName name="XRefPaste24Row" localSheetId="10" hidden="1">#REF!</definedName>
    <definedName name="XRefPaste24Row" localSheetId="13" hidden="1">#REF!</definedName>
    <definedName name="XRefPaste25" localSheetId="0" hidden="1">#REF!</definedName>
    <definedName name="XRefPaste25" localSheetId="16" hidden="1">#REF!</definedName>
    <definedName name="XRefPaste25" localSheetId="18" hidden="1">#REF!</definedName>
    <definedName name="XRefPaste25" localSheetId="1" hidden="1">#REF!</definedName>
    <definedName name="XRefPaste25" localSheetId="2" hidden="1">#REF!</definedName>
    <definedName name="XRefPaste25" localSheetId="3" hidden="1">#REF!</definedName>
    <definedName name="XRefPaste25" localSheetId="4" hidden="1">#REF!</definedName>
    <definedName name="XRefPaste25" localSheetId="5" hidden="1">#REF!</definedName>
    <definedName name="XRefPaste25" localSheetId="6" hidden="1">#REF!</definedName>
    <definedName name="XRefPaste25" localSheetId="7" hidden="1">#REF!</definedName>
    <definedName name="XRefPaste25" localSheetId="8" hidden="1">#REF!</definedName>
    <definedName name="XRefPaste25" localSheetId="9" hidden="1">#REF!</definedName>
    <definedName name="XRefPaste25" localSheetId="10" hidden="1">#REF!</definedName>
    <definedName name="XRefPaste25" localSheetId="13" hidden="1">#REF!</definedName>
    <definedName name="XRefPaste25Row" localSheetId="0" hidden="1">[170]XREF!#REF!</definedName>
    <definedName name="XRefPaste25Row" localSheetId="16" hidden="1">[170]XREF!#REF!</definedName>
    <definedName name="XRefPaste25Row" localSheetId="18" hidden="1">[170]XREF!#REF!</definedName>
    <definedName name="XRefPaste25Row" localSheetId="1" hidden="1">[170]XREF!#REF!</definedName>
    <definedName name="XRefPaste25Row" localSheetId="2" hidden="1">[170]XREF!#REF!</definedName>
    <definedName name="XRefPaste25Row" localSheetId="3" hidden="1">[170]XREF!#REF!</definedName>
    <definedName name="XRefPaste25Row" localSheetId="4" hidden="1">[170]XREF!#REF!</definedName>
    <definedName name="XRefPaste25Row" localSheetId="5" hidden="1">[170]XREF!#REF!</definedName>
    <definedName name="XRefPaste25Row" localSheetId="6" hidden="1">[170]XREF!#REF!</definedName>
    <definedName name="XRefPaste25Row" localSheetId="7" hidden="1">[170]XREF!#REF!</definedName>
    <definedName name="XRefPaste25Row" localSheetId="8" hidden="1">[170]XREF!#REF!</definedName>
    <definedName name="XRefPaste25Row" localSheetId="9" hidden="1">[170]XREF!#REF!</definedName>
    <definedName name="XRefPaste25Row" localSheetId="10" hidden="1">[170]XREF!#REF!</definedName>
    <definedName name="XRefPaste25Row" localSheetId="13" hidden="1">[170]XREF!#REF!</definedName>
    <definedName name="XRefPaste26" localSheetId="0" hidden="1">#REF!</definedName>
    <definedName name="XRefPaste26" localSheetId="16" hidden="1">#REF!</definedName>
    <definedName name="XRefPaste26" localSheetId="18" hidden="1">#REF!</definedName>
    <definedName name="XRefPaste26" localSheetId="5" hidden="1">#REF!</definedName>
    <definedName name="XRefPaste26" localSheetId="6" hidden="1">#REF!</definedName>
    <definedName name="XRefPaste26" localSheetId="7" hidden="1">#REF!</definedName>
    <definedName name="XRefPaste26" localSheetId="8" hidden="1">#REF!</definedName>
    <definedName name="XRefPaste26" localSheetId="9" hidden="1">#REF!</definedName>
    <definedName name="XRefPaste26" localSheetId="10" hidden="1">#REF!</definedName>
    <definedName name="XRefPaste26" localSheetId="13" hidden="1">#REF!</definedName>
    <definedName name="XRefPaste26Row" localSheetId="0" hidden="1">#REF!</definedName>
    <definedName name="XRefPaste26Row" localSheetId="16" hidden="1">#REF!</definedName>
    <definedName name="XRefPaste26Row" localSheetId="18" hidden="1">#REF!</definedName>
    <definedName name="XRefPaste26Row" localSheetId="5" hidden="1">#REF!</definedName>
    <definedName name="XRefPaste26Row" localSheetId="6" hidden="1">#REF!</definedName>
    <definedName name="XRefPaste26Row" localSheetId="7" hidden="1">#REF!</definedName>
    <definedName name="XRefPaste26Row" localSheetId="8" hidden="1">#REF!</definedName>
    <definedName name="XRefPaste26Row" localSheetId="9" hidden="1">#REF!</definedName>
    <definedName name="XRefPaste26Row" localSheetId="10" hidden="1">#REF!</definedName>
    <definedName name="XRefPaste26Row" localSheetId="13" hidden="1">#REF!</definedName>
    <definedName name="XRefPaste27" localSheetId="0" hidden="1">#REF!</definedName>
    <definedName name="XRefPaste27" localSheetId="16" hidden="1">#REF!</definedName>
    <definedName name="XRefPaste27" localSheetId="18" hidden="1">#REF!</definedName>
    <definedName name="XRefPaste27" localSheetId="1" hidden="1">#REF!</definedName>
    <definedName name="XRefPaste27" localSheetId="2" hidden="1">#REF!</definedName>
    <definedName name="XRefPaste27" localSheetId="3" hidden="1">#REF!</definedName>
    <definedName name="XRefPaste27" localSheetId="4" hidden="1">#REF!</definedName>
    <definedName name="XRefPaste27" localSheetId="5" hidden="1">#REF!</definedName>
    <definedName name="XRefPaste27" localSheetId="6" hidden="1">#REF!</definedName>
    <definedName name="XRefPaste27" localSheetId="7" hidden="1">#REF!</definedName>
    <definedName name="XRefPaste27" localSheetId="8" hidden="1">#REF!</definedName>
    <definedName name="XRefPaste27" localSheetId="9" hidden="1">#REF!</definedName>
    <definedName name="XRefPaste27" localSheetId="10" hidden="1">#REF!</definedName>
    <definedName name="XRefPaste27" localSheetId="13" hidden="1">#REF!</definedName>
    <definedName name="XRefPaste27Row" localSheetId="0" hidden="1">#REF!</definedName>
    <definedName name="XRefPaste27Row" localSheetId="16" hidden="1">#REF!</definedName>
    <definedName name="XRefPaste27Row" localSheetId="18" hidden="1">#REF!</definedName>
    <definedName name="XRefPaste27Row" localSheetId="5" hidden="1">#REF!</definedName>
    <definedName name="XRefPaste27Row" localSheetId="6" hidden="1">#REF!</definedName>
    <definedName name="XRefPaste27Row" localSheetId="7" hidden="1">#REF!</definedName>
    <definedName name="XRefPaste27Row" localSheetId="8" hidden="1">#REF!</definedName>
    <definedName name="XRefPaste27Row" localSheetId="9" hidden="1">#REF!</definedName>
    <definedName name="XRefPaste27Row" localSheetId="10" hidden="1">#REF!</definedName>
    <definedName name="XRefPaste27Row" localSheetId="13" hidden="1">#REF!</definedName>
    <definedName name="XRefPaste28" localSheetId="0" hidden="1">#REF!</definedName>
    <definedName name="XRefPaste28" localSheetId="16" hidden="1">#REF!</definedName>
    <definedName name="XRefPaste28" localSheetId="18" hidden="1">#REF!</definedName>
    <definedName name="XRefPaste28" localSheetId="5" hidden="1">#REF!</definedName>
    <definedName name="XRefPaste28" localSheetId="6" hidden="1">#REF!</definedName>
    <definedName name="XRefPaste28" localSheetId="7" hidden="1">#REF!</definedName>
    <definedName name="XRefPaste28" localSheetId="8" hidden="1">#REF!</definedName>
    <definedName name="XRefPaste28" localSheetId="9" hidden="1">#REF!</definedName>
    <definedName name="XRefPaste28" localSheetId="10" hidden="1">#REF!</definedName>
    <definedName name="XRefPaste28" localSheetId="13" hidden="1">#REF!</definedName>
    <definedName name="XRefPaste28Row" localSheetId="0" hidden="1">#REF!</definedName>
    <definedName name="XRefPaste28Row" localSheetId="16" hidden="1">#REF!</definedName>
    <definedName name="XRefPaste28Row" localSheetId="18" hidden="1">#REF!</definedName>
    <definedName name="XRefPaste28Row" localSheetId="5" hidden="1">#REF!</definedName>
    <definedName name="XRefPaste28Row" localSheetId="6" hidden="1">#REF!</definedName>
    <definedName name="XRefPaste28Row" localSheetId="7" hidden="1">#REF!</definedName>
    <definedName name="XRefPaste28Row" localSheetId="8" hidden="1">#REF!</definedName>
    <definedName name="XRefPaste28Row" localSheetId="9" hidden="1">#REF!</definedName>
    <definedName name="XRefPaste28Row" localSheetId="10" hidden="1">#REF!</definedName>
    <definedName name="XRefPaste28Row" localSheetId="13" hidden="1">#REF!</definedName>
    <definedName name="XRefPaste29" localSheetId="0" hidden="1">#REF!</definedName>
    <definedName name="XRefPaste29" localSheetId="16" hidden="1">#REF!</definedName>
    <definedName name="XRefPaste29" localSheetId="18" hidden="1">#REF!</definedName>
    <definedName name="XRefPaste29" localSheetId="5" hidden="1">#REF!</definedName>
    <definedName name="XRefPaste29" localSheetId="6" hidden="1">#REF!</definedName>
    <definedName name="XRefPaste29" localSheetId="7" hidden="1">#REF!</definedName>
    <definedName name="XRefPaste29" localSheetId="8" hidden="1">#REF!</definedName>
    <definedName name="XRefPaste29" localSheetId="9" hidden="1">#REF!</definedName>
    <definedName name="XRefPaste29" localSheetId="10" hidden="1">#REF!</definedName>
    <definedName name="XRefPaste29" localSheetId="13" hidden="1">#REF!</definedName>
    <definedName name="XRefPaste29Row" localSheetId="0" hidden="1">#REF!</definedName>
    <definedName name="XRefPaste29Row" localSheetId="16" hidden="1">#REF!</definedName>
    <definedName name="XRefPaste29Row" localSheetId="18" hidden="1">#REF!</definedName>
    <definedName name="XRefPaste29Row" localSheetId="5" hidden="1">#REF!</definedName>
    <definedName name="XRefPaste29Row" localSheetId="6" hidden="1">#REF!</definedName>
    <definedName name="XRefPaste29Row" localSheetId="7" hidden="1">#REF!</definedName>
    <definedName name="XRefPaste29Row" localSheetId="8" hidden="1">#REF!</definedName>
    <definedName name="XRefPaste29Row" localSheetId="9" hidden="1">#REF!</definedName>
    <definedName name="XRefPaste29Row" localSheetId="10" hidden="1">#REF!</definedName>
    <definedName name="XRefPaste29Row" localSheetId="13" hidden="1">#REF!</definedName>
    <definedName name="XRefPaste2Row" localSheetId="0" hidden="1">#REF!</definedName>
    <definedName name="XRefPaste2Row" localSheetId="16" hidden="1">#REF!</definedName>
    <definedName name="XRefPaste2Row" localSheetId="18" hidden="1">#REF!</definedName>
    <definedName name="XRefPaste2Row" localSheetId="5" hidden="1">#REF!</definedName>
    <definedName name="XRefPaste2Row" localSheetId="6" hidden="1">#REF!</definedName>
    <definedName name="XRefPaste2Row" localSheetId="7" hidden="1">#REF!</definedName>
    <definedName name="XRefPaste2Row" localSheetId="8" hidden="1">#REF!</definedName>
    <definedName name="XRefPaste2Row" localSheetId="9" hidden="1">#REF!</definedName>
    <definedName name="XRefPaste2Row" localSheetId="10" hidden="1">#REF!</definedName>
    <definedName name="XRefPaste2Row" localSheetId="13" hidden="1">#REF!</definedName>
    <definedName name="XRefPaste3" localSheetId="0" hidden="1">#REF!</definedName>
    <definedName name="XRefPaste3" localSheetId="16" hidden="1">#REF!</definedName>
    <definedName name="XRefPaste3" localSheetId="18" hidden="1">#REF!</definedName>
    <definedName name="XRefPaste3" localSheetId="5" hidden="1">#REF!</definedName>
    <definedName name="XRefPaste3" localSheetId="6" hidden="1">#REF!</definedName>
    <definedName name="XRefPaste3" localSheetId="7" hidden="1">#REF!</definedName>
    <definedName name="XRefPaste3" localSheetId="8" hidden="1">#REF!</definedName>
    <definedName name="XRefPaste3" localSheetId="9" hidden="1">#REF!</definedName>
    <definedName name="XRefPaste3" localSheetId="10" hidden="1">#REF!</definedName>
    <definedName name="XRefPaste3" localSheetId="13" hidden="1">#REF!</definedName>
    <definedName name="XRefPaste30" hidden="1">'[158]Eliminações BP e DRE'!$N$11</definedName>
    <definedName name="XRefPaste30Row" hidden="1">[158]XREF!$A$5:$IV$5</definedName>
    <definedName name="XRefPaste31" localSheetId="0" hidden="1">#REF!</definedName>
    <definedName name="XRefPaste31" localSheetId="16" hidden="1">#REF!</definedName>
    <definedName name="XRefPaste31" localSheetId="18" hidden="1">#REF!</definedName>
    <definedName name="XRefPaste31" localSheetId="5" hidden="1">#REF!</definedName>
    <definedName name="XRefPaste31" localSheetId="6" hidden="1">#REF!</definedName>
    <definedName name="XRefPaste31" localSheetId="7" hidden="1">#REF!</definedName>
    <definedName name="XRefPaste31" localSheetId="8" hidden="1">#REF!</definedName>
    <definedName name="XRefPaste31" localSheetId="9" hidden="1">#REF!</definedName>
    <definedName name="XRefPaste31" localSheetId="10" hidden="1">#REF!</definedName>
    <definedName name="XRefPaste31" localSheetId="13" hidden="1">#REF!</definedName>
    <definedName name="XRefPaste31Row" localSheetId="0" hidden="1">#REF!</definedName>
    <definedName name="XRefPaste31Row" localSheetId="16" hidden="1">#REF!</definedName>
    <definedName name="XRefPaste31Row" localSheetId="18" hidden="1">#REF!</definedName>
    <definedName name="XRefPaste31Row" localSheetId="5" hidden="1">#REF!</definedName>
    <definedName name="XRefPaste31Row" localSheetId="6" hidden="1">#REF!</definedName>
    <definedName name="XRefPaste31Row" localSheetId="7" hidden="1">#REF!</definedName>
    <definedName name="XRefPaste31Row" localSheetId="8" hidden="1">#REF!</definedName>
    <definedName name="XRefPaste31Row" localSheetId="9" hidden="1">#REF!</definedName>
    <definedName name="XRefPaste31Row" localSheetId="10" hidden="1">#REF!</definedName>
    <definedName name="XRefPaste31Row" localSheetId="13" hidden="1">#REF!</definedName>
    <definedName name="XRefPaste32" localSheetId="0" hidden="1">#REF!</definedName>
    <definedName name="XRefPaste32" localSheetId="16" hidden="1">#REF!</definedName>
    <definedName name="XRefPaste32" localSheetId="18" hidden="1">#REF!</definedName>
    <definedName name="XRefPaste32" localSheetId="5" hidden="1">#REF!</definedName>
    <definedName name="XRefPaste32" localSheetId="6" hidden="1">#REF!</definedName>
    <definedName name="XRefPaste32" localSheetId="7" hidden="1">#REF!</definedName>
    <definedName name="XRefPaste32" localSheetId="8" hidden="1">#REF!</definedName>
    <definedName name="XRefPaste32" localSheetId="9" hidden="1">#REF!</definedName>
    <definedName name="XRefPaste32" localSheetId="10" hidden="1">#REF!</definedName>
    <definedName name="XRefPaste32" localSheetId="13" hidden="1">#REF!</definedName>
    <definedName name="XRefPaste32Row" localSheetId="0" hidden="1">#REF!</definedName>
    <definedName name="XRefPaste32Row" localSheetId="16" hidden="1">#REF!</definedName>
    <definedName name="XRefPaste32Row" localSheetId="18" hidden="1">#REF!</definedName>
    <definedName name="XRefPaste32Row" localSheetId="5" hidden="1">#REF!</definedName>
    <definedName name="XRefPaste32Row" localSheetId="6" hidden="1">#REF!</definedName>
    <definedName name="XRefPaste32Row" localSheetId="7" hidden="1">#REF!</definedName>
    <definedName name="XRefPaste32Row" localSheetId="8" hidden="1">#REF!</definedName>
    <definedName name="XRefPaste32Row" localSheetId="9" hidden="1">#REF!</definedName>
    <definedName name="XRefPaste32Row" localSheetId="10" hidden="1">#REF!</definedName>
    <definedName name="XRefPaste32Row" localSheetId="13" hidden="1">#REF!</definedName>
    <definedName name="XRefPaste33" localSheetId="0" hidden="1">#REF!</definedName>
    <definedName name="XRefPaste33" localSheetId="16" hidden="1">#REF!</definedName>
    <definedName name="XRefPaste33" localSheetId="18" hidden="1">#REF!</definedName>
    <definedName name="XRefPaste33" localSheetId="1" hidden="1">#REF!</definedName>
    <definedName name="XRefPaste33" localSheetId="2" hidden="1">#REF!</definedName>
    <definedName name="XRefPaste33" localSheetId="3" hidden="1">#REF!</definedName>
    <definedName name="XRefPaste33" localSheetId="4" hidden="1">#REF!</definedName>
    <definedName name="XRefPaste33" localSheetId="5" hidden="1">#REF!</definedName>
    <definedName name="XRefPaste33" localSheetId="6" hidden="1">#REF!</definedName>
    <definedName name="XRefPaste33" localSheetId="7" hidden="1">#REF!</definedName>
    <definedName name="XRefPaste33" localSheetId="8" hidden="1">#REF!</definedName>
    <definedName name="XRefPaste33" localSheetId="9" hidden="1">#REF!</definedName>
    <definedName name="XRefPaste33" localSheetId="10" hidden="1">#REF!</definedName>
    <definedName name="XRefPaste33" localSheetId="13" hidden="1">#REF!</definedName>
    <definedName name="XRefPaste34" localSheetId="0" hidden="1">#REF!</definedName>
    <definedName name="XRefPaste34" localSheetId="16" hidden="1">#REF!</definedName>
    <definedName name="XRefPaste34" localSheetId="18" hidden="1">#REF!</definedName>
    <definedName name="XRefPaste34" localSheetId="1" hidden="1">#REF!</definedName>
    <definedName name="XRefPaste34" localSheetId="2" hidden="1">#REF!</definedName>
    <definedName name="XRefPaste34" localSheetId="3" hidden="1">#REF!</definedName>
    <definedName name="XRefPaste34" localSheetId="4" hidden="1">#REF!</definedName>
    <definedName name="XRefPaste34" localSheetId="5" hidden="1">#REF!</definedName>
    <definedName name="XRefPaste34" localSheetId="6" hidden="1">#REF!</definedName>
    <definedName name="XRefPaste34" localSheetId="7" hidden="1">#REF!</definedName>
    <definedName name="XRefPaste34" localSheetId="8" hidden="1">#REF!</definedName>
    <definedName name="XRefPaste34" localSheetId="9" hidden="1">#REF!</definedName>
    <definedName name="XRefPaste34" localSheetId="10" hidden="1">#REF!</definedName>
    <definedName name="XRefPaste34" localSheetId="13" hidden="1">#REF!</definedName>
    <definedName name="XRefPaste35" localSheetId="0" hidden="1">#REF!</definedName>
    <definedName name="XRefPaste35" localSheetId="16" hidden="1">#REF!</definedName>
    <definedName name="XRefPaste35" localSheetId="18" hidden="1">#REF!</definedName>
    <definedName name="XRefPaste35" localSheetId="5" hidden="1">#REF!</definedName>
    <definedName name="XRefPaste35" localSheetId="6" hidden="1">#REF!</definedName>
    <definedName name="XRefPaste35" localSheetId="7" hidden="1">#REF!</definedName>
    <definedName name="XRefPaste35" localSheetId="8" hidden="1">#REF!</definedName>
    <definedName name="XRefPaste35" localSheetId="9" hidden="1">#REF!</definedName>
    <definedName name="XRefPaste35" localSheetId="10" hidden="1">#REF!</definedName>
    <definedName name="XRefPaste35" localSheetId="13" hidden="1">#REF!</definedName>
    <definedName name="XRefPaste35Row" localSheetId="0" hidden="1">#REF!</definedName>
    <definedName name="XRefPaste35Row" localSheetId="16" hidden="1">#REF!</definedName>
    <definedName name="XRefPaste35Row" localSheetId="18" hidden="1">#REF!</definedName>
    <definedName name="XRefPaste35Row" localSheetId="5" hidden="1">#REF!</definedName>
    <definedName name="XRefPaste35Row" localSheetId="6" hidden="1">#REF!</definedName>
    <definedName name="XRefPaste35Row" localSheetId="7" hidden="1">#REF!</definedName>
    <definedName name="XRefPaste35Row" localSheetId="8" hidden="1">#REF!</definedName>
    <definedName name="XRefPaste35Row" localSheetId="9" hidden="1">#REF!</definedName>
    <definedName name="XRefPaste35Row" localSheetId="10" hidden="1">#REF!</definedName>
    <definedName name="XRefPaste35Row" localSheetId="13" hidden="1">#REF!</definedName>
    <definedName name="XRefPaste36" localSheetId="0" hidden="1">#REF!</definedName>
    <definedName name="XRefPaste36" localSheetId="16" hidden="1">#REF!</definedName>
    <definedName name="XRefPaste36" localSheetId="18" hidden="1">#REF!</definedName>
    <definedName name="XRefPaste36" localSheetId="1" hidden="1">#REF!</definedName>
    <definedName name="XRefPaste36" localSheetId="2" hidden="1">#REF!</definedName>
    <definedName name="XRefPaste36" localSheetId="3" hidden="1">#REF!</definedName>
    <definedName name="XRefPaste36" localSheetId="4" hidden="1">#REF!</definedName>
    <definedName name="XRefPaste36" localSheetId="5" hidden="1">#REF!</definedName>
    <definedName name="XRefPaste36" localSheetId="6" hidden="1">#REF!</definedName>
    <definedName name="XRefPaste36" localSheetId="7" hidden="1">#REF!</definedName>
    <definedName name="XRefPaste36" localSheetId="8" hidden="1">#REF!</definedName>
    <definedName name="XRefPaste36" localSheetId="9" hidden="1">#REF!</definedName>
    <definedName name="XRefPaste36" localSheetId="10" hidden="1">#REF!</definedName>
    <definedName name="XRefPaste36" localSheetId="13" hidden="1">#REF!</definedName>
    <definedName name="XRefPaste37" localSheetId="0" hidden="1">'[165]Mapa de Resultado'!#REF!</definedName>
    <definedName name="XRefPaste37" localSheetId="16" hidden="1">'[165]Mapa de Resultado'!#REF!</definedName>
    <definedName name="XRefPaste37" localSheetId="18" hidden="1">'[165]Mapa de Resultado'!#REF!</definedName>
    <definedName name="XRefPaste37" localSheetId="1" hidden="1">'[165]Mapa de Resultado'!#REF!</definedName>
    <definedName name="XRefPaste37" localSheetId="2" hidden="1">'[165]Mapa de Resultado'!#REF!</definedName>
    <definedName name="XRefPaste37" localSheetId="3" hidden="1">'[165]Mapa de Resultado'!#REF!</definedName>
    <definedName name="XRefPaste37" localSheetId="4" hidden="1">'[165]Mapa de Resultado'!#REF!</definedName>
    <definedName name="XRefPaste37" localSheetId="5" hidden="1">'[165]Mapa de Resultado'!#REF!</definedName>
    <definedName name="XRefPaste37" localSheetId="6" hidden="1">'[165]Mapa de Resultado'!#REF!</definedName>
    <definedName name="XRefPaste37" localSheetId="7" hidden="1">'[165]Mapa de Resultado'!#REF!</definedName>
    <definedName name="XRefPaste37" localSheetId="8" hidden="1">'[165]Mapa de Resultado'!#REF!</definedName>
    <definedName name="XRefPaste37" localSheetId="9" hidden="1">'[165]Mapa de Resultado'!#REF!</definedName>
    <definedName name="XRefPaste37" localSheetId="10" hidden="1">'[165]Mapa de Resultado'!#REF!</definedName>
    <definedName name="XRefPaste37" localSheetId="13" hidden="1">'[165]Mapa de Resultado'!#REF!</definedName>
    <definedName name="XRefPaste37Row" localSheetId="0" hidden="1">#REF!</definedName>
    <definedName name="XRefPaste37Row" localSheetId="16" hidden="1">#REF!</definedName>
    <definedName name="XRefPaste37Row" localSheetId="18" hidden="1">#REF!</definedName>
    <definedName name="XRefPaste37Row" localSheetId="5" hidden="1">#REF!</definedName>
    <definedName name="XRefPaste37Row" localSheetId="6" hidden="1">#REF!</definedName>
    <definedName name="XRefPaste37Row" localSheetId="7" hidden="1">#REF!</definedName>
    <definedName name="XRefPaste37Row" localSheetId="8" hidden="1">#REF!</definedName>
    <definedName name="XRefPaste37Row" localSheetId="9" hidden="1">#REF!</definedName>
    <definedName name="XRefPaste37Row" localSheetId="10" hidden="1">#REF!</definedName>
    <definedName name="XRefPaste37Row" localSheetId="13" hidden="1">#REF!</definedName>
    <definedName name="XRefPaste38" localSheetId="0" hidden="1">#REF!</definedName>
    <definedName name="XRefPaste38" localSheetId="16" hidden="1">#REF!</definedName>
    <definedName name="XRefPaste38" localSheetId="18" hidden="1">#REF!</definedName>
    <definedName name="XRefPaste38" localSheetId="5" hidden="1">#REF!</definedName>
    <definedName name="XRefPaste38" localSheetId="6" hidden="1">#REF!</definedName>
    <definedName name="XRefPaste38" localSheetId="7" hidden="1">#REF!</definedName>
    <definedName name="XRefPaste38" localSheetId="8" hidden="1">#REF!</definedName>
    <definedName name="XRefPaste38" localSheetId="9" hidden="1">#REF!</definedName>
    <definedName name="XRefPaste38" localSheetId="10" hidden="1">#REF!</definedName>
    <definedName name="XRefPaste38" localSheetId="13" hidden="1">#REF!</definedName>
    <definedName name="XRefPaste38Row" localSheetId="0" hidden="1">#REF!</definedName>
    <definedName name="XRefPaste38Row" localSheetId="16" hidden="1">#REF!</definedName>
    <definedName name="XRefPaste38Row" localSheetId="18" hidden="1">#REF!</definedName>
    <definedName name="XRefPaste38Row" localSheetId="5" hidden="1">#REF!</definedName>
    <definedName name="XRefPaste38Row" localSheetId="6" hidden="1">#REF!</definedName>
    <definedName name="XRefPaste38Row" localSheetId="7" hidden="1">#REF!</definedName>
    <definedName name="XRefPaste38Row" localSheetId="8" hidden="1">#REF!</definedName>
    <definedName name="XRefPaste38Row" localSheetId="9" hidden="1">#REF!</definedName>
    <definedName name="XRefPaste38Row" localSheetId="10" hidden="1">#REF!</definedName>
    <definedName name="XRefPaste38Row" localSheetId="13" hidden="1">#REF!</definedName>
    <definedName name="XRefPaste39" localSheetId="0" hidden="1">#REF!</definedName>
    <definedName name="XRefPaste39" localSheetId="16" hidden="1">#REF!</definedName>
    <definedName name="XRefPaste39" localSheetId="18" hidden="1">#REF!</definedName>
    <definedName name="XRefPaste39" localSheetId="5" hidden="1">#REF!</definedName>
    <definedName name="XRefPaste39" localSheetId="6" hidden="1">#REF!</definedName>
    <definedName name="XRefPaste39" localSheetId="7" hidden="1">#REF!</definedName>
    <definedName name="XRefPaste39" localSheetId="8" hidden="1">#REF!</definedName>
    <definedName name="XRefPaste39" localSheetId="9" hidden="1">#REF!</definedName>
    <definedName name="XRefPaste39" localSheetId="10" hidden="1">#REF!</definedName>
    <definedName name="XRefPaste39" localSheetId="13" hidden="1">#REF!</definedName>
    <definedName name="XRefPaste39Row" localSheetId="0" hidden="1">#REF!</definedName>
    <definedName name="XRefPaste39Row" localSheetId="16" hidden="1">#REF!</definedName>
    <definedName name="XRefPaste39Row" localSheetId="18" hidden="1">#REF!</definedName>
    <definedName name="XRefPaste39Row" localSheetId="5" hidden="1">#REF!</definedName>
    <definedName name="XRefPaste39Row" localSheetId="6" hidden="1">#REF!</definedName>
    <definedName name="XRefPaste39Row" localSheetId="7" hidden="1">#REF!</definedName>
    <definedName name="XRefPaste39Row" localSheetId="8" hidden="1">#REF!</definedName>
    <definedName name="XRefPaste39Row" localSheetId="9" hidden="1">#REF!</definedName>
    <definedName name="XRefPaste39Row" localSheetId="10" hidden="1">#REF!</definedName>
    <definedName name="XRefPaste39Row" localSheetId="13" hidden="1">#REF!</definedName>
    <definedName name="XRefPaste3Row" localSheetId="0" hidden="1">#REF!</definedName>
    <definedName name="XRefPaste3Row" localSheetId="16" hidden="1">#REF!</definedName>
    <definedName name="XRefPaste3Row" localSheetId="18" hidden="1">#REF!</definedName>
    <definedName name="XRefPaste3Row" localSheetId="5" hidden="1">#REF!</definedName>
    <definedName name="XRefPaste3Row" localSheetId="6" hidden="1">#REF!</definedName>
    <definedName name="XRefPaste3Row" localSheetId="7" hidden="1">#REF!</definedName>
    <definedName name="XRefPaste3Row" localSheetId="8" hidden="1">#REF!</definedName>
    <definedName name="XRefPaste3Row" localSheetId="9" hidden="1">#REF!</definedName>
    <definedName name="XRefPaste3Row" localSheetId="10" hidden="1">#REF!</definedName>
    <definedName name="XRefPaste3Row" localSheetId="13" hidden="1">#REF!</definedName>
    <definedName name="XRefPaste4" localSheetId="0" hidden="1">#REF!</definedName>
    <definedName name="XRefPaste4" localSheetId="16" hidden="1">#REF!</definedName>
    <definedName name="XRefPaste4" localSheetId="18" hidden="1">#REF!</definedName>
    <definedName name="XRefPaste4" localSheetId="5" hidden="1">#REF!</definedName>
    <definedName name="XRefPaste4" localSheetId="6" hidden="1">#REF!</definedName>
    <definedName name="XRefPaste4" localSheetId="7" hidden="1">#REF!</definedName>
    <definedName name="XRefPaste4" localSheetId="8" hidden="1">#REF!</definedName>
    <definedName name="XRefPaste4" localSheetId="9" hidden="1">#REF!</definedName>
    <definedName name="XRefPaste4" localSheetId="10" hidden="1">#REF!</definedName>
    <definedName name="XRefPaste4" localSheetId="13" hidden="1">#REF!</definedName>
    <definedName name="XRefPaste44" localSheetId="0" hidden="1">'[165]Deposito Judicial'!#REF!</definedName>
    <definedName name="XRefPaste44" localSheetId="16" hidden="1">'[165]Deposito Judicial'!#REF!</definedName>
    <definedName name="XRefPaste44" localSheetId="18" hidden="1">'[165]Deposito Judicial'!#REF!</definedName>
    <definedName name="XRefPaste44" localSheetId="1" hidden="1">'[165]Deposito Judicial'!#REF!</definedName>
    <definedName name="XRefPaste44" localSheetId="2" hidden="1">'[165]Deposito Judicial'!#REF!</definedName>
    <definedName name="XRefPaste44" localSheetId="3" hidden="1">'[165]Deposito Judicial'!#REF!</definedName>
    <definedName name="XRefPaste44" localSheetId="4" hidden="1">'[165]Deposito Judicial'!#REF!</definedName>
    <definedName name="XRefPaste44" localSheetId="5" hidden="1">'[165]Deposito Judicial'!#REF!</definedName>
    <definedName name="XRefPaste44" localSheetId="6" hidden="1">'[165]Deposito Judicial'!#REF!</definedName>
    <definedName name="XRefPaste44" localSheetId="7" hidden="1">'[165]Deposito Judicial'!#REF!</definedName>
    <definedName name="XRefPaste44" localSheetId="8" hidden="1">'[165]Deposito Judicial'!#REF!</definedName>
    <definedName name="XRefPaste44" localSheetId="9" hidden="1">'[165]Deposito Judicial'!#REF!</definedName>
    <definedName name="XRefPaste44" localSheetId="10" hidden="1">'[165]Deposito Judicial'!#REF!</definedName>
    <definedName name="XRefPaste44" localSheetId="13" hidden="1">'[165]Deposito Judicial'!#REF!</definedName>
    <definedName name="XRefPaste44Row" localSheetId="0" hidden="1">[165]XREF!#REF!</definedName>
    <definedName name="XRefPaste44Row" localSheetId="16" hidden="1">[165]XREF!#REF!</definedName>
    <definedName name="XRefPaste44Row" localSheetId="18" hidden="1">[165]XREF!#REF!</definedName>
    <definedName name="XRefPaste44Row" localSheetId="5" hidden="1">[165]XREF!#REF!</definedName>
    <definedName name="XRefPaste44Row" localSheetId="6" hidden="1">[165]XREF!#REF!</definedName>
    <definedName name="XRefPaste44Row" localSheetId="7" hidden="1">[165]XREF!#REF!</definedName>
    <definedName name="XRefPaste44Row" localSheetId="8" hidden="1">[165]XREF!#REF!</definedName>
    <definedName name="XRefPaste44Row" localSheetId="9" hidden="1">[165]XREF!#REF!</definedName>
    <definedName name="XRefPaste44Row" localSheetId="10" hidden="1">[165]XREF!#REF!</definedName>
    <definedName name="XRefPaste44Row" localSheetId="13" hidden="1">[165]XREF!#REF!</definedName>
    <definedName name="XRefPaste45" localSheetId="0" hidden="1">#REF!</definedName>
    <definedName name="XRefPaste45" localSheetId="16" hidden="1">#REF!</definedName>
    <definedName name="XRefPaste45" localSheetId="18" hidden="1">#REF!</definedName>
    <definedName name="XRefPaste45" localSheetId="5" hidden="1">#REF!</definedName>
    <definedName name="XRefPaste45" localSheetId="6" hidden="1">#REF!</definedName>
    <definedName name="XRefPaste45" localSheetId="7" hidden="1">#REF!</definedName>
    <definedName name="XRefPaste45" localSheetId="8" hidden="1">#REF!</definedName>
    <definedName name="XRefPaste45" localSheetId="9" hidden="1">#REF!</definedName>
    <definedName name="XRefPaste45" localSheetId="10" hidden="1">#REF!</definedName>
    <definedName name="XRefPaste45" localSheetId="13" hidden="1">#REF!</definedName>
    <definedName name="XRefPaste45Row" localSheetId="0" hidden="1">[165]XREF!#REF!</definedName>
    <definedName name="XRefPaste45Row" localSheetId="16" hidden="1">[165]XREF!#REF!</definedName>
    <definedName name="XRefPaste45Row" localSheetId="18" hidden="1">[165]XREF!#REF!</definedName>
    <definedName name="XRefPaste45Row" localSheetId="5" hidden="1">[165]XREF!#REF!</definedName>
    <definedName name="XRefPaste45Row" localSheetId="6" hidden="1">[165]XREF!#REF!</definedName>
    <definedName name="XRefPaste45Row" localSheetId="7" hidden="1">[165]XREF!#REF!</definedName>
    <definedName name="XRefPaste45Row" localSheetId="8" hidden="1">[165]XREF!#REF!</definedName>
    <definedName name="XRefPaste45Row" localSheetId="9" hidden="1">[165]XREF!#REF!</definedName>
    <definedName name="XRefPaste45Row" localSheetId="10" hidden="1">[165]XREF!#REF!</definedName>
    <definedName name="XRefPaste45Row" localSheetId="13" hidden="1">[165]XREF!#REF!</definedName>
    <definedName name="XRefPaste4Row" localSheetId="0" hidden="1">#REF!</definedName>
    <definedName name="XRefPaste4Row" localSheetId="16" hidden="1">#REF!</definedName>
    <definedName name="XRefPaste4Row" localSheetId="18" hidden="1">#REF!</definedName>
    <definedName name="XRefPaste4Row" localSheetId="5" hidden="1">#REF!</definedName>
    <definedName name="XRefPaste4Row" localSheetId="6" hidden="1">#REF!</definedName>
    <definedName name="XRefPaste4Row" localSheetId="7" hidden="1">#REF!</definedName>
    <definedName name="XRefPaste4Row" localSheetId="8" hidden="1">#REF!</definedName>
    <definedName name="XRefPaste4Row" localSheetId="9" hidden="1">#REF!</definedName>
    <definedName name="XRefPaste4Row" localSheetId="10" hidden="1">#REF!</definedName>
    <definedName name="XRefPaste4Row" localSheetId="13" hidden="1">#REF!</definedName>
    <definedName name="XRefPaste5" localSheetId="0" hidden="1">#REF!</definedName>
    <definedName name="XRefPaste5" localSheetId="16" hidden="1">#REF!</definedName>
    <definedName name="XRefPaste5" localSheetId="18" hidden="1">#REF!</definedName>
    <definedName name="XRefPaste5" localSheetId="5" hidden="1">#REF!</definedName>
    <definedName name="XRefPaste5" localSheetId="6" hidden="1">#REF!</definedName>
    <definedName name="XRefPaste5" localSheetId="7" hidden="1">#REF!</definedName>
    <definedName name="XRefPaste5" localSheetId="8" hidden="1">#REF!</definedName>
    <definedName name="XRefPaste5" localSheetId="9" hidden="1">#REF!</definedName>
    <definedName name="XRefPaste5" localSheetId="10" hidden="1">#REF!</definedName>
    <definedName name="XRefPaste5" localSheetId="13" hidden="1">#REF!</definedName>
    <definedName name="XRefPaste56Row" localSheetId="0" hidden="1">#REF!</definedName>
    <definedName name="XRefPaste56Row" localSheetId="16" hidden="1">#REF!</definedName>
    <definedName name="XRefPaste56Row" localSheetId="18" hidden="1">#REF!</definedName>
    <definedName name="XRefPaste56Row" localSheetId="5" hidden="1">#REF!</definedName>
    <definedName name="XRefPaste56Row" localSheetId="6" hidden="1">#REF!</definedName>
    <definedName name="XRefPaste56Row" localSheetId="7" hidden="1">#REF!</definedName>
    <definedName name="XRefPaste56Row" localSheetId="8" hidden="1">#REF!</definedName>
    <definedName name="XRefPaste56Row" localSheetId="9" hidden="1">#REF!</definedName>
    <definedName name="XRefPaste56Row" localSheetId="10" hidden="1">#REF!</definedName>
    <definedName name="XRefPaste56Row" localSheetId="13" hidden="1">#REF!</definedName>
    <definedName name="XRefPaste57Row" localSheetId="0" hidden="1">#REF!</definedName>
    <definedName name="XRefPaste57Row" localSheetId="16" hidden="1">#REF!</definedName>
    <definedName name="XRefPaste57Row" localSheetId="18" hidden="1">#REF!</definedName>
    <definedName name="XRefPaste57Row" localSheetId="5" hidden="1">#REF!</definedName>
    <definedName name="XRefPaste57Row" localSheetId="6" hidden="1">#REF!</definedName>
    <definedName name="XRefPaste57Row" localSheetId="7" hidden="1">#REF!</definedName>
    <definedName name="XRefPaste57Row" localSheetId="8" hidden="1">#REF!</definedName>
    <definedName name="XRefPaste57Row" localSheetId="9" hidden="1">#REF!</definedName>
    <definedName name="XRefPaste57Row" localSheetId="10" hidden="1">#REF!</definedName>
    <definedName name="XRefPaste57Row" localSheetId="13" hidden="1">#REF!</definedName>
    <definedName name="XRefPaste59Row" localSheetId="0" hidden="1">#REF!</definedName>
    <definedName name="XRefPaste59Row" localSheetId="16" hidden="1">#REF!</definedName>
    <definedName name="XRefPaste59Row" localSheetId="18" hidden="1">#REF!</definedName>
    <definedName name="XRefPaste59Row" localSheetId="5" hidden="1">#REF!</definedName>
    <definedName name="XRefPaste59Row" localSheetId="6" hidden="1">#REF!</definedName>
    <definedName name="XRefPaste59Row" localSheetId="7" hidden="1">#REF!</definedName>
    <definedName name="XRefPaste59Row" localSheetId="8" hidden="1">#REF!</definedName>
    <definedName name="XRefPaste59Row" localSheetId="9" hidden="1">#REF!</definedName>
    <definedName name="XRefPaste59Row" localSheetId="10" hidden="1">#REF!</definedName>
    <definedName name="XRefPaste59Row" localSheetId="13" hidden="1">#REF!</definedName>
    <definedName name="XRefPaste5Row" localSheetId="0" hidden="1">#REF!</definedName>
    <definedName name="XRefPaste5Row" localSheetId="16" hidden="1">#REF!</definedName>
    <definedName name="XRefPaste5Row" localSheetId="18" hidden="1">#REF!</definedName>
    <definedName name="XRefPaste5Row" localSheetId="5" hidden="1">#REF!</definedName>
    <definedName name="XRefPaste5Row" localSheetId="6" hidden="1">#REF!</definedName>
    <definedName name="XRefPaste5Row" localSheetId="7" hidden="1">#REF!</definedName>
    <definedName name="XRefPaste5Row" localSheetId="8" hidden="1">#REF!</definedName>
    <definedName name="XRefPaste5Row" localSheetId="9" hidden="1">#REF!</definedName>
    <definedName name="XRefPaste5Row" localSheetId="10" hidden="1">#REF!</definedName>
    <definedName name="XRefPaste5Row" localSheetId="13" hidden="1">#REF!</definedName>
    <definedName name="XRefPaste6" localSheetId="0" hidden="1">#REF!</definedName>
    <definedName name="XRefPaste6" localSheetId="16" hidden="1">#REF!</definedName>
    <definedName name="XRefPaste6" localSheetId="18" hidden="1">#REF!</definedName>
    <definedName name="XRefPaste6" localSheetId="5" hidden="1">#REF!</definedName>
    <definedName name="XRefPaste6" localSheetId="6" hidden="1">#REF!</definedName>
    <definedName name="XRefPaste6" localSheetId="7" hidden="1">#REF!</definedName>
    <definedName name="XRefPaste6" localSheetId="8" hidden="1">#REF!</definedName>
    <definedName name="XRefPaste6" localSheetId="9" hidden="1">#REF!</definedName>
    <definedName name="XRefPaste6" localSheetId="10" hidden="1">#REF!</definedName>
    <definedName name="XRefPaste6" localSheetId="13" hidden="1">#REF!</definedName>
    <definedName name="XRefPaste62Row" localSheetId="0" hidden="1">#REF!</definedName>
    <definedName name="XRefPaste62Row" localSheetId="16" hidden="1">#REF!</definedName>
    <definedName name="XRefPaste62Row" localSheetId="18" hidden="1">#REF!</definedName>
    <definedName name="XRefPaste62Row" localSheetId="5" hidden="1">#REF!</definedName>
    <definedName name="XRefPaste62Row" localSheetId="6" hidden="1">#REF!</definedName>
    <definedName name="XRefPaste62Row" localSheetId="7" hidden="1">#REF!</definedName>
    <definedName name="XRefPaste62Row" localSheetId="8" hidden="1">#REF!</definedName>
    <definedName name="XRefPaste62Row" localSheetId="9" hidden="1">#REF!</definedName>
    <definedName name="XRefPaste62Row" localSheetId="10" hidden="1">#REF!</definedName>
    <definedName name="XRefPaste62Row" localSheetId="13" hidden="1">#REF!</definedName>
    <definedName name="XRefPaste63Row" localSheetId="0" hidden="1">#REF!</definedName>
    <definedName name="XRefPaste63Row" localSheetId="16" hidden="1">#REF!</definedName>
    <definedName name="XRefPaste63Row" localSheetId="18" hidden="1">#REF!</definedName>
    <definedName name="XRefPaste63Row" localSheetId="5" hidden="1">#REF!</definedName>
    <definedName name="XRefPaste63Row" localSheetId="6" hidden="1">#REF!</definedName>
    <definedName name="XRefPaste63Row" localSheetId="7" hidden="1">#REF!</definedName>
    <definedName name="XRefPaste63Row" localSheetId="8" hidden="1">#REF!</definedName>
    <definedName name="XRefPaste63Row" localSheetId="9" hidden="1">#REF!</definedName>
    <definedName name="XRefPaste63Row" localSheetId="10" hidden="1">#REF!</definedName>
    <definedName name="XRefPaste63Row" localSheetId="13" hidden="1">#REF!</definedName>
    <definedName name="XRefPaste64Row" localSheetId="0" hidden="1">#REF!</definedName>
    <definedName name="XRefPaste64Row" localSheetId="16" hidden="1">#REF!</definedName>
    <definedName name="XRefPaste64Row" localSheetId="18" hidden="1">#REF!</definedName>
    <definedName name="XRefPaste64Row" localSheetId="5" hidden="1">#REF!</definedName>
    <definedName name="XRefPaste64Row" localSheetId="6" hidden="1">#REF!</definedName>
    <definedName name="XRefPaste64Row" localSheetId="7" hidden="1">#REF!</definedName>
    <definedName name="XRefPaste64Row" localSheetId="8" hidden="1">#REF!</definedName>
    <definedName name="XRefPaste64Row" localSheetId="9" hidden="1">#REF!</definedName>
    <definedName name="XRefPaste64Row" localSheetId="10" hidden="1">#REF!</definedName>
    <definedName name="XRefPaste64Row" localSheetId="13" hidden="1">#REF!</definedName>
    <definedName name="XRefPaste65Row" localSheetId="0" hidden="1">#REF!</definedName>
    <definedName name="XRefPaste65Row" localSheetId="16" hidden="1">#REF!</definedName>
    <definedName name="XRefPaste65Row" localSheetId="18" hidden="1">#REF!</definedName>
    <definedName name="XRefPaste65Row" localSheetId="5" hidden="1">#REF!</definedName>
    <definedName name="XRefPaste65Row" localSheetId="6" hidden="1">#REF!</definedName>
    <definedName name="XRefPaste65Row" localSheetId="7" hidden="1">#REF!</definedName>
    <definedName name="XRefPaste65Row" localSheetId="8" hidden="1">#REF!</definedName>
    <definedName name="XRefPaste65Row" localSheetId="9" hidden="1">#REF!</definedName>
    <definedName name="XRefPaste65Row" localSheetId="10" hidden="1">#REF!</definedName>
    <definedName name="XRefPaste65Row" localSheetId="13" hidden="1">#REF!</definedName>
    <definedName name="XRefPaste67Row" localSheetId="0" hidden="1">#REF!</definedName>
    <definedName name="XRefPaste67Row" localSheetId="16" hidden="1">#REF!</definedName>
    <definedName name="XRefPaste67Row" localSheetId="18" hidden="1">#REF!</definedName>
    <definedName name="XRefPaste67Row" localSheetId="5" hidden="1">#REF!</definedName>
    <definedName name="XRefPaste67Row" localSheetId="6" hidden="1">#REF!</definedName>
    <definedName name="XRefPaste67Row" localSheetId="7" hidden="1">#REF!</definedName>
    <definedName name="XRefPaste67Row" localSheetId="8" hidden="1">#REF!</definedName>
    <definedName name="XRefPaste67Row" localSheetId="9" hidden="1">#REF!</definedName>
    <definedName name="XRefPaste67Row" localSheetId="10" hidden="1">#REF!</definedName>
    <definedName name="XRefPaste67Row" localSheetId="13" hidden="1">#REF!</definedName>
    <definedName name="XRefPaste68Row" localSheetId="0" hidden="1">#REF!</definedName>
    <definedName name="XRefPaste68Row" localSheetId="16" hidden="1">#REF!</definedName>
    <definedName name="XRefPaste68Row" localSheetId="18" hidden="1">#REF!</definedName>
    <definedName name="XRefPaste68Row" localSheetId="5" hidden="1">#REF!</definedName>
    <definedName name="XRefPaste68Row" localSheetId="6" hidden="1">#REF!</definedName>
    <definedName name="XRefPaste68Row" localSheetId="7" hidden="1">#REF!</definedName>
    <definedName name="XRefPaste68Row" localSheetId="8" hidden="1">#REF!</definedName>
    <definedName name="XRefPaste68Row" localSheetId="9" hidden="1">#REF!</definedName>
    <definedName name="XRefPaste68Row" localSheetId="10" hidden="1">#REF!</definedName>
    <definedName name="XRefPaste68Row" localSheetId="13" hidden="1">#REF!</definedName>
    <definedName name="XRefPaste69Row" localSheetId="0" hidden="1">#REF!</definedName>
    <definedName name="XRefPaste69Row" localSheetId="16" hidden="1">#REF!</definedName>
    <definedName name="XRefPaste69Row" localSheetId="18" hidden="1">#REF!</definedName>
    <definedName name="XRefPaste69Row" localSheetId="5" hidden="1">#REF!</definedName>
    <definedName name="XRefPaste69Row" localSheetId="6" hidden="1">#REF!</definedName>
    <definedName name="XRefPaste69Row" localSheetId="7" hidden="1">#REF!</definedName>
    <definedName name="XRefPaste69Row" localSheetId="8" hidden="1">#REF!</definedName>
    <definedName name="XRefPaste69Row" localSheetId="9" hidden="1">#REF!</definedName>
    <definedName name="XRefPaste69Row" localSheetId="10" hidden="1">#REF!</definedName>
    <definedName name="XRefPaste69Row" localSheetId="13" hidden="1">#REF!</definedName>
    <definedName name="XRefPaste6Row" localSheetId="0" hidden="1">#REF!</definedName>
    <definedName name="XRefPaste6Row" localSheetId="16" hidden="1">#REF!</definedName>
    <definedName name="XRefPaste6Row" localSheetId="18" hidden="1">#REF!</definedName>
    <definedName name="XRefPaste6Row" localSheetId="5" hidden="1">#REF!</definedName>
    <definedName name="XRefPaste6Row" localSheetId="6" hidden="1">#REF!</definedName>
    <definedName name="XRefPaste6Row" localSheetId="7" hidden="1">#REF!</definedName>
    <definedName name="XRefPaste6Row" localSheetId="8" hidden="1">#REF!</definedName>
    <definedName name="XRefPaste6Row" localSheetId="9" hidden="1">#REF!</definedName>
    <definedName name="XRefPaste6Row" localSheetId="10" hidden="1">#REF!</definedName>
    <definedName name="XRefPaste6Row" localSheetId="13" hidden="1">#REF!</definedName>
    <definedName name="XRefPaste7" localSheetId="0" hidden="1">#REF!</definedName>
    <definedName name="XRefPaste7" localSheetId="16" hidden="1">#REF!</definedName>
    <definedName name="XRefPaste7" localSheetId="18" hidden="1">#REF!</definedName>
    <definedName name="XRefPaste7" localSheetId="5" hidden="1">#REF!</definedName>
    <definedName name="XRefPaste7" localSheetId="6" hidden="1">#REF!</definedName>
    <definedName name="XRefPaste7" localSheetId="7" hidden="1">#REF!</definedName>
    <definedName name="XRefPaste7" localSheetId="8" hidden="1">#REF!</definedName>
    <definedName name="XRefPaste7" localSheetId="9" hidden="1">#REF!</definedName>
    <definedName name="XRefPaste7" localSheetId="10" hidden="1">#REF!</definedName>
    <definedName name="XRefPaste7" localSheetId="13" hidden="1">#REF!</definedName>
    <definedName name="XRefPaste70Row" localSheetId="0" hidden="1">#REF!</definedName>
    <definedName name="XRefPaste70Row" localSheetId="16" hidden="1">#REF!</definedName>
    <definedName name="XRefPaste70Row" localSheetId="18" hidden="1">#REF!</definedName>
    <definedName name="XRefPaste70Row" localSheetId="5" hidden="1">#REF!</definedName>
    <definedName name="XRefPaste70Row" localSheetId="6" hidden="1">#REF!</definedName>
    <definedName name="XRefPaste70Row" localSheetId="7" hidden="1">#REF!</definedName>
    <definedName name="XRefPaste70Row" localSheetId="8" hidden="1">#REF!</definedName>
    <definedName name="XRefPaste70Row" localSheetId="9" hidden="1">#REF!</definedName>
    <definedName name="XRefPaste70Row" localSheetId="10" hidden="1">#REF!</definedName>
    <definedName name="XRefPaste70Row" localSheetId="13" hidden="1">#REF!</definedName>
    <definedName name="XRefPaste71Row" localSheetId="0" hidden="1">#REF!</definedName>
    <definedName name="XRefPaste71Row" localSheetId="16" hidden="1">#REF!</definedName>
    <definedName name="XRefPaste71Row" localSheetId="18" hidden="1">#REF!</definedName>
    <definedName name="XRefPaste71Row" localSheetId="5" hidden="1">#REF!</definedName>
    <definedName name="XRefPaste71Row" localSheetId="6" hidden="1">#REF!</definedName>
    <definedName name="XRefPaste71Row" localSheetId="7" hidden="1">#REF!</definedName>
    <definedName name="XRefPaste71Row" localSheetId="8" hidden="1">#REF!</definedName>
    <definedName name="XRefPaste71Row" localSheetId="9" hidden="1">#REF!</definedName>
    <definedName name="XRefPaste71Row" localSheetId="10" hidden="1">#REF!</definedName>
    <definedName name="XRefPaste71Row" localSheetId="13" hidden="1">#REF!</definedName>
    <definedName name="XRefPaste75Row" localSheetId="0" hidden="1">#REF!</definedName>
    <definedName name="XRefPaste75Row" localSheetId="16" hidden="1">#REF!</definedName>
    <definedName name="XRefPaste75Row" localSheetId="18" hidden="1">#REF!</definedName>
    <definedName name="XRefPaste75Row" localSheetId="5" hidden="1">#REF!</definedName>
    <definedName name="XRefPaste75Row" localSheetId="6" hidden="1">#REF!</definedName>
    <definedName name="XRefPaste75Row" localSheetId="7" hidden="1">#REF!</definedName>
    <definedName name="XRefPaste75Row" localSheetId="8" hidden="1">#REF!</definedName>
    <definedName name="XRefPaste75Row" localSheetId="9" hidden="1">#REF!</definedName>
    <definedName name="XRefPaste75Row" localSheetId="10" hidden="1">#REF!</definedName>
    <definedName name="XRefPaste75Row" localSheetId="13" hidden="1">#REF!</definedName>
    <definedName name="XRefPaste7Row" localSheetId="0" hidden="1">#REF!</definedName>
    <definedName name="XRefPaste7Row" localSheetId="16" hidden="1">#REF!</definedName>
    <definedName name="XRefPaste7Row" localSheetId="18" hidden="1">#REF!</definedName>
    <definedName name="XRefPaste7Row" localSheetId="5" hidden="1">#REF!</definedName>
    <definedName name="XRefPaste7Row" localSheetId="6" hidden="1">#REF!</definedName>
    <definedName name="XRefPaste7Row" localSheetId="7" hidden="1">#REF!</definedName>
    <definedName name="XRefPaste7Row" localSheetId="8" hidden="1">#REF!</definedName>
    <definedName name="XRefPaste7Row" localSheetId="9" hidden="1">#REF!</definedName>
    <definedName name="XRefPaste7Row" localSheetId="10" hidden="1">#REF!</definedName>
    <definedName name="XRefPaste7Row" localSheetId="13" hidden="1">#REF!</definedName>
    <definedName name="XRefPaste8" localSheetId="17" hidden="1">[161]Lead!$F$50</definedName>
    <definedName name="XRefPaste8" localSheetId="18" hidden="1">[161]Lead!$F$50</definedName>
    <definedName name="XRefPaste8Row" localSheetId="0" hidden="1">#REF!</definedName>
    <definedName name="XRefPaste8Row" localSheetId="16" hidden="1">#REF!</definedName>
    <definedName name="XRefPaste8Row" localSheetId="18" hidden="1">#REF!</definedName>
    <definedName name="XRefPaste8Row" localSheetId="5" hidden="1">#REF!</definedName>
    <definedName name="XRefPaste8Row" localSheetId="6" hidden="1">#REF!</definedName>
    <definedName name="XRefPaste8Row" localSheetId="7" hidden="1">#REF!</definedName>
    <definedName name="XRefPaste8Row" localSheetId="8" hidden="1">#REF!</definedName>
    <definedName name="XRefPaste8Row" localSheetId="9" hidden="1">#REF!</definedName>
    <definedName name="XRefPaste8Row" localSheetId="10" hidden="1">#REF!</definedName>
    <definedName name="XRefPaste8Row" localSheetId="13" hidden="1">#REF!</definedName>
    <definedName name="XRefPaste9" localSheetId="17" hidden="1">[161]Lead!$F$51</definedName>
    <definedName name="XRefPaste9" localSheetId="18" hidden="1">[161]Lead!$F$51</definedName>
    <definedName name="XRefPaste99Row" localSheetId="0" hidden="1">#REF!</definedName>
    <definedName name="XRefPaste99Row" localSheetId="16" hidden="1">#REF!</definedName>
    <definedName name="XRefPaste99Row" localSheetId="18" hidden="1">#REF!</definedName>
    <definedName name="XRefPaste99Row" localSheetId="5" hidden="1">#REF!</definedName>
    <definedName name="XRefPaste99Row" localSheetId="6" hidden="1">#REF!</definedName>
    <definedName name="XRefPaste99Row" localSheetId="7" hidden="1">#REF!</definedName>
    <definedName name="XRefPaste99Row" localSheetId="8" hidden="1">#REF!</definedName>
    <definedName name="XRefPaste99Row" localSheetId="9" hidden="1">#REF!</definedName>
    <definedName name="XRefPaste99Row" localSheetId="10" hidden="1">#REF!</definedName>
    <definedName name="XRefPaste99Row" localSheetId="13" hidden="1">#REF!</definedName>
    <definedName name="XRefPaste9Row" localSheetId="0" hidden="1">#REF!</definedName>
    <definedName name="XRefPaste9Row" localSheetId="16" hidden="1">#REF!</definedName>
    <definedName name="XRefPaste9Row" localSheetId="18" hidden="1">#REF!</definedName>
    <definedName name="XRefPaste9Row" localSheetId="5" hidden="1">#REF!</definedName>
    <definedName name="XRefPaste9Row" localSheetId="6" hidden="1">#REF!</definedName>
    <definedName name="XRefPaste9Row" localSheetId="7" hidden="1">#REF!</definedName>
    <definedName name="XRefPaste9Row" localSheetId="8" hidden="1">#REF!</definedName>
    <definedName name="XRefPaste9Row" localSheetId="9" hidden="1">#REF!</definedName>
    <definedName name="XRefPaste9Row" localSheetId="10" hidden="1">#REF!</definedName>
    <definedName name="XRefPaste9Row" localSheetId="13" hidden="1">#REF!</definedName>
    <definedName name="XRefPasteRangeCount" hidden="1">20</definedName>
    <definedName name="xsd" localSheetId="0">'[116]FINANCIAMENTO COFACE SUDAMERIS'!#REF!</definedName>
    <definedName name="xsd" localSheetId="16">'[116]FINANCIAMENTO COFACE SUDAMERIS'!#REF!</definedName>
    <definedName name="xsd" localSheetId="18">'[116]FINANCIAMENTO COFACE SUDAMERIS'!#REF!</definedName>
    <definedName name="xsd" localSheetId="7">'[116]FINANCIAMENTO COFACE SUDAMERIS'!#REF!</definedName>
    <definedName name="xsd" localSheetId="8">'[116]FINANCIAMENTO COFACE SUDAMERIS'!#REF!</definedName>
    <definedName name="XX" localSheetId="0">#REF!</definedName>
    <definedName name="XX" localSheetId="16">#REF!</definedName>
    <definedName name="XX" localSheetId="18">#REF!</definedName>
    <definedName name="XX" localSheetId="7">#REF!</definedName>
    <definedName name="XX" localSheetId="8">#REF!</definedName>
    <definedName name="xxx" hidden="1">1</definedName>
    <definedName name="XXXX" localSheetId="0">#REF!</definedName>
    <definedName name="XXXX" localSheetId="15">#REF!</definedName>
    <definedName name="XXXX" localSheetId="16">#REF!</definedName>
    <definedName name="XXXX" localSheetId="18">#REF!</definedName>
    <definedName name="XXXX" localSheetId="7">#REF!</definedName>
    <definedName name="XXXX" localSheetId="8">#REF!</definedName>
    <definedName name="xxxxxxxxxxxxxxxxxxx" localSheetId="0">#REF!</definedName>
    <definedName name="xxxxxxxxxxxxxxxxxxx" localSheetId="16">#REF!</definedName>
    <definedName name="xxxxxxxxxxxxxxxxxxx" localSheetId="18">#REF!</definedName>
    <definedName name="xxxxxxxxxxxxxxxxxxx" localSheetId="7">#REF!</definedName>
    <definedName name="xxxxxxxxxxxxxxxxxxx" localSheetId="8">#REF!</definedName>
    <definedName name="xz" localSheetId="0">[49]RESULT0799!#REF!</definedName>
    <definedName name="xz" localSheetId="16">[49]RESULT0799!#REF!</definedName>
    <definedName name="xz" localSheetId="18">[49]RESULT0799!#REF!</definedName>
    <definedName name="xz" localSheetId="7">[49]RESULT0799!#REF!</definedName>
    <definedName name="xz" localSheetId="8">[49]RESULT0799!#REF!</definedName>
    <definedName name="xzxzxzxzxzxzxz" localSheetId="0">[31]RESUL122004!#REF!</definedName>
    <definedName name="xzxzxzxzxzxzxz" localSheetId="16">[31]RESUL122004!#REF!</definedName>
    <definedName name="xzxzxzxzxzxzxz" localSheetId="18">[31]RESUL122004!#REF!</definedName>
    <definedName name="xzxzxzxzxzxzxz" localSheetId="7">[31]RESUL122004!#REF!</definedName>
    <definedName name="xzxzxzxzxzxzxz" localSheetId="8">[31]RESUL122004!#REF!</definedName>
    <definedName name="y" localSheetId="4" hidden="1">{#N/A,#N/A,FALSE,"Aging Summary";#N/A,#N/A,FALSE,"Ratio Analysis";#N/A,#N/A,FALSE,"Test 120 Day Accts";#N/A,#N/A,FALSE,"Tickmarks"}</definedName>
    <definedName name="y" localSheetId="6" hidden="1">{#N/A,#N/A,FALSE,"Aging Summary";#N/A,#N/A,FALSE,"Ratio Analysis";#N/A,#N/A,FALSE,"Test 120 Day Accts";#N/A,#N/A,FALSE,"Tickmarks"}</definedName>
    <definedName name="y" hidden="1">{#N/A,#N/A,FALSE,"Aging Summary";#N/A,#N/A,FALSE,"Ratio Analysis";#N/A,#N/A,FALSE,"Test 120 Day Accts";#N/A,#N/A,FALSE,"Tickmarks"}</definedName>
    <definedName name="YES" localSheetId="0">#REF!</definedName>
    <definedName name="YES" localSheetId="16">#REF!</definedName>
    <definedName name="YES" localSheetId="18">#REF!</definedName>
    <definedName name="YES" localSheetId="7">#REF!</definedName>
    <definedName name="YES" localSheetId="8">#REF!</definedName>
    <definedName name="YESNO" localSheetId="0">#REF!</definedName>
    <definedName name="YESNO" localSheetId="16">#REF!</definedName>
    <definedName name="YESNO" localSheetId="18">#REF!</definedName>
    <definedName name="YESNO" localSheetId="7">#REF!</definedName>
    <definedName name="YESNO" localSheetId="8">#REF!</definedName>
    <definedName name="yt">[96]Links!$A$1:$A$65536</definedName>
    <definedName name="ytytyttyttty" localSheetId="0">#REF!</definedName>
    <definedName name="ytytyttyttty" localSheetId="16">#REF!</definedName>
    <definedName name="ytytyttyttty" localSheetId="18">#REF!</definedName>
    <definedName name="ytytyttyttty" localSheetId="7">#REF!</definedName>
    <definedName name="ytytyttyttty" localSheetId="8">#REF!</definedName>
    <definedName name="yu">[96]Links!$I$1:$I$65536</definedName>
    <definedName name="yuyuyuyuyuyuyuy" localSheetId="0">[30]RESULT0799!#REF!</definedName>
    <definedName name="yuyuyuyuyuyuyuy" localSheetId="16">[30]RESULT0799!#REF!</definedName>
    <definedName name="yuyuyuyuyuyuyuy" localSheetId="18">[30]RESULT0799!#REF!</definedName>
    <definedName name="yuyuyuyuyuyuyuy" localSheetId="7">[30]RESULT0799!#REF!</definedName>
    <definedName name="yuyuyuyuyuyuyuy" localSheetId="8">[30]RESULT0799!#REF!</definedName>
    <definedName name="yy" localSheetId="0">#REF!</definedName>
    <definedName name="yy" localSheetId="16">#REF!</definedName>
    <definedName name="yy" localSheetId="18">#REF!</definedName>
    <definedName name="yy" localSheetId="7">#REF!</definedName>
    <definedName name="yy" localSheetId="8">#REF!</definedName>
    <definedName name="yyyy" localSheetId="0">#REF!</definedName>
    <definedName name="yyyy" localSheetId="16">#REF!</definedName>
    <definedName name="yyyy" localSheetId="18">#REF!</definedName>
    <definedName name="yyyy" localSheetId="7">#REF!</definedName>
    <definedName name="yyyy" localSheetId="8">#REF!</definedName>
    <definedName name="z">[106]Links!$A$1:$IV$1</definedName>
    <definedName name="Z_1" localSheetId="0">#REF!</definedName>
    <definedName name="Z_1" localSheetId="16">#REF!</definedName>
    <definedName name="Z_1" localSheetId="18">#REF!</definedName>
    <definedName name="Z_1" localSheetId="7">#REF!</definedName>
    <definedName name="Z_1" localSheetId="8">#REF!</definedName>
    <definedName name="Z_3" localSheetId="0">#REF!</definedName>
    <definedName name="Z_3" localSheetId="16">#REF!</definedName>
    <definedName name="Z_3" localSheetId="18">#REF!</definedName>
    <definedName name="Z_3" localSheetId="7">#REF!</definedName>
    <definedName name="Z_3" localSheetId="8">#REF!</definedName>
    <definedName name="Z757Z120" localSheetId="0">#REF!</definedName>
    <definedName name="Z757Z120" localSheetId="16">#REF!</definedName>
    <definedName name="Z757Z120" localSheetId="18">#REF!</definedName>
    <definedName name="Z757Z120" localSheetId="7">#REF!</definedName>
    <definedName name="Z757Z120" localSheetId="8">#REF!</definedName>
    <definedName name="zdthzdfghdfg" localSheetId="0">[30]RESULT0799!#REF!</definedName>
    <definedName name="zdthzdfghdfg" localSheetId="16">[30]RESULT0799!#REF!</definedName>
    <definedName name="zdthzdfghdfg" localSheetId="18">[30]RESULT0799!#REF!</definedName>
    <definedName name="zdthzdfghdfg" localSheetId="7">[30]RESULT0799!#REF!</definedName>
    <definedName name="zdthzdfghdfg" localSheetId="8">[30]RESULT0799!#REF!</definedName>
    <definedName name="ZEROFIN.ZEROFIN">#N/A</definedName>
    <definedName name="zx" localSheetId="0">[49]RESULT0799!#REF!</definedName>
    <definedName name="zx" localSheetId="16">[49]RESULT0799!#REF!</definedName>
    <definedName name="zx" localSheetId="18">[49]RESULT0799!#REF!</definedName>
    <definedName name="zx" localSheetId="7">[49]RESULT0799!#REF!</definedName>
    <definedName name="zx" localSheetId="8">[49]RESULT0799!#REF!</definedName>
    <definedName name="zxzxzxzxzxzxzxzxzxzxzzx" localSheetId="0">[30]RESULT0799!#REF!,[30]RESULT0799!$B$1:$D$65536</definedName>
    <definedName name="zxzxzxzxzxzxzxzxzxzxzzx" localSheetId="16">[30]RESULT0799!#REF!,[30]RESULT0799!$B$1:$D$65536</definedName>
    <definedName name="zxzxzxzxzxzxzxzxzxzxzzx" localSheetId="18">[30]RESULT0799!#REF!,[30]RESULT0799!$B$1:$D$65536</definedName>
    <definedName name="zxzxzxzxzxzxzxzxzxzxzzx" localSheetId="7">[30]RESULT0799!#REF!,[30]RESULT0799!$B$1:$D$65536</definedName>
    <definedName name="zxzxzxzxzxzxzxzxzxzxzzx" localSheetId="8">[30]RESULT0799!#REF!,[30]RESULT0799!$B$1:$D$65536</definedName>
    <definedName name="zz" localSheetId="0" hidden="1">#REF!</definedName>
    <definedName name="zz" localSheetId="16" hidden="1">#REF!</definedName>
    <definedName name="zz" localSheetId="18" hidden="1">#REF!</definedName>
    <definedName name="zz" localSheetId="1" hidden="1">#REF!</definedName>
    <definedName name="zz" localSheetId="2" hidden="1">#REF!</definedName>
    <definedName name="zz" localSheetId="3" hidden="1">#REF!</definedName>
    <definedName name="zz" localSheetId="4" hidden="1">#REF!</definedName>
    <definedName name="zz" localSheetId="5" hidden="1">#REF!</definedName>
    <definedName name="zz" localSheetId="6" hidden="1">#REF!</definedName>
    <definedName name="zz" localSheetId="7" hidden="1">#REF!</definedName>
    <definedName name="zz" localSheetId="8" hidden="1">#REF!</definedName>
    <definedName name="zz" localSheetId="9" hidden="1">#REF!</definedName>
    <definedName name="zz" localSheetId="10" hidden="1">#REF!</definedName>
    <definedName name="zz" localSheetId="13" hidden="1">#REF!</definedName>
    <definedName name="zzz" localSheetId="17" hidden="1">'[29]Seguros 2001-2002 {ppc}'!$Z$37</definedName>
    <definedName name="zzz" localSheetId="18" hidden="1">'[29]Seguros 2001-2002 {ppc}'!$Z$37</definedName>
    <definedName name="zzz" localSheetId="1" hidden="1">'[29]Seguros 2001-2002 {ppc}'!$Z$37</definedName>
    <definedName name="zzz" localSheetId="2" hidden="1">'[29]Seguros 2001-2002 {ppc}'!$Z$37</definedName>
    <definedName name="zzz" localSheetId="3" hidden="1">'[29]Seguros 2001-2002 {ppc}'!$Z$37</definedName>
    <definedName name="zzz" localSheetId="4" hidden="1">'[29]Seguros 2001-2002 {ppc}'!$Z$37</definedName>
    <definedName name="zzz" localSheetId="5" hidden="1">'[29]Seguros 2001-2002 {ppc}'!$Z$37</definedName>
    <definedName name="zzz" localSheetId="6" hidden="1">'[29]Seguros 2001-2002 {ppc}'!$Z$37</definedName>
    <definedName name="zzz" localSheetId="7" hidden="1">'[29]Seguros 2001-2002 {ppc}'!$Z$37</definedName>
    <definedName name="zzz" localSheetId="8" hidden="1">'[29]Seguros 2001-2002 {ppc}'!$Z$37</definedName>
    <definedName name="zzz" localSheetId="13" hidden="1">'[29]Seguros 2001-2002 {ppc}'!$Z$37</definedName>
    <definedName name="zzzzzzzzzzzzzzz_contas_Grupos_Migrarao" localSheetId="0">#REF!</definedName>
    <definedName name="zzzzzzzzzzzzzzz_contas_Grupos_Migrarao" localSheetId="16">#REF!</definedName>
    <definedName name="zzzzzzzzzzzzzzz_contas_Grupos_Migrarao" localSheetId="18">#REF!</definedName>
    <definedName name="zzzzzzzzzzzzzzz_contas_Grupos_Migrarao" localSheetId="7">#REF!</definedName>
    <definedName name="zzzzzzzzzzzzzzz_contas_Grupos_Migrarao" localSheetId="8">#REF!</definedName>
    <definedName name="zzzzzzzzzzzzzzzzzzzzzzzzzzzzzzzzzzzzzz" localSheetId="0">#REF!</definedName>
    <definedName name="zzzzzzzzzzzzzzzzzzzzzzzzzzzzzzzzzzzzzz" localSheetId="16">#REF!</definedName>
    <definedName name="zzzzzzzzzzzzzzzzzzzzzzzzzzzzzzzzzzzzzz" localSheetId="18">#REF!</definedName>
    <definedName name="zzzzzzzzzzzzzzzzzzzzzzzzzzzzzzzzzzzzzz" localSheetId="7">#REF!</definedName>
    <definedName name="zzzzzzzzzzzzzzzzzzzzzzzzzzzzzzzzzzzzzz" localSheetId="8">#REF!</definedName>
  </definedNames>
  <calcPr calcId="152511"/>
</workbook>
</file>

<file path=xl/calcChain.xml><?xml version="1.0" encoding="utf-8"?>
<calcChain xmlns="http://schemas.openxmlformats.org/spreadsheetml/2006/main">
  <c r="LR32" i="58" l="1"/>
  <c r="LR28" i="58"/>
  <c r="LR24" i="58"/>
  <c r="LR19" i="58"/>
  <c r="LR18" i="58"/>
  <c r="LR17" i="58"/>
  <c r="LR16" i="58"/>
  <c r="LR15" i="58"/>
  <c r="LR11" i="58"/>
  <c r="LR7" i="58"/>
  <c r="LR5" i="58"/>
  <c r="LQ32" i="58"/>
  <c r="LQ28" i="58"/>
  <c r="LQ24" i="58"/>
  <c r="LQ19" i="58"/>
  <c r="LQ18" i="58"/>
  <c r="LQ17" i="58"/>
  <c r="LQ16" i="58"/>
  <c r="LQ15" i="58"/>
  <c r="LQ11" i="58"/>
  <c r="LQ7" i="58"/>
  <c r="LO32" i="58"/>
  <c r="LO28" i="58"/>
  <c r="LO24" i="58"/>
  <c r="LO19" i="58"/>
  <c r="LO18" i="58"/>
  <c r="LO17" i="58"/>
  <c r="LO16" i="58"/>
  <c r="LO15" i="58"/>
  <c r="LO11" i="58"/>
  <c r="LO7" i="58"/>
  <c r="LN32" i="58"/>
  <c r="LN28" i="58"/>
  <c r="LN24" i="58"/>
  <c r="LN19" i="58"/>
  <c r="LN18" i="58"/>
  <c r="LN17" i="58"/>
  <c r="LN16" i="58"/>
  <c r="LN15" i="58"/>
  <c r="LN11" i="58"/>
  <c r="LN7" i="58"/>
  <c r="LM32" i="58"/>
  <c r="LM28" i="58"/>
  <c r="LM24" i="58"/>
  <c r="LM22" i="58"/>
  <c r="LM19" i="58"/>
  <c r="LM18" i="58"/>
  <c r="LM17" i="58"/>
  <c r="LM16" i="58"/>
  <c r="LM15" i="58"/>
  <c r="LM11" i="58"/>
  <c r="LM7" i="58"/>
  <c r="LM5" i="58"/>
  <c r="LQ9" i="58"/>
  <c r="LY9" i="58"/>
  <c r="LQ5" i="58"/>
  <c r="LO5" i="58"/>
  <c r="LN5" i="58"/>
  <c r="AA4" i="39" l="1"/>
  <c r="AA51" i="48" l="1"/>
  <c r="AJ43" i="37" l="1"/>
  <c r="AJ39" i="37"/>
  <c r="AJ38" i="37"/>
  <c r="AJ37" i="37"/>
  <c r="AJ36" i="37"/>
  <c r="AJ35" i="37"/>
  <c r="AJ32" i="37"/>
  <c r="AJ28" i="37"/>
  <c r="AJ27" i="37"/>
  <c r="AJ24" i="37"/>
  <c r="AJ23" i="37"/>
  <c r="AJ22" i="37"/>
  <c r="AJ15" i="37"/>
  <c r="AJ14" i="37"/>
  <c r="AJ13" i="37"/>
  <c r="AJ10" i="37"/>
  <c r="AJ9" i="37"/>
  <c r="AJ7" i="37"/>
  <c r="AJ6" i="37"/>
  <c r="AJ4" i="37"/>
  <c r="AJ19" i="37"/>
  <c r="AJ34" i="37" l="1"/>
  <c r="AJ16" i="37"/>
  <c r="AJ8" i="37"/>
  <c r="AJ11" i="37" s="1"/>
  <c r="AA23" i="45" l="1"/>
  <c r="LX32" i="58" l="1"/>
  <c r="MA32" i="58" s="1"/>
  <c r="LX28" i="58"/>
  <c r="MA28" i="58" s="1"/>
  <c r="LX24" i="58"/>
  <c r="MA24" i="58" s="1"/>
  <c r="LZ20" i="58"/>
  <c r="LY20" i="58"/>
  <c r="LW20" i="58"/>
  <c r="LV20" i="58"/>
  <c r="LU20" i="58"/>
  <c r="LX19" i="58"/>
  <c r="MA19" i="58" s="1"/>
  <c r="LX18" i="58"/>
  <c r="MA18" i="58" s="1"/>
  <c r="LX17" i="58"/>
  <c r="MA17" i="58" s="1"/>
  <c r="LX16" i="58"/>
  <c r="MA16" i="58" s="1"/>
  <c r="LX15" i="58"/>
  <c r="MA15" i="58" s="1"/>
  <c r="LY13" i="58"/>
  <c r="LY36" i="58" s="1"/>
  <c r="LX11" i="58"/>
  <c r="MA11" i="58" s="1"/>
  <c r="LZ9" i="58"/>
  <c r="LZ13" i="58" s="1"/>
  <c r="LW9" i="58"/>
  <c r="LW13" i="58" s="1"/>
  <c r="LV9" i="58"/>
  <c r="LV13" i="58" s="1"/>
  <c r="LU9" i="58"/>
  <c r="LX7" i="58"/>
  <c r="MA7" i="58" s="1"/>
  <c r="LX5" i="58"/>
  <c r="MA5" i="58" s="1"/>
  <c r="LV3" i="58"/>
  <c r="LW3" i="58" s="1"/>
  <c r="LX3" i="58" s="1"/>
  <c r="LY3" i="58" s="1"/>
  <c r="LZ3" i="58" s="1"/>
  <c r="MA3" i="58" s="1"/>
  <c r="LP32" i="58"/>
  <c r="LS32" i="58" s="1"/>
  <c r="LP28" i="58"/>
  <c r="LS28" i="58" s="1"/>
  <c r="LP24" i="58"/>
  <c r="LS24" i="58" s="1"/>
  <c r="LR20" i="58"/>
  <c r="LQ20" i="58"/>
  <c r="LO20" i="58"/>
  <c r="LN20" i="58"/>
  <c r="LM20" i="58"/>
  <c r="LP19" i="58"/>
  <c r="LS19" i="58" s="1"/>
  <c r="LP18" i="58"/>
  <c r="LS18" i="58" s="1"/>
  <c r="LP17" i="58"/>
  <c r="LS17" i="58" s="1"/>
  <c r="LP16" i="58"/>
  <c r="LS16" i="58" s="1"/>
  <c r="LP15" i="58"/>
  <c r="LS15" i="58" s="1"/>
  <c r="LQ13" i="58"/>
  <c r="LQ36" i="58" s="1"/>
  <c r="LP11" i="58"/>
  <c r="LS11" i="58" s="1"/>
  <c r="LR9" i="58"/>
  <c r="LR13" i="58" s="1"/>
  <c r="LR36" i="58" s="1"/>
  <c r="LO9" i="58"/>
  <c r="LO13" i="58" s="1"/>
  <c r="LN9" i="58"/>
  <c r="LN13" i="58" s="1"/>
  <c r="LM9" i="58"/>
  <c r="LP7" i="58"/>
  <c r="LS7" i="58" s="1"/>
  <c r="LP5" i="58"/>
  <c r="LS5" i="58" s="1"/>
  <c r="LN3" i="58"/>
  <c r="LO3" i="58" s="1"/>
  <c r="LP3" i="58" s="1"/>
  <c r="LQ3" i="58" s="1"/>
  <c r="LR3" i="58" s="1"/>
  <c r="LS3" i="58" s="1"/>
  <c r="AZ25" i="40"/>
  <c r="AZ20" i="40"/>
  <c r="AZ27" i="40" s="1"/>
  <c r="AZ19" i="40"/>
  <c r="AZ13" i="40"/>
  <c r="BA7" i="40" s="1"/>
  <c r="AI43" i="37"/>
  <c r="AI36" i="37"/>
  <c r="AI37" i="37"/>
  <c r="AI38" i="37"/>
  <c r="AI39" i="37"/>
  <c r="AI35" i="37"/>
  <c r="AI32" i="37"/>
  <c r="AI28" i="37"/>
  <c r="AI27" i="37"/>
  <c r="AI24" i="37"/>
  <c r="AI23" i="37"/>
  <c r="AI22" i="37"/>
  <c r="AI14" i="37"/>
  <c r="AI15" i="37"/>
  <c r="AI13" i="37"/>
  <c r="AI10" i="37"/>
  <c r="AI9" i="37"/>
  <c r="AI7" i="37"/>
  <c r="AI6" i="37"/>
  <c r="AI4" i="37"/>
  <c r="AI19" i="37"/>
  <c r="AA34" i="37"/>
  <c r="AA26" i="37"/>
  <c r="AA21" i="37"/>
  <c r="AA19" i="37"/>
  <c r="AA16" i="37"/>
  <c r="AA8" i="37"/>
  <c r="AA11" i="37" s="1"/>
  <c r="AJ25" i="45"/>
  <c r="AJ22" i="45"/>
  <c r="AJ21" i="45"/>
  <c r="AJ20" i="45"/>
  <c r="AJ11" i="45"/>
  <c r="AJ7" i="45"/>
  <c r="AJ6" i="45"/>
  <c r="AJ4" i="45"/>
  <c r="AJ3" i="45"/>
  <c r="AJ19" i="45"/>
  <c r="AI25" i="45"/>
  <c r="AI22" i="45"/>
  <c r="AI21" i="45"/>
  <c r="AI20" i="45"/>
  <c r="AI11" i="45"/>
  <c r="AI7" i="45"/>
  <c r="AI6" i="45"/>
  <c r="AI4" i="45"/>
  <c r="AI3" i="45"/>
  <c r="AI19" i="45"/>
  <c r="AA19" i="45"/>
  <c r="AA12" i="45"/>
  <c r="AA8" i="45"/>
  <c r="AJ21" i="29"/>
  <c r="AJ18" i="29"/>
  <c r="AJ17" i="29"/>
  <c r="AJ16" i="29"/>
  <c r="AJ8" i="29"/>
  <c r="AJ6" i="29"/>
  <c r="AJ4" i="29"/>
  <c r="AJ5" i="29" s="1"/>
  <c r="AJ3" i="29"/>
  <c r="AJ15" i="29"/>
  <c r="AI21" i="29"/>
  <c r="AI18" i="29"/>
  <c r="AI17" i="29"/>
  <c r="AI16" i="29"/>
  <c r="AI8" i="29"/>
  <c r="AI6" i="29"/>
  <c r="AI4" i="29"/>
  <c r="AI3" i="29"/>
  <c r="AI15" i="29"/>
  <c r="AA19" i="29"/>
  <c r="AA15" i="29"/>
  <c r="AA5" i="29"/>
  <c r="AA7" i="29" s="1"/>
  <c r="AA9" i="29" s="1"/>
  <c r="AJ8" i="49"/>
  <c r="AJ7" i="49"/>
  <c r="AJ6" i="49"/>
  <c r="AJ5" i="49"/>
  <c r="AJ4" i="49"/>
  <c r="AI8" i="49"/>
  <c r="AI7" i="49"/>
  <c r="AI6" i="49"/>
  <c r="AI5" i="49"/>
  <c r="AI4" i="49"/>
  <c r="AA9" i="49"/>
  <c r="AJ16" i="39"/>
  <c r="AJ13" i="39"/>
  <c r="AJ12" i="39"/>
  <c r="AJ6" i="39"/>
  <c r="AJ7" i="39"/>
  <c r="AJ8" i="39"/>
  <c r="AJ9" i="39"/>
  <c r="AJ5" i="39"/>
  <c r="AI16" i="39"/>
  <c r="AI13" i="39"/>
  <c r="AI12" i="39"/>
  <c r="AI9" i="39"/>
  <c r="AI8" i="39"/>
  <c r="AI7" i="39"/>
  <c r="AI5" i="39"/>
  <c r="AA11" i="39"/>
  <c r="AJ56" i="48"/>
  <c r="AJ57" i="48"/>
  <c r="AJ55" i="48"/>
  <c r="AJ48" i="48"/>
  <c r="AJ47" i="48"/>
  <c r="AJ46" i="48"/>
  <c r="AJ45" i="48"/>
  <c r="AJ44" i="48"/>
  <c r="AJ43" i="48"/>
  <c r="AJ42" i="48"/>
  <c r="AJ41" i="48"/>
  <c r="AJ40" i="48"/>
  <c r="AJ39" i="48"/>
  <c r="AJ38" i="48"/>
  <c r="AJ35" i="48"/>
  <c r="AJ34" i="48"/>
  <c r="AJ33" i="48"/>
  <c r="AJ32" i="48"/>
  <c r="AJ31" i="48"/>
  <c r="AJ26" i="48"/>
  <c r="AJ25" i="48"/>
  <c r="AJ22" i="48"/>
  <c r="AJ21" i="48"/>
  <c r="AJ20" i="48"/>
  <c r="AJ19" i="48"/>
  <c r="AJ18" i="48"/>
  <c r="AJ15" i="48"/>
  <c r="AJ14" i="48"/>
  <c r="AJ13" i="48"/>
  <c r="AJ12" i="48"/>
  <c r="AJ11" i="48"/>
  <c r="AJ10" i="48"/>
  <c r="AJ9" i="48"/>
  <c r="AJ8" i="48"/>
  <c r="AJ7" i="48"/>
  <c r="AJ6" i="48"/>
  <c r="AJ4" i="48"/>
  <c r="AI56" i="48"/>
  <c r="AI57" i="48"/>
  <c r="AI55" i="48"/>
  <c r="AI52" i="48"/>
  <c r="AI48" i="48"/>
  <c r="AI47" i="48"/>
  <c r="AI46" i="48"/>
  <c r="AI45" i="48"/>
  <c r="AI44" i="48"/>
  <c r="AI43" i="48"/>
  <c r="AI42" i="48"/>
  <c r="AI41" i="48"/>
  <c r="AI40" i="48"/>
  <c r="AI39" i="48"/>
  <c r="AI38" i="48"/>
  <c r="AI35" i="48"/>
  <c r="AI34" i="48"/>
  <c r="AI33" i="48"/>
  <c r="AI32" i="48"/>
  <c r="AI31" i="48"/>
  <c r="AI26" i="48"/>
  <c r="AI25" i="48"/>
  <c r="AI22" i="48"/>
  <c r="AI21" i="48"/>
  <c r="AI20" i="48"/>
  <c r="AI19" i="48"/>
  <c r="AI18" i="48"/>
  <c r="AI15" i="48"/>
  <c r="AI14" i="48"/>
  <c r="AI13" i="48"/>
  <c r="AI12" i="48"/>
  <c r="AI11" i="48"/>
  <c r="AI10" i="48"/>
  <c r="AI9" i="48"/>
  <c r="AI8" i="48"/>
  <c r="AI7" i="48"/>
  <c r="AI6" i="48"/>
  <c r="AI4" i="48"/>
  <c r="AA58" i="48"/>
  <c r="AA49" i="48"/>
  <c r="AA36" i="48"/>
  <c r="AA27" i="48"/>
  <c r="AA23" i="48"/>
  <c r="AA16" i="48"/>
  <c r="AJ52" i="33"/>
  <c r="AJ48" i="33"/>
  <c r="AJ47" i="33"/>
  <c r="AJ46" i="33"/>
  <c r="AJ45" i="33"/>
  <c r="AJ44" i="33"/>
  <c r="AJ43" i="33"/>
  <c r="AJ42" i="33"/>
  <c r="AJ41" i="33"/>
  <c r="AJ40" i="33"/>
  <c r="AJ39" i="33"/>
  <c r="AJ38" i="33"/>
  <c r="AJ35" i="33"/>
  <c r="AJ34" i="33"/>
  <c r="AJ33" i="33"/>
  <c r="AJ32" i="33"/>
  <c r="AJ31" i="33"/>
  <c r="AJ26" i="33"/>
  <c r="AJ25" i="33"/>
  <c r="AJ22" i="33"/>
  <c r="AJ21" i="33"/>
  <c r="AJ20" i="33"/>
  <c r="AJ19" i="33"/>
  <c r="AJ18" i="33"/>
  <c r="AJ15" i="33"/>
  <c r="AJ14" i="33"/>
  <c r="AJ13" i="33"/>
  <c r="AJ12" i="33"/>
  <c r="AJ11" i="33"/>
  <c r="AJ10" i="33"/>
  <c r="AJ9" i="33"/>
  <c r="AJ8" i="33"/>
  <c r="AJ7" i="33"/>
  <c r="AJ6" i="33"/>
  <c r="AJ4" i="33"/>
  <c r="AI52" i="33"/>
  <c r="AH52" i="33"/>
  <c r="AI48" i="33"/>
  <c r="AI47" i="33"/>
  <c r="AI46" i="33"/>
  <c r="AI45" i="33"/>
  <c r="AI44" i="33"/>
  <c r="AI43" i="33"/>
  <c r="AI42" i="33"/>
  <c r="AI41" i="33"/>
  <c r="AI40" i="33"/>
  <c r="AI39" i="33"/>
  <c r="AI38" i="33"/>
  <c r="AI35" i="33"/>
  <c r="AI34" i="33"/>
  <c r="AI33" i="33"/>
  <c r="AI32" i="33"/>
  <c r="AI31" i="33"/>
  <c r="AI26" i="33"/>
  <c r="AI25" i="33"/>
  <c r="AI22" i="33"/>
  <c r="AI21" i="33"/>
  <c r="AI20" i="33"/>
  <c r="AI19" i="33"/>
  <c r="AI18" i="33"/>
  <c r="AI15" i="33"/>
  <c r="AI14" i="33"/>
  <c r="AI13" i="33"/>
  <c r="AI12" i="33"/>
  <c r="AI11" i="33"/>
  <c r="AI10" i="33"/>
  <c r="AI9" i="33"/>
  <c r="AI8" i="33"/>
  <c r="AI7" i="33"/>
  <c r="AI6" i="33"/>
  <c r="AI4" i="33"/>
  <c r="AA51" i="33"/>
  <c r="AA53" i="33" s="1"/>
  <c r="AA49" i="33"/>
  <c r="AA36" i="33"/>
  <c r="AA27" i="33"/>
  <c r="AA23" i="33"/>
  <c r="AA16" i="33"/>
  <c r="AJ23" i="42"/>
  <c r="AJ16" i="42"/>
  <c r="AJ15" i="42"/>
  <c r="AJ10" i="42"/>
  <c r="AJ9" i="42"/>
  <c r="AJ8" i="42"/>
  <c r="AJ5" i="42"/>
  <c r="AJ4" i="42"/>
  <c r="AJ2" i="42"/>
  <c r="AI23" i="42"/>
  <c r="AI16" i="42"/>
  <c r="AI15" i="42"/>
  <c r="AI9" i="42"/>
  <c r="AI8" i="42"/>
  <c r="AI5" i="42"/>
  <c r="AI10" i="42"/>
  <c r="AI4" i="42"/>
  <c r="AI2" i="42"/>
  <c r="AA22" i="42"/>
  <c r="AA21" i="42"/>
  <c r="AA17" i="42"/>
  <c r="AA11" i="42"/>
  <c r="AA6" i="42"/>
  <c r="AJ32" i="41"/>
  <c r="AJ28" i="41"/>
  <c r="AJ25" i="41"/>
  <c r="AJ24" i="41"/>
  <c r="AJ18" i="41"/>
  <c r="AJ17" i="41"/>
  <c r="AJ16" i="41"/>
  <c r="AJ15" i="41"/>
  <c r="AJ14" i="41"/>
  <c r="AJ13" i="41"/>
  <c r="AJ12" i="41"/>
  <c r="AJ9" i="41"/>
  <c r="AJ8" i="41"/>
  <c r="AJ7" i="41"/>
  <c r="AJ6" i="41"/>
  <c r="AJ5" i="41"/>
  <c r="AJ4" i="41"/>
  <c r="AI32" i="41"/>
  <c r="AI28" i="41"/>
  <c r="AI25" i="41"/>
  <c r="AI24" i="41"/>
  <c r="AI18" i="41"/>
  <c r="AI17" i="41"/>
  <c r="AI16" i="41"/>
  <c r="AI15" i="41"/>
  <c r="AI14" i="41"/>
  <c r="AI13" i="41"/>
  <c r="AI12" i="41"/>
  <c r="AI9" i="41"/>
  <c r="AI8" i="41"/>
  <c r="AI7" i="41"/>
  <c r="AI6" i="41"/>
  <c r="AI5" i="41"/>
  <c r="AI4" i="41"/>
  <c r="AA33" i="41"/>
  <c r="AJ33" i="41" s="1"/>
  <c r="AA26" i="41"/>
  <c r="AJ26" i="41" s="1"/>
  <c r="AA19" i="41"/>
  <c r="AJ19" i="41" s="1"/>
  <c r="AA10" i="41"/>
  <c r="AJ10" i="41" s="1"/>
  <c r="AJ70" i="38"/>
  <c r="AJ68" i="38"/>
  <c r="AJ67" i="38"/>
  <c r="AJ66" i="38"/>
  <c r="AJ65" i="38"/>
  <c r="AJ64" i="38"/>
  <c r="AJ63" i="38"/>
  <c r="AJ62" i="38"/>
  <c r="AJ58" i="38"/>
  <c r="AJ56" i="38"/>
  <c r="AJ55" i="38"/>
  <c r="AJ54" i="38"/>
  <c r="AJ53" i="38"/>
  <c r="AJ52" i="38"/>
  <c r="AJ51" i="38"/>
  <c r="AJ50" i="38"/>
  <c r="AJ46" i="38"/>
  <c r="AJ45" i="38"/>
  <c r="AJ44" i="38"/>
  <c r="AJ43" i="38"/>
  <c r="AJ42" i="38"/>
  <c r="AJ41" i="38"/>
  <c r="AJ40" i="38"/>
  <c r="AJ39" i="38"/>
  <c r="AJ38" i="38"/>
  <c r="AJ37" i="38"/>
  <c r="AJ36" i="38"/>
  <c r="AJ29" i="38"/>
  <c r="AJ27" i="38"/>
  <c r="AJ26" i="38"/>
  <c r="AJ25" i="38"/>
  <c r="AJ24" i="38"/>
  <c r="AJ23" i="38"/>
  <c r="AJ22" i="38"/>
  <c r="AJ21" i="38"/>
  <c r="AJ20" i="38"/>
  <c r="AJ19" i="38"/>
  <c r="AJ18" i="38"/>
  <c r="AJ6" i="38"/>
  <c r="AJ7" i="38"/>
  <c r="AJ8" i="38"/>
  <c r="AJ9" i="38"/>
  <c r="AJ10" i="38"/>
  <c r="AJ11" i="38"/>
  <c r="AJ12" i="38"/>
  <c r="AJ13" i="38"/>
  <c r="AJ14" i="38"/>
  <c r="AJ5" i="38"/>
  <c r="AJ32" i="38"/>
  <c r="AI70" i="38"/>
  <c r="AI68" i="38"/>
  <c r="AI67" i="38"/>
  <c r="AI66" i="38"/>
  <c r="AI65" i="38"/>
  <c r="AI64" i="38"/>
  <c r="AI63" i="38"/>
  <c r="AI62" i="38"/>
  <c r="AI58" i="38"/>
  <c r="AI56" i="38"/>
  <c r="AI55" i="38"/>
  <c r="AI54" i="38"/>
  <c r="AI53" i="38"/>
  <c r="AI52" i="38"/>
  <c r="AI51" i="38"/>
  <c r="AI50" i="38"/>
  <c r="AI46" i="38"/>
  <c r="AI45" i="38"/>
  <c r="AI44" i="38"/>
  <c r="AI43" i="38"/>
  <c r="AI42" i="38"/>
  <c r="AI41" i="38"/>
  <c r="AI40" i="38"/>
  <c r="AI39" i="38"/>
  <c r="AI38" i="38"/>
  <c r="AI37" i="38"/>
  <c r="AI36" i="38"/>
  <c r="AI29" i="38"/>
  <c r="AI27" i="38"/>
  <c r="AI26" i="38"/>
  <c r="AI25" i="38"/>
  <c r="AI24" i="38"/>
  <c r="AI23" i="38"/>
  <c r="AI22" i="38"/>
  <c r="AI21" i="38"/>
  <c r="AI20" i="38"/>
  <c r="AI19" i="38"/>
  <c r="AI18" i="38"/>
  <c r="AI14" i="38"/>
  <c r="AI13" i="38"/>
  <c r="AI12" i="38"/>
  <c r="AI11" i="38"/>
  <c r="AI10" i="38"/>
  <c r="AI9" i="38"/>
  <c r="AI8" i="38"/>
  <c r="AI7" i="38"/>
  <c r="AI6" i="38"/>
  <c r="AI5" i="38"/>
  <c r="AI32" i="38"/>
  <c r="W35" i="38"/>
  <c r="AI35" i="38" s="1"/>
  <c r="AA35" i="38"/>
  <c r="AJ35" i="38" s="1"/>
  <c r="Z35" i="38"/>
  <c r="AA69" i="38"/>
  <c r="AJ69" i="38" s="1"/>
  <c r="AA57" i="38"/>
  <c r="AJ57" i="38" s="1"/>
  <c r="AA47" i="38"/>
  <c r="AJ47" i="38" s="1"/>
  <c r="AA32" i="38"/>
  <c r="AA28" i="38"/>
  <c r="AJ28" i="38" s="1"/>
  <c r="AA15" i="38"/>
  <c r="AJ15" i="38" s="1"/>
  <c r="AJ48" i="35"/>
  <c r="AJ43" i="35"/>
  <c r="AJ31" i="35"/>
  <c r="AJ27" i="35"/>
  <c r="AJ23" i="35"/>
  <c r="AJ18" i="35"/>
  <c r="AJ17" i="35"/>
  <c r="AJ16" i="35"/>
  <c r="AJ15" i="35"/>
  <c r="AJ14" i="35"/>
  <c r="AJ10" i="35"/>
  <c r="AJ6" i="35"/>
  <c r="AJ4" i="35"/>
  <c r="AI48" i="35"/>
  <c r="AI43" i="35"/>
  <c r="AI31" i="35"/>
  <c r="AI27" i="35"/>
  <c r="AI23" i="35"/>
  <c r="AI18" i="35"/>
  <c r="AI17" i="35"/>
  <c r="AI16" i="35"/>
  <c r="AI15" i="35"/>
  <c r="AI14" i="35"/>
  <c r="AI10" i="35"/>
  <c r="AI6" i="35"/>
  <c r="AI4" i="35"/>
  <c r="AA19" i="35"/>
  <c r="AA8" i="35"/>
  <c r="AA12" i="35" s="1"/>
  <c r="P25" i="57"/>
  <c r="P24" i="57"/>
  <c r="P20" i="57"/>
  <c r="P19" i="57"/>
  <c r="P15" i="57"/>
  <c r="P14" i="57"/>
  <c r="P13" i="57"/>
  <c r="P12" i="57"/>
  <c r="P11" i="57"/>
  <c r="P10" i="57"/>
  <c r="P9" i="57"/>
  <c r="P8" i="57"/>
  <c r="P4" i="57"/>
  <c r="P6" i="57" s="1"/>
  <c r="O24" i="57"/>
  <c r="O20" i="57"/>
  <c r="O19" i="57"/>
  <c r="O15" i="57"/>
  <c r="O14" i="57"/>
  <c r="O13" i="57"/>
  <c r="O12" i="57"/>
  <c r="O11" i="57"/>
  <c r="O10" i="57"/>
  <c r="O9" i="57"/>
  <c r="O8" i="57"/>
  <c r="O4" i="57"/>
  <c r="O6" i="57" s="1"/>
  <c r="K22" i="57"/>
  <c r="K6" i="57"/>
  <c r="K17" i="57" s="1"/>
  <c r="FJ17" i="50"/>
  <c r="FJ19" i="50" s="1"/>
  <c r="FJ31" i="50"/>
  <c r="FK31" i="50"/>
  <c r="FK27" i="50"/>
  <c r="FH27" i="50" s="1"/>
  <c r="FK23" i="50"/>
  <c r="FH23" i="50" s="1"/>
  <c r="FK18" i="50"/>
  <c r="FH18" i="50" s="1"/>
  <c r="FK17" i="50"/>
  <c r="FK16" i="50"/>
  <c r="FH16" i="50" s="1"/>
  <c r="FK15" i="50"/>
  <c r="FH15" i="50" s="1"/>
  <c r="FK14" i="50"/>
  <c r="FH14" i="50" s="1"/>
  <c r="FK10" i="50"/>
  <c r="FH10" i="50" s="1"/>
  <c r="FK6" i="50"/>
  <c r="FH6" i="50" s="1"/>
  <c r="FK4" i="50"/>
  <c r="FJ8" i="50"/>
  <c r="FJ12" i="50" s="1"/>
  <c r="FB31" i="50"/>
  <c r="FB27" i="50"/>
  <c r="FB23" i="50"/>
  <c r="FE19" i="50"/>
  <c r="FD19" i="50"/>
  <c r="FB18" i="50"/>
  <c r="FB17" i="50"/>
  <c r="FB16" i="50"/>
  <c r="FB15" i="50"/>
  <c r="FB14" i="50"/>
  <c r="FB10" i="50"/>
  <c r="FF8" i="50"/>
  <c r="FD8" i="50"/>
  <c r="FD12" i="50" s="1"/>
  <c r="FD21" i="50" s="1"/>
  <c r="FD25" i="50" s="1"/>
  <c r="FD29" i="50" s="1"/>
  <c r="FD33" i="50" s="1"/>
  <c r="FB6" i="50"/>
  <c r="FB4" i="50"/>
  <c r="AJ32" i="44"/>
  <c r="AJ31" i="44"/>
  <c r="AJ21" i="44"/>
  <c r="AJ18" i="44"/>
  <c r="AJ15" i="44"/>
  <c r="AJ12" i="44"/>
  <c r="AJ9" i="44"/>
  <c r="AJ7" i="44"/>
  <c r="AJ6" i="44"/>
  <c r="AJ4" i="44"/>
  <c r="AI32" i="44"/>
  <c r="AI31" i="44"/>
  <c r="AA29" i="48" l="1"/>
  <c r="AI8" i="37"/>
  <c r="AI11" i="37" s="1"/>
  <c r="AJ58" i="48"/>
  <c r="AJ27" i="48"/>
  <c r="O22" i="57"/>
  <c r="K27" i="57"/>
  <c r="AJ16" i="44"/>
  <c r="AJ23" i="33"/>
  <c r="LX9" i="58"/>
  <c r="MA9" i="58" s="1"/>
  <c r="AA26" i="42"/>
  <c r="AJ52" i="48" s="1"/>
  <c r="AI27" i="48"/>
  <c r="AJ23" i="45"/>
  <c r="AI16" i="37"/>
  <c r="AI27" i="33"/>
  <c r="AI5" i="45"/>
  <c r="FH17" i="50"/>
  <c r="FH19" i="50" s="1"/>
  <c r="AJ11" i="42"/>
  <c r="AJ27" i="33"/>
  <c r="AI11" i="39"/>
  <c r="AI49" i="48"/>
  <c r="AI58" i="48"/>
  <c r="AJ4" i="39"/>
  <c r="AI22" i="42"/>
  <c r="AJ22" i="42"/>
  <c r="AI36" i="33"/>
  <c r="AJ19" i="29"/>
  <c r="P22" i="57"/>
  <c r="AI6" i="42"/>
  <c r="AI16" i="33"/>
  <c r="AJ49" i="33"/>
  <c r="AJ36" i="48"/>
  <c r="AJ23" i="48"/>
  <c r="LP9" i="58"/>
  <c r="LS9" i="58" s="1"/>
  <c r="AJ11" i="39"/>
  <c r="AJ9" i="49"/>
  <c r="AI23" i="33"/>
  <c r="AI23" i="45"/>
  <c r="AJ16" i="48"/>
  <c r="AI8" i="45"/>
  <c r="AI36" i="48"/>
  <c r="AI34" i="37"/>
  <c r="AI23" i="48"/>
  <c r="LZ22" i="58"/>
  <c r="LZ37" i="58" s="1"/>
  <c r="LZ36" i="58"/>
  <c r="LY22" i="58"/>
  <c r="LY37" i="58" s="1"/>
  <c r="AI49" i="33"/>
  <c r="LQ22" i="58"/>
  <c r="LX20" i="58"/>
  <c r="MA20" i="58" s="1"/>
  <c r="AJ5" i="45"/>
  <c r="AJ49" i="48"/>
  <c r="AJ21" i="42"/>
  <c r="AJ22" i="44"/>
  <c r="AJ13" i="44"/>
  <c r="AJ19" i="44"/>
  <c r="AJ8" i="45"/>
  <c r="LV36" i="58"/>
  <c r="LV22" i="58"/>
  <c r="LW36" i="58"/>
  <c r="LW22" i="58"/>
  <c r="LU13" i="58"/>
  <c r="LP20" i="58"/>
  <c r="LS20" i="58" s="1"/>
  <c r="LO22" i="58"/>
  <c r="LO36" i="58"/>
  <c r="LR22" i="58"/>
  <c r="LN22" i="58"/>
  <c r="LN36" i="58"/>
  <c r="LM13" i="58"/>
  <c r="AZ21" i="40"/>
  <c r="BA21" i="40" s="1"/>
  <c r="AZ28" i="40"/>
  <c r="BA11" i="40"/>
  <c r="BA8" i="40"/>
  <c r="BA19" i="40"/>
  <c r="BA4" i="40"/>
  <c r="BA9" i="40"/>
  <c r="BA10" i="40"/>
  <c r="BA20" i="40"/>
  <c r="BA5" i="40"/>
  <c r="BA13" i="40"/>
  <c r="BA6" i="40"/>
  <c r="AZ17" i="40"/>
  <c r="AA30" i="37"/>
  <c r="AA41" i="37" s="1"/>
  <c r="AA45" i="37" s="1"/>
  <c r="AA9" i="45"/>
  <c r="AJ7" i="29"/>
  <c r="AJ9" i="29" s="1"/>
  <c r="AI19" i="29"/>
  <c r="AI5" i="29"/>
  <c r="AI7" i="29" s="1"/>
  <c r="AI9" i="29" s="1"/>
  <c r="AI9" i="49"/>
  <c r="AA15" i="39"/>
  <c r="AA18" i="39" s="1"/>
  <c r="AI16" i="48"/>
  <c r="AJ36" i="33"/>
  <c r="AJ16" i="33"/>
  <c r="AA29" i="33"/>
  <c r="AJ17" i="42"/>
  <c r="AJ6" i="42"/>
  <c r="AI17" i="42"/>
  <c r="AI11" i="42"/>
  <c r="AI21" i="42"/>
  <c r="AA13" i="42"/>
  <c r="AA19" i="42" s="1"/>
  <c r="AA24" i="42" s="1"/>
  <c r="AA21" i="41"/>
  <c r="AA59" i="38"/>
  <c r="AA30" i="38"/>
  <c r="AJ30" i="38" s="1"/>
  <c r="AA35" i="35"/>
  <c r="AA21" i="35"/>
  <c r="P17" i="57"/>
  <c r="O17" i="57"/>
  <c r="FK19" i="50"/>
  <c r="FJ21" i="50"/>
  <c r="FJ25" i="50" s="1"/>
  <c r="FJ29" i="50" s="1"/>
  <c r="FJ33" i="50" s="1"/>
  <c r="FH31" i="50"/>
  <c r="FK8" i="50"/>
  <c r="FH4" i="50"/>
  <c r="FB19" i="50"/>
  <c r="FF16" i="50"/>
  <c r="FF19" i="50"/>
  <c r="FF4" i="50"/>
  <c r="FF10" i="50"/>
  <c r="FF6" i="50"/>
  <c r="FF14" i="50"/>
  <c r="FF15" i="50"/>
  <c r="FB8" i="50"/>
  <c r="FC18" i="50" s="1"/>
  <c r="FF17" i="50"/>
  <c r="FF23" i="50"/>
  <c r="FF27" i="50"/>
  <c r="FF31" i="50"/>
  <c r="FF18" i="50"/>
  <c r="AJ10" i="44"/>
  <c r="FC6" i="50" l="1"/>
  <c r="AJ13" i="42"/>
  <c r="AJ19" i="42" s="1"/>
  <c r="AJ24" i="42" s="1"/>
  <c r="AJ26" i="42"/>
  <c r="AA53" i="48"/>
  <c r="AI29" i="33"/>
  <c r="AJ15" i="39"/>
  <c r="AJ18" i="39" s="1"/>
  <c r="AI9" i="45"/>
  <c r="AJ29" i="48"/>
  <c r="AJ9" i="45"/>
  <c r="AJ29" i="33"/>
  <c r="P27" i="57"/>
  <c r="AI13" i="42"/>
  <c r="AI19" i="42" s="1"/>
  <c r="AI24" i="42" s="1"/>
  <c r="AI29" i="48"/>
  <c r="LZ26" i="58"/>
  <c r="LZ30" i="58" s="1"/>
  <c r="LZ34" i="58" s="1"/>
  <c r="LZ38" i="58" s="1"/>
  <c r="AI26" i="42"/>
  <c r="LY26" i="58"/>
  <c r="LY30" i="58" s="1"/>
  <c r="LY34" i="58" s="1"/>
  <c r="LY38" i="58" s="1"/>
  <c r="AA13" i="45"/>
  <c r="AA22" i="41"/>
  <c r="AJ22" i="41" s="1"/>
  <c r="AJ21" i="41"/>
  <c r="AA71" i="38"/>
  <c r="AJ71" i="38" s="1"/>
  <c r="AJ59" i="38"/>
  <c r="FC31" i="50"/>
  <c r="LW37" i="58"/>
  <c r="LW26" i="58"/>
  <c r="LW30" i="58" s="1"/>
  <c r="LW34" i="58" s="1"/>
  <c r="LW38" i="58" s="1"/>
  <c r="LV37" i="58"/>
  <c r="LV26" i="58"/>
  <c r="LV30" i="58" s="1"/>
  <c r="LV34" i="58" s="1"/>
  <c r="LV38" i="58" s="1"/>
  <c r="LX13" i="58"/>
  <c r="LU36" i="58"/>
  <c r="LU22" i="58"/>
  <c r="LM36" i="58"/>
  <c r="LP13" i="58"/>
  <c r="LQ37" i="58"/>
  <c r="LQ26" i="58"/>
  <c r="LQ30" i="58" s="1"/>
  <c r="LQ34" i="58" s="1"/>
  <c r="LQ38" i="58" s="1"/>
  <c r="LN37" i="58"/>
  <c r="LN26" i="58"/>
  <c r="LN30" i="58" s="1"/>
  <c r="LN34" i="58" s="1"/>
  <c r="LN38" i="58" s="1"/>
  <c r="LR37" i="58"/>
  <c r="LR26" i="58"/>
  <c r="LO37" i="58"/>
  <c r="LO26" i="58"/>
  <c r="LO30" i="58" s="1"/>
  <c r="LO34" i="58" s="1"/>
  <c r="LO38" i="58" s="1"/>
  <c r="AA29" i="41"/>
  <c r="AA25" i="35"/>
  <c r="AA42" i="35"/>
  <c r="AA36" i="35"/>
  <c r="FL16" i="50"/>
  <c r="FL17" i="50"/>
  <c r="FL10" i="50"/>
  <c r="FL15" i="50"/>
  <c r="FL31" i="50"/>
  <c r="FL6" i="50"/>
  <c r="FL27" i="50"/>
  <c r="FL23" i="50"/>
  <c r="FL8" i="50"/>
  <c r="FL14" i="50"/>
  <c r="FL19" i="50"/>
  <c r="FH8" i="50"/>
  <c r="FL18" i="50"/>
  <c r="FK12" i="50"/>
  <c r="FK21" i="50" s="1"/>
  <c r="FL4" i="50"/>
  <c r="FC4" i="50"/>
  <c r="FC27" i="50"/>
  <c r="FC23" i="50"/>
  <c r="FC19" i="50"/>
  <c r="FE21" i="50"/>
  <c r="FF12" i="50"/>
  <c r="FC16" i="50"/>
  <c r="FC15" i="50"/>
  <c r="FC8" i="50"/>
  <c r="FB12" i="50"/>
  <c r="FC17" i="50"/>
  <c r="FC14" i="50"/>
  <c r="FC10" i="50"/>
  <c r="LR30" i="58" l="1"/>
  <c r="LR34" i="58" s="1"/>
  <c r="LR38" i="58" s="1"/>
  <c r="AA30" i="41"/>
  <c r="AJ30" i="41" s="1"/>
  <c r="AJ29" i="41"/>
  <c r="AA29" i="35"/>
  <c r="AA44" i="35"/>
  <c r="MA13" i="58"/>
  <c r="MA36" i="58" s="1"/>
  <c r="LX36" i="58"/>
  <c r="LX22" i="58"/>
  <c r="LU37" i="58"/>
  <c r="LU26" i="58"/>
  <c r="LM37" i="58"/>
  <c r="LM26" i="58"/>
  <c r="LP22" i="58"/>
  <c r="LS13" i="58"/>
  <c r="LS36" i="58" s="1"/>
  <c r="LP36" i="58"/>
  <c r="FI8" i="50"/>
  <c r="FI6" i="50"/>
  <c r="FI10" i="50"/>
  <c r="FI14" i="50"/>
  <c r="FI23" i="50"/>
  <c r="FI18" i="50"/>
  <c r="FI15" i="50"/>
  <c r="FI19" i="50"/>
  <c r="FH12" i="50"/>
  <c r="FI17" i="50"/>
  <c r="FI16" i="50"/>
  <c r="FI31" i="50"/>
  <c r="FI27" i="50"/>
  <c r="FI4" i="50"/>
  <c r="FL12" i="50"/>
  <c r="FL21" i="50"/>
  <c r="FK25" i="50"/>
  <c r="FB21" i="50"/>
  <c r="FC12" i="50"/>
  <c r="FE25" i="50"/>
  <c r="FF21" i="50"/>
  <c r="AA33" i="35" l="1"/>
  <c r="LX26" i="58"/>
  <c r="MA26" i="58" s="1"/>
  <c r="LU30" i="58"/>
  <c r="MA22" i="58"/>
  <c r="MA37" i="58" s="1"/>
  <c r="LX37" i="58"/>
  <c r="LS22" i="58"/>
  <c r="LS37" i="58" s="1"/>
  <c r="LP37" i="58"/>
  <c r="LM30" i="58"/>
  <c r="LP26" i="58"/>
  <c r="LS26" i="58" s="1"/>
  <c r="FI12" i="50"/>
  <c r="FH21" i="50"/>
  <c r="FL25" i="50"/>
  <c r="FK29" i="50"/>
  <c r="FE29" i="50"/>
  <c r="FF25" i="50"/>
  <c r="FC21" i="50"/>
  <c r="FB25" i="50"/>
  <c r="AA47" i="35" l="1"/>
  <c r="AA37" i="35"/>
  <c r="LX30" i="58"/>
  <c r="LU34" i="58"/>
  <c r="LU38" i="58" s="1"/>
  <c r="LP30" i="58"/>
  <c r="LM34" i="58"/>
  <c r="LM38" i="58" s="1"/>
  <c r="FH25" i="50"/>
  <c r="FI21" i="50"/>
  <c r="FL29" i="50"/>
  <c r="FK33" i="50"/>
  <c r="FC25" i="50"/>
  <c r="FB29" i="50"/>
  <c r="FC29" i="50" s="1"/>
  <c r="FE33" i="50"/>
  <c r="FF29" i="50"/>
  <c r="AA49" i="35" l="1"/>
  <c r="LX34" i="58"/>
  <c r="LX38" i="58" s="1"/>
  <c r="MA30" i="58"/>
  <c r="MA34" i="58" s="1"/>
  <c r="MA38" i="58" s="1"/>
  <c r="LP34" i="58"/>
  <c r="LP38" i="58" s="1"/>
  <c r="LS30" i="58"/>
  <c r="LS34" i="58" s="1"/>
  <c r="LS38" i="58" s="1"/>
  <c r="FI25" i="50"/>
  <c r="FH29" i="50"/>
  <c r="FI29" i="50" s="1"/>
  <c r="FL33" i="50"/>
  <c r="FH33" i="50"/>
  <c r="FI33" i="50" s="1"/>
  <c r="FB33" i="50"/>
  <c r="FC33" i="50" s="1"/>
  <c r="FF33" i="50"/>
  <c r="AI21" i="44" l="1"/>
  <c r="AI18" i="44"/>
  <c r="AI15" i="44"/>
  <c r="AI12" i="44"/>
  <c r="AI9" i="44"/>
  <c r="AI7" i="44"/>
  <c r="AI6" i="44"/>
  <c r="AI4" i="44"/>
  <c r="AA22" i="44"/>
  <c r="AA19" i="44"/>
  <c r="AA16" i="44"/>
  <c r="AA13" i="44"/>
  <c r="AA10" i="44"/>
  <c r="AI13" i="44" l="1"/>
  <c r="AI16" i="44"/>
  <c r="AI19" i="44"/>
  <c r="AI22" i="44"/>
  <c r="AI10" i="44"/>
  <c r="D6" i="52" l="1"/>
  <c r="D14" i="52"/>
  <c r="D15" i="52"/>
  <c r="D16" i="52"/>
  <c r="D17" i="52"/>
  <c r="D18" i="52"/>
  <c r="D23" i="52"/>
  <c r="D27" i="52"/>
  <c r="D31" i="52"/>
  <c r="AH48" i="48" l="1"/>
  <c r="AG48" i="48"/>
  <c r="AF48" i="48"/>
  <c r="AE48" i="48"/>
  <c r="AD48" i="48"/>
  <c r="AC48" i="48"/>
  <c r="Z49" i="33" l="1"/>
  <c r="Z49" i="48"/>
  <c r="B49" i="48"/>
  <c r="Z19" i="29" l="1"/>
  <c r="AX25" i="40" l="1"/>
  <c r="AX20" i="40"/>
  <c r="AX27" i="40" s="1"/>
  <c r="AX19" i="40"/>
  <c r="AX13" i="40"/>
  <c r="AY7" i="40" s="1"/>
  <c r="AX21" i="40" l="1"/>
  <c r="AY11" i="40"/>
  <c r="AX28" i="40"/>
  <c r="AY4" i="40"/>
  <c r="AY6" i="40"/>
  <c r="AY8" i="40"/>
  <c r="AY19" i="40"/>
  <c r="AY9" i="40"/>
  <c r="AY10" i="40"/>
  <c r="AY20" i="40"/>
  <c r="AY5" i="40"/>
  <c r="AY13" i="40"/>
  <c r="AX17" i="40"/>
  <c r="AY21" i="40" l="1"/>
  <c r="Z23" i="45"/>
  <c r="LJ20" i="58" l="1"/>
  <c r="LJ9" i="58"/>
  <c r="LJ13" i="58" s="1"/>
  <c r="LJ36" i="58" s="1"/>
  <c r="LI20" i="58"/>
  <c r="LI9" i="58"/>
  <c r="LH32" i="58"/>
  <c r="LK32" i="58" s="1"/>
  <c r="LH28" i="58"/>
  <c r="LK28" i="58" s="1"/>
  <c r="LH24" i="58"/>
  <c r="LK24" i="58" s="1"/>
  <c r="LH19" i="58"/>
  <c r="LK19" i="58" s="1"/>
  <c r="LH18" i="58"/>
  <c r="LK18" i="58" s="1"/>
  <c r="LH17" i="58"/>
  <c r="LK17" i="58" s="1"/>
  <c r="LH16" i="58"/>
  <c r="LK16" i="58" s="1"/>
  <c r="LH15" i="58"/>
  <c r="LK15" i="58" s="1"/>
  <c r="LH11" i="58"/>
  <c r="LK11" i="58" s="1"/>
  <c r="LH7" i="58"/>
  <c r="LK7" i="58" s="1"/>
  <c r="LH5" i="58"/>
  <c r="LK5" i="58" s="1"/>
  <c r="LG20" i="58"/>
  <c r="LG9" i="58"/>
  <c r="LG13" i="58" s="1"/>
  <c r="LG36" i="58" s="1"/>
  <c r="LE20" i="58"/>
  <c r="LE9" i="58"/>
  <c r="LE13" i="58" s="1"/>
  <c r="LF20" i="58"/>
  <c r="LF9" i="58"/>
  <c r="LF13" i="58" s="1"/>
  <c r="LF3" i="58"/>
  <c r="LG3" i="58" s="1"/>
  <c r="LH3" i="58" s="1"/>
  <c r="LI3" i="58" s="1"/>
  <c r="Z34" i="37"/>
  <c r="Z26" i="37"/>
  <c r="AJ26" i="37" s="1"/>
  <c r="Z21" i="37"/>
  <c r="AJ21" i="37" s="1"/>
  <c r="Z19" i="37"/>
  <c r="Z16" i="37"/>
  <c r="Z8" i="37"/>
  <c r="Z19" i="45"/>
  <c r="Z12" i="45"/>
  <c r="AJ12" i="45" s="1"/>
  <c r="AJ13" i="45" s="1"/>
  <c r="Z8" i="45"/>
  <c r="Z5" i="45"/>
  <c r="Z15" i="29"/>
  <c r="Z5" i="29"/>
  <c r="Z7" i="29" s="1"/>
  <c r="Z9" i="29" s="1"/>
  <c r="Z9" i="49"/>
  <c r="Z11" i="39"/>
  <c r="Z4" i="39"/>
  <c r="Z58" i="48"/>
  <c r="Z51" i="48"/>
  <c r="Z36" i="48"/>
  <c r="Z27" i="48"/>
  <c r="Z23" i="48"/>
  <c r="Z16" i="48"/>
  <c r="Z51" i="33"/>
  <c r="Z36" i="33"/>
  <c r="Z27" i="33"/>
  <c r="Z23" i="33"/>
  <c r="Z16" i="33"/>
  <c r="Z22" i="42"/>
  <c r="Z21" i="42"/>
  <c r="Z17" i="42"/>
  <c r="Z11" i="42"/>
  <c r="Z6" i="42"/>
  <c r="Z33" i="41"/>
  <c r="Z26" i="41"/>
  <c r="Z19" i="41"/>
  <c r="Z10" i="41"/>
  <c r="Z32" i="38"/>
  <c r="Z69" i="38"/>
  <c r="Z57" i="38"/>
  <c r="Z47" i="38"/>
  <c r="Z28" i="38"/>
  <c r="Z15" i="38"/>
  <c r="Z19" i="35"/>
  <c r="AJ19" i="35" s="1"/>
  <c r="Z8" i="35"/>
  <c r="AJ8" i="35" s="1"/>
  <c r="J22" i="57"/>
  <c r="J6" i="57"/>
  <c r="J17" i="57" s="1"/>
  <c r="EV31" i="50"/>
  <c r="EV27" i="50"/>
  <c r="EV23" i="50"/>
  <c r="EY19" i="50"/>
  <c r="EX19" i="50"/>
  <c r="EV18" i="50"/>
  <c r="EV17" i="50"/>
  <c r="EV16" i="50"/>
  <c r="EV15" i="50"/>
  <c r="EV14" i="50"/>
  <c r="EV10" i="50"/>
  <c r="EY8" i="50"/>
  <c r="EZ18" i="50" s="1"/>
  <c r="EX8" i="50"/>
  <c r="EX12" i="50" s="1"/>
  <c r="EV6" i="50"/>
  <c r="EV4" i="50"/>
  <c r="Z22" i="44"/>
  <c r="Z19" i="44"/>
  <c r="Z16" i="44"/>
  <c r="Z13" i="44"/>
  <c r="Z10" i="44"/>
  <c r="Z53" i="48" l="1"/>
  <c r="AJ51" i="48"/>
  <c r="AJ53" i="48" s="1"/>
  <c r="LJ3" i="58"/>
  <c r="LK3" i="58" s="1"/>
  <c r="Z53" i="33"/>
  <c r="AJ51" i="33"/>
  <c r="AJ53" i="33" s="1"/>
  <c r="LI13" i="58"/>
  <c r="LI22" i="58" s="1"/>
  <c r="Z12" i="35"/>
  <c r="Z11" i="37"/>
  <c r="LH20" i="58"/>
  <c r="LK20" i="58" s="1"/>
  <c r="LF22" i="58"/>
  <c r="LF26" i="58" s="1"/>
  <c r="LF30" i="58" s="1"/>
  <c r="LF34" i="58" s="1"/>
  <c r="LF38" i="58" s="1"/>
  <c r="LH9" i="58"/>
  <c r="LK9" i="58" s="1"/>
  <c r="LH13" i="58"/>
  <c r="LJ22" i="58"/>
  <c r="LJ37" i="58" s="1"/>
  <c r="LG22" i="58"/>
  <c r="LG37" i="58" s="1"/>
  <c r="LE36" i="58"/>
  <c r="LE22" i="58"/>
  <c r="LF36" i="58"/>
  <c r="Z30" i="37"/>
  <c r="Z9" i="45"/>
  <c r="Z15" i="39"/>
  <c r="Z18" i="39" s="1"/>
  <c r="Z29" i="48"/>
  <c r="Z29" i="33"/>
  <c r="Z26" i="42"/>
  <c r="Z13" i="42"/>
  <c r="Z19" i="42" s="1"/>
  <c r="Z24" i="42" s="1"/>
  <c r="Z21" i="41"/>
  <c r="Z22" i="41" s="1"/>
  <c r="Z59" i="38"/>
  <c r="Z71" i="38" s="1"/>
  <c r="Z30" i="38"/>
  <c r="J27" i="57"/>
  <c r="EV19" i="50"/>
  <c r="EZ6" i="50"/>
  <c r="EZ8" i="50"/>
  <c r="EZ16" i="50"/>
  <c r="EZ10" i="50"/>
  <c r="EZ4" i="50"/>
  <c r="EZ14" i="50"/>
  <c r="EZ19" i="50"/>
  <c r="EZ15" i="50"/>
  <c r="EX21" i="50"/>
  <c r="EX25" i="50" s="1"/>
  <c r="EX29" i="50" s="1"/>
  <c r="EX33" i="50" s="1"/>
  <c r="EV8" i="50"/>
  <c r="EW6" i="50" s="1"/>
  <c r="EZ17" i="50"/>
  <c r="EZ23" i="50"/>
  <c r="EZ27" i="50"/>
  <c r="EZ31" i="50"/>
  <c r="EY12" i="50"/>
  <c r="KP3" i="58"/>
  <c r="KT3" i="58" s="1"/>
  <c r="Z41" i="37" l="1"/>
  <c r="Z45" i="37" s="1"/>
  <c r="AJ30" i="37"/>
  <c r="AJ41" i="37" s="1"/>
  <c r="AJ45" i="37" s="1"/>
  <c r="Z35" i="35"/>
  <c r="AJ12" i="35"/>
  <c r="AJ35" i="35" s="1"/>
  <c r="Z21" i="35"/>
  <c r="AJ21" i="35" s="1"/>
  <c r="AJ36" i="35" s="1"/>
  <c r="LI36" i="58"/>
  <c r="LK13" i="58"/>
  <c r="LK36" i="58" s="1"/>
  <c r="LF37" i="58"/>
  <c r="Z13" i="45"/>
  <c r="LJ26" i="58"/>
  <c r="LJ30" i="58" s="1"/>
  <c r="LJ34" i="58" s="1"/>
  <c r="LJ38" i="58" s="1"/>
  <c r="LH22" i="58"/>
  <c r="LK22" i="58" s="1"/>
  <c r="LG26" i="58"/>
  <c r="LG30" i="58" s="1"/>
  <c r="LG34" i="58" s="1"/>
  <c r="LG38" i="58" s="1"/>
  <c r="LH36" i="58"/>
  <c r="LI26" i="58"/>
  <c r="LI37" i="58"/>
  <c r="LE26" i="58"/>
  <c r="LE37" i="58"/>
  <c r="Z29" i="41"/>
  <c r="Z30" i="41" s="1"/>
  <c r="EW19" i="50"/>
  <c r="EW17" i="50"/>
  <c r="EW27" i="50"/>
  <c r="EW31" i="50"/>
  <c r="EY21" i="50"/>
  <c r="EZ12" i="50"/>
  <c r="EW15" i="50"/>
  <c r="EW8" i="50"/>
  <c r="EV12" i="50"/>
  <c r="EW16" i="50"/>
  <c r="EW10" i="50"/>
  <c r="EW23" i="50"/>
  <c r="EW14" i="50"/>
  <c r="EW18" i="50"/>
  <c r="EW4" i="50"/>
  <c r="KS36" i="58"/>
  <c r="KQ36" i="58"/>
  <c r="KO36" i="58"/>
  <c r="KN36" i="58"/>
  <c r="KM36" i="58"/>
  <c r="Z36" i="35" l="1"/>
  <c r="Z42" i="35"/>
  <c r="Z25" i="35"/>
  <c r="Z29" i="35" s="1"/>
  <c r="Z44" i="35"/>
  <c r="AJ44" i="35" s="1"/>
  <c r="AJ42" i="35"/>
  <c r="LI30" i="58"/>
  <c r="LE30" i="58"/>
  <c r="LH26" i="58"/>
  <c r="LK26" i="58" s="1"/>
  <c r="LH37" i="58"/>
  <c r="LK37" i="58"/>
  <c r="EY25" i="50"/>
  <c r="EZ21" i="50"/>
  <c r="EV21" i="50"/>
  <c r="EW12" i="50"/>
  <c r="KP36" i="58"/>
  <c r="KT36" i="58"/>
  <c r="AJ25" i="35" l="1"/>
  <c r="Z33" i="35"/>
  <c r="AJ29" i="35"/>
  <c r="LI34" i="58"/>
  <c r="LI38" i="58" s="1"/>
  <c r="LE34" i="58"/>
  <c r="LE38" i="58" s="1"/>
  <c r="LH30" i="58"/>
  <c r="LK30" i="58" s="1"/>
  <c r="EZ25" i="50"/>
  <c r="EY29" i="50"/>
  <c r="EW21" i="50"/>
  <c r="EV25" i="50"/>
  <c r="KS37" i="58"/>
  <c r="KS38" i="58"/>
  <c r="KQ37" i="58"/>
  <c r="KQ38" i="58"/>
  <c r="KO37" i="58"/>
  <c r="KO38" i="58"/>
  <c r="KP37" i="58"/>
  <c r="KN38" i="58"/>
  <c r="KN37" i="58"/>
  <c r="KM37" i="58"/>
  <c r="AJ33" i="35" l="1"/>
  <c r="AJ37" i="35" s="1"/>
  <c r="Z47" i="35"/>
  <c r="Z37" i="35"/>
  <c r="LK34" i="58"/>
  <c r="LK38" i="58" s="1"/>
  <c r="LH34" i="58"/>
  <c r="LH38" i="58" s="1"/>
  <c r="EZ29" i="50"/>
  <c r="EY33" i="50"/>
  <c r="EW25" i="50"/>
  <c r="EV29" i="50"/>
  <c r="EW29" i="50" s="1"/>
  <c r="KT37" i="58"/>
  <c r="KM38" i="58"/>
  <c r="Z49" i="35" l="1"/>
  <c r="AJ49" i="35" s="1"/>
  <c r="AJ47" i="35"/>
  <c r="EV33" i="50"/>
  <c r="EW33" i="50" s="1"/>
  <c r="EZ33" i="50"/>
  <c r="KT38" i="58"/>
  <c r="KP38" i="58"/>
  <c r="KY32" i="58" l="1"/>
  <c r="LC32" i="58" s="1"/>
  <c r="KY28" i="58"/>
  <c r="LC28" i="58" s="1"/>
  <c r="KY24" i="58"/>
  <c r="LC24" i="58" s="1"/>
  <c r="LB20" i="58"/>
  <c r="LA20" i="58"/>
  <c r="KZ20" i="58"/>
  <c r="KX20" i="58"/>
  <c r="KW20" i="58"/>
  <c r="KV20" i="58"/>
  <c r="KY19" i="58"/>
  <c r="LC19" i="58" s="1"/>
  <c r="KY18" i="58"/>
  <c r="LC18" i="58" s="1"/>
  <c r="KY17" i="58"/>
  <c r="LC17" i="58" s="1"/>
  <c r="KY16" i="58"/>
  <c r="LC16" i="58" s="1"/>
  <c r="KY15" i="58"/>
  <c r="LC15" i="58" s="1"/>
  <c r="KY11" i="58"/>
  <c r="LC11" i="58" s="1"/>
  <c r="LB9" i="58"/>
  <c r="LB13" i="58" s="1"/>
  <c r="LB36" i="58" s="1"/>
  <c r="LA9" i="58"/>
  <c r="LA13" i="58" s="1"/>
  <c r="LA36" i="58" s="1"/>
  <c r="KZ9" i="58"/>
  <c r="KZ13" i="58" s="1"/>
  <c r="KZ36" i="58" s="1"/>
  <c r="KX9" i="58"/>
  <c r="KX13" i="58" s="1"/>
  <c r="KX36" i="58" s="1"/>
  <c r="KW9" i="58"/>
  <c r="KW13" i="58" s="1"/>
  <c r="KW36" i="58" s="1"/>
  <c r="KV9" i="58"/>
  <c r="KY7" i="58"/>
  <c r="LC7" i="58" s="1"/>
  <c r="KY5" i="58"/>
  <c r="LC5" i="58" s="1"/>
  <c r="KW3" i="58"/>
  <c r="KX3" i="58" s="1"/>
  <c r="KY3" i="58" s="1"/>
  <c r="KZ3" i="58" s="1"/>
  <c r="LA3" i="58" s="1"/>
  <c r="LB3" i="58" s="1"/>
  <c r="LC3" i="58" s="1"/>
  <c r="KG32" i="58"/>
  <c r="KK32" i="58" s="1"/>
  <c r="KG28" i="58"/>
  <c r="KK28" i="58" s="1"/>
  <c r="KG24" i="58"/>
  <c r="KK24" i="58" s="1"/>
  <c r="KJ20" i="58"/>
  <c r="KI20" i="58"/>
  <c r="KH20" i="58"/>
  <c r="KF20" i="58"/>
  <c r="KE20" i="58"/>
  <c r="KD20" i="58"/>
  <c r="KG19" i="58"/>
  <c r="KK19" i="58" s="1"/>
  <c r="KG18" i="58"/>
  <c r="KK18" i="58" s="1"/>
  <c r="KG17" i="58"/>
  <c r="KK17" i="58" s="1"/>
  <c r="KG16" i="58"/>
  <c r="KK16" i="58" s="1"/>
  <c r="KG15" i="58"/>
  <c r="KK15" i="58" s="1"/>
  <c r="KG11" i="58"/>
  <c r="KK11" i="58" s="1"/>
  <c r="KJ9" i="58"/>
  <c r="KJ13" i="58" s="1"/>
  <c r="KJ36" i="58" s="1"/>
  <c r="KI9" i="58"/>
  <c r="KI13" i="58" s="1"/>
  <c r="KI36" i="58" s="1"/>
  <c r="KH9" i="58"/>
  <c r="KH13" i="58" s="1"/>
  <c r="KH36" i="58" s="1"/>
  <c r="KF9" i="58"/>
  <c r="KF13" i="58" s="1"/>
  <c r="KF36" i="58" s="1"/>
  <c r="KE9" i="58"/>
  <c r="KE13" i="58" s="1"/>
  <c r="KE36" i="58" s="1"/>
  <c r="KD9" i="58"/>
  <c r="KG7" i="58"/>
  <c r="KK7" i="58" s="1"/>
  <c r="KG5" i="58"/>
  <c r="KK5" i="58" s="1"/>
  <c r="KE3" i="58"/>
  <c r="KF3" i="58" s="1"/>
  <c r="KG3" i="58" s="1"/>
  <c r="KH3" i="58" s="1"/>
  <c r="KI3" i="58" s="1"/>
  <c r="FW38" i="58"/>
  <c r="FV38" i="58"/>
  <c r="FU38" i="58"/>
  <c r="FS38" i="58"/>
  <c r="FR38" i="58"/>
  <c r="FN38" i="58"/>
  <c r="FM38" i="58"/>
  <c r="FL38" i="58"/>
  <c r="FJ38" i="58"/>
  <c r="FI38" i="58"/>
  <c r="FH38" i="58"/>
  <c r="FE38" i="58"/>
  <c r="FD38" i="58"/>
  <c r="FC38" i="58"/>
  <c r="FA38" i="58"/>
  <c r="EZ38" i="58"/>
  <c r="EY38" i="58"/>
  <c r="EV38" i="58"/>
  <c r="EU38" i="58"/>
  <c r="ET38" i="58"/>
  <c r="FW37" i="58"/>
  <c r="FV37" i="58"/>
  <c r="FU37" i="58"/>
  <c r="FS37" i="58"/>
  <c r="FR37" i="58"/>
  <c r="FN37" i="58"/>
  <c r="FM37" i="58"/>
  <c r="FL37" i="58"/>
  <c r="FJ37" i="58"/>
  <c r="FI37" i="58"/>
  <c r="FH37" i="58"/>
  <c r="FE37" i="58"/>
  <c r="FD37" i="58"/>
  <c r="FC37" i="58"/>
  <c r="FA37" i="58"/>
  <c r="EZ37" i="58"/>
  <c r="EY37" i="58"/>
  <c r="EV37" i="58"/>
  <c r="EU37" i="58"/>
  <c r="ET37" i="58"/>
  <c r="EM37" i="58"/>
  <c r="EL37" i="58"/>
  <c r="EK37" i="58"/>
  <c r="EI37" i="58"/>
  <c r="EH37" i="58"/>
  <c r="EG37" i="58"/>
  <c r="ED37" i="58"/>
  <c r="EC37" i="58"/>
  <c r="EB37" i="58"/>
  <c r="DZ37" i="58"/>
  <c r="DY37" i="58"/>
  <c r="DX37" i="58"/>
  <c r="DU37" i="58"/>
  <c r="DT37" i="58"/>
  <c r="DS37" i="58"/>
  <c r="DQ37" i="58"/>
  <c r="DP37" i="58"/>
  <c r="DO37" i="58"/>
  <c r="DL37" i="58"/>
  <c r="DK37" i="58"/>
  <c r="DJ37" i="58"/>
  <c r="DH37" i="58"/>
  <c r="DG37" i="58"/>
  <c r="DF37" i="58"/>
  <c r="DC37" i="58"/>
  <c r="DB37" i="58"/>
  <c r="DA37" i="58"/>
  <c r="CY37" i="58"/>
  <c r="CX37" i="58"/>
  <c r="CW37" i="58"/>
  <c r="CT37" i="58"/>
  <c r="CS37" i="58"/>
  <c r="CR37" i="58"/>
  <c r="CP37" i="58"/>
  <c r="CO37" i="58"/>
  <c r="CN37" i="58"/>
  <c r="CK37" i="58"/>
  <c r="CJ37" i="58"/>
  <c r="CI37" i="58"/>
  <c r="CG37" i="58"/>
  <c r="CF37" i="58"/>
  <c r="CE37" i="58"/>
  <c r="CB37" i="58"/>
  <c r="CA37" i="58"/>
  <c r="BZ37" i="58"/>
  <c r="BX37" i="58"/>
  <c r="BW37" i="58"/>
  <c r="BV37" i="58"/>
  <c r="BS37" i="58"/>
  <c r="BR37" i="58"/>
  <c r="BQ37" i="58"/>
  <c r="BO37" i="58"/>
  <c r="BN37" i="58"/>
  <c r="BM37" i="58"/>
  <c r="BJ37" i="58"/>
  <c r="BI37" i="58"/>
  <c r="BH37" i="58"/>
  <c r="BF37" i="58"/>
  <c r="BE37" i="58"/>
  <c r="BD37" i="58"/>
  <c r="BA37" i="58"/>
  <c r="AZ37" i="58"/>
  <c r="AY37" i="58"/>
  <c r="AW37" i="58"/>
  <c r="AV37" i="58"/>
  <c r="AU37" i="58"/>
  <c r="AR37" i="58"/>
  <c r="AQ37" i="58"/>
  <c r="AP37" i="58"/>
  <c r="AN37" i="58"/>
  <c r="AM37" i="58"/>
  <c r="AL37" i="58"/>
  <c r="AI37" i="58"/>
  <c r="AH37" i="58"/>
  <c r="AG37" i="58"/>
  <c r="AE37" i="58"/>
  <c r="AD37" i="58"/>
  <c r="AC37" i="58"/>
  <c r="Z37" i="58"/>
  <c r="Y37" i="58"/>
  <c r="X37" i="58"/>
  <c r="V37" i="58"/>
  <c r="U37" i="58"/>
  <c r="T37" i="58"/>
  <c r="R37" i="58"/>
  <c r="Q37" i="58"/>
  <c r="P37" i="58"/>
  <c r="O37" i="58"/>
  <c r="M37" i="58"/>
  <c r="L37" i="58"/>
  <c r="K37" i="58"/>
  <c r="H37" i="58"/>
  <c r="G37" i="58"/>
  <c r="F37" i="58"/>
  <c r="D37" i="58"/>
  <c r="C37" i="58"/>
  <c r="B37" i="58"/>
  <c r="FW36" i="58"/>
  <c r="FV36" i="58"/>
  <c r="FU36" i="58"/>
  <c r="FS36" i="58"/>
  <c r="FR36" i="58"/>
  <c r="FN36" i="58"/>
  <c r="FM36" i="58"/>
  <c r="FL36" i="58"/>
  <c r="FJ36" i="58"/>
  <c r="FI36" i="58"/>
  <c r="FH36" i="58"/>
  <c r="FE36" i="58"/>
  <c r="FD36" i="58"/>
  <c r="FC36" i="58"/>
  <c r="FA36" i="58"/>
  <c r="EZ36" i="58"/>
  <c r="EY36" i="58"/>
  <c r="EV36" i="58"/>
  <c r="EU36" i="58"/>
  <c r="ET36" i="58"/>
  <c r="EP36" i="58"/>
  <c r="EM36" i="58"/>
  <c r="EL36" i="58"/>
  <c r="EK36" i="58"/>
  <c r="EI36" i="58"/>
  <c r="EH36" i="58"/>
  <c r="EG36" i="58"/>
  <c r="ED36" i="58"/>
  <c r="EC36" i="58"/>
  <c r="EB36" i="58"/>
  <c r="DZ36" i="58"/>
  <c r="DY36" i="58"/>
  <c r="DX36" i="58"/>
  <c r="DU36" i="58"/>
  <c r="DT36" i="58"/>
  <c r="DS36" i="58"/>
  <c r="DQ36" i="58"/>
  <c r="DP36" i="58"/>
  <c r="DO36" i="58"/>
  <c r="DL36" i="58"/>
  <c r="DK36" i="58"/>
  <c r="DJ36" i="58"/>
  <c r="DH36" i="58"/>
  <c r="DG36" i="58"/>
  <c r="DF36" i="58"/>
  <c r="DC36" i="58"/>
  <c r="DB36" i="58"/>
  <c r="DA36" i="58"/>
  <c r="CY36" i="58"/>
  <c r="CX36" i="58"/>
  <c r="CW36" i="58"/>
  <c r="CT36" i="58"/>
  <c r="CS36" i="58"/>
  <c r="CR36" i="58"/>
  <c r="CP36" i="58"/>
  <c r="CO36" i="58"/>
  <c r="CN36" i="58"/>
  <c r="CK36" i="58"/>
  <c r="CJ36" i="58"/>
  <c r="CI36" i="58"/>
  <c r="CG36" i="58"/>
  <c r="CF36" i="58"/>
  <c r="CE36" i="58"/>
  <c r="CB36" i="58"/>
  <c r="CA36" i="58"/>
  <c r="BZ36" i="58"/>
  <c r="BX36" i="58"/>
  <c r="BW36" i="58"/>
  <c r="BV36" i="58"/>
  <c r="BS36" i="58"/>
  <c r="BR36" i="58"/>
  <c r="BQ36" i="58"/>
  <c r="BO36" i="58"/>
  <c r="BN36" i="58"/>
  <c r="BM36" i="58"/>
  <c r="BJ36" i="58"/>
  <c r="BI36" i="58"/>
  <c r="BH36" i="58"/>
  <c r="BF36" i="58"/>
  <c r="BE36" i="58"/>
  <c r="BD36" i="58"/>
  <c r="BA36" i="58"/>
  <c r="AZ36" i="58"/>
  <c r="AY36" i="58"/>
  <c r="AW36" i="58"/>
  <c r="AV36" i="58"/>
  <c r="AU36" i="58"/>
  <c r="AR36" i="58"/>
  <c r="AQ36" i="58"/>
  <c r="AP36" i="58"/>
  <c r="AN36" i="58"/>
  <c r="AM36" i="58"/>
  <c r="AL36" i="58"/>
  <c r="AI36" i="58"/>
  <c r="AH36" i="58"/>
  <c r="AG36" i="58"/>
  <c r="AE36" i="58"/>
  <c r="AD36" i="58"/>
  <c r="AC36" i="58"/>
  <c r="Z36" i="58"/>
  <c r="Y36" i="58"/>
  <c r="X36" i="58"/>
  <c r="V36" i="58"/>
  <c r="U36" i="58"/>
  <c r="T36" i="58"/>
  <c r="R36" i="58"/>
  <c r="Q36" i="58"/>
  <c r="P36" i="58"/>
  <c r="O36" i="58"/>
  <c r="M36" i="58"/>
  <c r="L36" i="58"/>
  <c r="K36" i="58"/>
  <c r="H36" i="58"/>
  <c r="G36" i="58"/>
  <c r="F36" i="58"/>
  <c r="D36" i="58"/>
  <c r="C36" i="58"/>
  <c r="B36" i="58"/>
  <c r="EM34" i="58"/>
  <c r="EM38" i="58" s="1"/>
  <c r="EL34" i="58"/>
  <c r="EL38" i="58" s="1"/>
  <c r="EK34" i="58"/>
  <c r="EK38" i="58" s="1"/>
  <c r="EI34" i="58"/>
  <c r="EI38" i="58" s="1"/>
  <c r="EH34" i="58"/>
  <c r="EH38" i="58" s="1"/>
  <c r="EG34" i="58"/>
  <c r="EG38" i="58" s="1"/>
  <c r="ED34" i="58"/>
  <c r="ED38" i="58" s="1"/>
  <c r="EC34" i="58"/>
  <c r="EC38" i="58" s="1"/>
  <c r="EB34" i="58"/>
  <c r="EB38" i="58" s="1"/>
  <c r="DZ34" i="58"/>
  <c r="DZ38" i="58" s="1"/>
  <c r="DY34" i="58"/>
  <c r="DY38" i="58" s="1"/>
  <c r="DX34" i="58"/>
  <c r="DX38" i="58" s="1"/>
  <c r="DU34" i="58"/>
  <c r="DU38" i="58" s="1"/>
  <c r="DT34" i="58"/>
  <c r="DT38" i="58" s="1"/>
  <c r="DS34" i="58"/>
  <c r="DS38" i="58" s="1"/>
  <c r="DQ34" i="58"/>
  <c r="DQ38" i="58" s="1"/>
  <c r="DP34" i="58"/>
  <c r="DP38" i="58" s="1"/>
  <c r="DO34" i="58"/>
  <c r="DO38" i="58" s="1"/>
  <c r="DL34" i="58"/>
  <c r="DL38" i="58" s="1"/>
  <c r="DK34" i="58"/>
  <c r="DK38" i="58" s="1"/>
  <c r="DJ34" i="58"/>
  <c r="DJ38" i="58" s="1"/>
  <c r="DH34" i="58"/>
  <c r="DH38" i="58" s="1"/>
  <c r="DG34" i="58"/>
  <c r="DG38" i="58" s="1"/>
  <c r="DF34" i="58"/>
  <c r="DF38" i="58" s="1"/>
  <c r="DC34" i="58"/>
  <c r="DC38" i="58" s="1"/>
  <c r="DB34" i="58"/>
  <c r="DB38" i="58" s="1"/>
  <c r="DA34" i="58"/>
  <c r="DA38" i="58" s="1"/>
  <c r="CY34" i="58"/>
  <c r="CY38" i="58" s="1"/>
  <c r="CX34" i="58"/>
  <c r="CX38" i="58" s="1"/>
  <c r="CW34" i="58"/>
  <c r="CW38" i="58" s="1"/>
  <c r="CT34" i="58"/>
  <c r="CT38" i="58" s="1"/>
  <c r="CS34" i="58"/>
  <c r="CS38" i="58" s="1"/>
  <c r="CR34" i="58"/>
  <c r="CR38" i="58" s="1"/>
  <c r="CP34" i="58"/>
  <c r="CP38" i="58" s="1"/>
  <c r="CO34" i="58"/>
  <c r="CO38" i="58" s="1"/>
  <c r="CN34" i="58"/>
  <c r="CN38" i="58" s="1"/>
  <c r="CK34" i="58"/>
  <c r="CK38" i="58" s="1"/>
  <c r="CJ34" i="58"/>
  <c r="CJ38" i="58" s="1"/>
  <c r="CI34" i="58"/>
  <c r="CI38" i="58" s="1"/>
  <c r="CG34" i="58"/>
  <c r="CG38" i="58" s="1"/>
  <c r="CF34" i="58"/>
  <c r="CF38" i="58" s="1"/>
  <c r="CE34" i="58"/>
  <c r="CB34" i="58"/>
  <c r="CB38" i="58" s="1"/>
  <c r="CA34" i="58"/>
  <c r="CA38" i="58" s="1"/>
  <c r="BZ34" i="58"/>
  <c r="BZ38" i="58" s="1"/>
  <c r="BX34" i="58"/>
  <c r="BX38" i="58" s="1"/>
  <c r="BW34" i="58"/>
  <c r="BW38" i="58" s="1"/>
  <c r="BV34" i="58"/>
  <c r="BS34" i="58"/>
  <c r="BS38" i="58" s="1"/>
  <c r="BR34" i="58"/>
  <c r="BR38" i="58" s="1"/>
  <c r="BQ34" i="58"/>
  <c r="BQ38" i="58" s="1"/>
  <c r="BO34" i="58"/>
  <c r="BO38" i="58" s="1"/>
  <c r="BN34" i="58"/>
  <c r="BN38" i="58" s="1"/>
  <c r="BM34" i="58"/>
  <c r="BJ34" i="58"/>
  <c r="BJ38" i="58" s="1"/>
  <c r="BI34" i="58"/>
  <c r="BI38" i="58" s="1"/>
  <c r="BH34" i="58"/>
  <c r="BH38" i="58" s="1"/>
  <c r="BF34" i="58"/>
  <c r="BF38" i="58" s="1"/>
  <c r="BE34" i="58"/>
  <c r="BE38" i="58" s="1"/>
  <c r="BD34" i="58"/>
  <c r="BA34" i="58"/>
  <c r="BA38" i="58" s="1"/>
  <c r="AZ34" i="58"/>
  <c r="AZ38" i="58" s="1"/>
  <c r="AY34" i="58"/>
  <c r="AY38" i="58" s="1"/>
  <c r="AW34" i="58"/>
  <c r="AW38" i="58" s="1"/>
  <c r="AV34" i="58"/>
  <c r="AV38" i="58" s="1"/>
  <c r="AU34" i="58"/>
  <c r="AR34" i="58"/>
  <c r="AR38" i="58" s="1"/>
  <c r="AQ34" i="58"/>
  <c r="AQ38" i="58" s="1"/>
  <c r="AP34" i="58"/>
  <c r="AP38" i="58" s="1"/>
  <c r="AN34" i="58"/>
  <c r="AN38" i="58" s="1"/>
  <c r="AM34" i="58"/>
  <c r="AM38" i="58" s="1"/>
  <c r="AL34" i="58"/>
  <c r="AI34" i="58"/>
  <c r="AI38" i="58" s="1"/>
  <c r="AH34" i="58"/>
  <c r="AH38" i="58" s="1"/>
  <c r="AG34" i="58"/>
  <c r="AG38" i="58" s="1"/>
  <c r="AE34" i="58"/>
  <c r="AE38" i="58" s="1"/>
  <c r="AD34" i="58"/>
  <c r="AD38" i="58" s="1"/>
  <c r="AC34" i="58"/>
  <c r="Z34" i="58"/>
  <c r="Z38" i="58" s="1"/>
  <c r="Y34" i="58"/>
  <c r="Y38" i="58" s="1"/>
  <c r="X34" i="58"/>
  <c r="X38" i="58" s="1"/>
  <c r="V34" i="58"/>
  <c r="V38" i="58" s="1"/>
  <c r="U34" i="58"/>
  <c r="U38" i="58" s="1"/>
  <c r="T34" i="58"/>
  <c r="R34" i="58"/>
  <c r="R38" i="58" s="1"/>
  <c r="Q34" i="58"/>
  <c r="Q38" i="58" s="1"/>
  <c r="P34" i="58"/>
  <c r="P38" i="58" s="1"/>
  <c r="O34" i="58"/>
  <c r="O38" i="58" s="1"/>
  <c r="M34" i="58"/>
  <c r="M38" i="58" s="1"/>
  <c r="L34" i="58"/>
  <c r="L38" i="58" s="1"/>
  <c r="K34" i="58"/>
  <c r="H34" i="58"/>
  <c r="H38" i="58" s="1"/>
  <c r="G34" i="58"/>
  <c r="G38" i="58" s="1"/>
  <c r="F34" i="58"/>
  <c r="F38" i="58" s="1"/>
  <c r="D34" i="58"/>
  <c r="D38" i="58" s="1"/>
  <c r="C34" i="58"/>
  <c r="C38" i="58" s="1"/>
  <c r="B34" i="58"/>
  <c r="JO32" i="58"/>
  <c r="JS32" i="58" s="1"/>
  <c r="JF32" i="58"/>
  <c r="JJ32" i="58" s="1"/>
  <c r="IW32" i="58"/>
  <c r="JA32" i="58" s="1"/>
  <c r="IN32" i="58"/>
  <c r="IR32" i="58" s="1"/>
  <c r="IE32" i="58"/>
  <c r="II32" i="58" s="1"/>
  <c r="HV32" i="58"/>
  <c r="HZ32" i="58" s="1"/>
  <c r="HM32" i="58"/>
  <c r="HQ32" i="58" s="1"/>
  <c r="HD32" i="58"/>
  <c r="HH32" i="58" s="1"/>
  <c r="GU32" i="58"/>
  <c r="GY32" i="58" s="1"/>
  <c r="GL32" i="58"/>
  <c r="GP32" i="58" s="1"/>
  <c r="GC32" i="58"/>
  <c r="GG32" i="58" s="1"/>
  <c r="FT32" i="58"/>
  <c r="FX32" i="58" s="1"/>
  <c r="FK32" i="58"/>
  <c r="FO32" i="58" s="1"/>
  <c r="FB32" i="58"/>
  <c r="FF32" i="58" s="1"/>
  <c r="ES32" i="58"/>
  <c r="EW32" i="58" s="1"/>
  <c r="EJ32" i="58"/>
  <c r="EN32" i="58" s="1"/>
  <c r="EA32" i="58"/>
  <c r="EE32" i="58" s="1"/>
  <c r="DR32" i="58"/>
  <c r="DV32" i="58" s="1"/>
  <c r="DI32" i="58"/>
  <c r="DM32" i="58" s="1"/>
  <c r="CZ32" i="58"/>
  <c r="DD32" i="58" s="1"/>
  <c r="CQ32" i="58"/>
  <c r="CU32" i="58" s="1"/>
  <c r="CH32" i="58"/>
  <c r="CL32" i="58" s="1"/>
  <c r="BY32" i="58"/>
  <c r="CC32" i="58" s="1"/>
  <c r="BP32" i="58"/>
  <c r="BT32" i="58" s="1"/>
  <c r="BG32" i="58"/>
  <c r="BK32" i="58" s="1"/>
  <c r="AX32" i="58"/>
  <c r="BB32" i="58" s="1"/>
  <c r="AO32" i="58"/>
  <c r="AS32" i="58" s="1"/>
  <c r="AF32" i="58"/>
  <c r="AJ32" i="58" s="1"/>
  <c r="W32" i="58"/>
  <c r="AA32" i="58" s="1"/>
  <c r="N32" i="58"/>
  <c r="E32" i="58"/>
  <c r="I32" i="58" s="1"/>
  <c r="AS31" i="58"/>
  <c r="AJ31" i="58"/>
  <c r="AA31" i="58"/>
  <c r="FT30" i="58"/>
  <c r="FX30" i="58" s="1"/>
  <c r="FK30" i="58"/>
  <c r="FB30" i="58"/>
  <c r="EJ30" i="58"/>
  <c r="EN30" i="58" s="1"/>
  <c r="EA30" i="58"/>
  <c r="DR30" i="58"/>
  <c r="DI30" i="58"/>
  <c r="CZ30" i="58"/>
  <c r="DD30" i="58" s="1"/>
  <c r="CQ30" i="58"/>
  <c r="CH30" i="58"/>
  <c r="CL30" i="58" s="1"/>
  <c r="BY30" i="58"/>
  <c r="CC30" i="58" s="1"/>
  <c r="BP30" i="58"/>
  <c r="BT30" i="58" s="1"/>
  <c r="BG30" i="58"/>
  <c r="BK30" i="58" s="1"/>
  <c r="AX30" i="58"/>
  <c r="BB30" i="58" s="1"/>
  <c r="AO30" i="58"/>
  <c r="AS30" i="58" s="1"/>
  <c r="AF30" i="58"/>
  <c r="AJ30" i="58" s="1"/>
  <c r="W30" i="58"/>
  <c r="AA30" i="58" s="1"/>
  <c r="N30" i="58"/>
  <c r="E30" i="58"/>
  <c r="I30" i="58" s="1"/>
  <c r="AS29" i="58"/>
  <c r="AJ29" i="58"/>
  <c r="AA29" i="58"/>
  <c r="JO28" i="58"/>
  <c r="JS28" i="58" s="1"/>
  <c r="JF28" i="58"/>
  <c r="JJ28" i="58" s="1"/>
  <c r="IW28" i="58"/>
  <c r="JA28" i="58" s="1"/>
  <c r="IN28" i="58"/>
  <c r="IR28" i="58" s="1"/>
  <c r="IE28" i="58"/>
  <c r="II28" i="58" s="1"/>
  <c r="HV28" i="58"/>
  <c r="HZ28" i="58" s="1"/>
  <c r="HM28" i="58"/>
  <c r="HQ28" i="58" s="1"/>
  <c r="HD28" i="58"/>
  <c r="HH28" i="58" s="1"/>
  <c r="GU28" i="58"/>
  <c r="GY28" i="58" s="1"/>
  <c r="GL28" i="58"/>
  <c r="GP28" i="58" s="1"/>
  <c r="GC28" i="58"/>
  <c r="GG28" i="58" s="1"/>
  <c r="FT28" i="58"/>
  <c r="FX28" i="58" s="1"/>
  <c r="FK28" i="58"/>
  <c r="FO28" i="58" s="1"/>
  <c r="FB28" i="58"/>
  <c r="FF28" i="58" s="1"/>
  <c r="ES28" i="58"/>
  <c r="EW28" i="58" s="1"/>
  <c r="EJ28" i="58"/>
  <c r="EN28" i="58" s="1"/>
  <c r="EA28" i="58"/>
  <c r="EE28" i="58" s="1"/>
  <c r="DR28" i="58"/>
  <c r="DV28" i="58" s="1"/>
  <c r="DI28" i="58"/>
  <c r="DM28" i="58" s="1"/>
  <c r="CZ28" i="58"/>
  <c r="DD28" i="58" s="1"/>
  <c r="CQ28" i="58"/>
  <c r="CU28" i="58" s="1"/>
  <c r="CH28" i="58"/>
  <c r="CL28" i="58" s="1"/>
  <c r="BY28" i="58"/>
  <c r="CC28" i="58" s="1"/>
  <c r="BP28" i="58"/>
  <c r="BT28" i="58" s="1"/>
  <c r="BG28" i="58"/>
  <c r="BK28" i="58" s="1"/>
  <c r="AX28" i="58"/>
  <c r="BB28" i="58" s="1"/>
  <c r="AO28" i="58"/>
  <c r="AS28" i="58" s="1"/>
  <c r="AF28" i="58"/>
  <c r="AJ28" i="58" s="1"/>
  <c r="W28" i="58"/>
  <c r="AA28" i="58" s="1"/>
  <c r="N28" i="58"/>
  <c r="E28" i="58"/>
  <c r="I28" i="58" s="1"/>
  <c r="FT26" i="58"/>
  <c r="FX26" i="58" s="1"/>
  <c r="FK26" i="58"/>
  <c r="FO26" i="58" s="1"/>
  <c r="FB26" i="58"/>
  <c r="FF26" i="58" s="1"/>
  <c r="EJ26" i="58"/>
  <c r="EN26" i="58" s="1"/>
  <c r="EA26" i="58"/>
  <c r="EE26" i="58" s="1"/>
  <c r="DR26" i="58"/>
  <c r="DV26" i="58" s="1"/>
  <c r="DI26" i="58"/>
  <c r="DM26" i="58" s="1"/>
  <c r="CZ26" i="58"/>
  <c r="DD26" i="58" s="1"/>
  <c r="CQ26" i="58"/>
  <c r="CU26" i="58" s="1"/>
  <c r="CH26" i="58"/>
  <c r="CL26" i="58" s="1"/>
  <c r="BY26" i="58"/>
  <c r="CC26" i="58" s="1"/>
  <c r="BP26" i="58"/>
  <c r="BT26" i="58" s="1"/>
  <c r="BG26" i="58"/>
  <c r="BK26" i="58" s="1"/>
  <c r="AX26" i="58"/>
  <c r="BB26" i="58" s="1"/>
  <c r="AO26" i="58"/>
  <c r="AS26" i="58" s="1"/>
  <c r="AF26" i="58"/>
  <c r="AJ26" i="58" s="1"/>
  <c r="W26" i="58"/>
  <c r="AA26" i="58" s="1"/>
  <c r="N26" i="58"/>
  <c r="E26" i="58"/>
  <c r="I26" i="58" s="1"/>
  <c r="AS25" i="58"/>
  <c r="AJ25" i="58"/>
  <c r="AA25" i="58"/>
  <c r="JO24" i="58"/>
  <c r="JS24" i="58" s="1"/>
  <c r="JF24" i="58"/>
  <c r="JJ24" i="58" s="1"/>
  <c r="IW24" i="58"/>
  <c r="JA24" i="58" s="1"/>
  <c r="IN24" i="58"/>
  <c r="IR24" i="58" s="1"/>
  <c r="IE24" i="58"/>
  <c r="II24" i="58" s="1"/>
  <c r="HV24" i="58"/>
  <c r="HZ24" i="58" s="1"/>
  <c r="HM24" i="58"/>
  <c r="HQ24" i="58" s="1"/>
  <c r="HD24" i="58"/>
  <c r="HH24" i="58" s="1"/>
  <c r="GU24" i="58"/>
  <c r="GY24" i="58" s="1"/>
  <c r="GL24" i="58"/>
  <c r="GP24" i="58" s="1"/>
  <c r="GC24" i="58"/>
  <c r="GG24" i="58" s="1"/>
  <c r="FT24" i="58"/>
  <c r="FX24" i="58" s="1"/>
  <c r="FK24" i="58"/>
  <c r="FO24" i="58" s="1"/>
  <c r="FB24" i="58"/>
  <c r="FF24" i="58" s="1"/>
  <c r="ES24" i="58"/>
  <c r="EW24" i="58" s="1"/>
  <c r="EJ24" i="58"/>
  <c r="EN24" i="58" s="1"/>
  <c r="EA24" i="58"/>
  <c r="EE24" i="58" s="1"/>
  <c r="DR24" i="58"/>
  <c r="DV24" i="58" s="1"/>
  <c r="DI24" i="58"/>
  <c r="DM24" i="58" s="1"/>
  <c r="CZ24" i="58"/>
  <c r="DD24" i="58" s="1"/>
  <c r="CQ24" i="58"/>
  <c r="CU24" i="58" s="1"/>
  <c r="CH24" i="58"/>
  <c r="CL24" i="58" s="1"/>
  <c r="BY24" i="58"/>
  <c r="CC24" i="58" s="1"/>
  <c r="BP24" i="58"/>
  <c r="BT24" i="58" s="1"/>
  <c r="BG24" i="58"/>
  <c r="BK24" i="58" s="1"/>
  <c r="AX24" i="58"/>
  <c r="BB24" i="58" s="1"/>
  <c r="AO24" i="58"/>
  <c r="AS24" i="58" s="1"/>
  <c r="AF24" i="58"/>
  <c r="AJ24" i="58" s="1"/>
  <c r="W24" i="58"/>
  <c r="AA24" i="58" s="1"/>
  <c r="N24" i="58"/>
  <c r="E24" i="58"/>
  <c r="I24" i="58" s="1"/>
  <c r="FT22" i="58"/>
  <c r="FK22" i="58"/>
  <c r="FB22" i="58"/>
  <c r="FF22" i="58" s="1"/>
  <c r="EJ22" i="58"/>
  <c r="EN22" i="58" s="1"/>
  <c r="EA22" i="58"/>
  <c r="DR22" i="58"/>
  <c r="DV22" i="58" s="1"/>
  <c r="DI22" i="58"/>
  <c r="DM22" i="58" s="1"/>
  <c r="CZ22" i="58"/>
  <c r="CQ22" i="58"/>
  <c r="CH22" i="58"/>
  <c r="CL22" i="58" s="1"/>
  <c r="BY22" i="58"/>
  <c r="CC22" i="58" s="1"/>
  <c r="BP22" i="58"/>
  <c r="BT22" i="58" s="1"/>
  <c r="BG22" i="58"/>
  <c r="AX22" i="58"/>
  <c r="BB22" i="58" s="1"/>
  <c r="AO22" i="58"/>
  <c r="AS22" i="58" s="1"/>
  <c r="AF22" i="58"/>
  <c r="AJ22" i="58" s="1"/>
  <c r="W22" i="58"/>
  <c r="N22" i="58"/>
  <c r="E22" i="58"/>
  <c r="JR20" i="58"/>
  <c r="JQ20" i="58"/>
  <c r="JP20" i="58"/>
  <c r="JN20" i="58"/>
  <c r="JM20" i="58"/>
  <c r="JL20" i="58"/>
  <c r="JI20" i="58"/>
  <c r="JH20" i="58"/>
  <c r="JG20" i="58"/>
  <c r="JE20" i="58"/>
  <c r="JD20" i="58"/>
  <c r="JC20" i="58"/>
  <c r="IZ20" i="58"/>
  <c r="IY20" i="58"/>
  <c r="IX20" i="58"/>
  <c r="IV20" i="58"/>
  <c r="IU20" i="58"/>
  <c r="IT20" i="58"/>
  <c r="IQ20" i="58"/>
  <c r="IP20" i="58"/>
  <c r="IO20" i="58"/>
  <c r="IM20" i="58"/>
  <c r="IL20" i="58"/>
  <c r="IK20" i="58"/>
  <c r="IH20" i="58"/>
  <c r="IG20" i="58"/>
  <c r="IF20" i="58"/>
  <c r="ID20" i="58"/>
  <c r="IC20" i="58"/>
  <c r="IB20" i="58"/>
  <c r="HY20" i="58"/>
  <c r="HX20" i="58"/>
  <c r="HW20" i="58"/>
  <c r="HU20" i="58"/>
  <c r="HT20" i="58"/>
  <c r="HS20" i="58"/>
  <c r="HP20" i="58"/>
  <c r="HO20" i="58"/>
  <c r="HN20" i="58"/>
  <c r="HL20" i="58"/>
  <c r="HK20" i="58"/>
  <c r="HJ20" i="58"/>
  <c r="HG20" i="58"/>
  <c r="HF20" i="58"/>
  <c r="HE20" i="58"/>
  <c r="HC20" i="58"/>
  <c r="HB20" i="58"/>
  <c r="HA20" i="58"/>
  <c r="GX20" i="58"/>
  <c r="GW20" i="58"/>
  <c r="GV20" i="58"/>
  <c r="GT20" i="58"/>
  <c r="GS20" i="58"/>
  <c r="GR20" i="58"/>
  <c r="GO20" i="58"/>
  <c r="GN20" i="58"/>
  <c r="GM20" i="58"/>
  <c r="GK20" i="58"/>
  <c r="GJ20" i="58"/>
  <c r="GI20" i="58"/>
  <c r="GF20" i="58"/>
  <c r="GE20" i="58"/>
  <c r="GD20" i="58"/>
  <c r="GB20" i="58"/>
  <c r="GA20" i="58"/>
  <c r="FZ20" i="58"/>
  <c r="FT20" i="58"/>
  <c r="FX20" i="58" s="1"/>
  <c r="FK20" i="58"/>
  <c r="FO20" i="58" s="1"/>
  <c r="FB20" i="58"/>
  <c r="FF20" i="58" s="1"/>
  <c r="ER20" i="58"/>
  <c r="EQ20" i="58"/>
  <c r="EP20" i="58"/>
  <c r="EP22" i="58" s="1"/>
  <c r="EP26" i="58" s="1"/>
  <c r="EJ20" i="58"/>
  <c r="EN20" i="58" s="1"/>
  <c r="EA20" i="58"/>
  <c r="EE20" i="58" s="1"/>
  <c r="DR20" i="58"/>
  <c r="DV20" i="58" s="1"/>
  <c r="DI20" i="58"/>
  <c r="DM20" i="58" s="1"/>
  <c r="CZ20" i="58"/>
  <c r="DD20" i="58" s="1"/>
  <c r="CQ20" i="58"/>
  <c r="CU20" i="58" s="1"/>
  <c r="CH20" i="58"/>
  <c r="CL20" i="58" s="1"/>
  <c r="BY20" i="58"/>
  <c r="CC20" i="58" s="1"/>
  <c r="BP20" i="58"/>
  <c r="BT20" i="58" s="1"/>
  <c r="BG20" i="58"/>
  <c r="BK20" i="58" s="1"/>
  <c r="AX20" i="58"/>
  <c r="BB20" i="58" s="1"/>
  <c r="AO20" i="58"/>
  <c r="AS20" i="58" s="1"/>
  <c r="AF20" i="58"/>
  <c r="AJ20" i="58" s="1"/>
  <c r="W20" i="58"/>
  <c r="AA20" i="58" s="1"/>
  <c r="N20" i="58"/>
  <c r="E20" i="58"/>
  <c r="I20" i="58" s="1"/>
  <c r="JO19" i="58"/>
  <c r="JS19" i="58" s="1"/>
  <c r="JF19" i="58"/>
  <c r="JJ19" i="58" s="1"/>
  <c r="IW19" i="58"/>
  <c r="JA19" i="58" s="1"/>
  <c r="IN19" i="58"/>
  <c r="IR19" i="58" s="1"/>
  <c r="IE19" i="58"/>
  <c r="II19" i="58" s="1"/>
  <c r="HV19" i="58"/>
  <c r="HZ19" i="58" s="1"/>
  <c r="HM19" i="58"/>
  <c r="HQ19" i="58" s="1"/>
  <c r="HD19" i="58"/>
  <c r="HH19" i="58" s="1"/>
  <c r="GU19" i="58"/>
  <c r="GY19" i="58" s="1"/>
  <c r="GL19" i="58"/>
  <c r="GP19" i="58" s="1"/>
  <c r="GC19" i="58"/>
  <c r="GG19" i="58" s="1"/>
  <c r="FT19" i="58"/>
  <c r="FX19" i="58" s="1"/>
  <c r="FK19" i="58"/>
  <c r="FO19" i="58" s="1"/>
  <c r="FB19" i="58"/>
  <c r="FF19" i="58" s="1"/>
  <c r="ES19" i="58"/>
  <c r="EW19" i="58" s="1"/>
  <c r="EJ19" i="58"/>
  <c r="EN19" i="58" s="1"/>
  <c r="EA19" i="58"/>
  <c r="EE19" i="58" s="1"/>
  <c r="DR19" i="58"/>
  <c r="DV19" i="58" s="1"/>
  <c r="DI19" i="58"/>
  <c r="DM19" i="58" s="1"/>
  <c r="CZ19" i="58"/>
  <c r="DD19" i="58" s="1"/>
  <c r="CQ19" i="58"/>
  <c r="CU19" i="58" s="1"/>
  <c r="CH19" i="58"/>
  <c r="CL19" i="58" s="1"/>
  <c r="BY19" i="58"/>
  <c r="CC19" i="58" s="1"/>
  <c r="BP19" i="58"/>
  <c r="BT19" i="58" s="1"/>
  <c r="BG19" i="58"/>
  <c r="BK19" i="58" s="1"/>
  <c r="AX19" i="58"/>
  <c r="BB19" i="58" s="1"/>
  <c r="AO19" i="58"/>
  <c r="AS19" i="58" s="1"/>
  <c r="AF19" i="58"/>
  <c r="AJ19" i="58" s="1"/>
  <c r="W19" i="58"/>
  <c r="AA19" i="58" s="1"/>
  <c r="N19" i="58"/>
  <c r="E19" i="58"/>
  <c r="I19" i="58" s="1"/>
  <c r="JO18" i="58"/>
  <c r="JS18" i="58" s="1"/>
  <c r="JF18" i="58"/>
  <c r="JJ18" i="58" s="1"/>
  <c r="IW18" i="58"/>
  <c r="JA18" i="58" s="1"/>
  <c r="IN18" i="58"/>
  <c r="IR18" i="58" s="1"/>
  <c r="IE18" i="58"/>
  <c r="II18" i="58" s="1"/>
  <c r="HV18" i="58"/>
  <c r="HZ18" i="58" s="1"/>
  <c r="HM18" i="58"/>
  <c r="HQ18" i="58" s="1"/>
  <c r="HD18" i="58"/>
  <c r="HH18" i="58" s="1"/>
  <c r="GU18" i="58"/>
  <c r="GY18" i="58" s="1"/>
  <c r="GL18" i="58"/>
  <c r="GP18" i="58" s="1"/>
  <c r="GC18" i="58"/>
  <c r="GG18" i="58" s="1"/>
  <c r="FT18" i="58"/>
  <c r="FX18" i="58" s="1"/>
  <c r="FK18" i="58"/>
  <c r="FO18" i="58" s="1"/>
  <c r="FB18" i="58"/>
  <c r="FF18" i="58" s="1"/>
  <c r="ES18" i="58"/>
  <c r="EW18" i="58" s="1"/>
  <c r="EJ18" i="58"/>
  <c r="EN18" i="58" s="1"/>
  <c r="EA18" i="58"/>
  <c r="EE18" i="58" s="1"/>
  <c r="DR18" i="58"/>
  <c r="DV18" i="58" s="1"/>
  <c r="DI18" i="58"/>
  <c r="DM18" i="58" s="1"/>
  <c r="CZ18" i="58"/>
  <c r="DD18" i="58" s="1"/>
  <c r="CQ18" i="58"/>
  <c r="CU18" i="58" s="1"/>
  <c r="CH18" i="58"/>
  <c r="CL18" i="58" s="1"/>
  <c r="BY18" i="58"/>
  <c r="CC18" i="58" s="1"/>
  <c r="BP18" i="58"/>
  <c r="BT18" i="58" s="1"/>
  <c r="BG18" i="58"/>
  <c r="BK18" i="58" s="1"/>
  <c r="AX18" i="58"/>
  <c r="BB18" i="58" s="1"/>
  <c r="AO18" i="58"/>
  <c r="AS18" i="58" s="1"/>
  <c r="AF18" i="58"/>
  <c r="AJ18" i="58" s="1"/>
  <c r="W18" i="58"/>
  <c r="AA18" i="58" s="1"/>
  <c r="N18" i="58"/>
  <c r="E18" i="58"/>
  <c r="I18" i="58" s="1"/>
  <c r="JO17" i="58"/>
  <c r="JS17" i="58" s="1"/>
  <c r="JF17" i="58"/>
  <c r="JJ17" i="58" s="1"/>
  <c r="IW17" i="58"/>
  <c r="JA17" i="58" s="1"/>
  <c r="IN17" i="58"/>
  <c r="IR17" i="58" s="1"/>
  <c r="IE17" i="58"/>
  <c r="II17" i="58" s="1"/>
  <c r="HV17" i="58"/>
  <c r="HZ17" i="58" s="1"/>
  <c r="HM17" i="58"/>
  <c r="HQ17" i="58" s="1"/>
  <c r="HD17" i="58"/>
  <c r="HH17" i="58" s="1"/>
  <c r="GU17" i="58"/>
  <c r="GY17" i="58" s="1"/>
  <c r="GL17" i="58"/>
  <c r="GP17" i="58" s="1"/>
  <c r="GC17" i="58"/>
  <c r="GG17" i="58" s="1"/>
  <c r="FT17" i="58"/>
  <c r="FX17" i="58" s="1"/>
  <c r="FK17" i="58"/>
  <c r="FO17" i="58" s="1"/>
  <c r="FB17" i="58"/>
  <c r="FF17" i="58" s="1"/>
  <c r="ES17" i="58"/>
  <c r="EW17" i="58" s="1"/>
  <c r="EJ17" i="58"/>
  <c r="EN17" i="58" s="1"/>
  <c r="EA17" i="58"/>
  <c r="EE17" i="58" s="1"/>
  <c r="DR17" i="58"/>
  <c r="DV17" i="58" s="1"/>
  <c r="DI17" i="58"/>
  <c r="DM17" i="58" s="1"/>
  <c r="CZ17" i="58"/>
  <c r="DD17" i="58" s="1"/>
  <c r="CQ17" i="58"/>
  <c r="CU17" i="58" s="1"/>
  <c r="CH17" i="58"/>
  <c r="CL17" i="58" s="1"/>
  <c r="BY17" i="58"/>
  <c r="CC17" i="58" s="1"/>
  <c r="BP17" i="58"/>
  <c r="BT17" i="58" s="1"/>
  <c r="BG17" i="58"/>
  <c r="BK17" i="58" s="1"/>
  <c r="AX17" i="58"/>
  <c r="BB17" i="58" s="1"/>
  <c r="AO17" i="58"/>
  <c r="AS17" i="58" s="1"/>
  <c r="AF17" i="58"/>
  <c r="AJ17" i="58" s="1"/>
  <c r="W17" i="58"/>
  <c r="AA17" i="58" s="1"/>
  <c r="N17" i="58"/>
  <c r="E17" i="58"/>
  <c r="I17" i="58" s="1"/>
  <c r="JO16" i="58"/>
  <c r="JS16" i="58" s="1"/>
  <c r="JF16" i="58"/>
  <c r="JJ16" i="58" s="1"/>
  <c r="IW16" i="58"/>
  <c r="JA16" i="58" s="1"/>
  <c r="IN16" i="58"/>
  <c r="IR16" i="58" s="1"/>
  <c r="IE16" i="58"/>
  <c r="II16" i="58" s="1"/>
  <c r="HV16" i="58"/>
  <c r="HZ16" i="58" s="1"/>
  <c r="HM16" i="58"/>
  <c r="HQ16" i="58" s="1"/>
  <c r="HD16" i="58"/>
  <c r="HH16" i="58" s="1"/>
  <c r="GU16" i="58"/>
  <c r="GY16" i="58" s="1"/>
  <c r="GL16" i="58"/>
  <c r="GP16" i="58" s="1"/>
  <c r="GC16" i="58"/>
  <c r="GG16" i="58" s="1"/>
  <c r="FT16" i="58"/>
  <c r="FX16" i="58" s="1"/>
  <c r="FK16" i="58"/>
  <c r="FO16" i="58" s="1"/>
  <c r="FB16" i="58"/>
  <c r="FF16" i="58" s="1"/>
  <c r="ES16" i="58"/>
  <c r="EW16" i="58" s="1"/>
  <c r="EJ16" i="58"/>
  <c r="EN16" i="58" s="1"/>
  <c r="EA16" i="58"/>
  <c r="EE16" i="58" s="1"/>
  <c r="DR16" i="58"/>
  <c r="DV16" i="58" s="1"/>
  <c r="DI16" i="58"/>
  <c r="DM16" i="58" s="1"/>
  <c r="CZ16" i="58"/>
  <c r="DD16" i="58" s="1"/>
  <c r="CQ16" i="58"/>
  <c r="CU16" i="58" s="1"/>
  <c r="CH16" i="58"/>
  <c r="CL16" i="58" s="1"/>
  <c r="BY16" i="58"/>
  <c r="CC16" i="58" s="1"/>
  <c r="BP16" i="58"/>
  <c r="BT16" i="58" s="1"/>
  <c r="BG16" i="58"/>
  <c r="BK16" i="58" s="1"/>
  <c r="AX16" i="58"/>
  <c r="BB16" i="58" s="1"/>
  <c r="AO16" i="58"/>
  <c r="AS16" i="58" s="1"/>
  <c r="AF16" i="58"/>
  <c r="AJ16" i="58" s="1"/>
  <c r="W16" i="58"/>
  <c r="AA16" i="58" s="1"/>
  <c r="N16" i="58"/>
  <c r="E16" i="58"/>
  <c r="I16" i="58" s="1"/>
  <c r="JO15" i="58"/>
  <c r="JS15" i="58" s="1"/>
  <c r="JF15" i="58"/>
  <c r="JJ15" i="58" s="1"/>
  <c r="IW15" i="58"/>
  <c r="JA15" i="58" s="1"/>
  <c r="IN15" i="58"/>
  <c r="IR15" i="58" s="1"/>
  <c r="IE15" i="58"/>
  <c r="II15" i="58" s="1"/>
  <c r="HV15" i="58"/>
  <c r="HZ15" i="58" s="1"/>
  <c r="HM15" i="58"/>
  <c r="HQ15" i="58" s="1"/>
  <c r="HD15" i="58"/>
  <c r="HH15" i="58" s="1"/>
  <c r="GU15" i="58"/>
  <c r="GY15" i="58" s="1"/>
  <c r="GL15" i="58"/>
  <c r="GP15" i="58" s="1"/>
  <c r="GC15" i="58"/>
  <c r="GG15" i="58" s="1"/>
  <c r="FT15" i="58"/>
  <c r="FX15" i="58" s="1"/>
  <c r="FK15" i="58"/>
  <c r="FO15" i="58" s="1"/>
  <c r="FB15" i="58"/>
  <c r="FF15" i="58" s="1"/>
  <c r="ES15" i="58"/>
  <c r="EW15" i="58" s="1"/>
  <c r="EJ15" i="58"/>
  <c r="EN15" i="58" s="1"/>
  <c r="EA15" i="58"/>
  <c r="EE15" i="58" s="1"/>
  <c r="DR15" i="58"/>
  <c r="DV15" i="58" s="1"/>
  <c r="DI15" i="58"/>
  <c r="DM15" i="58" s="1"/>
  <c r="CZ15" i="58"/>
  <c r="DD15" i="58" s="1"/>
  <c r="CQ15" i="58"/>
  <c r="CU15" i="58" s="1"/>
  <c r="CH15" i="58"/>
  <c r="CL15" i="58" s="1"/>
  <c r="BY15" i="58"/>
  <c r="CC15" i="58" s="1"/>
  <c r="BP15" i="58"/>
  <c r="BT15" i="58" s="1"/>
  <c r="BG15" i="58"/>
  <c r="BK15" i="58" s="1"/>
  <c r="AX15" i="58"/>
  <c r="BB15" i="58" s="1"/>
  <c r="AO15" i="58"/>
  <c r="AS15" i="58" s="1"/>
  <c r="AF15" i="58"/>
  <c r="AJ15" i="58" s="1"/>
  <c r="W15" i="58"/>
  <c r="AA15" i="58" s="1"/>
  <c r="N15" i="58"/>
  <c r="E15" i="58"/>
  <c r="I15" i="58" s="1"/>
  <c r="HP13" i="58"/>
  <c r="HP36" i="58" s="1"/>
  <c r="HO13" i="58"/>
  <c r="HO36" i="58" s="1"/>
  <c r="HN13" i="58"/>
  <c r="HN36" i="58" s="1"/>
  <c r="GX13" i="58"/>
  <c r="GX36" i="58" s="1"/>
  <c r="GW13" i="58"/>
  <c r="GW36" i="58" s="1"/>
  <c r="GV13" i="58"/>
  <c r="GV36" i="58" s="1"/>
  <c r="GO13" i="58"/>
  <c r="GO36" i="58" s="1"/>
  <c r="GN13" i="58"/>
  <c r="GN36" i="58" s="1"/>
  <c r="GM13" i="58"/>
  <c r="GM36" i="58" s="1"/>
  <c r="GF13" i="58"/>
  <c r="GF36" i="58" s="1"/>
  <c r="GE13" i="58"/>
  <c r="GE36" i="58" s="1"/>
  <c r="GD13" i="58"/>
  <c r="FT13" i="58"/>
  <c r="FX13" i="58" s="1"/>
  <c r="FK13" i="58"/>
  <c r="FO13" i="58" s="1"/>
  <c r="FB13" i="58"/>
  <c r="FF13" i="58" s="1"/>
  <c r="ER13" i="58"/>
  <c r="ER36" i="58" s="1"/>
  <c r="EJ13" i="58"/>
  <c r="EN13" i="58" s="1"/>
  <c r="EA13" i="58"/>
  <c r="EE13" i="58" s="1"/>
  <c r="DR13" i="58"/>
  <c r="DV13" i="58" s="1"/>
  <c r="DI13" i="58"/>
  <c r="DM13" i="58" s="1"/>
  <c r="CZ13" i="58"/>
  <c r="DD13" i="58" s="1"/>
  <c r="CQ13" i="58"/>
  <c r="CU13" i="58" s="1"/>
  <c r="CH13" i="58"/>
  <c r="CL13" i="58" s="1"/>
  <c r="BY13" i="58"/>
  <c r="CC13" i="58" s="1"/>
  <c r="BP13" i="58"/>
  <c r="BT13" i="58" s="1"/>
  <c r="BG13" i="58"/>
  <c r="BK13" i="58" s="1"/>
  <c r="AX13" i="58"/>
  <c r="BB13" i="58" s="1"/>
  <c r="AO13" i="58"/>
  <c r="AS13" i="58" s="1"/>
  <c r="AF13" i="58"/>
  <c r="AJ13" i="58" s="1"/>
  <c r="W13" i="58"/>
  <c r="AA13" i="58" s="1"/>
  <c r="N13" i="58"/>
  <c r="E13" i="58"/>
  <c r="JO11" i="58"/>
  <c r="JS11" i="58" s="1"/>
  <c r="JF11" i="58"/>
  <c r="JJ11" i="58" s="1"/>
  <c r="IW11" i="58"/>
  <c r="JA11" i="58" s="1"/>
  <c r="IN11" i="58"/>
  <c r="IR11" i="58" s="1"/>
  <c r="IE11" i="58"/>
  <c r="II11" i="58" s="1"/>
  <c r="HV11" i="58"/>
  <c r="HZ11" i="58" s="1"/>
  <c r="HM11" i="58"/>
  <c r="HQ11" i="58" s="1"/>
  <c r="HD11" i="58"/>
  <c r="HH11" i="58" s="1"/>
  <c r="GU11" i="58"/>
  <c r="GY11" i="58" s="1"/>
  <c r="GL11" i="58"/>
  <c r="GP11" i="58" s="1"/>
  <c r="GC11" i="58"/>
  <c r="GG11" i="58" s="1"/>
  <c r="FT11" i="58"/>
  <c r="FX11" i="58" s="1"/>
  <c r="FK11" i="58"/>
  <c r="FO11" i="58" s="1"/>
  <c r="FB11" i="58"/>
  <c r="FF11" i="58" s="1"/>
  <c r="ES11" i="58"/>
  <c r="EW11" i="58" s="1"/>
  <c r="EJ11" i="58"/>
  <c r="EN11" i="58" s="1"/>
  <c r="EA11" i="58"/>
  <c r="EE11" i="58" s="1"/>
  <c r="DR11" i="58"/>
  <c r="DV11" i="58" s="1"/>
  <c r="DI11" i="58"/>
  <c r="DM11" i="58" s="1"/>
  <c r="CZ11" i="58"/>
  <c r="DD11" i="58" s="1"/>
  <c r="CQ11" i="58"/>
  <c r="CU11" i="58" s="1"/>
  <c r="CH11" i="58"/>
  <c r="CL11" i="58" s="1"/>
  <c r="BY11" i="58"/>
  <c r="CC11" i="58" s="1"/>
  <c r="BP11" i="58"/>
  <c r="BT11" i="58" s="1"/>
  <c r="BG11" i="58"/>
  <c r="BK11" i="58" s="1"/>
  <c r="AX11" i="58"/>
  <c r="BB11" i="58" s="1"/>
  <c r="AO11" i="58"/>
  <c r="AS11" i="58" s="1"/>
  <c r="AF11" i="58"/>
  <c r="AJ11" i="58" s="1"/>
  <c r="W11" i="58"/>
  <c r="AA11" i="58" s="1"/>
  <c r="N11" i="58"/>
  <c r="E11" i="58"/>
  <c r="I11" i="58" s="1"/>
  <c r="JR9" i="58"/>
  <c r="JR13" i="58" s="1"/>
  <c r="JR36" i="58" s="1"/>
  <c r="JQ9" i="58"/>
  <c r="JQ13" i="58" s="1"/>
  <c r="JQ36" i="58" s="1"/>
  <c r="JP9" i="58"/>
  <c r="JP13" i="58" s="1"/>
  <c r="JP36" i="58" s="1"/>
  <c r="JN9" i="58"/>
  <c r="JN13" i="58" s="1"/>
  <c r="JN36" i="58" s="1"/>
  <c r="JM9" i="58"/>
  <c r="JM13" i="58" s="1"/>
  <c r="JM36" i="58" s="1"/>
  <c r="JL9" i="58"/>
  <c r="JI9" i="58"/>
  <c r="JI13" i="58" s="1"/>
  <c r="JI36" i="58" s="1"/>
  <c r="JH9" i="58"/>
  <c r="JH13" i="58" s="1"/>
  <c r="JH36" i="58" s="1"/>
  <c r="JG9" i="58"/>
  <c r="JG13" i="58" s="1"/>
  <c r="JG36" i="58" s="1"/>
  <c r="JE9" i="58"/>
  <c r="JE13" i="58" s="1"/>
  <c r="JE36" i="58" s="1"/>
  <c r="JD9" i="58"/>
  <c r="JD13" i="58" s="1"/>
  <c r="JD36" i="58" s="1"/>
  <c r="JC9" i="58"/>
  <c r="IZ9" i="58"/>
  <c r="IZ13" i="58" s="1"/>
  <c r="IZ36" i="58" s="1"/>
  <c r="IY9" i="58"/>
  <c r="IY13" i="58" s="1"/>
  <c r="IY36" i="58" s="1"/>
  <c r="IX9" i="58"/>
  <c r="IX13" i="58" s="1"/>
  <c r="IV9" i="58"/>
  <c r="IV13" i="58" s="1"/>
  <c r="IV36" i="58" s="1"/>
  <c r="IU9" i="58"/>
  <c r="IU13" i="58" s="1"/>
  <c r="IU36" i="58" s="1"/>
  <c r="IT9" i="58"/>
  <c r="IQ9" i="58"/>
  <c r="IQ13" i="58" s="1"/>
  <c r="IQ36" i="58" s="1"/>
  <c r="IP9" i="58"/>
  <c r="IP13" i="58" s="1"/>
  <c r="IP36" i="58" s="1"/>
  <c r="IO9" i="58"/>
  <c r="IO13" i="58" s="1"/>
  <c r="IO36" i="58" s="1"/>
  <c r="IM9" i="58"/>
  <c r="IM13" i="58" s="1"/>
  <c r="IM36" i="58" s="1"/>
  <c r="IL9" i="58"/>
  <c r="IL13" i="58" s="1"/>
  <c r="IK9" i="58"/>
  <c r="IH9" i="58"/>
  <c r="IH13" i="58" s="1"/>
  <c r="IH36" i="58" s="1"/>
  <c r="IG9" i="58"/>
  <c r="IG13" i="58" s="1"/>
  <c r="IG36" i="58" s="1"/>
  <c r="IF9" i="58"/>
  <c r="IF13" i="58" s="1"/>
  <c r="IF36" i="58" s="1"/>
  <c r="ID9" i="58"/>
  <c r="ID13" i="58" s="1"/>
  <c r="ID36" i="58" s="1"/>
  <c r="IC9" i="58"/>
  <c r="IC13" i="58" s="1"/>
  <c r="IC36" i="58" s="1"/>
  <c r="IB9" i="58"/>
  <c r="HY9" i="58"/>
  <c r="HY13" i="58" s="1"/>
  <c r="HY36" i="58" s="1"/>
  <c r="HX9" i="58"/>
  <c r="HX13" i="58" s="1"/>
  <c r="HX36" i="58" s="1"/>
  <c r="HW9" i="58"/>
  <c r="HW13" i="58" s="1"/>
  <c r="HW36" i="58" s="1"/>
  <c r="HU9" i="58"/>
  <c r="HU13" i="58" s="1"/>
  <c r="HU36" i="58" s="1"/>
  <c r="HT9" i="58"/>
  <c r="HT13" i="58" s="1"/>
  <c r="HT36" i="58" s="1"/>
  <c r="HS9" i="58"/>
  <c r="HL9" i="58"/>
  <c r="HL13" i="58" s="1"/>
  <c r="HL36" i="58" s="1"/>
  <c r="HK9" i="58"/>
  <c r="HK13" i="58" s="1"/>
  <c r="HK36" i="58" s="1"/>
  <c r="HJ9" i="58"/>
  <c r="HJ13" i="58" s="1"/>
  <c r="HG9" i="58"/>
  <c r="HG13" i="58" s="1"/>
  <c r="HG36" i="58" s="1"/>
  <c r="HF9" i="58"/>
  <c r="HF13" i="58" s="1"/>
  <c r="HF36" i="58" s="1"/>
  <c r="HE9" i="58"/>
  <c r="HE13" i="58" s="1"/>
  <c r="HC9" i="58"/>
  <c r="HC13" i="58" s="1"/>
  <c r="HC36" i="58" s="1"/>
  <c r="HB9" i="58"/>
  <c r="HB13" i="58" s="1"/>
  <c r="HA9" i="58"/>
  <c r="HA13" i="58" s="1"/>
  <c r="GT9" i="58"/>
  <c r="GT13" i="58" s="1"/>
  <c r="GT36" i="58" s="1"/>
  <c r="GS9" i="58"/>
  <c r="GS13" i="58" s="1"/>
  <c r="GS36" i="58" s="1"/>
  <c r="GR9" i="58"/>
  <c r="GR13" i="58" s="1"/>
  <c r="GK9" i="58"/>
  <c r="GK13" i="58" s="1"/>
  <c r="GK36" i="58" s="1"/>
  <c r="GJ9" i="58"/>
  <c r="GI9" i="58"/>
  <c r="GI36" i="58" s="1"/>
  <c r="GB9" i="58"/>
  <c r="GB13" i="58" s="1"/>
  <c r="GB36" i="58" s="1"/>
  <c r="GA9" i="58"/>
  <c r="GA13" i="58" s="1"/>
  <c r="FZ9" i="58"/>
  <c r="FZ36" i="58" s="1"/>
  <c r="FQ9" i="58"/>
  <c r="FT9" i="58" s="1"/>
  <c r="FX9" i="58" s="1"/>
  <c r="FK9" i="58"/>
  <c r="FO9" i="58" s="1"/>
  <c r="FB9" i="58"/>
  <c r="FF9" i="58" s="1"/>
  <c r="EQ9" i="58"/>
  <c r="EJ9" i="58"/>
  <c r="EN9" i="58" s="1"/>
  <c r="EA9" i="58"/>
  <c r="EE9" i="58" s="1"/>
  <c r="DR9" i="58"/>
  <c r="DV9" i="58" s="1"/>
  <c r="DI9" i="58"/>
  <c r="DM9" i="58" s="1"/>
  <c r="CZ9" i="58"/>
  <c r="DD9" i="58" s="1"/>
  <c r="CQ9" i="58"/>
  <c r="CU9" i="58" s="1"/>
  <c r="CH9" i="58"/>
  <c r="CL9" i="58" s="1"/>
  <c r="BY9" i="58"/>
  <c r="CC9" i="58" s="1"/>
  <c r="BP9" i="58"/>
  <c r="BT9" i="58" s="1"/>
  <c r="BG9" i="58"/>
  <c r="BK9" i="58" s="1"/>
  <c r="AX9" i="58"/>
  <c r="BB9" i="58" s="1"/>
  <c r="AO9" i="58"/>
  <c r="AS9" i="58" s="1"/>
  <c r="AF9" i="58"/>
  <c r="AJ9" i="58" s="1"/>
  <c r="W9" i="58"/>
  <c r="AA9" i="58" s="1"/>
  <c r="N9" i="58"/>
  <c r="E9" i="58"/>
  <c r="I9" i="58" s="1"/>
  <c r="JO7" i="58"/>
  <c r="JS7" i="58" s="1"/>
  <c r="JF7" i="58"/>
  <c r="JJ7" i="58" s="1"/>
  <c r="IW7" i="58"/>
  <c r="JA7" i="58" s="1"/>
  <c r="IN7" i="58"/>
  <c r="IR7" i="58" s="1"/>
  <c r="IE7" i="58"/>
  <c r="II7" i="58" s="1"/>
  <c r="HV7" i="58"/>
  <c r="HZ7" i="58" s="1"/>
  <c r="HM7" i="58"/>
  <c r="HQ7" i="58" s="1"/>
  <c r="HD7" i="58"/>
  <c r="HH7" i="58" s="1"/>
  <c r="GU7" i="58"/>
  <c r="GY7" i="58" s="1"/>
  <c r="GL7" i="58"/>
  <c r="GP7" i="58" s="1"/>
  <c r="GC7" i="58"/>
  <c r="GG7" i="58" s="1"/>
  <c r="FT7" i="58"/>
  <c r="FX7" i="58" s="1"/>
  <c r="FK7" i="58"/>
  <c r="FO7" i="58" s="1"/>
  <c r="FB7" i="58"/>
  <c r="FF7" i="58" s="1"/>
  <c r="ES7" i="58"/>
  <c r="EW7" i="58" s="1"/>
  <c r="EJ7" i="58"/>
  <c r="EN7" i="58" s="1"/>
  <c r="EA7" i="58"/>
  <c r="EE7" i="58" s="1"/>
  <c r="DR7" i="58"/>
  <c r="DV7" i="58" s="1"/>
  <c r="DI7" i="58"/>
  <c r="DM7" i="58" s="1"/>
  <c r="CZ7" i="58"/>
  <c r="DD7" i="58" s="1"/>
  <c r="CQ7" i="58"/>
  <c r="CU7" i="58" s="1"/>
  <c r="CH7" i="58"/>
  <c r="CL7" i="58" s="1"/>
  <c r="BY7" i="58"/>
  <c r="CC7" i="58" s="1"/>
  <c r="BP7" i="58"/>
  <c r="BT7" i="58" s="1"/>
  <c r="BG7" i="58"/>
  <c r="BK7" i="58" s="1"/>
  <c r="AX7" i="58"/>
  <c r="BB7" i="58" s="1"/>
  <c r="AO7" i="58"/>
  <c r="AS7" i="58" s="1"/>
  <c r="AF7" i="58"/>
  <c r="AJ7" i="58" s="1"/>
  <c r="W7" i="58"/>
  <c r="AA7" i="58" s="1"/>
  <c r="N7" i="58"/>
  <c r="E7" i="58"/>
  <c r="I7" i="58" s="1"/>
  <c r="JO5" i="58"/>
  <c r="JS5" i="58" s="1"/>
  <c r="JF5" i="58"/>
  <c r="JJ5" i="58" s="1"/>
  <c r="IW5" i="58"/>
  <c r="JA5" i="58" s="1"/>
  <c r="IN5" i="58"/>
  <c r="IR5" i="58" s="1"/>
  <c r="IE5" i="58"/>
  <c r="II5" i="58" s="1"/>
  <c r="HV5" i="58"/>
  <c r="HZ5" i="58" s="1"/>
  <c r="HM5" i="58"/>
  <c r="HQ5" i="58" s="1"/>
  <c r="HD5" i="58"/>
  <c r="HH5" i="58" s="1"/>
  <c r="GU5" i="58"/>
  <c r="GY5" i="58" s="1"/>
  <c r="GL5" i="58"/>
  <c r="GP5" i="58" s="1"/>
  <c r="GC5" i="58"/>
  <c r="GG5" i="58" s="1"/>
  <c r="FT5" i="58"/>
  <c r="FX5" i="58" s="1"/>
  <c r="FK5" i="58"/>
  <c r="FO5" i="58" s="1"/>
  <c r="FB5" i="58"/>
  <c r="FF5" i="58" s="1"/>
  <c r="ES5" i="58"/>
  <c r="EW5" i="58" s="1"/>
  <c r="EJ5" i="58"/>
  <c r="EN5" i="58" s="1"/>
  <c r="EA5" i="58"/>
  <c r="EE5" i="58" s="1"/>
  <c r="DR5" i="58"/>
  <c r="DV5" i="58" s="1"/>
  <c r="DI5" i="58"/>
  <c r="DM5" i="58" s="1"/>
  <c r="CZ5" i="58"/>
  <c r="DD5" i="58" s="1"/>
  <c r="CQ5" i="58"/>
  <c r="CU5" i="58" s="1"/>
  <c r="CH5" i="58"/>
  <c r="CL5" i="58" s="1"/>
  <c r="BY5" i="58"/>
  <c r="CC5" i="58" s="1"/>
  <c r="BP5" i="58"/>
  <c r="BT5" i="58" s="1"/>
  <c r="BG5" i="58"/>
  <c r="BK5" i="58" s="1"/>
  <c r="AX5" i="58"/>
  <c r="BB5" i="58" s="1"/>
  <c r="AO5" i="58"/>
  <c r="AS5" i="58" s="1"/>
  <c r="AF5" i="58"/>
  <c r="AJ5" i="58" s="1"/>
  <c r="W5" i="58"/>
  <c r="AA5" i="58" s="1"/>
  <c r="N5" i="58"/>
  <c r="E5" i="58"/>
  <c r="I5" i="58" s="1"/>
  <c r="JV3" i="58"/>
  <c r="JW3" i="58" s="1"/>
  <c r="JX3" i="58" s="1"/>
  <c r="JY3" i="58" s="1"/>
  <c r="JZ3" i="58" s="1"/>
  <c r="KA3" i="58" s="1"/>
  <c r="KB3" i="58" s="1"/>
  <c r="JM3" i="58"/>
  <c r="JN3" i="58" s="1"/>
  <c r="JO3" i="58" s="1"/>
  <c r="JP3" i="58" s="1"/>
  <c r="JQ3" i="58" s="1"/>
  <c r="JR3" i="58" s="1"/>
  <c r="JS3" i="58" s="1"/>
  <c r="JD3" i="58"/>
  <c r="JE3" i="58" s="1"/>
  <c r="JF3" i="58" s="1"/>
  <c r="JG3" i="58" s="1"/>
  <c r="JH3" i="58" s="1"/>
  <c r="JI3" i="58" s="1"/>
  <c r="JJ3" i="58" s="1"/>
  <c r="IU3" i="58"/>
  <c r="IV3" i="58" s="1"/>
  <c r="IW3" i="58" s="1"/>
  <c r="IX3" i="58" s="1"/>
  <c r="IY3" i="58" s="1"/>
  <c r="IZ3" i="58" s="1"/>
  <c r="JA3" i="58" s="1"/>
  <c r="IL3" i="58"/>
  <c r="IM3" i="58" s="1"/>
  <c r="IN3" i="58" s="1"/>
  <c r="IO3" i="58" s="1"/>
  <c r="IP3" i="58" s="1"/>
  <c r="IQ3" i="58" s="1"/>
  <c r="IR3" i="58" s="1"/>
  <c r="IC3" i="58"/>
  <c r="ID3" i="58" s="1"/>
  <c r="IE3" i="58" s="1"/>
  <c r="IF3" i="58" s="1"/>
  <c r="IG3" i="58" s="1"/>
  <c r="IH3" i="58" s="1"/>
  <c r="II3" i="58" s="1"/>
  <c r="HT3" i="58"/>
  <c r="HU3" i="58" s="1"/>
  <c r="HV3" i="58" s="1"/>
  <c r="HW3" i="58" s="1"/>
  <c r="HX3" i="58" s="1"/>
  <c r="HY3" i="58" s="1"/>
  <c r="HZ3" i="58" s="1"/>
  <c r="HK3" i="58"/>
  <c r="HL3" i="58" s="1"/>
  <c r="HM3" i="58" s="1"/>
  <c r="HN3" i="58" s="1"/>
  <c r="HO3" i="58" s="1"/>
  <c r="HP3" i="58" s="1"/>
  <c r="HQ3" i="58" s="1"/>
  <c r="HB3" i="58"/>
  <c r="HC3" i="58" s="1"/>
  <c r="HD3" i="58" s="1"/>
  <c r="HE3" i="58" s="1"/>
  <c r="HF3" i="58" s="1"/>
  <c r="HG3" i="58" s="1"/>
  <c r="HH3" i="58" s="1"/>
  <c r="GS3" i="58"/>
  <c r="GT3" i="58" s="1"/>
  <c r="GU3" i="58" s="1"/>
  <c r="GV3" i="58" s="1"/>
  <c r="GW3" i="58" s="1"/>
  <c r="GX3" i="58" s="1"/>
  <c r="GY3" i="58" s="1"/>
  <c r="GJ3" i="58"/>
  <c r="GK3" i="58" s="1"/>
  <c r="GL3" i="58" s="1"/>
  <c r="GM3" i="58" s="1"/>
  <c r="GN3" i="58" s="1"/>
  <c r="GO3" i="58" s="1"/>
  <c r="GP3" i="58" s="1"/>
  <c r="GA3" i="58"/>
  <c r="GB3" i="58" s="1"/>
  <c r="GC3" i="58" s="1"/>
  <c r="GD3" i="58" s="1"/>
  <c r="GE3" i="58" s="1"/>
  <c r="GF3" i="58" s="1"/>
  <c r="GG3" i="58" s="1"/>
  <c r="FR3" i="58"/>
  <c r="FS3" i="58" s="1"/>
  <c r="FT3" i="58" s="1"/>
  <c r="FU3" i="58" s="1"/>
  <c r="FV3" i="58" s="1"/>
  <c r="FW3" i="58" s="1"/>
  <c r="FX3" i="58" s="1"/>
  <c r="FI3" i="58"/>
  <c r="FJ3" i="58" s="1"/>
  <c r="FK3" i="58" s="1"/>
  <c r="FL3" i="58" s="1"/>
  <c r="FM3" i="58" s="1"/>
  <c r="FN3" i="58" s="1"/>
  <c r="FO3" i="58" s="1"/>
  <c r="EZ3" i="58"/>
  <c r="FA3" i="58" s="1"/>
  <c r="FB3" i="58" s="1"/>
  <c r="FC3" i="58" s="1"/>
  <c r="FD3" i="58" s="1"/>
  <c r="FE3" i="58" s="1"/>
  <c r="FF3" i="58" s="1"/>
  <c r="EQ3" i="58"/>
  <c r="ER3" i="58" s="1"/>
  <c r="ES3" i="58" s="1"/>
  <c r="ET3" i="58" s="1"/>
  <c r="EU3" i="58" s="1"/>
  <c r="EV3" i="58" s="1"/>
  <c r="EW3" i="58" s="1"/>
  <c r="EH3" i="58"/>
  <c r="EI3" i="58" s="1"/>
  <c r="EJ3" i="58" s="1"/>
  <c r="EK3" i="58" s="1"/>
  <c r="EL3" i="58" s="1"/>
  <c r="EM3" i="58" s="1"/>
  <c r="EN3" i="58" s="1"/>
  <c r="DY3" i="58"/>
  <c r="DZ3" i="58" s="1"/>
  <c r="EA3" i="58" s="1"/>
  <c r="EB3" i="58" s="1"/>
  <c r="EC3" i="58" s="1"/>
  <c r="ED3" i="58" s="1"/>
  <c r="EE3" i="58" s="1"/>
  <c r="DP3" i="58"/>
  <c r="DQ3" i="58" s="1"/>
  <c r="DR3" i="58" s="1"/>
  <c r="DS3" i="58" s="1"/>
  <c r="DT3" i="58" s="1"/>
  <c r="DU3" i="58" s="1"/>
  <c r="DV3" i="58" s="1"/>
  <c r="DG3" i="58"/>
  <c r="DH3" i="58" s="1"/>
  <c r="DI3" i="58" s="1"/>
  <c r="DJ3" i="58" s="1"/>
  <c r="DK3" i="58" s="1"/>
  <c r="DL3" i="58" s="1"/>
  <c r="DM3" i="58" s="1"/>
  <c r="CX3" i="58"/>
  <c r="CY3" i="58" s="1"/>
  <c r="CZ3" i="58" s="1"/>
  <c r="DA3" i="58" s="1"/>
  <c r="DB3" i="58" s="1"/>
  <c r="DC3" i="58" s="1"/>
  <c r="DD3" i="58" s="1"/>
  <c r="CO3" i="58"/>
  <c r="CP3" i="58" s="1"/>
  <c r="CQ3" i="58" s="1"/>
  <c r="CR3" i="58" s="1"/>
  <c r="CS3" i="58" s="1"/>
  <c r="CT3" i="58" s="1"/>
  <c r="CU3" i="58" s="1"/>
  <c r="CF3" i="58"/>
  <c r="CG3" i="58" s="1"/>
  <c r="CH3" i="58" s="1"/>
  <c r="CI3" i="58" s="1"/>
  <c r="CJ3" i="58" s="1"/>
  <c r="CK3" i="58" s="1"/>
  <c r="CL3" i="58" s="1"/>
  <c r="BW3" i="58"/>
  <c r="BX3" i="58" s="1"/>
  <c r="BY3" i="58" s="1"/>
  <c r="BZ3" i="58" s="1"/>
  <c r="CA3" i="58" s="1"/>
  <c r="CB3" i="58" s="1"/>
  <c r="CC3" i="58" s="1"/>
  <c r="BN3" i="58"/>
  <c r="BO3" i="58" s="1"/>
  <c r="BP3" i="58" s="1"/>
  <c r="BQ3" i="58" s="1"/>
  <c r="BR3" i="58" s="1"/>
  <c r="BS3" i="58" s="1"/>
  <c r="BT3" i="58" s="1"/>
  <c r="BE3" i="58"/>
  <c r="BF3" i="58" s="1"/>
  <c r="BG3" i="58" s="1"/>
  <c r="BH3" i="58" s="1"/>
  <c r="BI3" i="58" s="1"/>
  <c r="BJ3" i="58" s="1"/>
  <c r="BK3" i="58" s="1"/>
  <c r="AV3" i="58"/>
  <c r="AW3" i="58" s="1"/>
  <c r="AX3" i="58" s="1"/>
  <c r="AY3" i="58" s="1"/>
  <c r="AZ3" i="58" s="1"/>
  <c r="BA3" i="58" s="1"/>
  <c r="BB3" i="58" s="1"/>
  <c r="AM3" i="58"/>
  <c r="AN3" i="58" s="1"/>
  <c r="AO3" i="58" s="1"/>
  <c r="AP3" i="58" s="1"/>
  <c r="AQ3" i="58" s="1"/>
  <c r="AR3" i="58" s="1"/>
  <c r="AS3" i="58" s="1"/>
  <c r="AD3" i="58"/>
  <c r="AE3" i="58" s="1"/>
  <c r="AF3" i="58" s="1"/>
  <c r="AG3" i="58" s="1"/>
  <c r="AH3" i="58" s="1"/>
  <c r="AI3" i="58" s="1"/>
  <c r="AJ3" i="58" s="1"/>
  <c r="U3" i="58"/>
  <c r="V3" i="58" s="1"/>
  <c r="W3" i="58" s="1"/>
  <c r="X3" i="58" s="1"/>
  <c r="Y3" i="58" s="1"/>
  <c r="Z3" i="58" s="1"/>
  <c r="AA3" i="58" s="1"/>
  <c r="L3" i="58"/>
  <c r="M3" i="58" s="1"/>
  <c r="N3" i="58" s="1"/>
  <c r="O3" i="58" s="1"/>
  <c r="P3" i="58" s="1"/>
  <c r="Q3" i="58" s="1"/>
  <c r="R3" i="58" s="1"/>
  <c r="C3" i="58"/>
  <c r="D3" i="58" s="1"/>
  <c r="E3" i="58" s="1"/>
  <c r="F3" i="58" s="1"/>
  <c r="G3" i="58" s="1"/>
  <c r="H3" i="58" s="1"/>
  <c r="I3" i="58" s="1"/>
  <c r="IX22" i="58" l="1"/>
  <c r="IX37" i="58" s="1"/>
  <c r="AS34" i="58"/>
  <c r="KJ3" i="58"/>
  <c r="KK3" i="58" s="1"/>
  <c r="LB22" i="58"/>
  <c r="LB37" i="58" s="1"/>
  <c r="LA22" i="58"/>
  <c r="LA37" i="58" s="1"/>
  <c r="KZ22" i="58"/>
  <c r="KZ37" i="58" s="1"/>
  <c r="KX22" i="58"/>
  <c r="KX26" i="58" s="1"/>
  <c r="KX30" i="58" s="1"/>
  <c r="KX34" i="58" s="1"/>
  <c r="KX38" i="58" s="1"/>
  <c r="KY20" i="58"/>
  <c r="LC20" i="58" s="1"/>
  <c r="KY9" i="58"/>
  <c r="LC9" i="58" s="1"/>
  <c r="KW22" i="58"/>
  <c r="KW37" i="58" s="1"/>
  <c r="KV13" i="58"/>
  <c r="KV22" i="58" s="1"/>
  <c r="KJ22" i="58"/>
  <c r="KJ26" i="58" s="1"/>
  <c r="KJ30" i="58" s="1"/>
  <c r="KJ34" i="58" s="1"/>
  <c r="KJ38" i="58" s="1"/>
  <c r="KF22" i="58"/>
  <c r="KF37" i="58" s="1"/>
  <c r="KG20" i="58"/>
  <c r="KK20" i="58" s="1"/>
  <c r="KG9" i="58"/>
  <c r="KK9" i="58" s="1"/>
  <c r="KE22" i="58"/>
  <c r="KE26" i="58" s="1"/>
  <c r="KE30" i="58" s="1"/>
  <c r="KE34" i="58" s="1"/>
  <c r="KE38" i="58" s="1"/>
  <c r="KH22" i="58"/>
  <c r="KI22" i="58"/>
  <c r="KD13" i="58"/>
  <c r="KD22" i="58" s="1"/>
  <c r="GV22" i="58"/>
  <c r="GV26" i="58" s="1"/>
  <c r="GV30" i="58" s="1"/>
  <c r="GV34" i="58" s="1"/>
  <c r="GV38" i="58" s="1"/>
  <c r="CQ34" i="58"/>
  <c r="CQ38" i="58" s="1"/>
  <c r="GA22" i="58"/>
  <c r="GA26" i="58" s="1"/>
  <c r="GA30" i="58" s="1"/>
  <c r="GA34" i="58" s="1"/>
  <c r="GA38" i="58" s="1"/>
  <c r="HK22" i="58"/>
  <c r="HK26" i="58" s="1"/>
  <c r="HK30" i="58" s="1"/>
  <c r="HK34" i="58" s="1"/>
  <c r="HK38" i="58" s="1"/>
  <c r="JY36" i="58"/>
  <c r="KA36" i="58"/>
  <c r="BK36" i="58"/>
  <c r="N36" i="58"/>
  <c r="EE36" i="58"/>
  <c r="JP22" i="58"/>
  <c r="JP37" i="58" s="1"/>
  <c r="EJ34" i="58"/>
  <c r="EJ38" i="58" s="1"/>
  <c r="CU36" i="58"/>
  <c r="FK34" i="58"/>
  <c r="FK38" i="58" s="1"/>
  <c r="EN34" i="58"/>
  <c r="EN38" i="58" s="1"/>
  <c r="CU30" i="58"/>
  <c r="CU34" i="58" s="1"/>
  <c r="CU38" i="58" s="1"/>
  <c r="ES20" i="58"/>
  <c r="EW20" i="58" s="1"/>
  <c r="BK34" i="58"/>
  <c r="BK38" i="58" s="1"/>
  <c r="DD34" i="58"/>
  <c r="DD38" i="58" s="1"/>
  <c r="I34" i="58"/>
  <c r="I38" i="58" s="1"/>
  <c r="GX22" i="58"/>
  <c r="GX37" i="58" s="1"/>
  <c r="JW36" i="58"/>
  <c r="AA34" i="58"/>
  <c r="AA38" i="58" s="1"/>
  <c r="AA36" i="58"/>
  <c r="JZ36" i="58"/>
  <c r="HD9" i="58"/>
  <c r="HH9" i="58" s="1"/>
  <c r="HM9" i="58"/>
  <c r="HQ9" i="58" s="1"/>
  <c r="CZ34" i="58"/>
  <c r="CZ38" i="58" s="1"/>
  <c r="FO30" i="58"/>
  <c r="FO34" i="58" s="1"/>
  <c r="FO38" i="58" s="1"/>
  <c r="DR34" i="58"/>
  <c r="DR38" i="58" s="1"/>
  <c r="FX34" i="58"/>
  <c r="FX38" i="58" s="1"/>
  <c r="JV36" i="58"/>
  <c r="FB36" i="58"/>
  <c r="DV30" i="58"/>
  <c r="DV34" i="58" s="1"/>
  <c r="DV38" i="58" s="1"/>
  <c r="FT34" i="58"/>
  <c r="FT38" i="58" s="1"/>
  <c r="GC9" i="58"/>
  <c r="GG9" i="58" s="1"/>
  <c r="FF36" i="58"/>
  <c r="GF22" i="58"/>
  <c r="GF37" i="58" s="1"/>
  <c r="GS22" i="58"/>
  <c r="GS37" i="58" s="1"/>
  <c r="HP22" i="58"/>
  <c r="HP37" i="58" s="1"/>
  <c r="JM22" i="58"/>
  <c r="JM37" i="58" s="1"/>
  <c r="CL34" i="58"/>
  <c r="CL38" i="58" s="1"/>
  <c r="FO36" i="58"/>
  <c r="IB13" i="58"/>
  <c r="IB22" i="58" s="1"/>
  <c r="IE9" i="58"/>
  <c r="II9" i="58" s="1"/>
  <c r="JL13" i="58"/>
  <c r="JL22" i="58" s="1"/>
  <c r="JO9" i="58"/>
  <c r="JS9" i="58" s="1"/>
  <c r="EA37" i="58"/>
  <c r="EE22" i="58"/>
  <c r="EE37" i="58" s="1"/>
  <c r="GV37" i="58"/>
  <c r="GR36" i="58"/>
  <c r="GU13" i="58"/>
  <c r="HE36" i="58"/>
  <c r="HE22" i="58"/>
  <c r="EQ13" i="58"/>
  <c r="EQ22" i="58" s="1"/>
  <c r="ES9" i="58"/>
  <c r="EW9" i="58" s="1"/>
  <c r="GA36" i="58"/>
  <c r="GC13" i="58"/>
  <c r="HS13" i="58"/>
  <c r="HV9" i="58"/>
  <c r="HZ9" i="58" s="1"/>
  <c r="JC13" i="58"/>
  <c r="JC22" i="58" s="1"/>
  <c r="JF9" i="58"/>
  <c r="JJ9" i="58" s="1"/>
  <c r="AJ36" i="58"/>
  <c r="BT36" i="58"/>
  <c r="DD36" i="58"/>
  <c r="EN36" i="58"/>
  <c r="GD36" i="58"/>
  <c r="GD22" i="58"/>
  <c r="IU22" i="58"/>
  <c r="IC22" i="58"/>
  <c r="IZ22" i="58"/>
  <c r="HA36" i="58"/>
  <c r="HD13" i="58"/>
  <c r="HJ36" i="58"/>
  <c r="HM13" i="58"/>
  <c r="HT22" i="58"/>
  <c r="JD22" i="58"/>
  <c r="IT13" i="58"/>
  <c r="IT22" i="58" s="1"/>
  <c r="IW9" i="58"/>
  <c r="JA9" i="58" s="1"/>
  <c r="HB36" i="58"/>
  <c r="HB22" i="58"/>
  <c r="IK13" i="58"/>
  <c r="IK22" i="58" s="1"/>
  <c r="IN9" i="58"/>
  <c r="IR9" i="58" s="1"/>
  <c r="GJ13" i="58"/>
  <c r="GL9" i="58"/>
  <c r="GP9" i="58" s="1"/>
  <c r="IL36" i="58"/>
  <c r="IL22" i="58"/>
  <c r="FQ38" i="58"/>
  <c r="FQ37" i="58"/>
  <c r="FQ36" i="58"/>
  <c r="GU9" i="58"/>
  <c r="GY9" i="58" s="1"/>
  <c r="AF36" i="58"/>
  <c r="BP36" i="58"/>
  <c r="CZ36" i="58"/>
  <c r="EJ36" i="58"/>
  <c r="FK36" i="58"/>
  <c r="GE22" i="58"/>
  <c r="GR22" i="58"/>
  <c r="GU20" i="58"/>
  <c r="GY20" i="58" s="1"/>
  <c r="HC22" i="58"/>
  <c r="HO22" i="58"/>
  <c r="IE20" i="58"/>
  <c r="II20" i="58" s="1"/>
  <c r="IM22" i="58"/>
  <c r="IY22" i="58"/>
  <c r="JO20" i="58"/>
  <c r="JS20" i="58" s="1"/>
  <c r="IO22" i="58"/>
  <c r="AO36" i="58"/>
  <c r="BY36" i="58"/>
  <c r="DI36" i="58"/>
  <c r="FT36" i="58"/>
  <c r="EP37" i="58"/>
  <c r="GI22" i="58"/>
  <c r="GL20" i="58"/>
  <c r="GP20" i="58" s="1"/>
  <c r="GT22" i="58"/>
  <c r="HF22" i="58"/>
  <c r="HV20" i="58"/>
  <c r="HZ20" i="58" s="1"/>
  <c r="ID22" i="58"/>
  <c r="IP22" i="58"/>
  <c r="JF20" i="58"/>
  <c r="JJ20" i="58" s="1"/>
  <c r="JN22" i="58"/>
  <c r="CQ37" i="58"/>
  <c r="CU22" i="58"/>
  <c r="CU37" i="58" s="1"/>
  <c r="EJ37" i="58"/>
  <c r="HW22" i="58"/>
  <c r="EA34" i="58"/>
  <c r="EA38" i="58" s="1"/>
  <c r="EE30" i="58"/>
  <c r="EE34" i="58" s="1"/>
  <c r="EE38" i="58" s="1"/>
  <c r="IX36" i="58"/>
  <c r="E36" i="58"/>
  <c r="AS36" i="58"/>
  <c r="CC36" i="58"/>
  <c r="DM36" i="58"/>
  <c r="FX36" i="58"/>
  <c r="HG22" i="58"/>
  <c r="IQ22" i="58"/>
  <c r="BG37" i="58"/>
  <c r="BK22" i="58"/>
  <c r="BK37" i="58" s="1"/>
  <c r="CZ37" i="58"/>
  <c r="EN37" i="58"/>
  <c r="K38" i="58"/>
  <c r="N34" i="58"/>
  <c r="N38" i="58" s="1"/>
  <c r="I13" i="58"/>
  <c r="I36" i="58" s="1"/>
  <c r="AX36" i="58"/>
  <c r="CH36" i="58"/>
  <c r="DR36" i="58"/>
  <c r="ER22" i="58"/>
  <c r="FZ22" i="58"/>
  <c r="GC20" i="58"/>
  <c r="GG20" i="58" s="1"/>
  <c r="GK22" i="58"/>
  <c r="GW22" i="58"/>
  <c r="HJ22" i="58"/>
  <c r="HM20" i="58"/>
  <c r="HQ20" i="58" s="1"/>
  <c r="HU22" i="58"/>
  <c r="IG22" i="58"/>
  <c r="IW20" i="58"/>
  <c r="JA20" i="58" s="1"/>
  <c r="JE22" i="58"/>
  <c r="JQ22" i="58"/>
  <c r="W37" i="58"/>
  <c r="AA22" i="58"/>
  <c r="AA37" i="58" s="1"/>
  <c r="BP37" i="58"/>
  <c r="DD22" i="58"/>
  <c r="DD37" i="58" s="1"/>
  <c r="BB36" i="58"/>
  <c r="CL36" i="58"/>
  <c r="DV36" i="58"/>
  <c r="IH22" i="58"/>
  <c r="JR22" i="58"/>
  <c r="AF37" i="58"/>
  <c r="BT37" i="58"/>
  <c r="IF22" i="58"/>
  <c r="EP30" i="58"/>
  <c r="W36" i="58"/>
  <c r="BG36" i="58"/>
  <c r="CQ36" i="58"/>
  <c r="EA36" i="58"/>
  <c r="GB22" i="58"/>
  <c r="GN22" i="58"/>
  <c r="HA22" i="58"/>
  <c r="HD20" i="58"/>
  <c r="HH20" i="58" s="1"/>
  <c r="HL22" i="58"/>
  <c r="HX22" i="58"/>
  <c r="IN20" i="58"/>
  <c r="IR20" i="58" s="1"/>
  <c r="IV22" i="58"/>
  <c r="JH22" i="58"/>
  <c r="AJ37" i="58"/>
  <c r="FF37" i="58"/>
  <c r="GM22" i="58"/>
  <c r="JG22" i="58"/>
  <c r="GO22" i="58"/>
  <c r="HY22" i="58"/>
  <c r="JI22" i="58"/>
  <c r="FK37" i="58"/>
  <c r="FO22" i="58"/>
  <c r="FO37" i="58" s="1"/>
  <c r="HN22" i="58"/>
  <c r="T38" i="58"/>
  <c r="W34" i="58"/>
  <c r="W38" i="58" s="1"/>
  <c r="BD38" i="58"/>
  <c r="BG34" i="58"/>
  <c r="BG38" i="58" s="1"/>
  <c r="AO37" i="58"/>
  <c r="BY37" i="58"/>
  <c r="DI37" i="58"/>
  <c r="AU38" i="58"/>
  <c r="AX34" i="58"/>
  <c r="AX38" i="58" s="1"/>
  <c r="CE38" i="58"/>
  <c r="CH34" i="58"/>
  <c r="CH38" i="58" s="1"/>
  <c r="E37" i="58"/>
  <c r="AS37" i="58"/>
  <c r="CC37" i="58"/>
  <c r="DM37" i="58"/>
  <c r="FT37" i="58"/>
  <c r="BT34" i="58"/>
  <c r="BT38" i="58" s="1"/>
  <c r="DM30" i="58"/>
  <c r="DM34" i="58" s="1"/>
  <c r="DM38" i="58" s="1"/>
  <c r="DI34" i="58"/>
  <c r="DI38" i="58" s="1"/>
  <c r="B38" i="58"/>
  <c r="E34" i="58"/>
  <c r="E38" i="58" s="1"/>
  <c r="I22" i="58"/>
  <c r="I37" i="58" s="1"/>
  <c r="AX37" i="58"/>
  <c r="CH37" i="58"/>
  <c r="DR37" i="58"/>
  <c r="FX22" i="58"/>
  <c r="FX37" i="58" s="1"/>
  <c r="AJ34" i="58"/>
  <c r="AJ38" i="58" s="1"/>
  <c r="CC34" i="58"/>
  <c r="CC38" i="58" s="1"/>
  <c r="AL38" i="58"/>
  <c r="AO34" i="58"/>
  <c r="AO38" i="58" s="1"/>
  <c r="BV38" i="58"/>
  <c r="BY34" i="58"/>
  <c r="BY38" i="58" s="1"/>
  <c r="N37" i="58"/>
  <c r="BB37" i="58"/>
  <c r="CL37" i="58"/>
  <c r="DV37" i="58"/>
  <c r="AS38" i="58"/>
  <c r="FB34" i="58"/>
  <c r="FB38" i="58" s="1"/>
  <c r="FF30" i="58"/>
  <c r="FF34" i="58" s="1"/>
  <c r="FF38" i="58" s="1"/>
  <c r="AC38" i="58"/>
  <c r="AF34" i="58"/>
  <c r="AF38" i="58" s="1"/>
  <c r="BM38" i="58"/>
  <c r="BP34" i="58"/>
  <c r="BP38" i="58" s="1"/>
  <c r="FB37" i="58"/>
  <c r="BB34" i="58"/>
  <c r="BB38" i="58" s="1"/>
  <c r="IX26" i="58" l="1"/>
  <c r="IX30" i="58" s="1"/>
  <c r="IX34" i="58" s="1"/>
  <c r="IX38" i="58" s="1"/>
  <c r="GA37" i="58"/>
  <c r="HK37" i="58"/>
  <c r="LB26" i="58"/>
  <c r="LB30" i="58" s="1"/>
  <c r="LB34" i="58" s="1"/>
  <c r="LB38" i="58" s="1"/>
  <c r="LA26" i="58"/>
  <c r="LA30" i="58" s="1"/>
  <c r="LA34" i="58" s="1"/>
  <c r="LA38" i="58" s="1"/>
  <c r="KZ26" i="58"/>
  <c r="KZ30" i="58" s="1"/>
  <c r="KZ34" i="58" s="1"/>
  <c r="KZ38" i="58" s="1"/>
  <c r="KX37" i="58"/>
  <c r="KW26" i="58"/>
  <c r="KW30" i="58" s="1"/>
  <c r="KW34" i="58" s="1"/>
  <c r="KW38" i="58" s="1"/>
  <c r="KY22" i="58"/>
  <c r="KV26" i="58"/>
  <c r="KV37" i="58"/>
  <c r="KY13" i="58"/>
  <c r="KV36" i="58"/>
  <c r="KJ37" i="58"/>
  <c r="KF26" i="58"/>
  <c r="KF30" i="58" s="1"/>
  <c r="KF34" i="58" s="1"/>
  <c r="KF38" i="58" s="1"/>
  <c r="KE37" i="58"/>
  <c r="KH37" i="58"/>
  <c r="KH26" i="58"/>
  <c r="KH30" i="58" s="1"/>
  <c r="KH34" i="58" s="1"/>
  <c r="KH38" i="58" s="1"/>
  <c r="KI37" i="58"/>
  <c r="KI26" i="58"/>
  <c r="KI30" i="58" s="1"/>
  <c r="KI34" i="58" s="1"/>
  <c r="KI38" i="58" s="1"/>
  <c r="KG22" i="58"/>
  <c r="KD26" i="58"/>
  <c r="KD37" i="58"/>
  <c r="KG13" i="58"/>
  <c r="KD36" i="58"/>
  <c r="JP26" i="58"/>
  <c r="JP30" i="58" s="1"/>
  <c r="JP34" i="58" s="1"/>
  <c r="JP38" i="58" s="1"/>
  <c r="GX26" i="58"/>
  <c r="GX30" i="58" s="1"/>
  <c r="GX34" i="58" s="1"/>
  <c r="GX38" i="58" s="1"/>
  <c r="ES22" i="58"/>
  <c r="ES37" i="58" s="1"/>
  <c r="GF26" i="58"/>
  <c r="GF30" i="58" s="1"/>
  <c r="GF34" i="58" s="1"/>
  <c r="GF38" i="58" s="1"/>
  <c r="HP26" i="58"/>
  <c r="HP30" i="58" s="1"/>
  <c r="HP34" i="58" s="1"/>
  <c r="HP38" i="58" s="1"/>
  <c r="JM26" i="58"/>
  <c r="JM30" i="58" s="1"/>
  <c r="JM34" i="58" s="1"/>
  <c r="JM38" i="58" s="1"/>
  <c r="GS26" i="58"/>
  <c r="GS30" i="58" s="1"/>
  <c r="GS34" i="58" s="1"/>
  <c r="GS38" i="58" s="1"/>
  <c r="IT37" i="58"/>
  <c r="IT26" i="58"/>
  <c r="IW22" i="58"/>
  <c r="JG37" i="58"/>
  <c r="JG26" i="58"/>
  <c r="JG30" i="58" s="1"/>
  <c r="JG34" i="58" s="1"/>
  <c r="JG38" i="58" s="1"/>
  <c r="JC37" i="58"/>
  <c r="JF22" i="58"/>
  <c r="JC26" i="58"/>
  <c r="HB37" i="58"/>
  <c r="HB26" i="58"/>
  <c r="HB30" i="58" s="1"/>
  <c r="HB34" i="58" s="1"/>
  <c r="HB38" i="58" s="1"/>
  <c r="GM37" i="58"/>
  <c r="GM26" i="58"/>
  <c r="GM30" i="58" s="1"/>
  <c r="GM34" i="58" s="1"/>
  <c r="GM38" i="58" s="1"/>
  <c r="JZ37" i="58"/>
  <c r="JZ38" i="58"/>
  <c r="JQ37" i="58"/>
  <c r="JQ26" i="58"/>
  <c r="JQ30" i="58" s="1"/>
  <c r="JQ34" i="58" s="1"/>
  <c r="JQ38" i="58" s="1"/>
  <c r="GW37" i="58"/>
  <c r="GW26" i="58"/>
  <c r="GW30" i="58" s="1"/>
  <c r="GW34" i="58" s="1"/>
  <c r="GW38" i="58" s="1"/>
  <c r="IP37" i="58"/>
  <c r="IP26" i="58"/>
  <c r="IP30" i="58" s="1"/>
  <c r="IP34" i="58" s="1"/>
  <c r="IP38" i="58" s="1"/>
  <c r="JL37" i="58"/>
  <c r="JL26" i="58"/>
  <c r="JO22" i="58"/>
  <c r="GR37" i="58"/>
  <c r="GR26" i="58"/>
  <c r="GU22" i="58"/>
  <c r="HD36" i="58"/>
  <c r="HH13" i="58"/>
  <c r="HH36" i="58" s="1"/>
  <c r="HS36" i="58"/>
  <c r="HV13" i="58"/>
  <c r="IY37" i="58"/>
  <c r="IY26" i="58"/>
  <c r="IY30" i="58" s="1"/>
  <c r="IY34" i="58" s="1"/>
  <c r="IY38" i="58" s="1"/>
  <c r="GB37" i="58"/>
  <c r="GB26" i="58"/>
  <c r="GB30" i="58" s="1"/>
  <c r="GB34" i="58" s="1"/>
  <c r="GB38" i="58" s="1"/>
  <c r="GE37" i="58"/>
  <c r="GE26" i="58"/>
  <c r="GE30" i="58" s="1"/>
  <c r="GE34" i="58" s="1"/>
  <c r="GE38" i="58" s="1"/>
  <c r="IU37" i="58"/>
  <c r="IU26" i="58"/>
  <c r="IU30" i="58" s="1"/>
  <c r="IU34" i="58" s="1"/>
  <c r="IU38" i="58" s="1"/>
  <c r="GC36" i="58"/>
  <c r="GG13" i="58"/>
  <c r="GG36" i="58" s="1"/>
  <c r="HE37" i="58"/>
  <c r="HE26" i="58"/>
  <c r="HE30" i="58" s="1"/>
  <c r="HE34" i="58" s="1"/>
  <c r="HE38" i="58" s="1"/>
  <c r="JI37" i="58"/>
  <c r="JI26" i="58"/>
  <c r="JI30" i="58" s="1"/>
  <c r="JI34" i="58" s="1"/>
  <c r="JI38" i="58" s="1"/>
  <c r="HX37" i="58"/>
  <c r="HX26" i="58"/>
  <c r="HX30" i="58" s="1"/>
  <c r="HX34" i="58" s="1"/>
  <c r="HX38" i="58" s="1"/>
  <c r="IM37" i="58"/>
  <c r="IM26" i="58"/>
  <c r="IM30" i="58" s="1"/>
  <c r="IM34" i="58" s="1"/>
  <c r="IM38" i="58" s="1"/>
  <c r="HY37" i="58"/>
  <c r="HY26" i="58"/>
  <c r="HY30" i="58" s="1"/>
  <c r="HY34" i="58" s="1"/>
  <c r="HY38" i="58" s="1"/>
  <c r="HL37" i="58"/>
  <c r="HL26" i="58"/>
  <c r="HL30" i="58" s="1"/>
  <c r="HL34" i="58" s="1"/>
  <c r="HL38" i="58" s="1"/>
  <c r="FZ37" i="58"/>
  <c r="FZ26" i="58"/>
  <c r="GC22" i="58"/>
  <c r="HS22" i="58"/>
  <c r="JD37" i="58"/>
  <c r="JD26" i="58"/>
  <c r="JD30" i="58" s="1"/>
  <c r="JD34" i="58" s="1"/>
  <c r="JD38" i="58" s="1"/>
  <c r="IZ37" i="58"/>
  <c r="IZ26" i="58"/>
  <c r="IZ30" i="58" s="1"/>
  <c r="IZ34" i="58" s="1"/>
  <c r="IZ38" i="58" s="1"/>
  <c r="JY37" i="58"/>
  <c r="JY38" i="58"/>
  <c r="GU36" i="58"/>
  <c r="GY13" i="58"/>
  <c r="GY36" i="58" s="1"/>
  <c r="IV37" i="58"/>
  <c r="IV26" i="58"/>
  <c r="IV30" i="58" s="1"/>
  <c r="IV34" i="58" s="1"/>
  <c r="IV38" i="58" s="1"/>
  <c r="IF37" i="58"/>
  <c r="IF26" i="58"/>
  <c r="IF30" i="58" s="1"/>
  <c r="IF34" i="58" s="1"/>
  <c r="IF38" i="58" s="1"/>
  <c r="GK37" i="58"/>
  <c r="GK26" i="58"/>
  <c r="GK30" i="58" s="1"/>
  <c r="GK34" i="58" s="1"/>
  <c r="GK38" i="58" s="1"/>
  <c r="HW37" i="58"/>
  <c r="HW26" i="58"/>
  <c r="HW30" i="58" s="1"/>
  <c r="HW34" i="58" s="1"/>
  <c r="HW38" i="58" s="1"/>
  <c r="GJ36" i="58"/>
  <c r="GL13" i="58"/>
  <c r="IT36" i="58"/>
  <c r="IW13" i="58"/>
  <c r="GO37" i="58"/>
  <c r="GO26" i="58"/>
  <c r="GO30" i="58" s="1"/>
  <c r="GO34" i="58" s="1"/>
  <c r="GO38" i="58" s="1"/>
  <c r="IG37" i="58"/>
  <c r="IG26" i="58"/>
  <c r="IG30" i="58" s="1"/>
  <c r="IG34" i="58" s="1"/>
  <c r="IG38" i="58" s="1"/>
  <c r="ER37" i="58"/>
  <c r="ER26" i="58"/>
  <c r="ER30" i="58" s="1"/>
  <c r="ER34" i="58" s="1"/>
  <c r="ER38" i="58" s="1"/>
  <c r="IQ26" i="58"/>
  <c r="IQ30" i="58" s="1"/>
  <c r="IQ34" i="58" s="1"/>
  <c r="IQ38" i="58" s="1"/>
  <c r="IQ37" i="58"/>
  <c r="HF37" i="58"/>
  <c r="HF26" i="58"/>
  <c r="HF30" i="58" s="1"/>
  <c r="HF34" i="58" s="1"/>
  <c r="HF38" i="58" s="1"/>
  <c r="IB37" i="58"/>
  <c r="IB26" i="58"/>
  <c r="IE22" i="58"/>
  <c r="JU36" i="58"/>
  <c r="HT37" i="58"/>
  <c r="HT26" i="58"/>
  <c r="HT30" i="58" s="1"/>
  <c r="HT34" i="58" s="1"/>
  <c r="HT38" i="58" s="1"/>
  <c r="IC37" i="58"/>
  <c r="IC26" i="58"/>
  <c r="IC30" i="58" s="1"/>
  <c r="IC34" i="58" s="1"/>
  <c r="IC38" i="58" s="1"/>
  <c r="GD37" i="58"/>
  <c r="GD26" i="58"/>
  <c r="GD30" i="58" s="1"/>
  <c r="GD34" i="58" s="1"/>
  <c r="GD38" i="58" s="1"/>
  <c r="EQ36" i="58"/>
  <c r="ES13" i="58"/>
  <c r="JL36" i="58"/>
  <c r="JO13" i="58"/>
  <c r="EP34" i="58"/>
  <c r="EP38" i="58" s="1"/>
  <c r="HU37" i="58"/>
  <c r="HU26" i="58"/>
  <c r="HU30" i="58" s="1"/>
  <c r="HU34" i="58" s="1"/>
  <c r="HU38" i="58" s="1"/>
  <c r="IK37" i="58"/>
  <c r="IK26" i="58"/>
  <c r="IN22" i="58"/>
  <c r="JE37" i="58"/>
  <c r="JE26" i="58"/>
  <c r="JE30" i="58" s="1"/>
  <c r="JE34" i="58" s="1"/>
  <c r="JE38" i="58" s="1"/>
  <c r="ID37" i="58"/>
  <c r="ID26" i="58"/>
  <c r="ID30" i="58" s="1"/>
  <c r="ID34" i="58" s="1"/>
  <c r="ID38" i="58" s="1"/>
  <c r="JU37" i="58"/>
  <c r="HA37" i="58"/>
  <c r="HA26" i="58"/>
  <c r="HD22" i="58"/>
  <c r="JR37" i="58"/>
  <c r="JR26" i="58"/>
  <c r="JR30" i="58" s="1"/>
  <c r="JR34" i="58" s="1"/>
  <c r="JR38" i="58" s="1"/>
  <c r="HG37" i="58"/>
  <c r="HG26" i="58"/>
  <c r="HG30" i="58" s="1"/>
  <c r="HG34" i="58" s="1"/>
  <c r="HG38" i="58" s="1"/>
  <c r="JN37" i="58"/>
  <c r="JN26" i="58"/>
  <c r="JN30" i="58" s="1"/>
  <c r="JN34" i="58" s="1"/>
  <c r="JN38" i="58" s="1"/>
  <c r="GT37" i="58"/>
  <c r="GT26" i="58"/>
  <c r="GT30" i="58" s="1"/>
  <c r="GT34" i="58" s="1"/>
  <c r="GT38" i="58" s="1"/>
  <c r="HO37" i="58"/>
  <c r="HO26" i="58"/>
  <c r="HO30" i="58" s="1"/>
  <c r="HO34" i="58" s="1"/>
  <c r="HO38" i="58" s="1"/>
  <c r="GJ22" i="58"/>
  <c r="JH37" i="58"/>
  <c r="JH26" i="58"/>
  <c r="JH30" i="58" s="1"/>
  <c r="JH34" i="58" s="1"/>
  <c r="JH38" i="58" s="1"/>
  <c r="GN37" i="58"/>
  <c r="GN26" i="58"/>
  <c r="GN30" i="58" s="1"/>
  <c r="GN34" i="58" s="1"/>
  <c r="GN38" i="58" s="1"/>
  <c r="IH37" i="58"/>
  <c r="IH26" i="58"/>
  <c r="IH30" i="58" s="1"/>
  <c r="IH34" i="58" s="1"/>
  <c r="IH38" i="58" s="1"/>
  <c r="EQ37" i="58"/>
  <c r="EQ26" i="58"/>
  <c r="IO37" i="58"/>
  <c r="IO26" i="58"/>
  <c r="IO30" i="58" s="1"/>
  <c r="IO34" i="58" s="1"/>
  <c r="IO38" i="58" s="1"/>
  <c r="HC37" i="58"/>
  <c r="HC26" i="58"/>
  <c r="HC30" i="58" s="1"/>
  <c r="HC34" i="58" s="1"/>
  <c r="HC38" i="58" s="1"/>
  <c r="IK36" i="58"/>
  <c r="IN13" i="58"/>
  <c r="HM36" i="58"/>
  <c r="HQ13" i="58"/>
  <c r="HQ36" i="58" s="1"/>
  <c r="KA38" i="58"/>
  <c r="KA37" i="58"/>
  <c r="JC36" i="58"/>
  <c r="JF13" i="58"/>
  <c r="IB36" i="58"/>
  <c r="IE13" i="58"/>
  <c r="HN37" i="58"/>
  <c r="HN26" i="58"/>
  <c r="HN30" i="58" s="1"/>
  <c r="HN34" i="58" s="1"/>
  <c r="HN38" i="58" s="1"/>
  <c r="HJ37" i="58"/>
  <c r="HJ26" i="58"/>
  <c r="HM22" i="58"/>
  <c r="JW37" i="58"/>
  <c r="JW38" i="58"/>
  <c r="GI37" i="58"/>
  <c r="GI26" i="58"/>
  <c r="IL37" i="58"/>
  <c r="IL26" i="58"/>
  <c r="IL30" i="58" s="1"/>
  <c r="IL34" i="58" s="1"/>
  <c r="IL38" i="58" s="1"/>
  <c r="KY36" i="58" l="1"/>
  <c r="LC13" i="58"/>
  <c r="LC36" i="58" s="1"/>
  <c r="KY26" i="58"/>
  <c r="LC26" i="58" s="1"/>
  <c r="KV30" i="58"/>
  <c r="KY37" i="58"/>
  <c r="LC22" i="58"/>
  <c r="LC37" i="58" s="1"/>
  <c r="KG36" i="58"/>
  <c r="KK13" i="58"/>
  <c r="KK36" i="58" s="1"/>
  <c r="KK22" i="58"/>
  <c r="KK37" i="58" s="1"/>
  <c r="KG37" i="58"/>
  <c r="KG26" i="58"/>
  <c r="KK26" i="58" s="1"/>
  <c r="KD30" i="58"/>
  <c r="EW22" i="58"/>
  <c r="EW37" i="58" s="1"/>
  <c r="JC30" i="58"/>
  <c r="JF26" i="58"/>
  <c r="JJ26" i="58" s="1"/>
  <c r="JV37" i="58"/>
  <c r="JV38" i="58"/>
  <c r="IW36" i="58"/>
  <c r="JA13" i="58"/>
  <c r="JA36" i="58" s="1"/>
  <c r="IE36" i="58"/>
  <c r="II13" i="58"/>
  <c r="II36" i="58" s="1"/>
  <c r="HV36" i="58"/>
  <c r="HZ13" i="58"/>
  <c r="HZ36" i="58" s="1"/>
  <c r="IE26" i="58"/>
  <c r="II26" i="58" s="1"/>
  <c r="IB30" i="58"/>
  <c r="HM37" i="58"/>
  <c r="HQ22" i="58"/>
  <c r="HQ37" i="58" s="1"/>
  <c r="JF36" i="58"/>
  <c r="JJ13" i="58"/>
  <c r="JJ36" i="58" s="1"/>
  <c r="GC37" i="58"/>
  <c r="GG22" i="58"/>
  <c r="GG37" i="58" s="1"/>
  <c r="IE37" i="58"/>
  <c r="II22" i="58"/>
  <c r="II37" i="58" s="1"/>
  <c r="HM26" i="58"/>
  <c r="HQ26" i="58" s="1"/>
  <c r="HJ30" i="58"/>
  <c r="GC26" i="58"/>
  <c r="GG26" i="58" s="1"/>
  <c r="FZ30" i="58"/>
  <c r="GU37" i="58"/>
  <c r="GY22" i="58"/>
  <c r="GY37" i="58" s="1"/>
  <c r="IN36" i="58"/>
  <c r="IR13" i="58"/>
  <c r="IR36" i="58" s="1"/>
  <c r="HD37" i="58"/>
  <c r="HH22" i="58"/>
  <c r="HH37" i="58" s="1"/>
  <c r="GL36" i="58"/>
  <c r="GP13" i="58"/>
  <c r="GP36" i="58" s="1"/>
  <c r="HA30" i="58"/>
  <c r="HD26" i="58"/>
  <c r="HH26" i="58" s="1"/>
  <c r="JO36" i="58"/>
  <c r="JS13" i="58"/>
  <c r="JS36" i="58" s="1"/>
  <c r="GR30" i="58"/>
  <c r="GU26" i="58"/>
  <c r="GY26" i="58" s="1"/>
  <c r="IW37" i="58"/>
  <c r="JA22" i="58"/>
  <c r="JA37" i="58" s="1"/>
  <c r="HS37" i="58"/>
  <c r="HS26" i="58"/>
  <c r="HV22" i="58"/>
  <c r="JF37" i="58"/>
  <c r="JJ22" i="58"/>
  <c r="JJ37" i="58" s="1"/>
  <c r="IN37" i="58"/>
  <c r="IR22" i="58"/>
  <c r="IR37" i="58" s="1"/>
  <c r="IW26" i="58"/>
  <c r="JA26" i="58" s="1"/>
  <c r="IT30" i="58"/>
  <c r="JO26" i="58"/>
  <c r="JS26" i="58" s="1"/>
  <c r="JL30" i="58"/>
  <c r="GJ37" i="58"/>
  <c r="GJ26" i="58"/>
  <c r="GJ30" i="58" s="1"/>
  <c r="GJ34" i="58" s="1"/>
  <c r="GJ38" i="58" s="1"/>
  <c r="GL22" i="58"/>
  <c r="GI30" i="58"/>
  <c r="EQ30" i="58"/>
  <c r="ES26" i="58"/>
  <c r="EW26" i="58" s="1"/>
  <c r="IK30" i="58"/>
  <c r="IN26" i="58"/>
  <c r="IR26" i="58" s="1"/>
  <c r="ES36" i="58"/>
  <c r="EW13" i="58"/>
  <c r="EW36" i="58" s="1"/>
  <c r="JX36" i="58"/>
  <c r="KB36" i="58"/>
  <c r="JO37" i="58"/>
  <c r="JS22" i="58"/>
  <c r="JS37" i="58" s="1"/>
  <c r="KY30" i="58" l="1"/>
  <c r="KV34" i="58"/>
  <c r="KV38" i="58" s="1"/>
  <c r="KG30" i="58"/>
  <c r="KD34" i="58"/>
  <c r="KD38" i="58" s="1"/>
  <c r="GL26" i="58"/>
  <c r="GP26" i="58" s="1"/>
  <c r="EQ34" i="58"/>
  <c r="EQ38" i="58" s="1"/>
  <c r="ES30" i="58"/>
  <c r="GR34" i="58"/>
  <c r="GR38" i="58" s="1"/>
  <c r="GU30" i="58"/>
  <c r="GI34" i="58"/>
  <c r="GI38" i="58" s="1"/>
  <c r="GL30" i="58"/>
  <c r="IT34" i="58"/>
  <c r="IT38" i="58" s="1"/>
  <c r="IW30" i="58"/>
  <c r="HV37" i="58"/>
  <c r="HZ22" i="58"/>
  <c r="HZ37" i="58" s="1"/>
  <c r="HS30" i="58"/>
  <c r="HV26" i="58"/>
  <c r="HZ26" i="58" s="1"/>
  <c r="JU38" i="58"/>
  <c r="HA34" i="58"/>
  <c r="HA38" i="58" s="1"/>
  <c r="HD30" i="58"/>
  <c r="IB34" i="58"/>
  <c r="IB38" i="58" s="1"/>
  <c r="IE30" i="58"/>
  <c r="GL37" i="58"/>
  <c r="GP22" i="58"/>
  <c r="GP37" i="58" s="1"/>
  <c r="FZ34" i="58"/>
  <c r="FZ38" i="58" s="1"/>
  <c r="GC30" i="58"/>
  <c r="JL34" i="58"/>
  <c r="JL38" i="58" s="1"/>
  <c r="JO30" i="58"/>
  <c r="IK34" i="58"/>
  <c r="IK38" i="58" s="1"/>
  <c r="IN30" i="58"/>
  <c r="JX37" i="58"/>
  <c r="KB37" i="58"/>
  <c r="HJ34" i="58"/>
  <c r="HJ38" i="58" s="1"/>
  <c r="HM30" i="58"/>
  <c r="JC34" i="58"/>
  <c r="JC38" i="58" s="1"/>
  <c r="JF30" i="58"/>
  <c r="LC30" i="58" l="1"/>
  <c r="LC34" i="58" s="1"/>
  <c r="LC38" i="58" s="1"/>
  <c r="KY34" i="58"/>
  <c r="KY38" i="58" s="1"/>
  <c r="KK30" i="58"/>
  <c r="KK34" i="58" s="1"/>
  <c r="KK38" i="58" s="1"/>
  <c r="KG34" i="58"/>
  <c r="KG38" i="58" s="1"/>
  <c r="IW34" i="58"/>
  <c r="IW38" i="58" s="1"/>
  <c r="JA30" i="58"/>
  <c r="JA34" i="58" s="1"/>
  <c r="JA38" i="58" s="1"/>
  <c r="IN34" i="58"/>
  <c r="IN38" i="58" s="1"/>
  <c r="IR30" i="58"/>
  <c r="IR34" i="58" s="1"/>
  <c r="IR38" i="58" s="1"/>
  <c r="GC34" i="58"/>
  <c r="GC38" i="58" s="1"/>
  <c r="GG30" i="58"/>
  <c r="GG34" i="58" s="1"/>
  <c r="GG38" i="58" s="1"/>
  <c r="GL34" i="58"/>
  <c r="GL38" i="58" s="1"/>
  <c r="GP30" i="58"/>
  <c r="GP34" i="58" s="1"/>
  <c r="GP38" i="58" s="1"/>
  <c r="JF34" i="58"/>
  <c r="JF38" i="58" s="1"/>
  <c r="JJ30" i="58"/>
  <c r="JJ34" i="58" s="1"/>
  <c r="JJ38" i="58" s="1"/>
  <c r="JO34" i="58"/>
  <c r="JO38" i="58" s="1"/>
  <c r="JS30" i="58"/>
  <c r="JS34" i="58" s="1"/>
  <c r="JS38" i="58" s="1"/>
  <c r="IE34" i="58"/>
  <c r="IE38" i="58" s="1"/>
  <c r="II30" i="58"/>
  <c r="II34" i="58" s="1"/>
  <c r="II38" i="58" s="1"/>
  <c r="GU34" i="58"/>
  <c r="GU38" i="58" s="1"/>
  <c r="GY30" i="58"/>
  <c r="GY34" i="58" s="1"/>
  <c r="GY38" i="58" s="1"/>
  <c r="JX38" i="58"/>
  <c r="KB38" i="58"/>
  <c r="HS34" i="58"/>
  <c r="HS38" i="58" s="1"/>
  <c r="HV30" i="58"/>
  <c r="HM34" i="58"/>
  <c r="HM38" i="58" s="1"/>
  <c r="HQ30" i="58"/>
  <c r="HQ34" i="58" s="1"/>
  <c r="HQ38" i="58" s="1"/>
  <c r="HD34" i="58"/>
  <c r="HD38" i="58" s="1"/>
  <c r="HH30" i="58"/>
  <c r="HH34" i="58" s="1"/>
  <c r="HH38" i="58" s="1"/>
  <c r="ES34" i="58"/>
  <c r="ES38" i="58" s="1"/>
  <c r="EW30" i="58"/>
  <c r="EW34" i="58" s="1"/>
  <c r="EW38" i="58" s="1"/>
  <c r="HV34" i="58" l="1"/>
  <c r="HV38" i="58" s="1"/>
  <c r="HZ30" i="58"/>
  <c r="HZ34" i="58" s="1"/>
  <c r="HZ38" i="58" s="1"/>
  <c r="AG31" i="35" l="1"/>
  <c r="AG10" i="35"/>
  <c r="Y57" i="38" l="1"/>
  <c r="M4" i="57" l="1"/>
  <c r="N4" i="57"/>
  <c r="N6" i="57" l="1"/>
  <c r="M6" i="57"/>
  <c r="I6" i="57"/>
  <c r="I17" i="57" s="1"/>
  <c r="I25" i="57" s="1"/>
  <c r="H6" i="57"/>
  <c r="H17" i="57" s="1"/>
  <c r="G6" i="57"/>
  <c r="G17" i="57" s="1"/>
  <c r="F6" i="57"/>
  <c r="F17" i="57" s="1"/>
  <c r="E6" i="57"/>
  <c r="E17" i="57" s="1"/>
  <c r="D6" i="57"/>
  <c r="D17" i="57" s="1"/>
  <c r="C6" i="57"/>
  <c r="C17" i="57" s="1"/>
  <c r="B6" i="57"/>
  <c r="B17" i="57" s="1"/>
  <c r="B25" i="57" l="1"/>
  <c r="C25" i="57"/>
  <c r="D25" i="57"/>
  <c r="E25" i="57"/>
  <c r="F25" i="57"/>
  <c r="G25" i="57"/>
  <c r="H25" i="57"/>
  <c r="M20" i="57"/>
  <c r="N20" i="57"/>
  <c r="B22" i="57"/>
  <c r="C22" i="57"/>
  <c r="D22" i="57"/>
  <c r="D27" i="57" s="1"/>
  <c r="E22" i="57"/>
  <c r="F22" i="57"/>
  <c r="G22" i="57"/>
  <c r="H22" i="57"/>
  <c r="M24" i="57"/>
  <c r="N24" i="57"/>
  <c r="N19" i="57"/>
  <c r="N9" i="57"/>
  <c r="N10" i="57"/>
  <c r="N11" i="57"/>
  <c r="N12" i="57"/>
  <c r="N13" i="57"/>
  <c r="N14" i="57"/>
  <c r="N15" i="57"/>
  <c r="N8" i="57"/>
  <c r="M19" i="57"/>
  <c r="M15" i="57"/>
  <c r="M14" i="57"/>
  <c r="M13" i="57"/>
  <c r="M12" i="57"/>
  <c r="M11" i="57"/>
  <c r="M10" i="57"/>
  <c r="M9" i="57"/>
  <c r="M8" i="57"/>
  <c r="I22" i="57"/>
  <c r="O25" i="57" l="1"/>
  <c r="O27" i="57" s="1"/>
  <c r="C27" i="57"/>
  <c r="M17" i="57"/>
  <c r="N17" i="57"/>
  <c r="G27" i="57"/>
  <c r="F27" i="57"/>
  <c r="E27" i="57"/>
  <c r="B27" i="57"/>
  <c r="I27" i="57"/>
  <c r="H27" i="57"/>
  <c r="N22" i="57"/>
  <c r="M22" i="57"/>
  <c r="M25" i="57" l="1"/>
  <c r="M27" i="57" s="1"/>
  <c r="N25" i="57" l="1"/>
  <c r="N27" i="57" s="1"/>
  <c r="C49" i="55" l="1"/>
  <c r="C37" i="55"/>
  <c r="C27" i="55"/>
  <c r="C23" i="55"/>
  <c r="C16" i="55"/>
  <c r="B49" i="55"/>
  <c r="B37" i="55"/>
  <c r="B27" i="55"/>
  <c r="B23" i="55"/>
  <c r="B16" i="55"/>
  <c r="C53" i="54"/>
  <c r="C49" i="54"/>
  <c r="C37" i="54"/>
  <c r="C27" i="54"/>
  <c r="C23" i="54"/>
  <c r="C16" i="54"/>
  <c r="B49" i="54"/>
  <c r="B37" i="54"/>
  <c r="B27" i="54"/>
  <c r="B23" i="54"/>
  <c r="B16" i="54"/>
  <c r="B69" i="51"/>
  <c r="B57" i="51"/>
  <c r="B47" i="51"/>
  <c r="B35" i="51"/>
  <c r="B32" i="51"/>
  <c r="B28" i="51"/>
  <c r="B15" i="51"/>
  <c r="C69" i="51"/>
  <c r="C57" i="51"/>
  <c r="C47" i="51"/>
  <c r="C35" i="51"/>
  <c r="C32" i="51"/>
  <c r="C28" i="51"/>
  <c r="C15" i="51"/>
  <c r="D39" i="52"/>
  <c r="B59" i="51" l="1"/>
  <c r="B71" i="51" s="1"/>
  <c r="C29" i="54"/>
  <c r="C59" i="51"/>
  <c r="C71" i="51" s="1"/>
  <c r="B29" i="54"/>
  <c r="B30" i="51"/>
  <c r="C30" i="51"/>
  <c r="C29" i="55"/>
  <c r="B29" i="55"/>
  <c r="D4" i="52" l="1"/>
  <c r="C19" i="52"/>
  <c r="C8" i="52"/>
  <c r="C12" i="52" s="1"/>
  <c r="C35" i="52" s="1"/>
  <c r="C21" i="52" l="1"/>
  <c r="C36" i="52" l="1"/>
  <c r="C25" i="52"/>
  <c r="C29" i="52" s="1"/>
  <c r="C33" i="52" s="1"/>
  <c r="C37" i="52" s="1"/>
  <c r="B19" i="52" l="1"/>
  <c r="D19" i="52" s="1"/>
  <c r="B8" i="52"/>
  <c r="D8" i="52" s="1"/>
  <c r="B12" i="52" l="1"/>
  <c r="D12" i="52" s="1"/>
  <c r="B21" i="52" l="1"/>
  <c r="D21" i="52" s="1"/>
  <c r="B35" i="52"/>
  <c r="D35" i="52" s="1"/>
  <c r="B36" i="52" l="1"/>
  <c r="D36" i="52" s="1"/>
  <c r="B25" i="52"/>
  <c r="B29" i="52" l="1"/>
  <c r="D29" i="52" s="1"/>
  <c r="D25" i="52"/>
  <c r="B33" i="52" l="1"/>
  <c r="D33" i="52" s="1"/>
  <c r="B37" i="52" l="1"/>
  <c r="D37" i="52" s="1"/>
  <c r="Y11" i="39"/>
  <c r="Y4" i="39"/>
  <c r="Y15" i="39" l="1"/>
  <c r="Y18" i="39" s="1"/>
  <c r="R13" i="44" l="1"/>
  <c r="S13" i="44"/>
  <c r="T13" i="44"/>
  <c r="U13" i="44"/>
  <c r="V13" i="44"/>
  <c r="W13" i="44"/>
  <c r="X13" i="44"/>
  <c r="Y13" i="44"/>
  <c r="R10" i="44"/>
  <c r="S10" i="44"/>
  <c r="T10" i="44"/>
  <c r="U10" i="44"/>
  <c r="V10" i="44"/>
  <c r="W10" i="44"/>
  <c r="X10" i="44"/>
  <c r="Y10" i="44"/>
  <c r="R16" i="44"/>
  <c r="S16" i="44"/>
  <c r="T16" i="44"/>
  <c r="U16" i="44"/>
  <c r="V16" i="44"/>
  <c r="W16" i="44"/>
  <c r="X16" i="44"/>
  <c r="Y16" i="44"/>
  <c r="R19" i="44"/>
  <c r="S19" i="44"/>
  <c r="T19" i="44"/>
  <c r="U19" i="44"/>
  <c r="V19" i="44"/>
  <c r="W19" i="44"/>
  <c r="X19" i="44"/>
  <c r="Y19" i="44"/>
  <c r="X58" i="48" l="1"/>
  <c r="Y58" i="48"/>
  <c r="X51" i="48"/>
  <c r="X53" i="48" s="1"/>
  <c r="Y51" i="48"/>
  <c r="Y53" i="48" s="1"/>
  <c r="X51" i="33"/>
  <c r="X53" i="33" s="1"/>
  <c r="Y51" i="33"/>
  <c r="Y53" i="33" s="1"/>
  <c r="X49" i="33"/>
  <c r="Y49" i="33"/>
  <c r="X36" i="33"/>
  <c r="Y36" i="33"/>
  <c r="X27" i="33"/>
  <c r="Y27" i="33"/>
  <c r="X16" i="33"/>
  <c r="Y16" i="33"/>
  <c r="X23" i="33"/>
  <c r="Y23" i="33"/>
  <c r="X8" i="35"/>
  <c r="X12" i="35" s="1"/>
  <c r="Y8" i="35"/>
  <c r="Y12" i="35" s="1"/>
  <c r="X19" i="35"/>
  <c r="Y19" i="35"/>
  <c r="R22" i="44"/>
  <c r="S22" i="44"/>
  <c r="T22" i="44"/>
  <c r="U22" i="44"/>
  <c r="V22" i="44"/>
  <c r="W22" i="44"/>
  <c r="X22" i="44"/>
  <c r="Y22" i="44"/>
  <c r="W58" i="48"/>
  <c r="V58" i="48"/>
  <c r="U58" i="48"/>
  <c r="T58" i="48"/>
  <c r="S58" i="48"/>
  <c r="R58" i="48"/>
  <c r="W51" i="48"/>
  <c r="W53" i="48" s="1"/>
  <c r="V51" i="48"/>
  <c r="U51" i="48"/>
  <c r="U53" i="48" s="1"/>
  <c r="T51" i="48"/>
  <c r="T53" i="48" s="1"/>
  <c r="S51" i="48"/>
  <c r="S53" i="48" s="1"/>
  <c r="R51" i="48"/>
  <c r="R53" i="48" s="1"/>
  <c r="W49" i="48"/>
  <c r="V49" i="48"/>
  <c r="U49" i="48"/>
  <c r="T49" i="48"/>
  <c r="S49" i="48"/>
  <c r="R49" i="48"/>
  <c r="W36" i="48"/>
  <c r="V36" i="48"/>
  <c r="U36" i="48"/>
  <c r="T36" i="48"/>
  <c r="S36" i="48"/>
  <c r="R36" i="48"/>
  <c r="W27" i="48"/>
  <c r="V27" i="48"/>
  <c r="U27" i="48"/>
  <c r="T27" i="48"/>
  <c r="S27" i="48"/>
  <c r="R27" i="48"/>
  <c r="W23" i="48"/>
  <c r="V23" i="48"/>
  <c r="U23" i="48"/>
  <c r="T23" i="48"/>
  <c r="S23" i="48"/>
  <c r="R23" i="48"/>
  <c r="W16" i="48"/>
  <c r="V16" i="48"/>
  <c r="U16" i="48"/>
  <c r="T16" i="48"/>
  <c r="S16" i="48"/>
  <c r="R16" i="48"/>
  <c r="W51" i="33"/>
  <c r="W53" i="33" s="1"/>
  <c r="V51" i="33"/>
  <c r="U51" i="33"/>
  <c r="U53" i="33" s="1"/>
  <c r="T51" i="33"/>
  <c r="T53" i="33" s="1"/>
  <c r="S51" i="33"/>
  <c r="S53" i="33" s="1"/>
  <c r="R51" i="33"/>
  <c r="R53" i="33" s="1"/>
  <c r="W49" i="33"/>
  <c r="V49" i="33"/>
  <c r="U49" i="33"/>
  <c r="T49" i="33"/>
  <c r="S49" i="33"/>
  <c r="R49" i="33"/>
  <c r="W36" i="33"/>
  <c r="V36" i="33"/>
  <c r="U36" i="33"/>
  <c r="T36" i="33"/>
  <c r="S36" i="33"/>
  <c r="R36" i="33"/>
  <c r="W27" i="33"/>
  <c r="V27" i="33"/>
  <c r="U27" i="33"/>
  <c r="T27" i="33"/>
  <c r="S27" i="33"/>
  <c r="R27" i="33"/>
  <c r="W23" i="33"/>
  <c r="V23" i="33"/>
  <c r="U23" i="33"/>
  <c r="T23" i="33"/>
  <c r="S23" i="33"/>
  <c r="R23" i="33"/>
  <c r="W16" i="33"/>
  <c r="V16" i="33"/>
  <c r="U16" i="33"/>
  <c r="T16" i="33"/>
  <c r="S16" i="33"/>
  <c r="R16" i="33"/>
  <c r="V35" i="38"/>
  <c r="U35" i="38"/>
  <c r="T35" i="38"/>
  <c r="S35" i="38"/>
  <c r="R35" i="38"/>
  <c r="R15" i="38"/>
  <c r="W19" i="35"/>
  <c r="V19" i="35"/>
  <c r="AI19" i="35" s="1"/>
  <c r="U19" i="35"/>
  <c r="T19" i="35"/>
  <c r="S19" i="35"/>
  <c r="R19" i="35"/>
  <c r="W8" i="35"/>
  <c r="W12" i="35" s="1"/>
  <c r="V8" i="35"/>
  <c r="U8" i="35"/>
  <c r="U12" i="35" s="1"/>
  <c r="T8" i="35"/>
  <c r="T12" i="35" s="1"/>
  <c r="S8" i="35"/>
  <c r="S12" i="35" s="1"/>
  <c r="R8" i="35"/>
  <c r="R12" i="35" s="1"/>
  <c r="EA19" i="50"/>
  <c r="EA8" i="50"/>
  <c r="EA12" i="50" s="1"/>
  <c r="DU19" i="50"/>
  <c r="DU8" i="50"/>
  <c r="DU12" i="50" s="1"/>
  <c r="DI19" i="50"/>
  <c r="DI8" i="50"/>
  <c r="DI12" i="50" s="1"/>
  <c r="DC19" i="50"/>
  <c r="DC8" i="50"/>
  <c r="DC12" i="50" s="1"/>
  <c r="CW19" i="50"/>
  <c r="CW8" i="50"/>
  <c r="CW12" i="50" s="1"/>
  <c r="CQ19" i="50"/>
  <c r="CQ8" i="50"/>
  <c r="CQ12" i="50" s="1"/>
  <c r="V12" i="35" l="1"/>
  <c r="AI12" i="35" s="1"/>
  <c r="AI8" i="35"/>
  <c r="V53" i="33"/>
  <c r="AI51" i="33"/>
  <c r="AI53" i="33" s="1"/>
  <c r="AH51" i="33"/>
  <c r="V53" i="48"/>
  <c r="AI51" i="48"/>
  <c r="AI53" i="48" s="1"/>
  <c r="V21" i="35"/>
  <c r="CQ21" i="50"/>
  <c r="CQ25" i="50" s="1"/>
  <c r="CQ29" i="50" s="1"/>
  <c r="CQ33" i="50" s="1"/>
  <c r="DU21" i="50"/>
  <c r="DU25" i="50" s="1"/>
  <c r="DU29" i="50" s="1"/>
  <c r="DU33" i="50" s="1"/>
  <c r="DI21" i="50"/>
  <c r="DI25" i="50" s="1"/>
  <c r="DI29" i="50" s="1"/>
  <c r="DI33" i="50" s="1"/>
  <c r="CW21" i="50"/>
  <c r="CW25" i="50" s="1"/>
  <c r="CW29" i="50" s="1"/>
  <c r="CW33" i="50" s="1"/>
  <c r="S29" i="48"/>
  <c r="T29" i="48"/>
  <c r="V29" i="48"/>
  <c r="S21" i="35"/>
  <c r="S25" i="35" s="1"/>
  <c r="S29" i="35" s="1"/>
  <c r="S33" i="35" s="1"/>
  <c r="S47" i="35" s="1"/>
  <c r="S49" i="35" s="1"/>
  <c r="U29" i="48"/>
  <c r="T21" i="35"/>
  <c r="T42" i="35" s="1"/>
  <c r="T44" i="35" s="1"/>
  <c r="R29" i="33"/>
  <c r="W29" i="48"/>
  <c r="U21" i="35"/>
  <c r="U25" i="35" s="1"/>
  <c r="U29" i="35" s="1"/>
  <c r="U33" i="35" s="1"/>
  <c r="U47" i="35" s="1"/>
  <c r="U49" i="35" s="1"/>
  <c r="S29" i="33"/>
  <c r="U29" i="33"/>
  <c r="W29" i="33"/>
  <c r="Y29" i="33"/>
  <c r="EA21" i="50"/>
  <c r="EA25" i="50" s="1"/>
  <c r="EA29" i="50" s="1"/>
  <c r="EA33" i="50" s="1"/>
  <c r="DC21" i="50"/>
  <c r="DC25" i="50" s="1"/>
  <c r="DC29" i="50" s="1"/>
  <c r="DC33" i="50" s="1"/>
  <c r="R21" i="35"/>
  <c r="R29" i="48"/>
  <c r="T29" i="33"/>
  <c r="V29" i="33"/>
  <c r="W21" i="35"/>
  <c r="X29" i="33"/>
  <c r="Y21" i="35"/>
  <c r="X21" i="35"/>
  <c r="V25" i="35" l="1"/>
  <c r="AI21" i="35"/>
  <c r="AI36" i="35" s="1"/>
  <c r="AI35" i="35"/>
  <c r="AG21" i="35"/>
  <c r="T25" i="35"/>
  <c r="T29" i="35" s="1"/>
  <c r="T33" i="35" s="1"/>
  <c r="T47" i="35" s="1"/>
  <c r="T49" i="35" s="1"/>
  <c r="V42" i="35"/>
  <c r="U42" i="35"/>
  <c r="U44" i="35" s="1"/>
  <c r="S42" i="35"/>
  <c r="S44" i="35" s="1"/>
  <c r="R25" i="35"/>
  <c r="R29" i="35" s="1"/>
  <c r="R33" i="35" s="1"/>
  <c r="R47" i="35" s="1"/>
  <c r="R49" i="35" s="1"/>
  <c r="R42" i="35"/>
  <c r="R44" i="35" s="1"/>
  <c r="Y25" i="35"/>
  <c r="Y29" i="35" s="1"/>
  <c r="Y33" i="35" s="1"/>
  <c r="Y47" i="35" s="1"/>
  <c r="Y49" i="35" s="1"/>
  <c r="Y42" i="35"/>
  <c r="Y44" i="35" s="1"/>
  <c r="W25" i="35"/>
  <c r="W29" i="35" s="1"/>
  <c r="W33" i="35" s="1"/>
  <c r="W47" i="35" s="1"/>
  <c r="W49" i="35" s="1"/>
  <c r="W42" i="35"/>
  <c r="W44" i="35" s="1"/>
  <c r="X25" i="35"/>
  <c r="X29" i="35" s="1"/>
  <c r="X33" i="35" s="1"/>
  <c r="X47" i="35" s="1"/>
  <c r="X49" i="35" s="1"/>
  <c r="X42" i="35"/>
  <c r="X44" i="35" s="1"/>
  <c r="V44" i="35" l="1"/>
  <c r="AI44" i="35" s="1"/>
  <c r="AI42" i="35"/>
  <c r="V29" i="35"/>
  <c r="AI25" i="35"/>
  <c r="AH48" i="35"/>
  <c r="V33" i="35" l="1"/>
  <c r="AI29" i="35"/>
  <c r="AH33" i="48"/>
  <c r="AH33" i="33"/>
  <c r="AH34" i="33"/>
  <c r="AH35" i="33"/>
  <c r="V47" i="35" l="1"/>
  <c r="AI33" i="35"/>
  <c r="AI37" i="35" s="1"/>
  <c r="Y35" i="38"/>
  <c r="V49" i="35" l="1"/>
  <c r="AI49" i="35" s="1"/>
  <c r="AI47" i="35"/>
  <c r="Y12" i="45"/>
  <c r="X12" i="45"/>
  <c r="AV25" i="40" l="1"/>
  <c r="AV20" i="40"/>
  <c r="AV19" i="40"/>
  <c r="AV13" i="40"/>
  <c r="AW10" i="40" s="1"/>
  <c r="AH43" i="37"/>
  <c r="AH39" i="37"/>
  <c r="AH38" i="37"/>
  <c r="AH37" i="37"/>
  <c r="AH36" i="37"/>
  <c r="AH35" i="37"/>
  <c r="AH32" i="37"/>
  <c r="AH28" i="37"/>
  <c r="AH27" i="37"/>
  <c r="AH24" i="37"/>
  <c r="AH23" i="37"/>
  <c r="AH22" i="37"/>
  <c r="AH15" i="37"/>
  <c r="AH14" i="37"/>
  <c r="AH13" i="37"/>
  <c r="AH10" i="37"/>
  <c r="AH9" i="37"/>
  <c r="AH7" i="37"/>
  <c r="AH6" i="37"/>
  <c r="AH4" i="37"/>
  <c r="Y34" i="37"/>
  <c r="Y26" i="37"/>
  <c r="Y21" i="37"/>
  <c r="Y19" i="37"/>
  <c r="Y16" i="37"/>
  <c r="Y8" i="37"/>
  <c r="Y11" i="37" s="1"/>
  <c r="AH8" i="49"/>
  <c r="AH7" i="49"/>
  <c r="AH6" i="49"/>
  <c r="AH5" i="49"/>
  <c r="AH4" i="49"/>
  <c r="Y9" i="49"/>
  <c r="AH16" i="39"/>
  <c r="AH13" i="39"/>
  <c r="AH12" i="39"/>
  <c r="AH9" i="39"/>
  <c r="AH8" i="39"/>
  <c r="AH7" i="39"/>
  <c r="AH5" i="39"/>
  <c r="AH57" i="48"/>
  <c r="AH56" i="48"/>
  <c r="AH55" i="48"/>
  <c r="AH52" i="48"/>
  <c r="AH47" i="48"/>
  <c r="AH46" i="48"/>
  <c r="AH45" i="48"/>
  <c r="AH44" i="48"/>
  <c r="AH43" i="48"/>
  <c r="AH42" i="48"/>
  <c r="AH41" i="48"/>
  <c r="AH40" i="48"/>
  <c r="AH39" i="48"/>
  <c r="AH38" i="48"/>
  <c r="AH35" i="48"/>
  <c r="AH34" i="48"/>
  <c r="AH32" i="48"/>
  <c r="AH31" i="48"/>
  <c r="AH26" i="48"/>
  <c r="AH25" i="48"/>
  <c r="AH22" i="48"/>
  <c r="AH21" i="48"/>
  <c r="AH20" i="48"/>
  <c r="AH19" i="48"/>
  <c r="AH18" i="48"/>
  <c r="AH15" i="48"/>
  <c r="AH14" i="48"/>
  <c r="AH13" i="48"/>
  <c r="AH12" i="48"/>
  <c r="AH11" i="48"/>
  <c r="AH10" i="48"/>
  <c r="AH9" i="48"/>
  <c r="AH8" i="48"/>
  <c r="AH7" i="48"/>
  <c r="AH6" i="48"/>
  <c r="AH4" i="48"/>
  <c r="Y49" i="48"/>
  <c r="Y36" i="48"/>
  <c r="Y27" i="48"/>
  <c r="Y23" i="48"/>
  <c r="Y16" i="48"/>
  <c r="AH47" i="33"/>
  <c r="AH46" i="33"/>
  <c r="AH45" i="33"/>
  <c r="AH44" i="33"/>
  <c r="AH43" i="33"/>
  <c r="AH42" i="33"/>
  <c r="AH41" i="33"/>
  <c r="AH40" i="33"/>
  <c r="AH39" i="33"/>
  <c r="AH38" i="33"/>
  <c r="AH32" i="33"/>
  <c r="AH31" i="33"/>
  <c r="AH26" i="33"/>
  <c r="AH25" i="33"/>
  <c r="AH22" i="33"/>
  <c r="AH21" i="33"/>
  <c r="AH20" i="33"/>
  <c r="AH19" i="33"/>
  <c r="AH18" i="33"/>
  <c r="AH15" i="33"/>
  <c r="AH14" i="33"/>
  <c r="AH13" i="33"/>
  <c r="AH12" i="33"/>
  <c r="AH11" i="33"/>
  <c r="AH10" i="33"/>
  <c r="AH9" i="33"/>
  <c r="AH8" i="33"/>
  <c r="AH7" i="33"/>
  <c r="AH6" i="33"/>
  <c r="AH4" i="33"/>
  <c r="AH16" i="42"/>
  <c r="AH15" i="42"/>
  <c r="AH10" i="42"/>
  <c r="AH9" i="42"/>
  <c r="AH8" i="42"/>
  <c r="AH2" i="42"/>
  <c r="AH5" i="42"/>
  <c r="AH23" i="42"/>
  <c r="AH4" i="42"/>
  <c r="Y22" i="42"/>
  <c r="Y21" i="42"/>
  <c r="Y17" i="42"/>
  <c r="Y11" i="42"/>
  <c r="Y6" i="42"/>
  <c r="AH32" i="41"/>
  <c r="AH28" i="41"/>
  <c r="AH25" i="41"/>
  <c r="AH24" i="41"/>
  <c r="AH18" i="41"/>
  <c r="AH17" i="41"/>
  <c r="AH16" i="41"/>
  <c r="AH15" i="41"/>
  <c r="AH14" i="41"/>
  <c r="AH13" i="41"/>
  <c r="AH12" i="41"/>
  <c r="AH9" i="41"/>
  <c r="AH8" i="41"/>
  <c r="AH7" i="41"/>
  <c r="AH6" i="41"/>
  <c r="AH5" i="41"/>
  <c r="AH4" i="41"/>
  <c r="Y33" i="41"/>
  <c r="AH33" i="41" s="1"/>
  <c r="Y26" i="41"/>
  <c r="AH26" i="41" s="1"/>
  <c r="Y19" i="41"/>
  <c r="Y10" i="41"/>
  <c r="AH10" i="41" s="1"/>
  <c r="AH68" i="38"/>
  <c r="AH67" i="38"/>
  <c r="AH66" i="38"/>
  <c r="AH65" i="38"/>
  <c r="AH64" i="38"/>
  <c r="AH63" i="38"/>
  <c r="AH62" i="38"/>
  <c r="AH56" i="38"/>
  <c r="AH55" i="38"/>
  <c r="AH54" i="38"/>
  <c r="AH53" i="38"/>
  <c r="AH52" i="38"/>
  <c r="AH51" i="38"/>
  <c r="AH50" i="38"/>
  <c r="AH46" i="38"/>
  <c r="AH45" i="38"/>
  <c r="AH44" i="38"/>
  <c r="AH43" i="38"/>
  <c r="AH42" i="38"/>
  <c r="AH41" i="38"/>
  <c r="AH40" i="38"/>
  <c r="AH39" i="38"/>
  <c r="AH38" i="38"/>
  <c r="AH37" i="38"/>
  <c r="AH36" i="38"/>
  <c r="AH35" i="38"/>
  <c r="AH27" i="38"/>
  <c r="AH26" i="38"/>
  <c r="AH25" i="38"/>
  <c r="AH24" i="38"/>
  <c r="AH23" i="38"/>
  <c r="AH22" i="38"/>
  <c r="AH21" i="38"/>
  <c r="AH20" i="38"/>
  <c r="AH19" i="38"/>
  <c r="AH18" i="38"/>
  <c r="AH14" i="38"/>
  <c r="AH13" i="38"/>
  <c r="AH12" i="38"/>
  <c r="AH11" i="38"/>
  <c r="AH10" i="38"/>
  <c r="AH9" i="38"/>
  <c r="AH8" i="38"/>
  <c r="AH7" i="38"/>
  <c r="AH6" i="38"/>
  <c r="AH5" i="38"/>
  <c r="Y69" i="38"/>
  <c r="AH69" i="38" s="1"/>
  <c r="AH57" i="38"/>
  <c r="Y47" i="38"/>
  <c r="AH47" i="38" s="1"/>
  <c r="Y28" i="38"/>
  <c r="AH28" i="38" s="1"/>
  <c r="Y15" i="38"/>
  <c r="AH15" i="38" s="1"/>
  <c r="AH43" i="35"/>
  <c r="AH31" i="35"/>
  <c r="AH27" i="35"/>
  <c r="AH23" i="35"/>
  <c r="AH18" i="35"/>
  <c r="AH17" i="35"/>
  <c r="AH16" i="35"/>
  <c r="AH15" i="35"/>
  <c r="AH14" i="35"/>
  <c r="AH10" i="35"/>
  <c r="AH6" i="35"/>
  <c r="AH4" i="35"/>
  <c r="ER31" i="50"/>
  <c r="ER27" i="50"/>
  <c r="ER23" i="50"/>
  <c r="ER18" i="50"/>
  <c r="ER17" i="50"/>
  <c r="ER16" i="50"/>
  <c r="ER15" i="50"/>
  <c r="ER14" i="50"/>
  <c r="ER6" i="50"/>
  <c r="ER10" i="50"/>
  <c r="ES31" i="50"/>
  <c r="ES27" i="50"/>
  <c r="ES23" i="50"/>
  <c r="ES18" i="50"/>
  <c r="ES17" i="50"/>
  <c r="ES16" i="50"/>
  <c r="ES15" i="50"/>
  <c r="ES14" i="50"/>
  <c r="ES10" i="50"/>
  <c r="ES6" i="50"/>
  <c r="ES4" i="50"/>
  <c r="EJ31" i="50"/>
  <c r="EJ27" i="50"/>
  <c r="EJ23" i="50"/>
  <c r="EM19" i="50"/>
  <c r="EL19" i="50"/>
  <c r="EJ18" i="50"/>
  <c r="EJ17" i="50"/>
  <c r="EJ16" i="50"/>
  <c r="EJ15" i="50"/>
  <c r="EJ14" i="50"/>
  <c r="EJ10" i="50"/>
  <c r="EM8" i="50"/>
  <c r="EN18" i="50" s="1"/>
  <c r="EL8" i="50"/>
  <c r="EL12" i="50" s="1"/>
  <c r="EJ6" i="50"/>
  <c r="EJ4" i="50"/>
  <c r="AV28" i="40" l="1"/>
  <c r="Y26" i="42"/>
  <c r="Y29" i="48"/>
  <c r="Y13" i="42"/>
  <c r="Y19" i="42" s="1"/>
  <c r="Y24" i="42" s="1"/>
  <c r="AH11" i="42"/>
  <c r="Y21" i="41"/>
  <c r="AH21" i="41" s="1"/>
  <c r="Y30" i="38"/>
  <c r="AH30" i="38" s="1"/>
  <c r="AH6" i="42"/>
  <c r="Y35" i="35"/>
  <c r="AH19" i="41"/>
  <c r="Y30" i="37"/>
  <c r="Y41" i="37" s="1"/>
  <c r="Y45" i="37" s="1"/>
  <c r="AW11" i="40"/>
  <c r="Y59" i="38"/>
  <c r="AV21" i="40"/>
  <c r="AW21" i="40" s="1"/>
  <c r="AW13" i="40"/>
  <c r="AW4" i="40"/>
  <c r="AW20" i="40"/>
  <c r="AW5" i="40"/>
  <c r="AW7" i="40"/>
  <c r="AW19" i="40"/>
  <c r="AV27" i="40"/>
  <c r="AV17" i="40"/>
  <c r="AW6" i="40"/>
  <c r="AW8" i="40"/>
  <c r="AW9" i="40"/>
  <c r="EJ19" i="50"/>
  <c r="EN10" i="50"/>
  <c r="EN17" i="50"/>
  <c r="EN14" i="50"/>
  <c r="EN6" i="50"/>
  <c r="EN19" i="50"/>
  <c r="EN4" i="50"/>
  <c r="EN15" i="50"/>
  <c r="EN8" i="50"/>
  <c r="EN16" i="50"/>
  <c r="EL21" i="50"/>
  <c r="EL25" i="50" s="1"/>
  <c r="EL29" i="50" s="1"/>
  <c r="EL33" i="50" s="1"/>
  <c r="EJ8" i="50"/>
  <c r="EK23" i="50" s="1"/>
  <c r="EN23" i="50"/>
  <c r="EN27" i="50"/>
  <c r="EN31" i="50"/>
  <c r="EM12" i="50"/>
  <c r="Y29" i="41" l="1"/>
  <c r="AH29" i="41" s="1"/>
  <c r="Y22" i="41"/>
  <c r="AH22" i="41" s="1"/>
  <c r="Y36" i="35"/>
  <c r="Y71" i="38"/>
  <c r="AH71" i="38" s="1"/>
  <c r="AH59" i="38"/>
  <c r="EK18" i="50"/>
  <c r="EK17" i="50"/>
  <c r="EK10" i="50"/>
  <c r="EK6" i="50"/>
  <c r="EK14" i="50"/>
  <c r="EK31" i="50"/>
  <c r="EK15" i="50"/>
  <c r="EK8" i="50"/>
  <c r="EJ12" i="50"/>
  <c r="EK16" i="50"/>
  <c r="EK19" i="50"/>
  <c r="EM21" i="50"/>
  <c r="EN12" i="50"/>
  <c r="EK27" i="50"/>
  <c r="EK4" i="50"/>
  <c r="Y30" i="41" l="1"/>
  <c r="AH30" i="41" s="1"/>
  <c r="Y37" i="35"/>
  <c r="EJ21" i="50"/>
  <c r="EK12" i="50"/>
  <c r="EN21" i="50"/>
  <c r="EM25" i="50"/>
  <c r="EN25" i="50" l="1"/>
  <c r="EM29" i="50"/>
  <c r="EK21" i="50"/>
  <c r="EJ25" i="50"/>
  <c r="EK25" i="50" l="1"/>
  <c r="EJ29" i="50"/>
  <c r="EK29" i="50" s="1"/>
  <c r="EM33" i="50"/>
  <c r="EN29" i="50"/>
  <c r="EJ33" i="50" l="1"/>
  <c r="EK33" i="50" s="1"/>
  <c r="EN33" i="50"/>
  <c r="AH8" i="29" l="1"/>
  <c r="AH6" i="29"/>
  <c r="AH4" i="29"/>
  <c r="AH3" i="29"/>
  <c r="AH25" i="45" l="1"/>
  <c r="AH22" i="45"/>
  <c r="AH21" i="45"/>
  <c r="AH20" i="45"/>
  <c r="AH11" i="45"/>
  <c r="AH7" i="45"/>
  <c r="AH6" i="45"/>
  <c r="AH4" i="45"/>
  <c r="AH3" i="45"/>
  <c r="Y23" i="45"/>
  <c r="Y19" i="45"/>
  <c r="Y8" i="45"/>
  <c r="Y5" i="45"/>
  <c r="AH21" i="29"/>
  <c r="AH18" i="29"/>
  <c r="AH17" i="29"/>
  <c r="AH16" i="29"/>
  <c r="Y19" i="29"/>
  <c r="Y15" i="29"/>
  <c r="Y5" i="29"/>
  <c r="Y7" i="29" s="1"/>
  <c r="Y9" i="29" s="1"/>
  <c r="Y9" i="45" l="1"/>
  <c r="AH32" i="44"/>
  <c r="AH31" i="44"/>
  <c r="AH21" i="44"/>
  <c r="AH18" i="44"/>
  <c r="AH15" i="44"/>
  <c r="AH12" i="44"/>
  <c r="AH9" i="44"/>
  <c r="AH7" i="44"/>
  <c r="AH6" i="44"/>
  <c r="AH4" i="44"/>
  <c r="Y13" i="45" l="1"/>
  <c r="D57" i="55" l="1"/>
  <c r="D56" i="55"/>
  <c r="D55" i="55"/>
  <c r="D52" i="55"/>
  <c r="D51" i="55"/>
  <c r="D48" i="55"/>
  <c r="D47" i="55"/>
  <c r="D46" i="55"/>
  <c r="D45" i="55"/>
  <c r="D44" i="55"/>
  <c r="D43" i="55"/>
  <c r="D42" i="55"/>
  <c r="D41" i="55"/>
  <c r="D40" i="55"/>
  <c r="D39" i="55"/>
  <c r="D36" i="55"/>
  <c r="D35" i="55"/>
  <c r="D33" i="55"/>
  <c r="D32" i="55"/>
  <c r="D31" i="55"/>
  <c r="D26" i="55"/>
  <c r="D25" i="55"/>
  <c r="D22" i="55"/>
  <c r="D21" i="55"/>
  <c r="D20" i="55"/>
  <c r="D19" i="55"/>
  <c r="D18" i="55"/>
  <c r="D15" i="55"/>
  <c r="D14" i="55"/>
  <c r="D13" i="55"/>
  <c r="D12" i="55"/>
  <c r="D11" i="55"/>
  <c r="D10" i="55"/>
  <c r="D9" i="55"/>
  <c r="D8" i="55"/>
  <c r="D7" i="55"/>
  <c r="D6" i="55"/>
  <c r="D4" i="55"/>
  <c r="D58" i="55"/>
  <c r="D53" i="55"/>
  <c r="D49" i="55"/>
  <c r="D37" i="55"/>
  <c r="D27" i="55"/>
  <c r="D23" i="55"/>
  <c r="D16" i="55"/>
  <c r="D52" i="54"/>
  <c r="D51" i="54"/>
  <c r="D48" i="54"/>
  <c r="D47" i="54"/>
  <c r="D46" i="54"/>
  <c r="D45" i="54"/>
  <c r="D44" i="54"/>
  <c r="D43" i="54"/>
  <c r="D42" i="54"/>
  <c r="D41" i="54"/>
  <c r="D40" i="54"/>
  <c r="D39" i="54"/>
  <c r="D36" i="54"/>
  <c r="D35" i="54"/>
  <c r="D33" i="54"/>
  <c r="D32" i="54"/>
  <c r="D31" i="54"/>
  <c r="D26" i="54"/>
  <c r="D25" i="54"/>
  <c r="D22" i="54"/>
  <c r="D21" i="54"/>
  <c r="D20" i="54"/>
  <c r="D19" i="54"/>
  <c r="D18" i="54"/>
  <c r="D15" i="54"/>
  <c r="D14" i="54"/>
  <c r="D13" i="54"/>
  <c r="D12" i="54"/>
  <c r="D11" i="54"/>
  <c r="D10" i="54"/>
  <c r="D9" i="54"/>
  <c r="D8" i="54"/>
  <c r="D7" i="54"/>
  <c r="D6" i="54"/>
  <c r="D4" i="54"/>
  <c r="D53" i="54"/>
  <c r="D49" i="54"/>
  <c r="D37" i="54"/>
  <c r="D27" i="54"/>
  <c r="D23" i="54"/>
  <c r="D16" i="54"/>
  <c r="D29" i="55" l="1"/>
  <c r="D29" i="54"/>
  <c r="D68" i="51" l="1"/>
  <c r="D67" i="51"/>
  <c r="D66" i="51"/>
  <c r="D65" i="51"/>
  <c r="D64" i="51"/>
  <c r="D63" i="51"/>
  <c r="D62" i="51"/>
  <c r="D56" i="51"/>
  <c r="D55" i="51"/>
  <c r="D54" i="51"/>
  <c r="D53" i="51"/>
  <c r="D52" i="51"/>
  <c r="D51" i="51"/>
  <c r="D50" i="51"/>
  <c r="D36" i="51"/>
  <c r="D37" i="51"/>
  <c r="D38" i="51"/>
  <c r="D39" i="51"/>
  <c r="D40" i="51"/>
  <c r="D41" i="51"/>
  <c r="D42" i="51"/>
  <c r="D43" i="51"/>
  <c r="D44" i="51"/>
  <c r="D45" i="51"/>
  <c r="D46" i="51"/>
  <c r="D35" i="51"/>
  <c r="D27" i="51"/>
  <c r="D26" i="51"/>
  <c r="D25" i="51"/>
  <c r="D24" i="51"/>
  <c r="D23" i="51"/>
  <c r="D22" i="51"/>
  <c r="D21" i="51"/>
  <c r="D20" i="51"/>
  <c r="D19" i="51"/>
  <c r="D18" i="51"/>
  <c r="D6" i="51"/>
  <c r="D7" i="51"/>
  <c r="D8" i="51"/>
  <c r="D9" i="51"/>
  <c r="D10" i="51"/>
  <c r="D11" i="51"/>
  <c r="D12" i="51"/>
  <c r="D13" i="51"/>
  <c r="D14" i="51"/>
  <c r="D5" i="51"/>
  <c r="D15" i="51" l="1"/>
  <c r="D57" i="51"/>
  <c r="D28" i="51"/>
  <c r="D69" i="51"/>
  <c r="D47" i="51"/>
  <c r="D30" i="51" l="1"/>
  <c r="D59" i="51"/>
  <c r="D71" i="51" s="1"/>
  <c r="AG2" i="41"/>
  <c r="Q58" i="48" l="1"/>
  <c r="Q51" i="48"/>
  <c r="Q53" i="48" s="1"/>
  <c r="Q49" i="48"/>
  <c r="Q36" i="48"/>
  <c r="Q27" i="48"/>
  <c r="Q23" i="48"/>
  <c r="Q16" i="48"/>
  <c r="Q51" i="33"/>
  <c r="Q53" i="33" s="1"/>
  <c r="Q49" i="33"/>
  <c r="Q36" i="33"/>
  <c r="Q27" i="33"/>
  <c r="Q23" i="33"/>
  <c r="Q16" i="33"/>
  <c r="Q33" i="41"/>
  <c r="Q26" i="41"/>
  <c r="Q19" i="41"/>
  <c r="Q10" i="41"/>
  <c r="Q69" i="38"/>
  <c r="Q57" i="38"/>
  <c r="Q47" i="38"/>
  <c r="Q35" i="38"/>
  <c r="Q32" i="38"/>
  <c r="Q28" i="38"/>
  <c r="Q15" i="38"/>
  <c r="Q29" i="48" l="1"/>
  <c r="Q59" i="38"/>
  <c r="Q71" i="38" s="1"/>
  <c r="Q29" i="33"/>
  <c r="Q21" i="41"/>
  <c r="Q22" i="41" s="1"/>
  <c r="Q30" i="38"/>
  <c r="Q29" i="41" l="1"/>
  <c r="Q30" i="41" s="1"/>
  <c r="R57" i="38"/>
  <c r="S57" i="38"/>
  <c r="T57" i="38"/>
  <c r="U57" i="38"/>
  <c r="V57" i="38"/>
  <c r="W57" i="38"/>
  <c r="AI57" i="38" s="1"/>
  <c r="X57" i="38"/>
  <c r="S15" i="38"/>
  <c r="T15" i="38"/>
  <c r="U15" i="38"/>
  <c r="V15" i="38"/>
  <c r="W15" i="38"/>
  <c r="AI15" i="38" s="1"/>
  <c r="X15" i="38"/>
  <c r="ES8" i="50" l="1"/>
  <c r="EF19" i="50"/>
  <c r="EG8" i="50"/>
  <c r="EG12" i="50" s="1"/>
  <c r="EP17" i="50" l="1"/>
  <c r="EP31" i="50"/>
  <c r="EP27" i="50"/>
  <c r="EP18" i="50"/>
  <c r="EP15" i="50"/>
  <c r="ER19" i="50"/>
  <c r="EP14" i="50"/>
  <c r="EP10" i="50"/>
  <c r="EP6" i="50"/>
  <c r="EP23" i="50"/>
  <c r="ET27" i="50"/>
  <c r="EP16" i="50"/>
  <c r="ES19" i="50"/>
  <c r="ET15" i="50" l="1"/>
  <c r="ET10" i="50"/>
  <c r="ET16" i="50"/>
  <c r="ET19" i="50"/>
  <c r="ET8" i="50"/>
  <c r="ET14" i="50"/>
  <c r="ET31" i="50"/>
  <c r="ET4" i="50"/>
  <c r="ET17" i="50"/>
  <c r="ES12" i="50"/>
  <c r="ET12" i="50" s="1"/>
  <c r="EP19" i="50"/>
  <c r="ET23" i="50"/>
  <c r="ET18" i="50"/>
  <c r="ET6" i="50"/>
  <c r="ES21" i="50" l="1"/>
  <c r="ES25" i="50" s="1"/>
  <c r="ET21" i="50" l="1"/>
  <c r="ES29" i="50"/>
  <c r="ET25" i="50"/>
  <c r="ES33" i="50" l="1"/>
  <c r="ET33" i="50" s="1"/>
  <c r="ET29" i="50"/>
  <c r="X19" i="45" l="1"/>
  <c r="X23" i="45"/>
  <c r="X35" i="38" l="1"/>
  <c r="X19" i="37" l="1"/>
  <c r="AH19" i="37" l="1"/>
  <c r="X34" i="37"/>
  <c r="X26" i="37"/>
  <c r="X21" i="37"/>
  <c r="X16" i="37"/>
  <c r="X8" i="37"/>
  <c r="X11" i="37" s="1"/>
  <c r="X30" i="37" l="1"/>
  <c r="X41" i="37" l="1"/>
  <c r="X45" i="37" s="1"/>
  <c r="AT25" i="40"/>
  <c r="AT20" i="40"/>
  <c r="AT27" i="40" s="1"/>
  <c r="AT19" i="40"/>
  <c r="AT13" i="40"/>
  <c r="AU7" i="40" s="1"/>
  <c r="AH19" i="45"/>
  <c r="X8" i="45"/>
  <c r="X5" i="45"/>
  <c r="X19" i="29"/>
  <c r="X15" i="29"/>
  <c r="X5" i="29"/>
  <c r="X7" i="29" s="1"/>
  <c r="X9" i="29" s="1"/>
  <c r="X9" i="49"/>
  <c r="X11" i="39"/>
  <c r="X4" i="39"/>
  <c r="X49" i="48"/>
  <c r="X36" i="48"/>
  <c r="X27" i="48"/>
  <c r="X23" i="48"/>
  <c r="X22" i="42"/>
  <c r="X21" i="42"/>
  <c r="X17" i="42"/>
  <c r="X11" i="42"/>
  <c r="X6" i="42"/>
  <c r="X33" i="41"/>
  <c r="X26" i="41"/>
  <c r="X19" i="41"/>
  <c r="X10" i="41"/>
  <c r="X69" i="38"/>
  <c r="X47" i="38"/>
  <c r="X32" i="38"/>
  <c r="X28" i="38"/>
  <c r="ED31" i="50"/>
  <c r="ED27" i="50"/>
  <c r="ED23" i="50"/>
  <c r="EG19" i="50"/>
  <c r="ED18" i="50"/>
  <c r="ED17" i="50"/>
  <c r="ED16" i="50"/>
  <c r="ED15" i="50"/>
  <c r="ED14" i="50"/>
  <c r="ED10" i="50"/>
  <c r="EH16" i="50"/>
  <c r="ED6" i="50"/>
  <c r="AH5" i="29" l="1"/>
  <c r="AH7" i="29" s="1"/>
  <c r="AH9" i="29" s="1"/>
  <c r="X59" i="38"/>
  <c r="X71" i="38" s="1"/>
  <c r="X21" i="41"/>
  <c r="X26" i="42"/>
  <c r="X13" i="42"/>
  <c r="X19" i="42" s="1"/>
  <c r="X24" i="42" s="1"/>
  <c r="X30" i="38"/>
  <c r="X15" i="39"/>
  <c r="X18" i="39" s="1"/>
  <c r="AH11" i="39"/>
  <c r="AH19" i="29"/>
  <c r="X9" i="45"/>
  <c r="X13" i="45" s="1"/>
  <c r="ED19" i="50"/>
  <c r="AU9" i="40"/>
  <c r="AU10" i="40"/>
  <c r="AU8" i="40"/>
  <c r="AU19" i="40"/>
  <c r="AU4" i="40"/>
  <c r="AT28" i="40"/>
  <c r="AU20" i="40"/>
  <c r="AU11" i="40"/>
  <c r="AT21" i="40"/>
  <c r="AU21" i="40" s="1"/>
  <c r="AU5" i="40"/>
  <c r="AU13" i="40"/>
  <c r="AU6" i="40"/>
  <c r="AT17" i="40"/>
  <c r="EH6" i="50"/>
  <c r="EH10" i="50"/>
  <c r="EH19" i="50"/>
  <c r="EH4" i="50"/>
  <c r="EH14" i="50"/>
  <c r="EH23" i="50"/>
  <c r="EH27" i="50"/>
  <c r="EH15" i="50"/>
  <c r="EH8" i="50"/>
  <c r="EH17" i="50"/>
  <c r="EH31" i="50"/>
  <c r="EH18" i="50"/>
  <c r="X35" i="35" l="1"/>
  <c r="X29" i="41"/>
  <c r="X22" i="41"/>
  <c r="X36" i="35"/>
  <c r="EG21" i="50"/>
  <c r="EH12" i="50"/>
  <c r="X30" i="41" l="1"/>
  <c r="X37" i="35"/>
  <c r="EH21" i="50"/>
  <c r="EG25" i="50"/>
  <c r="EG29" i="50" s="1"/>
  <c r="X16" i="48" l="1"/>
  <c r="X29" i="48" s="1"/>
  <c r="EH25" i="50"/>
  <c r="EH29" i="50" l="1"/>
  <c r="EG33" i="50"/>
  <c r="EH33" i="50" l="1"/>
  <c r="DZ19" i="50" l="1"/>
  <c r="DZ8" i="50"/>
  <c r="DZ12" i="50" s="1"/>
  <c r="DZ21" i="50" l="1"/>
  <c r="DZ25" i="50" s="1"/>
  <c r="DZ29" i="50" s="1"/>
  <c r="DZ33" i="50" s="1"/>
  <c r="W6" i="39"/>
  <c r="AI6" i="39" s="1"/>
  <c r="AI4" i="39" s="1"/>
  <c r="AI15" i="39" s="1"/>
  <c r="AI18" i="39" s="1"/>
  <c r="AH6" i="39" l="1"/>
  <c r="AH4" i="39" s="1"/>
  <c r="AH15" i="39" s="1"/>
  <c r="AH18" i="39" s="1"/>
  <c r="W12" i="45"/>
  <c r="W5" i="29" l="1"/>
  <c r="W7" i="29" s="1"/>
  <c r="W9" i="29" s="1"/>
  <c r="W8" i="37" l="1"/>
  <c r="W11" i="37" s="1"/>
  <c r="W16" i="37"/>
  <c r="AG32" i="37" l="1"/>
  <c r="AH15" i="29"/>
  <c r="AH32" i="38"/>
  <c r="AH21" i="42" l="1"/>
  <c r="AH16" i="33"/>
  <c r="AH23" i="33"/>
  <c r="AH49" i="33"/>
  <c r="AH17" i="42"/>
  <c r="AH16" i="48"/>
  <c r="AH27" i="48"/>
  <c r="AH22" i="42"/>
  <c r="AH9" i="49"/>
  <c r="AH27" i="33"/>
  <c r="AH36" i="48"/>
  <c r="AH58" i="48"/>
  <c r="AH36" i="33"/>
  <c r="AH23" i="48"/>
  <c r="AH49" i="48"/>
  <c r="AH8" i="45"/>
  <c r="AH16" i="37"/>
  <c r="AH34" i="37"/>
  <c r="AH8" i="37"/>
  <c r="AH11" i="37" s="1"/>
  <c r="AH23" i="45"/>
  <c r="AR25" i="40"/>
  <c r="AR20" i="40"/>
  <c r="AR27" i="40" s="1"/>
  <c r="AR19" i="40"/>
  <c r="AR13" i="40"/>
  <c r="AS13" i="40" s="1"/>
  <c r="W34" i="37"/>
  <c r="W26" i="37"/>
  <c r="W21" i="37"/>
  <c r="W19" i="37"/>
  <c r="W23" i="45"/>
  <c r="W19" i="45"/>
  <c r="W8" i="45"/>
  <c r="W19" i="29"/>
  <c r="W15" i="29"/>
  <c r="W9" i="49"/>
  <c r="W11" i="39"/>
  <c r="W4" i="39"/>
  <c r="W22" i="42"/>
  <c r="W21" i="42"/>
  <c r="W17" i="42"/>
  <c r="W11" i="42"/>
  <c r="W6" i="42"/>
  <c r="W33" i="41"/>
  <c r="AI33" i="41" s="1"/>
  <c r="W26" i="41"/>
  <c r="AI26" i="41" s="1"/>
  <c r="W19" i="41"/>
  <c r="AI19" i="41" s="1"/>
  <c r="W10" i="41"/>
  <c r="AI10" i="41" s="1"/>
  <c r="W69" i="38"/>
  <c r="AI69" i="38" s="1"/>
  <c r="W47" i="38"/>
  <c r="AI47" i="38" s="1"/>
  <c r="W32" i="38"/>
  <c r="W28" i="38"/>
  <c r="AI28" i="38" s="1"/>
  <c r="DX31" i="50"/>
  <c r="DX27" i="50"/>
  <c r="DX23" i="50"/>
  <c r="DX18" i="50"/>
  <c r="DX17" i="50"/>
  <c r="DX16" i="50"/>
  <c r="DX15" i="50"/>
  <c r="DX14" i="50"/>
  <c r="DX10" i="50"/>
  <c r="EB16" i="50"/>
  <c r="DX6" i="50"/>
  <c r="DX4" i="50"/>
  <c r="AH29" i="33" l="1"/>
  <c r="AH26" i="42"/>
  <c r="AH13" i="42"/>
  <c r="AH19" i="42" s="1"/>
  <c r="AH24" i="42" s="1"/>
  <c r="AH29" i="48"/>
  <c r="W30" i="37"/>
  <c r="W41" i="37" s="1"/>
  <c r="W45" i="37" s="1"/>
  <c r="AS6" i="40"/>
  <c r="AR17" i="40"/>
  <c r="AS19" i="40"/>
  <c r="AS20" i="40"/>
  <c r="AR21" i="40"/>
  <c r="AS21" i="40" s="1"/>
  <c r="AS4" i="40"/>
  <c r="AR28" i="40"/>
  <c r="AS7" i="40"/>
  <c r="AS8" i="40"/>
  <c r="AS9" i="40"/>
  <c r="AS10" i="40"/>
  <c r="AS11" i="40"/>
  <c r="AS5" i="40"/>
  <c r="W15" i="39"/>
  <c r="W18" i="39" s="1"/>
  <c r="W26" i="42"/>
  <c r="W13" i="42"/>
  <c r="W19" i="42" s="1"/>
  <c r="W24" i="42" s="1"/>
  <c r="W21" i="41"/>
  <c r="AI21" i="41" s="1"/>
  <c r="W59" i="38"/>
  <c r="AI59" i="38" s="1"/>
  <c r="W30" i="38"/>
  <c r="AI30" i="38" s="1"/>
  <c r="DX19" i="50"/>
  <c r="EB10" i="50"/>
  <c r="EB8" i="50"/>
  <c r="DX8" i="50"/>
  <c r="EB6" i="50"/>
  <c r="EB19" i="50"/>
  <c r="EB4" i="50"/>
  <c r="EB14" i="50"/>
  <c r="EB17" i="50"/>
  <c r="EB23" i="50"/>
  <c r="EB27" i="50"/>
  <c r="EB31" i="50"/>
  <c r="EB15" i="50"/>
  <c r="EB18" i="50"/>
  <c r="DY16" i="50" l="1"/>
  <c r="W36" i="35"/>
  <c r="W35" i="35"/>
  <c r="DY8" i="50"/>
  <c r="DY27" i="50"/>
  <c r="DY23" i="50"/>
  <c r="DY15" i="50"/>
  <c r="DY18" i="50"/>
  <c r="DX12" i="50"/>
  <c r="DX21" i="50" s="1"/>
  <c r="DY17" i="50"/>
  <c r="DY10" i="50"/>
  <c r="DY14" i="50"/>
  <c r="DY19" i="50"/>
  <c r="W71" i="38"/>
  <c r="AI71" i="38" s="1"/>
  <c r="W29" i="41"/>
  <c r="AI29" i="41" s="1"/>
  <c r="W22" i="41"/>
  <c r="AI22" i="41" s="1"/>
  <c r="DY6" i="50"/>
  <c r="DY4" i="50"/>
  <c r="DY31" i="50"/>
  <c r="EB12" i="50"/>
  <c r="V19" i="41"/>
  <c r="W37" i="35" l="1"/>
  <c r="DY12" i="50"/>
  <c r="W30" i="41"/>
  <c r="AI30" i="41" s="1"/>
  <c r="EB21" i="50"/>
  <c r="DY21" i="50"/>
  <c r="DX25" i="50"/>
  <c r="V47" i="38"/>
  <c r="EB25" i="50" l="1"/>
  <c r="DY25" i="50"/>
  <c r="DX29" i="50"/>
  <c r="DY29" i="50" s="1"/>
  <c r="V19" i="45"/>
  <c r="V23" i="45"/>
  <c r="EB29" i="50" l="1"/>
  <c r="AP13" i="40"/>
  <c r="AQ5" i="40" s="1"/>
  <c r="AP19" i="40"/>
  <c r="AP20" i="40"/>
  <c r="AP27" i="40" s="1"/>
  <c r="AP25" i="40"/>
  <c r="V8" i="37"/>
  <c r="V16" i="37"/>
  <c r="V19" i="37"/>
  <c r="V21" i="37"/>
  <c r="V26" i="37"/>
  <c r="V34" i="37"/>
  <c r="V5" i="45"/>
  <c r="V8" i="45"/>
  <c r="V12" i="45"/>
  <c r="V5" i="29"/>
  <c r="V7" i="29" s="1"/>
  <c r="V9" i="29" s="1"/>
  <c r="V15" i="29"/>
  <c r="V19" i="29"/>
  <c r="V9" i="49"/>
  <c r="V4" i="39"/>
  <c r="V11" i="39"/>
  <c r="V6" i="42"/>
  <c r="V11" i="42"/>
  <c r="V17" i="42"/>
  <c r="V21" i="42"/>
  <c r="V22" i="42"/>
  <c r="V10" i="41"/>
  <c r="V21" i="41" s="1"/>
  <c r="V26" i="41"/>
  <c r="V33" i="41"/>
  <c r="AH12" i="45" l="1"/>
  <c r="AI12" i="45"/>
  <c r="AI13" i="45" s="1"/>
  <c r="AH26" i="37"/>
  <c r="AI26" i="37"/>
  <c r="AH21" i="37"/>
  <c r="AI21" i="37"/>
  <c r="V11" i="37"/>
  <c r="EB33" i="50"/>
  <c r="DX33" i="50"/>
  <c r="DY33" i="50" s="1"/>
  <c r="AP28" i="40"/>
  <c r="V15" i="39"/>
  <c r="V18" i="39" s="1"/>
  <c r="AQ19" i="40"/>
  <c r="AP21" i="40"/>
  <c r="AQ21" i="40" s="1"/>
  <c r="AQ11" i="40"/>
  <c r="AQ20" i="40"/>
  <c r="AQ10" i="40"/>
  <c r="AQ9" i="40"/>
  <c r="AQ8" i="40"/>
  <c r="AQ4" i="40"/>
  <c r="AQ7" i="40"/>
  <c r="AP17" i="40"/>
  <c r="AQ6" i="40"/>
  <c r="AQ13" i="40"/>
  <c r="V30" i="37"/>
  <c r="V9" i="45"/>
  <c r="V26" i="42"/>
  <c r="V13" i="42"/>
  <c r="V19" i="42" s="1"/>
  <c r="V24" i="42" s="1"/>
  <c r="V22" i="41"/>
  <c r="V28" i="38"/>
  <c r="V32" i="38"/>
  <c r="V69" i="38"/>
  <c r="AH8" i="35"/>
  <c r="AH19" i="35"/>
  <c r="DR31" i="50"/>
  <c r="DR27" i="50"/>
  <c r="DR23" i="50"/>
  <c r="DT19" i="50"/>
  <c r="DR18" i="50"/>
  <c r="DR17" i="50"/>
  <c r="DR16" i="50"/>
  <c r="DR15" i="50"/>
  <c r="DR14" i="50"/>
  <c r="DR10" i="50"/>
  <c r="DV8" i="50"/>
  <c r="DT8" i="50"/>
  <c r="DT12" i="50" s="1"/>
  <c r="DR6" i="50"/>
  <c r="DR4" i="50"/>
  <c r="AH30" i="37" l="1"/>
  <c r="AI30" i="37"/>
  <c r="AI41" i="37" s="1"/>
  <c r="AI45" i="37" s="1"/>
  <c r="V41" i="37"/>
  <c r="V45" i="37" s="1"/>
  <c r="AH41" i="37"/>
  <c r="AH45" i="37" s="1"/>
  <c r="V30" i="38"/>
  <c r="V13" i="45"/>
  <c r="V29" i="41"/>
  <c r="V30" i="41" s="1"/>
  <c r="V59" i="38"/>
  <c r="V71" i="38" s="1"/>
  <c r="DT21" i="50"/>
  <c r="DT25" i="50" s="1"/>
  <c r="DT29" i="50" s="1"/>
  <c r="DT33" i="50" s="1"/>
  <c r="DR19" i="50"/>
  <c r="DV10" i="50"/>
  <c r="DV17" i="50"/>
  <c r="DV19" i="50"/>
  <c r="DV14" i="50"/>
  <c r="DV6" i="50"/>
  <c r="DV15" i="50"/>
  <c r="DV16" i="50"/>
  <c r="DR8" i="50"/>
  <c r="DV23" i="50"/>
  <c r="DV27" i="50"/>
  <c r="DV31" i="50"/>
  <c r="DV18" i="50"/>
  <c r="DV4" i="50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DS23" i="50" l="1"/>
  <c r="AH21" i="35"/>
  <c r="AH36" i="35" s="1"/>
  <c r="AH12" i="35"/>
  <c r="AH35" i="35" s="1"/>
  <c r="V35" i="35"/>
  <c r="DS19" i="50"/>
  <c r="DS31" i="50"/>
  <c r="DS15" i="50"/>
  <c r="DS16" i="50"/>
  <c r="DS6" i="50"/>
  <c r="DS14" i="50"/>
  <c r="DS4" i="50"/>
  <c r="DS18" i="50"/>
  <c r="DS8" i="50"/>
  <c r="DR12" i="50"/>
  <c r="DS17" i="50"/>
  <c r="DV12" i="50"/>
  <c r="DS27" i="50"/>
  <c r="DS10" i="50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H25" i="35" l="1"/>
  <c r="V36" i="35"/>
  <c r="AH42" i="35"/>
  <c r="AH10" i="44"/>
  <c r="AH13" i="44"/>
  <c r="DR21" i="50"/>
  <c r="DS12" i="50"/>
  <c r="DV21" i="50"/>
  <c r="AF35" i="48"/>
  <c r="AH44" i="35" l="1"/>
  <c r="AH29" i="35"/>
  <c r="DV25" i="50"/>
  <c r="DS21" i="50"/>
  <c r="DR25" i="50"/>
  <c r="AH33" i="35" l="1"/>
  <c r="AH37" i="35" s="1"/>
  <c r="AH19" i="44"/>
  <c r="AH16" i="44"/>
  <c r="AH47" i="35"/>
  <c r="V37" i="35"/>
  <c r="DS25" i="50"/>
  <c r="DR29" i="50"/>
  <c r="DS29" i="50" s="1"/>
  <c r="DV29" i="50"/>
  <c r="AF37" i="38"/>
  <c r="AF35" i="38"/>
  <c r="AG35" i="38"/>
  <c r="AG37" i="38"/>
  <c r="AE37" i="38"/>
  <c r="AD37" i="38"/>
  <c r="AC37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C35" i="38" l="1"/>
  <c r="AE35" i="38"/>
  <c r="AD35" i="38"/>
  <c r="AH49" i="35"/>
  <c r="DR33" i="50"/>
  <c r="DS33" i="50" s="1"/>
  <c r="DV33" i="50"/>
  <c r="AN13" i="40"/>
  <c r="AO4" i="40" s="1"/>
  <c r="AN19" i="40"/>
  <c r="AN20" i="40"/>
  <c r="AN27" i="40" s="1"/>
  <c r="AN25" i="40"/>
  <c r="AG6" i="37"/>
  <c r="AG7" i="37"/>
  <c r="AG4" i="37"/>
  <c r="AG9" i="37"/>
  <c r="AG10" i="37"/>
  <c r="AG13" i="37"/>
  <c r="AG14" i="37"/>
  <c r="AG15" i="37"/>
  <c r="AG19" i="37"/>
  <c r="AG22" i="37"/>
  <c r="AG23" i="37"/>
  <c r="AG24" i="37"/>
  <c r="AG27" i="37"/>
  <c r="AG28" i="37"/>
  <c r="AG35" i="37"/>
  <c r="AG36" i="37"/>
  <c r="AG37" i="37"/>
  <c r="AG38" i="37"/>
  <c r="AG39" i="37"/>
  <c r="AG43" i="37"/>
  <c r="U8" i="37"/>
  <c r="U11" i="37" s="1"/>
  <c r="U16" i="37"/>
  <c r="U19" i="37"/>
  <c r="U21" i="37"/>
  <c r="U26" i="37"/>
  <c r="U34" i="37"/>
  <c r="AG3" i="45"/>
  <c r="AG4" i="45"/>
  <c r="AG6" i="45"/>
  <c r="AG7" i="45"/>
  <c r="AG11" i="45"/>
  <c r="AG19" i="45"/>
  <c r="AG20" i="45"/>
  <c r="AG21" i="45"/>
  <c r="AG22" i="45"/>
  <c r="AG25" i="45"/>
  <c r="U5" i="45"/>
  <c r="U8" i="45"/>
  <c r="U12" i="45"/>
  <c r="U19" i="45"/>
  <c r="U23" i="45"/>
  <c r="AG3" i="29"/>
  <c r="AG4" i="29"/>
  <c r="AG6" i="29"/>
  <c r="AG8" i="29"/>
  <c r="AG15" i="29"/>
  <c r="AG16" i="29"/>
  <c r="AG17" i="29"/>
  <c r="AG18" i="29"/>
  <c r="AG21" i="29"/>
  <c r="U5" i="29"/>
  <c r="U7" i="29" s="1"/>
  <c r="U9" i="29" s="1"/>
  <c r="U15" i="29"/>
  <c r="U19" i="29"/>
  <c r="AG4" i="49"/>
  <c r="AG5" i="49"/>
  <c r="AG6" i="49"/>
  <c r="AG7" i="49"/>
  <c r="AG8" i="49"/>
  <c r="U9" i="49"/>
  <c r="AG5" i="39"/>
  <c r="AG6" i="39"/>
  <c r="AG7" i="39"/>
  <c r="AG8" i="39"/>
  <c r="AG9" i="39"/>
  <c r="AG12" i="39"/>
  <c r="AG13" i="39"/>
  <c r="AG16" i="39"/>
  <c r="U4" i="39"/>
  <c r="U11" i="39"/>
  <c r="AG4" i="48"/>
  <c r="AG6" i="48"/>
  <c r="AG7" i="48"/>
  <c r="AG8" i="48"/>
  <c r="AG9" i="48"/>
  <c r="AG10" i="48"/>
  <c r="AG11" i="48"/>
  <c r="AG12" i="48"/>
  <c r="AG13" i="48"/>
  <c r="AG14" i="48"/>
  <c r="AG15" i="48"/>
  <c r="AG18" i="48"/>
  <c r="AG19" i="48"/>
  <c r="AG20" i="48"/>
  <c r="AG21" i="48"/>
  <c r="AG22" i="48"/>
  <c r="AG25" i="48"/>
  <c r="AG26" i="48"/>
  <c r="AG31" i="48"/>
  <c r="AG35" i="48"/>
  <c r="AG32" i="48"/>
  <c r="AG34" i="48"/>
  <c r="AG38" i="48"/>
  <c r="AG39" i="48"/>
  <c r="AG40" i="48"/>
  <c r="AG41" i="48"/>
  <c r="AG42" i="48"/>
  <c r="AG43" i="48"/>
  <c r="AG44" i="48"/>
  <c r="AG45" i="48"/>
  <c r="AG46" i="48"/>
  <c r="AG47" i="48"/>
  <c r="AG52" i="48"/>
  <c r="AG55" i="48"/>
  <c r="AG56" i="48"/>
  <c r="AG57" i="48"/>
  <c r="AG6" i="33"/>
  <c r="AG4" i="33"/>
  <c r="AG52" i="33"/>
  <c r="AH53" i="33" s="1"/>
  <c r="AG7" i="33"/>
  <c r="AG8" i="33"/>
  <c r="AG9" i="33"/>
  <c r="AG10" i="33"/>
  <c r="AG11" i="33"/>
  <c r="AG12" i="33"/>
  <c r="AG13" i="33"/>
  <c r="AG14" i="33"/>
  <c r="AG15" i="33"/>
  <c r="AG18" i="33"/>
  <c r="AG19" i="33"/>
  <c r="AG20" i="33"/>
  <c r="AG21" i="33"/>
  <c r="AG22" i="33"/>
  <c r="AG25" i="33"/>
  <c r="AG31" i="33"/>
  <c r="AG35" i="33"/>
  <c r="AG32" i="33"/>
  <c r="AG34" i="33"/>
  <c r="AG38" i="33"/>
  <c r="AG39" i="33"/>
  <c r="AG40" i="33"/>
  <c r="AG41" i="33"/>
  <c r="AG42" i="33"/>
  <c r="AG43" i="33"/>
  <c r="AG44" i="33"/>
  <c r="AG45" i="33"/>
  <c r="AG46" i="33"/>
  <c r="AG47" i="33"/>
  <c r="AG2" i="42"/>
  <c r="AG4" i="42"/>
  <c r="AG5" i="42"/>
  <c r="AG8" i="42"/>
  <c r="AG9" i="42"/>
  <c r="AG10" i="42"/>
  <c r="AG15" i="42"/>
  <c r="AG16" i="42"/>
  <c r="AG23" i="42"/>
  <c r="U6" i="42"/>
  <c r="U11" i="42"/>
  <c r="U17" i="42"/>
  <c r="U21" i="42"/>
  <c r="U22" i="42"/>
  <c r="AG4" i="41"/>
  <c r="AG5" i="41"/>
  <c r="AG6" i="41"/>
  <c r="AG7" i="41"/>
  <c r="AG8" i="41"/>
  <c r="AG9" i="41"/>
  <c r="AG12" i="41"/>
  <c r="AG13" i="41"/>
  <c r="AG14" i="41"/>
  <c r="AG15" i="41"/>
  <c r="AG16" i="41"/>
  <c r="AG17" i="41"/>
  <c r="AG18" i="41"/>
  <c r="AG24" i="41"/>
  <c r="AG25" i="41"/>
  <c r="AG28" i="41"/>
  <c r="AG32" i="41"/>
  <c r="U10" i="41"/>
  <c r="U19" i="41"/>
  <c r="U26" i="41"/>
  <c r="U33" i="41"/>
  <c r="AG5" i="38"/>
  <c r="AG6" i="38"/>
  <c r="AG7" i="38"/>
  <c r="AG8" i="38"/>
  <c r="AG9" i="38"/>
  <c r="AG10" i="38"/>
  <c r="AG11" i="38"/>
  <c r="AG12" i="38"/>
  <c r="AG13" i="38"/>
  <c r="AG14" i="38"/>
  <c r="AG18" i="38"/>
  <c r="AG19" i="38"/>
  <c r="AG20" i="38"/>
  <c r="AG21" i="38"/>
  <c r="AG22" i="38"/>
  <c r="AG23" i="38"/>
  <c r="AG24" i="38"/>
  <c r="AG25" i="38"/>
  <c r="AG26" i="38"/>
  <c r="AG27" i="38"/>
  <c r="AG32" i="38"/>
  <c r="AG36" i="38"/>
  <c r="AG38" i="38"/>
  <c r="AG39" i="38"/>
  <c r="AG40" i="38"/>
  <c r="AG41" i="38"/>
  <c r="AG42" i="38"/>
  <c r="AG43" i="38"/>
  <c r="AG44" i="38"/>
  <c r="AG45" i="38"/>
  <c r="AG46" i="38"/>
  <c r="AG50" i="38"/>
  <c r="AG51" i="38"/>
  <c r="AG52" i="38"/>
  <c r="AG53" i="38"/>
  <c r="AG54" i="38"/>
  <c r="AG55" i="38"/>
  <c r="AG56" i="38"/>
  <c r="AG62" i="38"/>
  <c r="AG63" i="38"/>
  <c r="AG64" i="38"/>
  <c r="AG65" i="38"/>
  <c r="AG66" i="38"/>
  <c r="AG67" i="38"/>
  <c r="AG68" i="38"/>
  <c r="U28" i="38"/>
  <c r="U32" i="38"/>
  <c r="U47" i="38"/>
  <c r="U69" i="38"/>
  <c r="AG4" i="35"/>
  <c r="AG6" i="35"/>
  <c r="AG14" i="35"/>
  <c r="AG15" i="35"/>
  <c r="AG16" i="35"/>
  <c r="AG17" i="35"/>
  <c r="AG18" i="35"/>
  <c r="AG23" i="35"/>
  <c r="AG27" i="35"/>
  <c r="DO4" i="50"/>
  <c r="DO31" i="50"/>
  <c r="DN31" i="50"/>
  <c r="DO27" i="50"/>
  <c r="DN27" i="50"/>
  <c r="DO23" i="50"/>
  <c r="DN23" i="50"/>
  <c r="DO18" i="50"/>
  <c r="DN18" i="50"/>
  <c r="DO17" i="50"/>
  <c r="DN17" i="50"/>
  <c r="DO16" i="50"/>
  <c r="DN16" i="50"/>
  <c r="DO15" i="50"/>
  <c r="DN15" i="50"/>
  <c r="DO14" i="50"/>
  <c r="DN14" i="50"/>
  <c r="DO10" i="50"/>
  <c r="DN10" i="50"/>
  <c r="DO6" i="50"/>
  <c r="DN6" i="50"/>
  <c r="DN4" i="50"/>
  <c r="DF4" i="50"/>
  <c r="DF6" i="50"/>
  <c r="DH8" i="50"/>
  <c r="DH12" i="50" s="1"/>
  <c r="DJ15" i="50"/>
  <c r="DF10" i="50"/>
  <c r="DF14" i="50"/>
  <c r="DF15" i="50"/>
  <c r="DF16" i="50"/>
  <c r="DF17" i="50"/>
  <c r="DF18" i="50"/>
  <c r="DH19" i="50"/>
  <c r="DF23" i="50"/>
  <c r="DF27" i="50"/>
  <c r="DF31" i="50"/>
  <c r="AG4" i="44"/>
  <c r="AG6" i="44"/>
  <c r="AG31" i="44"/>
  <c r="AG32" i="44"/>
  <c r="AH51" i="48" l="1"/>
  <c r="AH53" i="48" s="1"/>
  <c r="AG36" i="33"/>
  <c r="AG36" i="48"/>
  <c r="DO8" i="50"/>
  <c r="DP31" i="50" s="1"/>
  <c r="DL27" i="50"/>
  <c r="AG21" i="42"/>
  <c r="U15" i="39"/>
  <c r="U18" i="39" s="1"/>
  <c r="AG23" i="45"/>
  <c r="AG27" i="48"/>
  <c r="AG10" i="41"/>
  <c r="AG22" i="42"/>
  <c r="AG6" i="42"/>
  <c r="AG9" i="49"/>
  <c r="AG23" i="48"/>
  <c r="AG16" i="48"/>
  <c r="AG4" i="39"/>
  <c r="AG26" i="41"/>
  <c r="AG5" i="29"/>
  <c r="AG7" i="29" s="1"/>
  <c r="AG9" i="29" s="1"/>
  <c r="DN8" i="50"/>
  <c r="DN12" i="50" s="1"/>
  <c r="AG11" i="42"/>
  <c r="AG58" i="48"/>
  <c r="U30" i="38"/>
  <c r="DL31" i="50"/>
  <c r="DL17" i="50"/>
  <c r="DL10" i="50"/>
  <c r="DL23" i="50"/>
  <c r="DL14" i="50"/>
  <c r="DL16" i="50"/>
  <c r="DN19" i="50"/>
  <c r="DL4" i="50"/>
  <c r="AG26" i="37"/>
  <c r="U30" i="37"/>
  <c r="U41" i="37" s="1"/>
  <c r="U45" i="37" s="1"/>
  <c r="AG8" i="37"/>
  <c r="AG11" i="37" s="1"/>
  <c r="AN21" i="40"/>
  <c r="AO21" i="40" s="1"/>
  <c r="AO10" i="40"/>
  <c r="AO20" i="40"/>
  <c r="AO11" i="40"/>
  <c r="AO9" i="40"/>
  <c r="AO19" i="40"/>
  <c r="AO8" i="40"/>
  <c r="AN28" i="40"/>
  <c r="AO7" i="40"/>
  <c r="AN17" i="40"/>
  <c r="AO6" i="40"/>
  <c r="AO13" i="40"/>
  <c r="AO5" i="40"/>
  <c r="AG16" i="37"/>
  <c r="AG21" i="37"/>
  <c r="AG34" i="37"/>
  <c r="AG5" i="45"/>
  <c r="AG8" i="45"/>
  <c r="U9" i="45"/>
  <c r="U13" i="45" s="1"/>
  <c r="AG19" i="29"/>
  <c r="AG11" i="39"/>
  <c r="AG49" i="48"/>
  <c r="AG23" i="33"/>
  <c r="AG49" i="33"/>
  <c r="AG16" i="33"/>
  <c r="AG17" i="42"/>
  <c r="U13" i="42"/>
  <c r="U19" i="42" s="1"/>
  <c r="U24" i="42" s="1"/>
  <c r="U26" i="42"/>
  <c r="AG19" i="41"/>
  <c r="AG33" i="41"/>
  <c r="U21" i="41"/>
  <c r="U22" i="41" s="1"/>
  <c r="AG15" i="38"/>
  <c r="AG28" i="38"/>
  <c r="AG47" i="38"/>
  <c r="AG57" i="38"/>
  <c r="AG69" i="38"/>
  <c r="U59" i="38"/>
  <c r="U71" i="38" s="1"/>
  <c r="AG8" i="35"/>
  <c r="DL6" i="50"/>
  <c r="DL18" i="50"/>
  <c r="DO19" i="50"/>
  <c r="DL15" i="50"/>
  <c r="DJ16" i="50"/>
  <c r="DF19" i="50"/>
  <c r="DH21" i="50"/>
  <c r="DH25" i="50" s="1"/>
  <c r="DH29" i="50" s="1"/>
  <c r="DH33" i="50" s="1"/>
  <c r="DF8" i="50"/>
  <c r="DF12" i="50" s="1"/>
  <c r="DJ18" i="50"/>
  <c r="DJ31" i="50"/>
  <c r="DJ27" i="50"/>
  <c r="DJ23" i="50"/>
  <c r="DJ19" i="50"/>
  <c r="DJ17" i="50"/>
  <c r="DJ14" i="50"/>
  <c r="DJ10" i="50"/>
  <c r="DJ6" i="50"/>
  <c r="DJ8" i="50"/>
  <c r="DJ4" i="50"/>
  <c r="AH22" i="44" l="1"/>
  <c r="U35" i="35"/>
  <c r="DP4" i="50"/>
  <c r="DP6" i="50"/>
  <c r="DP15" i="50"/>
  <c r="DP17" i="50"/>
  <c r="DP19" i="50"/>
  <c r="DP23" i="50"/>
  <c r="DP10" i="50"/>
  <c r="DP18" i="50"/>
  <c r="DP8" i="50"/>
  <c r="DP16" i="50"/>
  <c r="DO12" i="50"/>
  <c r="DP12" i="50" s="1"/>
  <c r="DP27" i="50"/>
  <c r="DP14" i="50"/>
  <c r="AG29" i="48"/>
  <c r="AG15" i="39"/>
  <c r="AG18" i="39" s="1"/>
  <c r="AG21" i="41"/>
  <c r="AG30" i="37"/>
  <c r="AG41" i="37" s="1"/>
  <c r="AG45" i="37" s="1"/>
  <c r="AG26" i="42"/>
  <c r="AG12" i="35"/>
  <c r="AG35" i="35" s="1"/>
  <c r="AG13" i="42"/>
  <c r="AG19" i="42" s="1"/>
  <c r="AG24" i="42" s="1"/>
  <c r="AG9" i="45"/>
  <c r="AG30" i="38"/>
  <c r="DN21" i="50"/>
  <c r="DN25" i="50" s="1"/>
  <c r="DN29" i="50" s="1"/>
  <c r="DN33" i="50" s="1"/>
  <c r="DL19" i="50"/>
  <c r="DG4" i="50"/>
  <c r="DG18" i="50"/>
  <c r="DG15" i="50"/>
  <c r="U29" i="41"/>
  <c r="U30" i="41" s="1"/>
  <c r="AG59" i="38"/>
  <c r="AG71" i="38" s="1"/>
  <c r="DL8" i="50"/>
  <c r="DM15" i="50" s="1"/>
  <c r="DG16" i="50"/>
  <c r="DG17" i="50"/>
  <c r="DG31" i="50"/>
  <c r="DG27" i="50"/>
  <c r="DG10" i="50"/>
  <c r="DG6" i="50"/>
  <c r="DG8" i="50"/>
  <c r="DG23" i="50"/>
  <c r="DG14" i="50"/>
  <c r="DG19" i="50"/>
  <c r="DJ12" i="50"/>
  <c r="DG12" i="50"/>
  <c r="DF21" i="50"/>
  <c r="AG22" i="41" l="1"/>
  <c r="U36" i="35"/>
  <c r="DO21" i="50"/>
  <c r="DP21" i="50" s="1"/>
  <c r="AG29" i="41"/>
  <c r="AG30" i="41" s="1"/>
  <c r="DM19" i="50"/>
  <c r="DM18" i="50"/>
  <c r="DL12" i="50"/>
  <c r="DM8" i="50"/>
  <c r="DM16" i="50"/>
  <c r="DM4" i="50"/>
  <c r="DM23" i="50"/>
  <c r="DM14" i="50"/>
  <c r="DM17" i="50"/>
  <c r="DM10" i="50"/>
  <c r="DM27" i="50"/>
  <c r="DM31" i="50"/>
  <c r="DM6" i="50"/>
  <c r="DG21" i="50"/>
  <c r="DF25" i="50"/>
  <c r="DJ21" i="50"/>
  <c r="U37" i="35" l="1"/>
  <c r="DO25" i="50"/>
  <c r="DO29" i="50" s="1"/>
  <c r="DL21" i="50"/>
  <c r="DM12" i="50"/>
  <c r="DG25" i="50"/>
  <c r="DF29" i="50"/>
  <c r="DG29" i="50" s="1"/>
  <c r="DJ25" i="50"/>
  <c r="AL13" i="40"/>
  <c r="AM4" i="40" s="1"/>
  <c r="AL19" i="40"/>
  <c r="AL20" i="40"/>
  <c r="AL27" i="40" s="1"/>
  <c r="AL25" i="40"/>
  <c r="AF13" i="37"/>
  <c r="AE13" i="37"/>
  <c r="T8" i="37"/>
  <c r="T16" i="37"/>
  <c r="T19" i="37"/>
  <c r="T21" i="37"/>
  <c r="T26" i="37"/>
  <c r="T34" i="37"/>
  <c r="T5" i="45"/>
  <c r="T8" i="45"/>
  <c r="T12" i="45"/>
  <c r="T19" i="45"/>
  <c r="T23" i="45"/>
  <c r="T5" i="29"/>
  <c r="T7" i="29" s="1"/>
  <c r="T9" i="29" s="1"/>
  <c r="T15" i="29"/>
  <c r="T19" i="29"/>
  <c r="T9" i="49"/>
  <c r="T4" i="39"/>
  <c r="T11" i="39"/>
  <c r="DP25" i="50" l="1"/>
  <c r="DO33" i="50"/>
  <c r="DP33" i="50" s="1"/>
  <c r="DP29" i="50"/>
  <c r="DL25" i="50"/>
  <c r="DM21" i="50"/>
  <c r="DJ29" i="50"/>
  <c r="T11" i="37"/>
  <c r="AL28" i="40"/>
  <c r="AM13" i="40"/>
  <c r="AM5" i="40"/>
  <c r="AM19" i="40"/>
  <c r="AM11" i="40"/>
  <c r="AM7" i="40"/>
  <c r="AM20" i="40"/>
  <c r="AM10" i="40"/>
  <c r="AL21" i="40"/>
  <c r="AM21" i="40" s="1"/>
  <c r="AM9" i="40"/>
  <c r="AM8" i="40"/>
  <c r="AL17" i="40"/>
  <c r="AM6" i="40"/>
  <c r="T30" i="37"/>
  <c r="T41" i="37" s="1"/>
  <c r="T45" i="37" s="1"/>
  <c r="T9" i="45"/>
  <c r="T15" i="39"/>
  <c r="T18" i="39" s="1"/>
  <c r="T22" i="42"/>
  <c r="T21" i="42"/>
  <c r="T6" i="42"/>
  <c r="T11" i="42"/>
  <c r="T17" i="42"/>
  <c r="T10" i="41"/>
  <c r="T19" i="41"/>
  <c r="T26" i="41"/>
  <c r="T33" i="41"/>
  <c r="T28" i="38"/>
  <c r="T32" i="38"/>
  <c r="T47" i="38"/>
  <c r="T69" i="38"/>
  <c r="DL29" i="50" l="1"/>
  <c r="DM25" i="50"/>
  <c r="DJ33" i="50"/>
  <c r="DF33" i="50"/>
  <c r="DG33" i="50" s="1"/>
  <c r="T13" i="45"/>
  <c r="T26" i="42"/>
  <c r="T13" i="42"/>
  <c r="T19" i="42" s="1"/>
  <c r="T24" i="42" s="1"/>
  <c r="T21" i="41"/>
  <c r="T59" i="38"/>
  <c r="T30" i="38"/>
  <c r="T29" i="41" l="1"/>
  <c r="T71" i="38"/>
  <c r="DM29" i="50"/>
  <c r="DL33" i="50"/>
  <c r="DM33" i="50" s="1"/>
  <c r="T22" i="41"/>
  <c r="CZ17" i="50"/>
  <c r="CZ4" i="50"/>
  <c r="T30" i="41" l="1"/>
  <c r="CZ6" i="50"/>
  <c r="CZ8" i="50" s="1"/>
  <c r="DB8" i="50"/>
  <c r="DB12" i="50" s="1"/>
  <c r="DD4" i="50"/>
  <c r="CZ10" i="50"/>
  <c r="DD10" i="50"/>
  <c r="CZ14" i="50"/>
  <c r="CZ15" i="50"/>
  <c r="CZ16" i="50"/>
  <c r="CZ18" i="50"/>
  <c r="DB19" i="50"/>
  <c r="DD19" i="50"/>
  <c r="CZ23" i="50"/>
  <c r="CZ27" i="50"/>
  <c r="CZ31" i="50"/>
  <c r="DB21" i="50" l="1"/>
  <c r="DB25" i="50" s="1"/>
  <c r="DB29" i="50" s="1"/>
  <c r="DB33" i="50" s="1"/>
  <c r="CZ19" i="50"/>
  <c r="DD27" i="50"/>
  <c r="DD18" i="50"/>
  <c r="DD15" i="50"/>
  <c r="DD23" i="50"/>
  <c r="DD17" i="50"/>
  <c r="DA4" i="50"/>
  <c r="DD14" i="50"/>
  <c r="DD12" i="50"/>
  <c r="DD6" i="50"/>
  <c r="DD31" i="50"/>
  <c r="DD16" i="50"/>
  <c r="DD8" i="50"/>
  <c r="T35" i="35" l="1"/>
  <c r="DA6" i="50"/>
  <c r="DA14" i="50"/>
  <c r="DA23" i="50"/>
  <c r="DA19" i="50"/>
  <c r="DA27" i="50"/>
  <c r="DA10" i="50"/>
  <c r="DA18" i="50"/>
  <c r="DA31" i="50"/>
  <c r="DA17" i="50"/>
  <c r="CZ12" i="50"/>
  <c r="DA8" i="50"/>
  <c r="DA15" i="50"/>
  <c r="DA16" i="50"/>
  <c r="T36" i="35" l="1"/>
  <c r="DD21" i="50"/>
  <c r="CZ21" i="50"/>
  <c r="DA12" i="50"/>
  <c r="T37" i="35" l="1"/>
  <c r="DD25" i="50"/>
  <c r="DA21" i="50"/>
  <c r="CZ25" i="50"/>
  <c r="DD29" i="50" l="1"/>
  <c r="DA25" i="50"/>
  <c r="CZ29" i="50"/>
  <c r="DA29" i="50" s="1"/>
  <c r="CZ33" i="50" l="1"/>
  <c r="DA33" i="50" s="1"/>
  <c r="DD33" i="50"/>
  <c r="S47" i="38" l="1"/>
  <c r="S32" i="38"/>
  <c r="R32" i="38"/>
  <c r="AJ13" i="40" l="1"/>
  <c r="AK4" i="40" s="1"/>
  <c r="AJ19" i="40"/>
  <c r="AJ20" i="40"/>
  <c r="AJ27" i="40" s="1"/>
  <c r="AJ25" i="40"/>
  <c r="S8" i="37"/>
  <c r="S11" i="37" s="1"/>
  <c r="S16" i="37"/>
  <c r="S19" i="37"/>
  <c r="S26" i="37"/>
  <c r="S34" i="37"/>
  <c r="S12" i="45"/>
  <c r="S5" i="45"/>
  <c r="S8" i="45"/>
  <c r="S19" i="45"/>
  <c r="S23" i="45"/>
  <c r="S5" i="29"/>
  <c r="S7" i="29" s="1"/>
  <c r="S9" i="29" s="1"/>
  <c r="S15" i="29"/>
  <c r="S19" i="29"/>
  <c r="S9" i="49"/>
  <c r="S4" i="39"/>
  <c r="S11" i="39"/>
  <c r="S6" i="42"/>
  <c r="S11" i="42"/>
  <c r="S17" i="42"/>
  <c r="S21" i="42"/>
  <c r="S22" i="42"/>
  <c r="S10" i="41"/>
  <c r="S19" i="41"/>
  <c r="S26" i="41"/>
  <c r="S33" i="41"/>
  <c r="S28" i="38"/>
  <c r="S69" i="38"/>
  <c r="CT4" i="50"/>
  <c r="CT6" i="50"/>
  <c r="CV8" i="50"/>
  <c r="CV12" i="50" s="1"/>
  <c r="CX4" i="50"/>
  <c r="CT10" i="50"/>
  <c r="CT14" i="50"/>
  <c r="CT15" i="50"/>
  <c r="CT16" i="50"/>
  <c r="CT17" i="50"/>
  <c r="CT18" i="50"/>
  <c r="CV19" i="50"/>
  <c r="CT23" i="50"/>
  <c r="CT27" i="50"/>
  <c r="CT31" i="50"/>
  <c r="S30" i="38" l="1"/>
  <c r="CX12" i="50"/>
  <c r="CX17" i="50"/>
  <c r="AK19" i="40"/>
  <c r="AK11" i="40"/>
  <c r="AK10" i="40"/>
  <c r="AK9" i="40"/>
  <c r="AK8" i="40"/>
  <c r="AJ21" i="40"/>
  <c r="AK21" i="40" s="1"/>
  <c r="AK20" i="40"/>
  <c r="AJ28" i="40"/>
  <c r="AK7" i="40"/>
  <c r="AJ17" i="40"/>
  <c r="AK6" i="40"/>
  <c r="AK13" i="40"/>
  <c r="AK5" i="40"/>
  <c r="S9" i="45"/>
  <c r="S15" i="39"/>
  <c r="S18" i="39" s="1"/>
  <c r="S26" i="42"/>
  <c r="S13" i="42"/>
  <c r="S19" i="42" s="1"/>
  <c r="S24" i="42" s="1"/>
  <c r="S21" i="41"/>
  <c r="S29" i="41" s="1"/>
  <c r="S59" i="38"/>
  <c r="CV21" i="50"/>
  <c r="CV25" i="50" s="1"/>
  <c r="CV29" i="50" s="1"/>
  <c r="CV33" i="50" s="1"/>
  <c r="CT19" i="50"/>
  <c r="CX27" i="50"/>
  <c r="CX15" i="50"/>
  <c r="CX23" i="50"/>
  <c r="CX16" i="50"/>
  <c r="CX10" i="50"/>
  <c r="CX31" i="50"/>
  <c r="CX18" i="50"/>
  <c r="CX14" i="50"/>
  <c r="CX6" i="50"/>
  <c r="CX19" i="50"/>
  <c r="CT8" i="50"/>
  <c r="CX8" i="50"/>
  <c r="AF16" i="39"/>
  <c r="AF13" i="39"/>
  <c r="AF12" i="39"/>
  <c r="AF9" i="39"/>
  <c r="AF8" i="39"/>
  <c r="AF7" i="39"/>
  <c r="AF6" i="39"/>
  <c r="AF5" i="39"/>
  <c r="S35" i="35" l="1"/>
  <c r="S71" i="38"/>
  <c r="S30" i="41"/>
  <c r="S13" i="45"/>
  <c r="S22" i="41"/>
  <c r="CU19" i="50"/>
  <c r="CU16" i="50"/>
  <c r="CU4" i="50"/>
  <c r="CU14" i="50"/>
  <c r="CU31" i="50"/>
  <c r="CU18" i="50"/>
  <c r="CU10" i="50"/>
  <c r="CU23" i="50"/>
  <c r="CU6" i="50"/>
  <c r="CU17" i="50"/>
  <c r="CU27" i="50"/>
  <c r="CT12" i="50"/>
  <c r="CU8" i="50"/>
  <c r="CU15" i="50"/>
  <c r="S36" i="35" l="1"/>
  <c r="CX21" i="50"/>
  <c r="CU12" i="50"/>
  <c r="CT21" i="50"/>
  <c r="CN18" i="50"/>
  <c r="S37" i="35" l="1"/>
  <c r="CX25" i="50"/>
  <c r="CU21" i="50"/>
  <c r="CT25" i="50"/>
  <c r="CX29" i="50" l="1"/>
  <c r="CU25" i="50"/>
  <c r="CT29" i="50"/>
  <c r="CU29" i="50" s="1"/>
  <c r="CP19" i="50"/>
  <c r="CX33" i="50" l="1"/>
  <c r="CT33" i="50"/>
  <c r="CU33" i="50" s="1"/>
  <c r="R12" i="45"/>
  <c r="AG12" i="45" l="1"/>
  <c r="AG13" i="45" s="1"/>
  <c r="AH13" i="40"/>
  <c r="AI5" i="40" s="1"/>
  <c r="AH19" i="40"/>
  <c r="AH20" i="40"/>
  <c r="AH27" i="40" s="1"/>
  <c r="AH25" i="40"/>
  <c r="R8" i="37"/>
  <c r="R11" i="37" s="1"/>
  <c r="R16" i="37"/>
  <c r="R19" i="37"/>
  <c r="R26" i="37"/>
  <c r="R34" i="37"/>
  <c r="R5" i="45"/>
  <c r="R8" i="45"/>
  <c r="R19" i="45"/>
  <c r="R23" i="45"/>
  <c r="R5" i="29"/>
  <c r="R7" i="29" s="1"/>
  <c r="R9" i="29" s="1"/>
  <c r="R15" i="29"/>
  <c r="R19" i="29"/>
  <c r="R9" i="49"/>
  <c r="R4" i="39"/>
  <c r="R11" i="39"/>
  <c r="R6" i="42"/>
  <c r="R11" i="42"/>
  <c r="R17" i="42"/>
  <c r="R21" i="42"/>
  <c r="R22" i="42"/>
  <c r="R10" i="41"/>
  <c r="R19" i="41"/>
  <c r="R26" i="41"/>
  <c r="R33" i="41"/>
  <c r="R28" i="38"/>
  <c r="R47" i="38"/>
  <c r="R69" i="38"/>
  <c r="CN31" i="50"/>
  <c r="CN27" i="50"/>
  <c r="CN23" i="50"/>
  <c r="CN17" i="50"/>
  <c r="CN16" i="50"/>
  <c r="CN15" i="50"/>
  <c r="CN14" i="50"/>
  <c r="CN10" i="50"/>
  <c r="CR15" i="50"/>
  <c r="CP8" i="50"/>
  <c r="CP12" i="50" s="1"/>
  <c r="CP21" i="50" s="1"/>
  <c r="CP25" i="50" s="1"/>
  <c r="CP29" i="50" s="1"/>
  <c r="CP33" i="50" s="1"/>
  <c r="CN6" i="50"/>
  <c r="CN4" i="50"/>
  <c r="R15" i="39" l="1"/>
  <c r="R18" i="39" s="1"/>
  <c r="AH28" i="40"/>
  <c r="R21" i="41"/>
  <c r="R29" i="41" s="1"/>
  <c r="R30" i="41" s="1"/>
  <c r="AH21" i="40"/>
  <c r="AI21" i="40" s="1"/>
  <c r="AI11" i="40"/>
  <c r="AI20" i="40"/>
  <c r="AI10" i="40"/>
  <c r="AI9" i="40"/>
  <c r="AI4" i="40"/>
  <c r="AI7" i="40"/>
  <c r="AI19" i="40"/>
  <c r="AH17" i="40"/>
  <c r="AI6" i="40"/>
  <c r="AI8" i="40"/>
  <c r="AI13" i="40"/>
  <c r="R9" i="45"/>
  <c r="R26" i="42"/>
  <c r="R13" i="42"/>
  <c r="R19" i="42" s="1"/>
  <c r="R24" i="42" s="1"/>
  <c r="R59" i="38"/>
  <c r="R71" i="38" s="1"/>
  <c r="R30" i="38"/>
  <c r="CN19" i="50"/>
  <c r="CN8" i="50"/>
  <c r="CR18" i="50"/>
  <c r="CR8" i="50"/>
  <c r="CR16" i="50"/>
  <c r="CR4" i="50"/>
  <c r="CR6" i="50"/>
  <c r="CR10" i="50"/>
  <c r="CR14" i="50"/>
  <c r="CR19" i="50"/>
  <c r="CR23" i="50"/>
  <c r="CR27" i="50"/>
  <c r="CR31" i="50"/>
  <c r="CR17" i="50"/>
  <c r="AC8" i="41"/>
  <c r="AD8" i="41"/>
  <c r="AE8" i="41"/>
  <c r="AF8" i="41"/>
  <c r="R13" i="45" l="1"/>
  <c r="CO10" i="50"/>
  <c r="AG9" i="44"/>
  <c r="AG7" i="44"/>
  <c r="AG19" i="35"/>
  <c r="AG25" i="35" s="1"/>
  <c r="AG29" i="35" s="1"/>
  <c r="AG33" i="35" s="1"/>
  <c r="AG37" i="35" s="1"/>
  <c r="R35" i="35"/>
  <c r="R22" i="41"/>
  <c r="CO31" i="50"/>
  <c r="CO27" i="50"/>
  <c r="CO23" i="50"/>
  <c r="CO6" i="50"/>
  <c r="CO18" i="50"/>
  <c r="CO4" i="50"/>
  <c r="CO19" i="50"/>
  <c r="CO17" i="50"/>
  <c r="CO16" i="50"/>
  <c r="CN12" i="50"/>
  <c r="CO12" i="50" s="1"/>
  <c r="CO8" i="50"/>
  <c r="CO15" i="50"/>
  <c r="CO14" i="50"/>
  <c r="CR12" i="50"/>
  <c r="AG10" i="44" l="1"/>
  <c r="AG36" i="35"/>
  <c r="AG47" i="35"/>
  <c r="AG49" i="35" s="1"/>
  <c r="R36" i="35"/>
  <c r="AG42" i="35"/>
  <c r="AG44" i="35" s="1"/>
  <c r="CN21" i="50"/>
  <c r="CO21" i="50" s="1"/>
  <c r="CR21" i="50"/>
  <c r="AG12" i="44" l="1"/>
  <c r="AG13" i="44" s="1"/>
  <c r="CN25" i="50"/>
  <c r="CO25" i="50" s="1"/>
  <c r="CR25" i="50"/>
  <c r="CN29" i="50" l="1"/>
  <c r="CO29" i="50" s="1"/>
  <c r="CR29" i="50"/>
  <c r="AG18" i="44" l="1"/>
  <c r="AG19" i="44" s="1"/>
  <c r="AG15" i="44"/>
  <c r="AG16" i="44" s="1"/>
  <c r="R37" i="35"/>
  <c r="CN33" i="50"/>
  <c r="CO33" i="50" s="1"/>
  <c r="CR33" i="50"/>
  <c r="AG21" i="44" l="1"/>
  <c r="AG22" i="44" s="1"/>
  <c r="AF51" i="38" l="1"/>
  <c r="AE51" i="38"/>
  <c r="AD51" i="38"/>
  <c r="AC51" i="38"/>
  <c r="AF13" i="38"/>
  <c r="AE13" i="38"/>
  <c r="AD13" i="38"/>
  <c r="AC13" i="38"/>
  <c r="CD8" i="50" l="1"/>
  <c r="CD12" i="50" s="1"/>
  <c r="CD21" i="50" s="1"/>
  <c r="CD25" i="50" s="1"/>
  <c r="CD29" i="50" l="1"/>
  <c r="CD33" i="50" s="1"/>
  <c r="CK31" i="50" l="1"/>
  <c r="CJ31" i="50"/>
  <c r="CK27" i="50"/>
  <c r="CJ27" i="50"/>
  <c r="CK23" i="50"/>
  <c r="CJ23" i="50"/>
  <c r="CK18" i="50"/>
  <c r="CJ18" i="50"/>
  <c r="CK17" i="50"/>
  <c r="CJ17" i="50"/>
  <c r="CK16" i="50"/>
  <c r="CJ16" i="50"/>
  <c r="CK15" i="50"/>
  <c r="CJ15" i="50"/>
  <c r="CK14" i="50"/>
  <c r="CJ14" i="50"/>
  <c r="CK10" i="50"/>
  <c r="CJ10" i="50"/>
  <c r="CK6" i="50"/>
  <c r="CJ6" i="50"/>
  <c r="CK4" i="50"/>
  <c r="CJ4" i="50"/>
  <c r="AF25" i="40"/>
  <c r="AF20" i="40"/>
  <c r="AF19" i="40"/>
  <c r="AF13" i="40"/>
  <c r="AG8" i="40" s="1"/>
  <c r="AF43" i="37"/>
  <c r="AF39" i="37"/>
  <c r="AF38" i="37"/>
  <c r="AF37" i="37"/>
  <c r="AF36" i="37"/>
  <c r="AF35" i="37"/>
  <c r="AF32" i="37"/>
  <c r="AF28" i="37"/>
  <c r="AF27" i="37"/>
  <c r="AF24" i="37"/>
  <c r="AF23" i="37"/>
  <c r="AF22" i="37"/>
  <c r="AF15" i="37"/>
  <c r="AF14" i="37"/>
  <c r="AF10" i="37"/>
  <c r="AF9" i="37"/>
  <c r="AF7" i="37"/>
  <c r="AF6" i="37"/>
  <c r="AF4" i="37"/>
  <c r="AF19" i="37"/>
  <c r="Q34" i="37"/>
  <c r="Q26" i="37"/>
  <c r="Q21" i="37"/>
  <c r="Q19" i="37"/>
  <c r="Q16" i="37"/>
  <c r="Q8" i="37"/>
  <c r="Q11" i="37" s="1"/>
  <c r="AF25" i="45"/>
  <c r="AF22" i="45"/>
  <c r="AF21" i="45"/>
  <c r="AF20" i="45"/>
  <c r="AF11" i="45"/>
  <c r="AF7" i="45"/>
  <c r="AF6" i="45"/>
  <c r="AF4" i="45"/>
  <c r="AF3" i="45"/>
  <c r="AF19" i="45"/>
  <c r="Q23" i="45"/>
  <c r="Q19" i="45"/>
  <c r="Q12" i="45"/>
  <c r="Q8" i="45"/>
  <c r="Q5" i="45"/>
  <c r="AF21" i="29"/>
  <c r="AF18" i="29"/>
  <c r="AF17" i="29"/>
  <c r="AF16" i="29"/>
  <c r="AF8" i="29"/>
  <c r="AF6" i="29"/>
  <c r="AF4" i="29"/>
  <c r="AF3" i="29"/>
  <c r="AF15" i="29"/>
  <c r="Q19" i="29"/>
  <c r="Q15" i="29"/>
  <c r="Q5" i="29"/>
  <c r="Q7" i="29" s="1"/>
  <c r="Q9" i="29" s="1"/>
  <c r="AF8" i="49"/>
  <c r="AF7" i="49"/>
  <c r="AF6" i="49"/>
  <c r="AF5" i="49"/>
  <c r="AF4" i="49"/>
  <c r="Q9" i="49"/>
  <c r="AF57" i="48"/>
  <c r="AF56" i="48"/>
  <c r="AF55" i="48"/>
  <c r="AF52" i="48"/>
  <c r="AF47" i="48"/>
  <c r="AF46" i="48"/>
  <c r="AF45" i="48"/>
  <c r="AF44" i="48"/>
  <c r="AF43" i="48"/>
  <c r="AF42" i="48"/>
  <c r="AF41" i="48"/>
  <c r="AF40" i="48"/>
  <c r="AF39" i="48"/>
  <c r="AF38" i="48"/>
  <c r="AF34" i="48"/>
  <c r="AF32" i="48"/>
  <c r="AF31" i="48"/>
  <c r="AF26" i="48"/>
  <c r="AF25" i="48"/>
  <c r="AF22" i="48"/>
  <c r="AF21" i="48"/>
  <c r="AF20" i="48"/>
  <c r="AF19" i="48"/>
  <c r="AF18" i="48"/>
  <c r="AF15" i="48"/>
  <c r="AF14" i="48"/>
  <c r="AF13" i="48"/>
  <c r="AF12" i="48"/>
  <c r="AF11" i="48"/>
  <c r="AF10" i="48"/>
  <c r="AF9" i="48"/>
  <c r="AF8" i="48"/>
  <c r="AF7" i="48"/>
  <c r="AF6" i="48"/>
  <c r="AF4" i="48"/>
  <c r="AF52" i="33"/>
  <c r="AF39" i="33"/>
  <c r="AF40" i="33"/>
  <c r="AF41" i="33"/>
  <c r="AF42" i="33"/>
  <c r="AF43" i="33"/>
  <c r="AF44" i="33"/>
  <c r="AF45" i="33"/>
  <c r="AF46" i="33"/>
  <c r="AF47" i="33"/>
  <c r="AF38" i="33"/>
  <c r="AF34" i="33"/>
  <c r="AF32" i="33"/>
  <c r="AF35" i="33"/>
  <c r="AF31" i="33"/>
  <c r="AF26" i="33"/>
  <c r="AF25" i="33"/>
  <c r="AF22" i="33"/>
  <c r="AF21" i="33"/>
  <c r="AF20" i="33"/>
  <c r="AF19" i="33"/>
  <c r="AF18" i="33"/>
  <c r="AF15" i="33"/>
  <c r="AF14" i="33"/>
  <c r="AF13" i="33"/>
  <c r="AF12" i="33"/>
  <c r="AF11" i="33"/>
  <c r="AF10" i="33"/>
  <c r="AF9" i="33"/>
  <c r="AF8" i="33"/>
  <c r="AF7" i="33"/>
  <c r="AF6" i="33"/>
  <c r="AF4" i="33"/>
  <c r="AF23" i="42"/>
  <c r="AF16" i="42"/>
  <c r="AF15" i="42"/>
  <c r="AF10" i="42"/>
  <c r="AF9" i="42"/>
  <c r="AF8" i="42"/>
  <c r="AF5" i="42"/>
  <c r="AF4" i="42"/>
  <c r="AF2" i="42"/>
  <c r="Q22" i="42"/>
  <c r="Q21" i="42"/>
  <c r="Q17" i="42"/>
  <c r="Q11" i="42"/>
  <c r="Q6" i="42"/>
  <c r="AF32" i="41"/>
  <c r="AF28" i="41"/>
  <c r="AF25" i="41"/>
  <c r="AF24" i="41"/>
  <c r="AF18" i="41"/>
  <c r="AF17" i="41"/>
  <c r="AF16" i="41"/>
  <c r="AF15" i="41"/>
  <c r="AF14" i="41"/>
  <c r="AF13" i="41"/>
  <c r="AF12" i="41"/>
  <c r="AF9" i="41"/>
  <c r="AF7" i="41"/>
  <c r="AF6" i="41"/>
  <c r="AF5" i="41"/>
  <c r="AF4" i="41"/>
  <c r="AF68" i="38"/>
  <c r="AF67" i="38"/>
  <c r="AF66" i="38"/>
  <c r="AF65" i="38"/>
  <c r="AF64" i="38"/>
  <c r="AF63" i="38"/>
  <c r="AF62" i="38"/>
  <c r="AF56" i="38"/>
  <c r="AF55" i="38"/>
  <c r="AF54" i="38"/>
  <c r="AF53" i="38"/>
  <c r="AF52" i="38"/>
  <c r="AF50" i="38"/>
  <c r="AF46" i="38"/>
  <c r="AF45" i="38"/>
  <c r="AF44" i="38"/>
  <c r="AF43" i="38"/>
  <c r="AF42" i="38"/>
  <c r="AF41" i="38"/>
  <c r="AF40" i="38"/>
  <c r="AF39" i="38"/>
  <c r="AF38" i="38"/>
  <c r="AF36" i="38"/>
  <c r="AF27" i="38"/>
  <c r="AF26" i="38"/>
  <c r="AF25" i="38"/>
  <c r="AF24" i="38"/>
  <c r="AF23" i="38"/>
  <c r="AF22" i="38"/>
  <c r="AF21" i="38"/>
  <c r="AF20" i="38"/>
  <c r="AF19" i="38"/>
  <c r="AF18" i="38"/>
  <c r="AF14" i="38"/>
  <c r="AF12" i="38"/>
  <c r="AF11" i="38"/>
  <c r="AF10" i="38"/>
  <c r="AF9" i="38"/>
  <c r="AF8" i="38"/>
  <c r="AF7" i="38"/>
  <c r="AF6" i="38"/>
  <c r="AF5" i="38"/>
  <c r="AF32" i="38"/>
  <c r="AF48" i="35"/>
  <c r="AF43" i="35"/>
  <c r="AF31" i="35"/>
  <c r="AF27" i="35"/>
  <c r="AF23" i="35"/>
  <c r="AF18" i="35"/>
  <c r="AF17" i="35"/>
  <c r="AF16" i="35"/>
  <c r="AF15" i="35"/>
  <c r="AF14" i="35"/>
  <c r="AF10" i="35"/>
  <c r="AF6" i="35"/>
  <c r="AF4" i="35"/>
  <c r="Q8" i="35"/>
  <c r="CB31" i="50"/>
  <c r="CB27" i="50"/>
  <c r="CB23" i="50"/>
  <c r="CB18" i="50"/>
  <c r="CB17" i="50"/>
  <c r="CB16" i="50"/>
  <c r="CB15" i="50"/>
  <c r="CB14" i="50"/>
  <c r="CB10" i="50"/>
  <c r="CB6" i="50"/>
  <c r="CB4" i="50"/>
  <c r="CE19" i="50"/>
  <c r="CE8" i="50"/>
  <c r="CF31" i="50" s="1"/>
  <c r="AF32" i="44"/>
  <c r="AF31" i="44"/>
  <c r="AF6" i="44"/>
  <c r="AF4" i="44"/>
  <c r="AG51" i="48" l="1"/>
  <c r="AG51" i="33"/>
  <c r="AG53" i="33" s="1"/>
  <c r="AF36" i="33"/>
  <c r="AF36" i="48"/>
  <c r="Q19" i="35"/>
  <c r="Q12" i="35"/>
  <c r="AF8" i="37"/>
  <c r="AF11" i="37" s="1"/>
  <c r="AF23" i="45"/>
  <c r="Q30" i="37"/>
  <c r="Q41" i="37" s="1"/>
  <c r="Q45" i="37" s="1"/>
  <c r="AF11" i="39"/>
  <c r="AF27" i="33"/>
  <c r="AF17" i="42"/>
  <c r="AF22" i="42"/>
  <c r="AF33" i="41"/>
  <c r="AF49" i="33"/>
  <c r="AF4" i="39"/>
  <c r="AF34" i="37"/>
  <c r="AF16" i="33"/>
  <c r="AF10" i="41"/>
  <c r="AF8" i="45"/>
  <c r="AF5" i="45"/>
  <c r="AF5" i="29"/>
  <c r="AF7" i="29" s="1"/>
  <c r="AF9" i="29" s="1"/>
  <c r="AF8" i="35"/>
  <c r="CH31" i="50"/>
  <c r="CH27" i="50"/>
  <c r="CH15" i="50"/>
  <c r="CH14" i="50"/>
  <c r="CH10" i="50"/>
  <c r="CH18" i="50"/>
  <c r="CJ19" i="50"/>
  <c r="CH17" i="50"/>
  <c r="CH23" i="50"/>
  <c r="CH6" i="50"/>
  <c r="CJ8" i="50"/>
  <c r="CJ12" i="50" s="1"/>
  <c r="CK8" i="50"/>
  <c r="CL23" i="50" s="1"/>
  <c r="CH4" i="50"/>
  <c r="CE12" i="50"/>
  <c r="CE21" i="50" s="1"/>
  <c r="CE25" i="50" s="1"/>
  <c r="CE29" i="50" s="1"/>
  <c r="CE33" i="50" s="1"/>
  <c r="CB33" i="50" s="1"/>
  <c r="AF9" i="49"/>
  <c r="CH16" i="50"/>
  <c r="CK19" i="50"/>
  <c r="AF21" i="40"/>
  <c r="AG21" i="40" s="1"/>
  <c r="AF28" i="40"/>
  <c r="AG7" i="40"/>
  <c r="AG10" i="40"/>
  <c r="AG11" i="40"/>
  <c r="AG4" i="40"/>
  <c r="AG13" i="40"/>
  <c r="AG5" i="40"/>
  <c r="AF17" i="40"/>
  <c r="AG6" i="40"/>
  <c r="AG20" i="40"/>
  <c r="AG9" i="40"/>
  <c r="AF27" i="40"/>
  <c r="AG19" i="40"/>
  <c r="AF26" i="37"/>
  <c r="AF21" i="37"/>
  <c r="AF16" i="37"/>
  <c r="Q9" i="45"/>
  <c r="Q13" i="45" s="1"/>
  <c r="AF19" i="29"/>
  <c r="AF58" i="48"/>
  <c r="AF49" i="48"/>
  <c r="AF27" i="48"/>
  <c r="AF23" i="48"/>
  <c r="AF16" i="48"/>
  <c r="AF23" i="33"/>
  <c r="AF11" i="42"/>
  <c r="AF21" i="42"/>
  <c r="AF6" i="42"/>
  <c r="Q26" i="42"/>
  <c r="Q13" i="42"/>
  <c r="Q19" i="42" s="1"/>
  <c r="Q24" i="42" s="1"/>
  <c r="AF19" i="41"/>
  <c r="AF26" i="41"/>
  <c r="AF28" i="38"/>
  <c r="AF15" i="38"/>
  <c r="AF47" i="38"/>
  <c r="AF57" i="38"/>
  <c r="AF69" i="38"/>
  <c r="CB19" i="50"/>
  <c r="CB8" i="50"/>
  <c r="CC27" i="50" s="1"/>
  <c r="CF18" i="50"/>
  <c r="CF8" i="50"/>
  <c r="CF14" i="50"/>
  <c r="CF27" i="50"/>
  <c r="CF16" i="50"/>
  <c r="CF6" i="50"/>
  <c r="CF19" i="50"/>
  <c r="CF10" i="50"/>
  <c r="CF23" i="50"/>
  <c r="CF15" i="50"/>
  <c r="CF4" i="50"/>
  <c r="CF17" i="50"/>
  <c r="BV4" i="50"/>
  <c r="AG53" i="48" l="1"/>
  <c r="Q35" i="35"/>
  <c r="Q10" i="44"/>
  <c r="Q21" i="35"/>
  <c r="AF12" i="35"/>
  <c r="AF35" i="35" s="1"/>
  <c r="AF15" i="39"/>
  <c r="AF18" i="39" s="1"/>
  <c r="AF9" i="45"/>
  <c r="AF26" i="42"/>
  <c r="CH8" i="50"/>
  <c r="CI15" i="50" s="1"/>
  <c r="AF29" i="33"/>
  <c r="AF21" i="41"/>
  <c r="CL27" i="50"/>
  <c r="CL31" i="50"/>
  <c r="CL18" i="50"/>
  <c r="CL19" i="50"/>
  <c r="CL16" i="50"/>
  <c r="AF29" i="48"/>
  <c r="AF30" i="37"/>
  <c r="AF41" i="37" s="1"/>
  <c r="AF45" i="37" s="1"/>
  <c r="CL14" i="50"/>
  <c r="CL6" i="50"/>
  <c r="CL4" i="50"/>
  <c r="AF13" i="42"/>
  <c r="AF19" i="42" s="1"/>
  <c r="AF24" i="42" s="1"/>
  <c r="CL17" i="50"/>
  <c r="CK12" i="50"/>
  <c r="CL12" i="50" s="1"/>
  <c r="CL10" i="50"/>
  <c r="CL8" i="50"/>
  <c r="CL15" i="50"/>
  <c r="CJ21" i="50"/>
  <c r="CJ25" i="50" s="1"/>
  <c r="CJ29" i="50" s="1"/>
  <c r="CJ33" i="50" s="1"/>
  <c r="CF12" i="50"/>
  <c r="CF21" i="50"/>
  <c r="CF25" i="50"/>
  <c r="CF33" i="50"/>
  <c r="CF29" i="50"/>
  <c r="CH19" i="50"/>
  <c r="AF30" i="38"/>
  <c r="AF59" i="38"/>
  <c r="AF71" i="38" s="1"/>
  <c r="CC16" i="50"/>
  <c r="CC8" i="50"/>
  <c r="CC18" i="50"/>
  <c r="CB12" i="50"/>
  <c r="CC14" i="50"/>
  <c r="CC10" i="50"/>
  <c r="CC6" i="50"/>
  <c r="CC23" i="50"/>
  <c r="CC33" i="50"/>
  <c r="CC31" i="50"/>
  <c r="CC19" i="50"/>
  <c r="CC4" i="50"/>
  <c r="CC17" i="50"/>
  <c r="CC15" i="50"/>
  <c r="P19" i="41"/>
  <c r="BY8" i="50"/>
  <c r="AF22" i="41" l="1"/>
  <c r="Q36" i="35"/>
  <c r="Q13" i="44"/>
  <c r="Q25" i="35"/>
  <c r="Q29" i="35" s="1"/>
  <c r="Q33" i="35" s="1"/>
  <c r="Q42" i="35"/>
  <c r="Q44" i="35" s="1"/>
  <c r="Q16" i="44" s="1"/>
  <c r="CI4" i="50"/>
  <c r="CI16" i="50"/>
  <c r="CI31" i="50"/>
  <c r="CI17" i="50"/>
  <c r="CH12" i="50"/>
  <c r="CI12" i="50" s="1"/>
  <c r="CI23" i="50"/>
  <c r="CI10" i="50"/>
  <c r="CI19" i="50"/>
  <c r="CI8" i="50"/>
  <c r="CK21" i="50"/>
  <c r="CK25" i="50" s="1"/>
  <c r="CI6" i="50"/>
  <c r="CI27" i="50"/>
  <c r="CI18" i="50"/>
  <c r="CI14" i="50"/>
  <c r="AF29" i="41"/>
  <c r="AF30" i="41" s="1"/>
  <c r="CB21" i="50"/>
  <c r="CC12" i="50"/>
  <c r="P51" i="48"/>
  <c r="P16" i="48"/>
  <c r="Q37" i="35" l="1"/>
  <c r="Q19" i="44"/>
  <c r="Q47" i="35"/>
  <c r="Q49" i="35" s="1"/>
  <c r="Q22" i="44" s="1"/>
  <c r="CH21" i="50"/>
  <c r="CI21" i="50" s="1"/>
  <c r="CL21" i="50"/>
  <c r="CK29" i="50"/>
  <c r="CL25" i="50"/>
  <c r="CC21" i="50"/>
  <c r="CB25" i="50"/>
  <c r="AC5" i="49"/>
  <c r="AD5" i="49"/>
  <c r="AE5" i="49"/>
  <c r="AC6" i="49"/>
  <c r="AD6" i="49"/>
  <c r="AE6" i="49"/>
  <c r="AC7" i="49"/>
  <c r="AD7" i="49"/>
  <c r="AE7" i="49"/>
  <c r="AC8" i="49"/>
  <c r="AD8" i="49"/>
  <c r="AE8" i="49"/>
  <c r="AE6" i="48"/>
  <c r="CH25" i="50" l="1"/>
  <c r="CH29" i="50" s="1"/>
  <c r="CK33" i="50"/>
  <c r="CL33" i="50" s="1"/>
  <c r="CL29" i="50"/>
  <c r="CB29" i="50"/>
  <c r="CC29" i="50" s="1"/>
  <c r="CC25" i="50"/>
  <c r="AE51" i="33"/>
  <c r="CI25" i="50" l="1"/>
  <c r="CH33" i="50"/>
  <c r="CI33" i="50" s="1"/>
  <c r="CI29" i="50"/>
  <c r="AD13" i="40"/>
  <c r="AE6" i="40" s="1"/>
  <c r="AD19" i="40"/>
  <c r="AD20" i="40"/>
  <c r="AD27" i="40" s="1"/>
  <c r="AD25" i="40"/>
  <c r="P8" i="37"/>
  <c r="P16" i="37"/>
  <c r="P19" i="37"/>
  <c r="P26" i="37"/>
  <c r="P34" i="37"/>
  <c r="P5" i="45"/>
  <c r="P8" i="45"/>
  <c r="P12" i="45"/>
  <c r="P19" i="45"/>
  <c r="P23" i="45"/>
  <c r="P5" i="29"/>
  <c r="P7" i="29" s="1"/>
  <c r="P9" i="29" s="1"/>
  <c r="P15" i="29"/>
  <c r="P19" i="29"/>
  <c r="P9" i="49"/>
  <c r="P4" i="39"/>
  <c r="P11" i="39"/>
  <c r="P23" i="48"/>
  <c r="P27" i="48"/>
  <c r="P49" i="48"/>
  <c r="P53" i="48"/>
  <c r="P58" i="48"/>
  <c r="P16" i="33"/>
  <c r="P23" i="33"/>
  <c r="P27" i="33"/>
  <c r="P49" i="33"/>
  <c r="P51" i="33"/>
  <c r="P6" i="42"/>
  <c r="P11" i="42"/>
  <c r="P17" i="42"/>
  <c r="P21" i="42"/>
  <c r="P22" i="42"/>
  <c r="P10" i="41"/>
  <c r="P26" i="41"/>
  <c r="P33" i="41"/>
  <c r="P15" i="38"/>
  <c r="P28" i="38"/>
  <c r="P32" i="38"/>
  <c r="P47" i="38"/>
  <c r="P57" i="38"/>
  <c r="P69" i="38"/>
  <c r="P8" i="35"/>
  <c r="BP4" i="50"/>
  <c r="BV6" i="50"/>
  <c r="BZ4" i="50"/>
  <c r="BX8" i="50"/>
  <c r="BX12" i="50" s="1"/>
  <c r="BV10" i="50"/>
  <c r="BV14" i="50"/>
  <c r="BV15" i="50"/>
  <c r="BV16" i="50"/>
  <c r="BV17" i="50"/>
  <c r="BV18" i="50"/>
  <c r="BY19" i="50"/>
  <c r="BV23" i="50"/>
  <c r="BV27" i="50"/>
  <c r="BV31" i="50"/>
  <c r="AC38" i="38"/>
  <c r="AD38" i="38"/>
  <c r="AC4" i="44"/>
  <c r="AD4" i="44"/>
  <c r="AE4" i="44"/>
  <c r="B4" i="50"/>
  <c r="B6" i="50"/>
  <c r="B10" i="50"/>
  <c r="B14" i="50"/>
  <c r="B15" i="50"/>
  <c r="B16" i="50"/>
  <c r="B17" i="50"/>
  <c r="B18" i="50"/>
  <c r="B23" i="50"/>
  <c r="B27" i="50"/>
  <c r="B31" i="50"/>
  <c r="O16" i="33"/>
  <c r="N16" i="33"/>
  <c r="O19" i="41"/>
  <c r="O33" i="41"/>
  <c r="O26" i="41"/>
  <c r="O10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E32" i="41"/>
  <c r="AD32" i="41"/>
  <c r="AC32" i="41"/>
  <c r="AE28" i="41"/>
  <c r="AD28" i="41"/>
  <c r="AC28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E25" i="41"/>
  <c r="AD25" i="41"/>
  <c r="AC25" i="41"/>
  <c r="AE24" i="41"/>
  <c r="AD24" i="41"/>
  <c r="AC24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E18" i="41"/>
  <c r="AD18" i="41"/>
  <c r="AC18" i="41"/>
  <c r="AE17" i="41"/>
  <c r="AD17" i="41"/>
  <c r="AC17" i="41"/>
  <c r="AE16" i="41"/>
  <c r="AD16" i="41"/>
  <c r="AC16" i="41"/>
  <c r="AE15" i="41"/>
  <c r="AD15" i="41"/>
  <c r="AC15" i="41"/>
  <c r="AE14" i="41"/>
  <c r="AD14" i="41"/>
  <c r="AC14" i="41"/>
  <c r="AE13" i="41"/>
  <c r="AE12" i="41"/>
  <c r="AD12" i="41"/>
  <c r="AC12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E9" i="41"/>
  <c r="AD9" i="41"/>
  <c r="AC9" i="41"/>
  <c r="AE7" i="41"/>
  <c r="AD7" i="41"/>
  <c r="AC7" i="41"/>
  <c r="AE6" i="41"/>
  <c r="AD6" i="41"/>
  <c r="AC6" i="41"/>
  <c r="AE5" i="41"/>
  <c r="AD5" i="41"/>
  <c r="AC5" i="41"/>
  <c r="AE4" i="41"/>
  <c r="AD4" i="41"/>
  <c r="AC4" i="41"/>
  <c r="AE2" i="41"/>
  <c r="AD2" i="41"/>
  <c r="AC2" i="41"/>
  <c r="AE11" i="38"/>
  <c r="AD11" i="38"/>
  <c r="AC11" i="38"/>
  <c r="AE8" i="38"/>
  <c r="AD8" i="38"/>
  <c r="AC8" i="38"/>
  <c r="O23" i="33"/>
  <c r="O51" i="48"/>
  <c r="O51" i="33"/>
  <c r="O57" i="38"/>
  <c r="AB13" i="40"/>
  <c r="AC10" i="40" s="1"/>
  <c r="AB19" i="40"/>
  <c r="AB20" i="40"/>
  <c r="AB27" i="40" s="1"/>
  <c r="AB25" i="40"/>
  <c r="O8" i="37"/>
  <c r="O11" i="37" s="1"/>
  <c r="O16" i="37"/>
  <c r="O19" i="37"/>
  <c r="O26" i="37"/>
  <c r="O34" i="37"/>
  <c r="O5" i="45"/>
  <c r="O8" i="45"/>
  <c r="O12" i="45"/>
  <c r="O19" i="45"/>
  <c r="O23" i="45"/>
  <c r="O5" i="29"/>
  <c r="O7" i="29" s="1"/>
  <c r="O9" i="29" s="1"/>
  <c r="O15" i="29"/>
  <c r="O19" i="29"/>
  <c r="O9" i="49"/>
  <c r="O4" i="39"/>
  <c r="O11" i="39"/>
  <c r="O16" i="48"/>
  <c r="O23" i="48"/>
  <c r="O27" i="48"/>
  <c r="O49" i="48"/>
  <c r="O58" i="48"/>
  <c r="O27" i="33"/>
  <c r="O49" i="33"/>
  <c r="K53" i="33"/>
  <c r="O6" i="42"/>
  <c r="O11" i="42"/>
  <c r="O17" i="42"/>
  <c r="O21" i="42"/>
  <c r="O22" i="42"/>
  <c r="O15" i="38"/>
  <c r="O28" i="38"/>
  <c r="O32" i="38"/>
  <c r="O47" i="38"/>
  <c r="O69" i="38"/>
  <c r="O8" i="35"/>
  <c r="BP31" i="50"/>
  <c r="BP27" i="50"/>
  <c r="BP23" i="50"/>
  <c r="BP18" i="50"/>
  <c r="BP17" i="50"/>
  <c r="BP16" i="50"/>
  <c r="BP15" i="50"/>
  <c r="BP14" i="50"/>
  <c r="BP10" i="50"/>
  <c r="BP6" i="50"/>
  <c r="BR8" i="50"/>
  <c r="BR12" i="50" s="1"/>
  <c r="BS8" i="50"/>
  <c r="BT17" i="50" s="1"/>
  <c r="BR19" i="50"/>
  <c r="BS19" i="50"/>
  <c r="AF4" i="50"/>
  <c r="H4" i="50"/>
  <c r="M34" i="37"/>
  <c r="L34" i="37"/>
  <c r="K34" i="37"/>
  <c r="J34" i="37"/>
  <c r="I34" i="37"/>
  <c r="H34" i="37"/>
  <c r="G34" i="37"/>
  <c r="F34" i="37"/>
  <c r="E34" i="37"/>
  <c r="D34" i="37"/>
  <c r="C34" i="37"/>
  <c r="B34" i="37"/>
  <c r="N34" i="37"/>
  <c r="N57" i="38"/>
  <c r="Z13" i="40"/>
  <c r="AA13" i="40" s="1"/>
  <c r="Z19" i="40"/>
  <c r="Z20" i="40"/>
  <c r="Z27" i="40" s="1"/>
  <c r="Z25" i="40"/>
  <c r="N8" i="37"/>
  <c r="N11" i="37" s="1"/>
  <c r="N16" i="37"/>
  <c r="N19" i="37"/>
  <c r="N26" i="37"/>
  <c r="N5" i="45"/>
  <c r="N8" i="45"/>
  <c r="N12" i="45"/>
  <c r="N19" i="45"/>
  <c r="N23" i="45"/>
  <c r="N5" i="29"/>
  <c r="N7" i="29" s="1"/>
  <c r="N9" i="29" s="1"/>
  <c r="N15" i="29"/>
  <c r="N19" i="29"/>
  <c r="N9" i="49"/>
  <c r="N4" i="39"/>
  <c r="N11" i="39"/>
  <c r="N16" i="48"/>
  <c r="N23" i="48"/>
  <c r="N27" i="48"/>
  <c r="N49" i="48"/>
  <c r="N53" i="48"/>
  <c r="N58" i="48"/>
  <c r="N23" i="33"/>
  <c r="N27" i="33"/>
  <c r="N49" i="33"/>
  <c r="N53" i="33"/>
  <c r="N6" i="42"/>
  <c r="N11" i="42"/>
  <c r="N17" i="42"/>
  <c r="N21" i="42"/>
  <c r="N22" i="42"/>
  <c r="N15" i="38"/>
  <c r="N28" i="38"/>
  <c r="N32" i="38"/>
  <c r="N47" i="38"/>
  <c r="N69" i="38"/>
  <c r="N8" i="35"/>
  <c r="BM8" i="50"/>
  <c r="BN6" i="50" s="1"/>
  <c r="BK4" i="50"/>
  <c r="BM19" i="50"/>
  <c r="BL8" i="50"/>
  <c r="BL12" i="50" s="1"/>
  <c r="BL19" i="50"/>
  <c r="BK33" i="50"/>
  <c r="BK31" i="50"/>
  <c r="BK29" i="50"/>
  <c r="BK27" i="50"/>
  <c r="BK25" i="50"/>
  <c r="BK23" i="50"/>
  <c r="BK21" i="50"/>
  <c r="BK19" i="50"/>
  <c r="BK18" i="50"/>
  <c r="BK17" i="50"/>
  <c r="BK16" i="50"/>
  <c r="BK15" i="50"/>
  <c r="BK14" i="50"/>
  <c r="BK12" i="50"/>
  <c r="BK10" i="50"/>
  <c r="BK8" i="50"/>
  <c r="BK6" i="50"/>
  <c r="M49" i="48"/>
  <c r="M49" i="33"/>
  <c r="M53" i="48"/>
  <c r="AE18" i="35"/>
  <c r="L8" i="45"/>
  <c r="AC21" i="48"/>
  <c r="AD21" i="48"/>
  <c r="AE21" i="48"/>
  <c r="AE21" i="33"/>
  <c r="AD21" i="33"/>
  <c r="M57" i="38"/>
  <c r="X25" i="40"/>
  <c r="X20" i="40"/>
  <c r="X27" i="40" s="1"/>
  <c r="X19" i="40"/>
  <c r="X13" i="40"/>
  <c r="Y11" i="40" s="1"/>
  <c r="AE43" i="37"/>
  <c r="AE39" i="37"/>
  <c r="AE38" i="37"/>
  <c r="AE37" i="37"/>
  <c r="AE36" i="37"/>
  <c r="AE35" i="37"/>
  <c r="AE32" i="37"/>
  <c r="AE28" i="37"/>
  <c r="AE27" i="37"/>
  <c r="AE15" i="37"/>
  <c r="AE14" i="37"/>
  <c r="AE10" i="37"/>
  <c r="AE9" i="37"/>
  <c r="AE7" i="37"/>
  <c r="AE6" i="37"/>
  <c r="AE4" i="37"/>
  <c r="M8" i="37"/>
  <c r="M11" i="37" s="1"/>
  <c r="M16" i="37"/>
  <c r="M19" i="37"/>
  <c r="M26" i="37"/>
  <c r="AE25" i="45"/>
  <c r="AE22" i="45"/>
  <c r="AE21" i="45"/>
  <c r="AE20" i="45"/>
  <c r="AE11" i="45"/>
  <c r="AE7" i="45"/>
  <c r="AE6" i="45"/>
  <c r="AE4" i="45"/>
  <c r="AE3" i="45"/>
  <c r="AC19" i="45"/>
  <c r="AD19" i="45"/>
  <c r="AE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M5" i="45"/>
  <c r="M8" i="45"/>
  <c r="M12" i="45"/>
  <c r="M23" i="45"/>
  <c r="AE21" i="29"/>
  <c r="AE18" i="29"/>
  <c r="AE17" i="29"/>
  <c r="AE16" i="29"/>
  <c r="AE8" i="29"/>
  <c r="AE6" i="29"/>
  <c r="AE4" i="29"/>
  <c r="AE3" i="29"/>
  <c r="M5" i="29"/>
  <c r="M7" i="29" s="1"/>
  <c r="M9" i="29" s="1"/>
  <c r="M15" i="29"/>
  <c r="M19" i="29"/>
  <c r="AE4" i="49"/>
  <c r="M9" i="49"/>
  <c r="AE16" i="39"/>
  <c r="AE13" i="39"/>
  <c r="AE12" i="39"/>
  <c r="AE9" i="39"/>
  <c r="AE8" i="39"/>
  <c r="AE7" i="39"/>
  <c r="AE5" i="39"/>
  <c r="M4" i="39"/>
  <c r="M11" i="39"/>
  <c r="AE57" i="48"/>
  <c r="AE56" i="48"/>
  <c r="AE55" i="48"/>
  <c r="AE52" i="48"/>
  <c r="AE47" i="48"/>
  <c r="AE46" i="48"/>
  <c r="AE45" i="48"/>
  <c r="AE44" i="48"/>
  <c r="AE43" i="48"/>
  <c r="AE42" i="48"/>
  <c r="AE41" i="48"/>
  <c r="AE40" i="48"/>
  <c r="AE39" i="48"/>
  <c r="AE38" i="48"/>
  <c r="AE34" i="48"/>
  <c r="AE32" i="48"/>
  <c r="AE35" i="48"/>
  <c r="AE31" i="48"/>
  <c r="AE26" i="48"/>
  <c r="AE25" i="48"/>
  <c r="AE22" i="48"/>
  <c r="AE20" i="48"/>
  <c r="AE19" i="48"/>
  <c r="AE18" i="48"/>
  <c r="AE15" i="48"/>
  <c r="AE14" i="48"/>
  <c r="AE13" i="48"/>
  <c r="AE12" i="48"/>
  <c r="AE11" i="48"/>
  <c r="AE10" i="48"/>
  <c r="AE9" i="48"/>
  <c r="AE8" i="48"/>
  <c r="AE7" i="48"/>
  <c r="AE4" i="48"/>
  <c r="M58" i="48"/>
  <c r="M27" i="48"/>
  <c r="M23" i="48"/>
  <c r="M16" i="48"/>
  <c r="AE47" i="33"/>
  <c r="AE46" i="33"/>
  <c r="AE45" i="33"/>
  <c r="AE44" i="33"/>
  <c r="AE43" i="33"/>
  <c r="AE42" i="33"/>
  <c r="AE41" i="33"/>
  <c r="AE40" i="33"/>
  <c r="AE39" i="33"/>
  <c r="AE38" i="33"/>
  <c r="AE34" i="33"/>
  <c r="AE32" i="33"/>
  <c r="AE35" i="33"/>
  <c r="AE31" i="33"/>
  <c r="AE26" i="33"/>
  <c r="AE25" i="33"/>
  <c r="AE22" i="33"/>
  <c r="AE20" i="33"/>
  <c r="AE19" i="33"/>
  <c r="AE18" i="33"/>
  <c r="AE15" i="33"/>
  <c r="AE14" i="33"/>
  <c r="AE13" i="33"/>
  <c r="AE12" i="33"/>
  <c r="AE11" i="33"/>
  <c r="AE10" i="33"/>
  <c r="AE9" i="33"/>
  <c r="AE8" i="33"/>
  <c r="AE7" i="33"/>
  <c r="AE6" i="33"/>
  <c r="AE4" i="33"/>
  <c r="AE52" i="33"/>
  <c r="M16" i="33"/>
  <c r="M23" i="33"/>
  <c r="M27" i="33"/>
  <c r="M53" i="33"/>
  <c r="AE23" i="42"/>
  <c r="AE16" i="42"/>
  <c r="AE15" i="42"/>
  <c r="AE10" i="42"/>
  <c r="AE9" i="42"/>
  <c r="AE8" i="42"/>
  <c r="AE5" i="42"/>
  <c r="AE4" i="42"/>
  <c r="AE2" i="42"/>
  <c r="M6" i="42"/>
  <c r="M11" i="42"/>
  <c r="M17" i="42"/>
  <c r="M21" i="42"/>
  <c r="M22" i="42"/>
  <c r="AE68" i="38"/>
  <c r="AE62" i="38"/>
  <c r="AE63" i="38"/>
  <c r="AE64" i="38"/>
  <c r="AE65" i="38"/>
  <c r="AE66" i="38"/>
  <c r="AE67" i="38"/>
  <c r="AE56" i="38"/>
  <c r="AE55" i="38"/>
  <c r="AE54" i="38"/>
  <c r="AE53" i="38"/>
  <c r="AE52" i="38"/>
  <c r="AE50" i="38"/>
  <c r="AE46" i="38"/>
  <c r="AE45" i="38"/>
  <c r="AE44" i="38"/>
  <c r="AE43" i="38"/>
  <c r="AE42" i="38"/>
  <c r="AE41" i="38"/>
  <c r="AE40" i="38"/>
  <c r="AE39" i="38"/>
  <c r="AE38" i="38"/>
  <c r="AE36" i="38"/>
  <c r="AE27" i="38"/>
  <c r="AE26" i="38"/>
  <c r="AE25" i="38"/>
  <c r="AE24" i="38"/>
  <c r="AE23" i="38"/>
  <c r="AE22" i="38"/>
  <c r="AE21" i="38"/>
  <c r="AE20" i="38"/>
  <c r="AE19" i="38"/>
  <c r="AE18" i="38"/>
  <c r="AE14" i="38"/>
  <c r="AE12" i="38"/>
  <c r="AE10" i="38"/>
  <c r="AE9" i="38"/>
  <c r="AE7" i="38"/>
  <c r="AE6" i="38"/>
  <c r="AE5" i="38"/>
  <c r="AE2" i="38"/>
  <c r="AE32" i="38" s="1"/>
  <c r="M15" i="38"/>
  <c r="M28" i="38"/>
  <c r="M32" i="38"/>
  <c r="M47" i="38"/>
  <c r="M69" i="38"/>
  <c r="AE48" i="35"/>
  <c r="AE43" i="35"/>
  <c r="AE31" i="35"/>
  <c r="AE27" i="35"/>
  <c r="AE23" i="35"/>
  <c r="AE17" i="35"/>
  <c r="AE16" i="35"/>
  <c r="AE15" i="35"/>
  <c r="AE14" i="35"/>
  <c r="AE10" i="35"/>
  <c r="AE6" i="35"/>
  <c r="AE4" i="35"/>
  <c r="M8" i="35"/>
  <c r="BG31" i="50"/>
  <c r="BF31" i="50"/>
  <c r="BG27" i="50"/>
  <c r="BF27" i="50"/>
  <c r="BG23" i="50"/>
  <c r="BF23" i="50"/>
  <c r="BG18" i="50"/>
  <c r="BF18" i="50"/>
  <c r="BG17" i="50"/>
  <c r="BF17" i="50"/>
  <c r="BG16" i="50"/>
  <c r="BF16" i="50"/>
  <c r="BG15" i="50"/>
  <c r="BF15" i="50"/>
  <c r="BG14" i="50"/>
  <c r="BF14" i="50"/>
  <c r="BG10" i="50"/>
  <c r="BF10" i="50"/>
  <c r="BG6" i="50"/>
  <c r="BF6" i="50"/>
  <c r="BG4" i="50"/>
  <c r="BF4" i="50"/>
  <c r="AX31" i="50"/>
  <c r="AX27" i="50"/>
  <c r="AX23" i="50"/>
  <c r="BA19" i="50"/>
  <c r="AZ19" i="50"/>
  <c r="AX18" i="50"/>
  <c r="AX17" i="50"/>
  <c r="AX16" i="50"/>
  <c r="AX15" i="50"/>
  <c r="AX14" i="50"/>
  <c r="AX10" i="50"/>
  <c r="BA8" i="50"/>
  <c r="BB16" i="50" s="1"/>
  <c r="AZ8" i="50"/>
  <c r="AZ12" i="50" s="1"/>
  <c r="AZ21" i="50" s="1"/>
  <c r="AZ25" i="50" s="1"/>
  <c r="AZ29" i="50" s="1"/>
  <c r="AZ33" i="50" s="1"/>
  <c r="AE32" i="44"/>
  <c r="AE31" i="44"/>
  <c r="AE6" i="44"/>
  <c r="AX8" i="50"/>
  <c r="AY8" i="50" s="1"/>
  <c r="AD25" i="45"/>
  <c r="AC25" i="45"/>
  <c r="L23" i="45"/>
  <c r="K23" i="45"/>
  <c r="J23" i="45"/>
  <c r="I23" i="45"/>
  <c r="H23" i="45"/>
  <c r="G23" i="45"/>
  <c r="F23" i="45"/>
  <c r="E23" i="45"/>
  <c r="D23" i="45"/>
  <c r="C23" i="45"/>
  <c r="B23" i="45"/>
  <c r="AD22" i="45"/>
  <c r="AC22" i="45"/>
  <c r="AD21" i="45"/>
  <c r="AC21" i="45"/>
  <c r="AD20" i="45"/>
  <c r="AC20" i="45"/>
  <c r="L11" i="39"/>
  <c r="K11" i="39"/>
  <c r="J11" i="39"/>
  <c r="I11" i="39"/>
  <c r="H11" i="39"/>
  <c r="G11" i="39"/>
  <c r="F11" i="39"/>
  <c r="L6" i="39"/>
  <c r="L4" i="39" s="1"/>
  <c r="H6" i="39"/>
  <c r="H4" i="39" s="1"/>
  <c r="G6" i="39"/>
  <c r="G4" i="39" s="1"/>
  <c r="F6" i="39"/>
  <c r="F4" i="39" s="1"/>
  <c r="K4" i="39"/>
  <c r="J4" i="39"/>
  <c r="I4" i="39"/>
  <c r="L19" i="29"/>
  <c r="V13" i="40"/>
  <c r="W4" i="40" s="1"/>
  <c r="V19" i="40"/>
  <c r="V20" i="40"/>
  <c r="V27" i="40" s="1"/>
  <c r="V25" i="40"/>
  <c r="L8" i="37"/>
  <c r="L11" i="37" s="1"/>
  <c r="L16" i="37"/>
  <c r="L19" i="37"/>
  <c r="L21" i="37"/>
  <c r="L26" i="37"/>
  <c r="L5" i="45"/>
  <c r="L12" i="45"/>
  <c r="L5" i="29"/>
  <c r="L7" i="29" s="1"/>
  <c r="L9" i="29" s="1"/>
  <c r="L15" i="29"/>
  <c r="L9" i="49"/>
  <c r="L16" i="48"/>
  <c r="L23" i="48"/>
  <c r="L27" i="48"/>
  <c r="L49" i="48"/>
  <c r="L53" i="48"/>
  <c r="L58" i="48"/>
  <c r="L16" i="33"/>
  <c r="L23" i="33"/>
  <c r="L27" i="33"/>
  <c r="L49" i="33"/>
  <c r="L53" i="33"/>
  <c r="L6" i="42"/>
  <c r="L11" i="42"/>
  <c r="L17" i="42"/>
  <c r="L21" i="42"/>
  <c r="L22" i="42"/>
  <c r="L15" i="38"/>
  <c r="L28" i="38"/>
  <c r="L32" i="38"/>
  <c r="L47" i="38"/>
  <c r="L57" i="38"/>
  <c r="L69" i="38"/>
  <c r="L8" i="35"/>
  <c r="AR31" i="50"/>
  <c r="AR27" i="50"/>
  <c r="AR23" i="50"/>
  <c r="AU19" i="50"/>
  <c r="AT19" i="50"/>
  <c r="AR18" i="50"/>
  <c r="AR17" i="50"/>
  <c r="AR16" i="50"/>
  <c r="AR15" i="50"/>
  <c r="AR14" i="50"/>
  <c r="AR10" i="50"/>
  <c r="AU8" i="50"/>
  <c r="AV6" i="50" s="1"/>
  <c r="AT8" i="50"/>
  <c r="AT12" i="50" s="1"/>
  <c r="AR6" i="50"/>
  <c r="AR4" i="50"/>
  <c r="K19" i="29"/>
  <c r="J69" i="38"/>
  <c r="K69" i="38"/>
  <c r="J57" i="38"/>
  <c r="K57" i="38"/>
  <c r="J47" i="38"/>
  <c r="K47" i="38"/>
  <c r="J28" i="38"/>
  <c r="K28" i="38"/>
  <c r="J15" i="38"/>
  <c r="K15" i="38"/>
  <c r="K8" i="35"/>
  <c r="T25" i="40"/>
  <c r="T20" i="40"/>
  <c r="T27" i="40" s="1"/>
  <c r="T19" i="40"/>
  <c r="T13" i="40"/>
  <c r="U11" i="40" s="1"/>
  <c r="AE19" i="37"/>
  <c r="K26" i="37"/>
  <c r="K21" i="37"/>
  <c r="K19" i="37"/>
  <c r="K16" i="37"/>
  <c r="K8" i="37"/>
  <c r="K11" i="37" s="1"/>
  <c r="K12" i="45"/>
  <c r="K8" i="45"/>
  <c r="K5" i="45"/>
  <c r="AE15" i="29"/>
  <c r="K15" i="29"/>
  <c r="K5" i="29"/>
  <c r="K7" i="29" s="1"/>
  <c r="K9" i="29" s="1"/>
  <c r="K9" i="49"/>
  <c r="AE51" i="48"/>
  <c r="K58" i="48"/>
  <c r="K53" i="48"/>
  <c r="K49" i="48"/>
  <c r="K27" i="48"/>
  <c r="K23" i="48"/>
  <c r="K16" i="48"/>
  <c r="K49" i="33"/>
  <c r="K27" i="33"/>
  <c r="K23" i="33"/>
  <c r="K16" i="33"/>
  <c r="K22" i="42"/>
  <c r="K21" i="42"/>
  <c r="K17" i="42"/>
  <c r="K11" i="42"/>
  <c r="K6" i="42"/>
  <c r="K32" i="38"/>
  <c r="AL31" i="50"/>
  <c r="AL27" i="50"/>
  <c r="AL23" i="50"/>
  <c r="AO19" i="50"/>
  <c r="AN19" i="50"/>
  <c r="AL18" i="50"/>
  <c r="AL17" i="50"/>
  <c r="AL16" i="50"/>
  <c r="AL15" i="50"/>
  <c r="AL14" i="50"/>
  <c r="AL10" i="50"/>
  <c r="AO8" i="50"/>
  <c r="AP10" i="50" s="1"/>
  <c r="AN8" i="50"/>
  <c r="AN12" i="50" s="1"/>
  <c r="AL6" i="50"/>
  <c r="AL4" i="50"/>
  <c r="J53" i="33"/>
  <c r="J49" i="33"/>
  <c r="J27" i="33"/>
  <c r="J23" i="33"/>
  <c r="J16" i="33"/>
  <c r="J57" i="48"/>
  <c r="J58" i="48" s="1"/>
  <c r="J53" i="48"/>
  <c r="J49" i="48"/>
  <c r="J27" i="48"/>
  <c r="J23" i="48"/>
  <c r="J16" i="48"/>
  <c r="R25" i="40"/>
  <c r="H31" i="50"/>
  <c r="H27" i="50"/>
  <c r="H23" i="50"/>
  <c r="H18" i="50"/>
  <c r="H17" i="50"/>
  <c r="H16" i="50"/>
  <c r="H15" i="50"/>
  <c r="H14" i="50"/>
  <c r="H10" i="50"/>
  <c r="H6" i="50"/>
  <c r="N31" i="50"/>
  <c r="N27" i="50"/>
  <c r="N23" i="50"/>
  <c r="N18" i="50"/>
  <c r="N17" i="50"/>
  <c r="N16" i="50"/>
  <c r="N15" i="50"/>
  <c r="N14" i="50"/>
  <c r="N10" i="50"/>
  <c r="N6" i="50"/>
  <c r="N4" i="50"/>
  <c r="T31" i="50"/>
  <c r="T27" i="50"/>
  <c r="T23" i="50"/>
  <c r="T18" i="50"/>
  <c r="T17" i="50"/>
  <c r="T16" i="50"/>
  <c r="T15" i="50"/>
  <c r="T14" i="50"/>
  <c r="T10" i="50"/>
  <c r="T6" i="50"/>
  <c r="T4" i="50"/>
  <c r="AF31" i="50"/>
  <c r="AF27" i="50"/>
  <c r="AF23" i="50"/>
  <c r="AF18" i="50"/>
  <c r="AF17" i="50"/>
  <c r="AF16" i="50"/>
  <c r="AF15" i="50"/>
  <c r="AF14" i="50"/>
  <c r="AF10" i="50"/>
  <c r="AF6" i="50"/>
  <c r="AI19" i="50"/>
  <c r="AI8" i="50"/>
  <c r="AI12" i="50" s="1"/>
  <c r="R20" i="40"/>
  <c r="R19" i="40"/>
  <c r="R13" i="40"/>
  <c r="S9" i="40" s="1"/>
  <c r="J26" i="37"/>
  <c r="J21" i="37"/>
  <c r="J19" i="37"/>
  <c r="J16" i="37"/>
  <c r="J8" i="37"/>
  <c r="J11" i="37" s="1"/>
  <c r="J12" i="45"/>
  <c r="J8" i="45"/>
  <c r="J5" i="45"/>
  <c r="J19" i="29"/>
  <c r="J15" i="29"/>
  <c r="J5" i="29"/>
  <c r="J7" i="29" s="1"/>
  <c r="J9" i="29" s="1"/>
  <c r="J9" i="49"/>
  <c r="J22" i="42"/>
  <c r="J21" i="42"/>
  <c r="J17" i="42"/>
  <c r="J11" i="42"/>
  <c r="J6" i="42"/>
  <c r="J8" i="35"/>
  <c r="AH19" i="50"/>
  <c r="AH8" i="50"/>
  <c r="AH12" i="50" s="1"/>
  <c r="I69" i="38"/>
  <c r="I57" i="38"/>
  <c r="I47" i="38"/>
  <c r="I32" i="38"/>
  <c r="I28" i="38"/>
  <c r="I15" i="38"/>
  <c r="AD8" i="29"/>
  <c r="I19" i="29"/>
  <c r="H19" i="29"/>
  <c r="G19" i="29"/>
  <c r="F19" i="29"/>
  <c r="E19" i="29"/>
  <c r="D19" i="29"/>
  <c r="C19" i="29"/>
  <c r="B19" i="29"/>
  <c r="AC18" i="29"/>
  <c r="AD18" i="29"/>
  <c r="E9" i="49"/>
  <c r="F9" i="49"/>
  <c r="G9" i="49"/>
  <c r="H9" i="49"/>
  <c r="I9" i="49"/>
  <c r="AC31" i="50"/>
  <c r="AB31" i="50"/>
  <c r="AC27" i="50"/>
  <c r="AB27" i="50"/>
  <c r="AC23" i="50"/>
  <c r="AB23" i="50"/>
  <c r="AC18" i="50"/>
  <c r="AB18" i="50"/>
  <c r="AC17" i="50"/>
  <c r="AB17" i="50"/>
  <c r="AC16" i="50"/>
  <c r="AB16" i="50"/>
  <c r="AC15" i="50"/>
  <c r="AB15" i="50"/>
  <c r="AC14" i="50"/>
  <c r="AB14" i="50"/>
  <c r="AC10" i="50"/>
  <c r="AB10" i="50"/>
  <c r="AC6" i="50"/>
  <c r="AB6" i="50"/>
  <c r="AB4" i="50"/>
  <c r="AC4" i="50"/>
  <c r="P20" i="40"/>
  <c r="P28" i="40" s="1"/>
  <c r="P19" i="40"/>
  <c r="P13" i="40"/>
  <c r="Q10" i="40" s="1"/>
  <c r="AD43" i="37"/>
  <c r="AD39" i="37"/>
  <c r="AD38" i="37"/>
  <c r="AD37" i="37"/>
  <c r="AD36" i="37"/>
  <c r="AD35" i="37"/>
  <c r="AD32" i="37"/>
  <c r="AD28" i="37"/>
  <c r="AD27" i="37"/>
  <c r="AD24" i="37"/>
  <c r="AD23" i="37"/>
  <c r="AD22" i="37"/>
  <c r="AD15" i="37"/>
  <c r="AD14" i="37"/>
  <c r="AD13" i="37"/>
  <c r="AD10" i="37"/>
  <c r="AD9" i="37"/>
  <c r="AD7" i="37"/>
  <c r="AD6" i="37"/>
  <c r="AD4" i="37"/>
  <c r="I26" i="37"/>
  <c r="I21" i="37"/>
  <c r="I16" i="37"/>
  <c r="I8" i="37"/>
  <c r="I11" i="37" s="1"/>
  <c r="I19" i="37"/>
  <c r="AD11" i="45"/>
  <c r="AD7" i="45"/>
  <c r="AD12" i="45" s="1"/>
  <c r="AD6" i="45"/>
  <c r="AD4" i="45"/>
  <c r="AD3" i="45"/>
  <c r="I12" i="45"/>
  <c r="I8" i="45"/>
  <c r="I5" i="45"/>
  <c r="AD21" i="29"/>
  <c r="AD17" i="29"/>
  <c r="AD16" i="29"/>
  <c r="AD6" i="29"/>
  <c r="AD4" i="29"/>
  <c r="AD3" i="29"/>
  <c r="I5" i="29"/>
  <c r="I7" i="29" s="1"/>
  <c r="I9" i="29" s="1"/>
  <c r="I15" i="29"/>
  <c r="AD4" i="49"/>
  <c r="AD16" i="39"/>
  <c r="AD13" i="39"/>
  <c r="AD12" i="39"/>
  <c r="AD9" i="39"/>
  <c r="AD8" i="39"/>
  <c r="AD7" i="39"/>
  <c r="AD5" i="39"/>
  <c r="AD57" i="48"/>
  <c r="AD56" i="48"/>
  <c r="AD55" i="48"/>
  <c r="AD52" i="48"/>
  <c r="AD51" i="48"/>
  <c r="AD47" i="48"/>
  <c r="AD46" i="48"/>
  <c r="AD45" i="48"/>
  <c r="AD44" i="48"/>
  <c r="AD43" i="48"/>
  <c r="AD42" i="48"/>
  <c r="AD41" i="48"/>
  <c r="AD40" i="48"/>
  <c r="AD39" i="48"/>
  <c r="AD38" i="48"/>
  <c r="AD34" i="48"/>
  <c r="AD32" i="48"/>
  <c r="AD35" i="48"/>
  <c r="AD31" i="48"/>
  <c r="AD26" i="48"/>
  <c r="AD25" i="48"/>
  <c r="AD22" i="48"/>
  <c r="AD20" i="48"/>
  <c r="AD19" i="48"/>
  <c r="AD18" i="48"/>
  <c r="AD15" i="48"/>
  <c r="AD14" i="48"/>
  <c r="AD13" i="48"/>
  <c r="AD12" i="48"/>
  <c r="AD11" i="48"/>
  <c r="AD10" i="48"/>
  <c r="AD9" i="48"/>
  <c r="AD8" i="48"/>
  <c r="AD7" i="48"/>
  <c r="AD6" i="48"/>
  <c r="AD4" i="48"/>
  <c r="I58" i="48"/>
  <c r="I53" i="48"/>
  <c r="I49" i="48"/>
  <c r="I27" i="48"/>
  <c r="I23" i="48"/>
  <c r="I16" i="48"/>
  <c r="AD52" i="33"/>
  <c r="AD47" i="33"/>
  <c r="AD46" i="33"/>
  <c r="AD45" i="33"/>
  <c r="AD44" i="33"/>
  <c r="AD43" i="33"/>
  <c r="AD42" i="33"/>
  <c r="AD41" i="33"/>
  <c r="AD40" i="33"/>
  <c r="AD39" i="33"/>
  <c r="AD38" i="33"/>
  <c r="AD34" i="33"/>
  <c r="AD32" i="33"/>
  <c r="AD35" i="33"/>
  <c r="AD31" i="33"/>
  <c r="AD26" i="33"/>
  <c r="AD25" i="33"/>
  <c r="AD22" i="33"/>
  <c r="AD20" i="33"/>
  <c r="AD19" i="33"/>
  <c r="AD18" i="33"/>
  <c r="AD15" i="33"/>
  <c r="AD14" i="33"/>
  <c r="AD13" i="33"/>
  <c r="AD12" i="33"/>
  <c r="AD11" i="33"/>
  <c r="AD8" i="33"/>
  <c r="AD9" i="33"/>
  <c r="AD10" i="33"/>
  <c r="AD7" i="33"/>
  <c r="AD6" i="33"/>
  <c r="AD4" i="33"/>
  <c r="I53" i="33"/>
  <c r="I49" i="33"/>
  <c r="I27" i="33"/>
  <c r="I23" i="33"/>
  <c r="I16" i="33"/>
  <c r="AD2" i="42"/>
  <c r="AD4" i="42"/>
  <c r="AD5" i="42"/>
  <c r="AD8" i="42"/>
  <c r="AD9" i="42"/>
  <c r="AD10" i="42"/>
  <c r="AD15" i="42"/>
  <c r="AD16" i="42"/>
  <c r="AD23" i="42"/>
  <c r="I22" i="42"/>
  <c r="I21" i="42"/>
  <c r="I17" i="42"/>
  <c r="I11" i="42"/>
  <c r="I6" i="42"/>
  <c r="AD5" i="38"/>
  <c r="AD6" i="38"/>
  <c r="AD7" i="38"/>
  <c r="AD9" i="38"/>
  <c r="AD10" i="38"/>
  <c r="AD12" i="38"/>
  <c r="AD14" i="38"/>
  <c r="AD18" i="38"/>
  <c r="AD19" i="38"/>
  <c r="AD20" i="38"/>
  <c r="AD21" i="38"/>
  <c r="AD22" i="38"/>
  <c r="AD23" i="38"/>
  <c r="AD24" i="38"/>
  <c r="AD25" i="38"/>
  <c r="AD26" i="38"/>
  <c r="AD27" i="38"/>
  <c r="AD32" i="38"/>
  <c r="AD36" i="38"/>
  <c r="AD39" i="38"/>
  <c r="AD40" i="38"/>
  <c r="AD41" i="38"/>
  <c r="AD42" i="38"/>
  <c r="AD43" i="38"/>
  <c r="AD44" i="38"/>
  <c r="AD45" i="38"/>
  <c r="AD46" i="38"/>
  <c r="AD50" i="38"/>
  <c r="AD52" i="38"/>
  <c r="AD53" i="38"/>
  <c r="AD54" i="38"/>
  <c r="AD55" i="38"/>
  <c r="AD56" i="38"/>
  <c r="AD62" i="38"/>
  <c r="AD63" i="38"/>
  <c r="AD64" i="38"/>
  <c r="AD65" i="38"/>
  <c r="AD66" i="38"/>
  <c r="AD67" i="38"/>
  <c r="AD68" i="38"/>
  <c r="AD48" i="35"/>
  <c r="AD43" i="35"/>
  <c r="AD31" i="35"/>
  <c r="AD27" i="35"/>
  <c r="AD23" i="35"/>
  <c r="AD18" i="35"/>
  <c r="AD17" i="35"/>
  <c r="AD16" i="35"/>
  <c r="AD15" i="35"/>
  <c r="AD14" i="35"/>
  <c r="AD10" i="35"/>
  <c r="AD6" i="35"/>
  <c r="AD4" i="35"/>
  <c r="I8" i="35"/>
  <c r="V8" i="50"/>
  <c r="V12" i="50" s="1"/>
  <c r="W8" i="50"/>
  <c r="V19" i="50"/>
  <c r="W19" i="50"/>
  <c r="AD32" i="44"/>
  <c r="AD31" i="44"/>
  <c r="AD6" i="44"/>
  <c r="N20" i="40"/>
  <c r="N28" i="40" s="1"/>
  <c r="N19" i="40"/>
  <c r="N13" i="40"/>
  <c r="O7" i="40" s="1"/>
  <c r="AD19" i="37"/>
  <c r="H26" i="37"/>
  <c r="H21" i="37"/>
  <c r="H19" i="37"/>
  <c r="H16" i="37"/>
  <c r="H8" i="37"/>
  <c r="H11" i="37" s="1"/>
  <c r="AC11" i="45"/>
  <c r="AC7" i="45"/>
  <c r="AC6" i="45"/>
  <c r="AC4" i="45"/>
  <c r="AC3" i="45"/>
  <c r="H12" i="45"/>
  <c r="G12" i="45"/>
  <c r="F12" i="45"/>
  <c r="E12" i="45"/>
  <c r="C12" i="45"/>
  <c r="B12" i="45"/>
  <c r="H8" i="45"/>
  <c r="G8" i="45"/>
  <c r="F8" i="45"/>
  <c r="E8" i="45"/>
  <c r="D8" i="45"/>
  <c r="C8" i="45"/>
  <c r="B8" i="45"/>
  <c r="H5" i="45"/>
  <c r="G5" i="45"/>
  <c r="F5" i="45"/>
  <c r="E5" i="45"/>
  <c r="D5" i="45"/>
  <c r="C5" i="45"/>
  <c r="B5" i="45"/>
  <c r="AD15" i="29"/>
  <c r="H15" i="29"/>
  <c r="H5" i="29"/>
  <c r="H7" i="29" s="1"/>
  <c r="H9" i="29" s="1"/>
  <c r="H58" i="48"/>
  <c r="H53" i="48"/>
  <c r="H49" i="48"/>
  <c r="H27" i="48"/>
  <c r="H23" i="48"/>
  <c r="H16" i="48"/>
  <c r="AD51" i="33"/>
  <c r="H53" i="33"/>
  <c r="H49" i="33"/>
  <c r="H27" i="33"/>
  <c r="H23" i="33"/>
  <c r="H16" i="33"/>
  <c r="H22" i="42"/>
  <c r="H21" i="42"/>
  <c r="H17" i="42"/>
  <c r="H11" i="42"/>
  <c r="H6" i="42"/>
  <c r="H69" i="38"/>
  <c r="H57" i="38"/>
  <c r="H47" i="38"/>
  <c r="H32" i="38"/>
  <c r="H28" i="38"/>
  <c r="H15" i="38"/>
  <c r="H8" i="35"/>
  <c r="Q19" i="50"/>
  <c r="Q8" i="50"/>
  <c r="R17" i="50" s="1"/>
  <c r="P19" i="50"/>
  <c r="K19" i="50"/>
  <c r="J19" i="50"/>
  <c r="E19" i="50"/>
  <c r="D19" i="50"/>
  <c r="P8" i="50"/>
  <c r="P12" i="50" s="1"/>
  <c r="K8" i="50"/>
  <c r="L31" i="50" s="1"/>
  <c r="J8" i="50"/>
  <c r="J12" i="50" s="1"/>
  <c r="E8" i="50"/>
  <c r="F15" i="50" s="1"/>
  <c r="D8" i="50"/>
  <c r="D12" i="50" s="1"/>
  <c r="AC48" i="35"/>
  <c r="AC43" i="35"/>
  <c r="G69" i="38"/>
  <c r="G57" i="38"/>
  <c r="G47" i="38"/>
  <c r="G32" i="38"/>
  <c r="G28" i="38"/>
  <c r="G15" i="38"/>
  <c r="AC53" i="38"/>
  <c r="G8" i="35"/>
  <c r="L20" i="40"/>
  <c r="L27" i="40" s="1"/>
  <c r="L19" i="40"/>
  <c r="L13" i="40"/>
  <c r="M4" i="40" s="1"/>
  <c r="G26" i="37"/>
  <c r="G21" i="37"/>
  <c r="G19" i="37"/>
  <c r="G16" i="37"/>
  <c r="G8" i="37"/>
  <c r="G11" i="37" s="1"/>
  <c r="G15" i="29"/>
  <c r="G5" i="29"/>
  <c r="G7" i="29" s="1"/>
  <c r="G9" i="29" s="1"/>
  <c r="G58" i="48"/>
  <c r="G53" i="48"/>
  <c r="G49" i="48"/>
  <c r="G27" i="48"/>
  <c r="G23" i="48"/>
  <c r="G16" i="48"/>
  <c r="G53" i="33"/>
  <c r="G49" i="33"/>
  <c r="G27" i="33"/>
  <c r="G23" i="33"/>
  <c r="G16" i="33"/>
  <c r="G22" i="42"/>
  <c r="G21" i="42"/>
  <c r="G17" i="42"/>
  <c r="G11" i="42"/>
  <c r="G6" i="42"/>
  <c r="AC5" i="38"/>
  <c r="E6" i="42"/>
  <c r="D6" i="42"/>
  <c r="C6" i="42"/>
  <c r="B6" i="42"/>
  <c r="B11" i="42"/>
  <c r="B17" i="42"/>
  <c r="F6" i="42"/>
  <c r="B4" i="39"/>
  <c r="C4" i="39"/>
  <c r="D4" i="39"/>
  <c r="E4" i="39"/>
  <c r="F49" i="48"/>
  <c r="F22" i="42"/>
  <c r="F21" i="42"/>
  <c r="F17" i="42"/>
  <c r="F11" i="42"/>
  <c r="J25" i="40"/>
  <c r="J20" i="40"/>
  <c r="J19" i="40"/>
  <c r="J13" i="40"/>
  <c r="K8" i="40" s="1"/>
  <c r="F26" i="37"/>
  <c r="F21" i="37"/>
  <c r="F19" i="37"/>
  <c r="F16" i="37"/>
  <c r="F8" i="37"/>
  <c r="F11" i="37" s="1"/>
  <c r="F15" i="29"/>
  <c r="F5" i="29"/>
  <c r="F7" i="29" s="1"/>
  <c r="F9" i="29" s="1"/>
  <c r="F58" i="48"/>
  <c r="F53" i="48"/>
  <c r="F27" i="48"/>
  <c r="F23" i="48"/>
  <c r="F16" i="48"/>
  <c r="F53" i="33"/>
  <c r="F49" i="33"/>
  <c r="F27" i="33"/>
  <c r="F23" i="33"/>
  <c r="F16" i="33"/>
  <c r="F69" i="38"/>
  <c r="F57" i="38"/>
  <c r="F47" i="38"/>
  <c r="F32" i="38"/>
  <c r="F28" i="38"/>
  <c r="F15" i="38"/>
  <c r="F8" i="35"/>
  <c r="AC4" i="49"/>
  <c r="D9" i="49"/>
  <c r="C9" i="49"/>
  <c r="B9" i="49"/>
  <c r="E57" i="38"/>
  <c r="E51" i="48"/>
  <c r="E53" i="48" s="1"/>
  <c r="AC8" i="33"/>
  <c r="H25" i="40"/>
  <c r="H20" i="40"/>
  <c r="H27" i="40" s="1"/>
  <c r="H19" i="40"/>
  <c r="H13" i="40"/>
  <c r="I11" i="40" s="1"/>
  <c r="AC43" i="37"/>
  <c r="AC39" i="37"/>
  <c r="AC38" i="37"/>
  <c r="AC37" i="37"/>
  <c r="AC36" i="37"/>
  <c r="AC35" i="37"/>
  <c r="AC32" i="37"/>
  <c r="AC28" i="37"/>
  <c r="AC27" i="37"/>
  <c r="AC24" i="37"/>
  <c r="AC23" i="37"/>
  <c r="AC22" i="37"/>
  <c r="AC15" i="37"/>
  <c r="AC14" i="37"/>
  <c r="AC13" i="37"/>
  <c r="AC10" i="37"/>
  <c r="AC9" i="37"/>
  <c r="AC7" i="37"/>
  <c r="AC6" i="37"/>
  <c r="AC4" i="37"/>
  <c r="E26" i="37"/>
  <c r="E21" i="37"/>
  <c r="E19" i="37"/>
  <c r="E16" i="37"/>
  <c r="E8" i="37"/>
  <c r="E11" i="37" s="1"/>
  <c r="AC8" i="29"/>
  <c r="AC3" i="29"/>
  <c r="AC16" i="29"/>
  <c r="AC21" i="29"/>
  <c r="AC17" i="29"/>
  <c r="AC6" i="29"/>
  <c r="AC4" i="29"/>
  <c r="E15" i="29"/>
  <c r="E5" i="29"/>
  <c r="E7" i="29" s="1"/>
  <c r="E9" i="29" s="1"/>
  <c r="AC13" i="39"/>
  <c r="AC5" i="39"/>
  <c r="AC16" i="39"/>
  <c r="AC12" i="39"/>
  <c r="AC8" i="39"/>
  <c r="AC7" i="39"/>
  <c r="AC6" i="39"/>
  <c r="E11" i="39"/>
  <c r="AC4" i="48"/>
  <c r="AC6" i="48"/>
  <c r="AC7" i="48"/>
  <c r="AC8" i="48"/>
  <c r="AC9" i="48"/>
  <c r="AC10" i="48"/>
  <c r="AC11" i="48"/>
  <c r="AC12" i="48"/>
  <c r="AC13" i="48"/>
  <c r="AC14" i="48"/>
  <c r="AC15" i="48"/>
  <c r="AC18" i="48"/>
  <c r="AC19" i="48"/>
  <c r="AC20" i="48"/>
  <c r="AC22" i="48"/>
  <c r="AC25" i="48"/>
  <c r="AC26" i="48"/>
  <c r="AC31" i="48"/>
  <c r="AC35" i="48"/>
  <c r="AC32" i="48"/>
  <c r="AC34" i="48"/>
  <c r="AC38" i="48"/>
  <c r="AC39" i="48"/>
  <c r="AC40" i="48"/>
  <c r="AC41" i="48"/>
  <c r="AC44" i="48"/>
  <c r="AC45" i="48"/>
  <c r="AC46" i="48"/>
  <c r="AC47" i="48"/>
  <c r="AC52" i="48"/>
  <c r="AC55" i="48"/>
  <c r="AC56" i="48"/>
  <c r="AC57" i="48"/>
  <c r="E23" i="48"/>
  <c r="E58" i="48"/>
  <c r="E49" i="48"/>
  <c r="E27" i="48"/>
  <c r="E16" i="48"/>
  <c r="AC25" i="33"/>
  <c r="AC18" i="33"/>
  <c r="AC15" i="33"/>
  <c r="AC4" i="33"/>
  <c r="AC6" i="33"/>
  <c r="AC52" i="33"/>
  <c r="AC47" i="33"/>
  <c r="AC46" i="33"/>
  <c r="AC45" i="33"/>
  <c r="AC44" i="33"/>
  <c r="AC41" i="33"/>
  <c r="AC40" i="33"/>
  <c r="AC39" i="33"/>
  <c r="AC38" i="33"/>
  <c r="AC34" i="33"/>
  <c r="AC32" i="33"/>
  <c r="AC35" i="33"/>
  <c r="AC31" i="33"/>
  <c r="AC26" i="33"/>
  <c r="AC22" i="33"/>
  <c r="AC20" i="33"/>
  <c r="AC19" i="33"/>
  <c r="AC14" i="33"/>
  <c r="AC13" i="33"/>
  <c r="AC12" i="33"/>
  <c r="AC11" i="33"/>
  <c r="AC10" i="33"/>
  <c r="AC9" i="33"/>
  <c r="AC7" i="33"/>
  <c r="E53" i="33"/>
  <c r="E49" i="33"/>
  <c r="E27" i="33"/>
  <c r="E23" i="33"/>
  <c r="E16" i="33"/>
  <c r="AC23" i="42"/>
  <c r="AC16" i="42"/>
  <c r="AC15" i="42"/>
  <c r="AC10" i="42"/>
  <c r="AC9" i="42"/>
  <c r="AC8" i="42"/>
  <c r="AC5" i="42"/>
  <c r="AC4" i="42"/>
  <c r="AC2" i="42"/>
  <c r="E22" i="42"/>
  <c r="E21" i="42"/>
  <c r="E17" i="42"/>
  <c r="E11" i="42"/>
  <c r="AC68" i="38"/>
  <c r="AC67" i="38"/>
  <c r="AC66" i="38"/>
  <c r="AC65" i="38"/>
  <c r="AC64" i="38"/>
  <c r="AC63" i="38"/>
  <c r="AC62" i="38"/>
  <c r="AC56" i="38"/>
  <c r="AC55" i="38"/>
  <c r="AC54" i="38"/>
  <c r="AC50" i="38"/>
  <c r="AC46" i="38"/>
  <c r="AC45" i="38"/>
  <c r="AC44" i="38"/>
  <c r="AC42" i="38"/>
  <c r="AC41" i="38"/>
  <c r="AC40" i="38"/>
  <c r="AC39" i="38"/>
  <c r="AC36" i="38"/>
  <c r="AC27" i="38"/>
  <c r="AC26" i="38"/>
  <c r="AC24" i="38"/>
  <c r="AC23" i="38"/>
  <c r="AC22" i="38"/>
  <c r="AC20" i="38"/>
  <c r="AC21" i="38"/>
  <c r="AC19" i="38"/>
  <c r="AC18" i="38"/>
  <c r="AC14" i="38"/>
  <c r="AC12" i="38"/>
  <c r="AC10" i="38"/>
  <c r="AC9" i="38"/>
  <c r="AC7" i="38"/>
  <c r="AC6" i="38"/>
  <c r="E69" i="38"/>
  <c r="E47" i="38"/>
  <c r="E32" i="38"/>
  <c r="E28" i="38"/>
  <c r="E15" i="38"/>
  <c r="AC31" i="35"/>
  <c r="AC27" i="35"/>
  <c r="AC23" i="35"/>
  <c r="AC18" i="35"/>
  <c r="AC17" i="35"/>
  <c r="AC16" i="35"/>
  <c r="AC15" i="35"/>
  <c r="AC14" i="35"/>
  <c r="AC10" i="35"/>
  <c r="AC6" i="35"/>
  <c r="AC4" i="35"/>
  <c r="E8" i="35"/>
  <c r="AC32" i="44"/>
  <c r="AC31" i="44"/>
  <c r="AC6" i="44"/>
  <c r="F25" i="40"/>
  <c r="D57" i="38"/>
  <c r="F20" i="40"/>
  <c r="F27" i="40" s="1"/>
  <c r="F19" i="40"/>
  <c r="F13" i="40"/>
  <c r="G6" i="40" s="1"/>
  <c r="D26" i="37"/>
  <c r="D21" i="37"/>
  <c r="D19" i="37"/>
  <c r="D16" i="37"/>
  <c r="D8" i="37"/>
  <c r="D11" i="37" s="1"/>
  <c r="D15" i="29"/>
  <c r="D5" i="29"/>
  <c r="D7" i="29" s="1"/>
  <c r="D9" i="29" s="1"/>
  <c r="D11" i="39"/>
  <c r="D58" i="48"/>
  <c r="D53" i="48"/>
  <c r="D49" i="48"/>
  <c r="D27" i="48"/>
  <c r="D23" i="48"/>
  <c r="D16" i="48"/>
  <c r="D53" i="33"/>
  <c r="D49" i="33"/>
  <c r="D27" i="33"/>
  <c r="D23" i="33"/>
  <c r="D16" i="33"/>
  <c r="D22" i="42"/>
  <c r="D21" i="42"/>
  <c r="D17" i="42"/>
  <c r="D11" i="42"/>
  <c r="D69" i="38"/>
  <c r="D47" i="38"/>
  <c r="D32" i="38"/>
  <c r="D28" i="38"/>
  <c r="D15" i="38"/>
  <c r="D8" i="35"/>
  <c r="C58" i="48"/>
  <c r="C53" i="48"/>
  <c r="C49" i="48"/>
  <c r="C27" i="48"/>
  <c r="C23" i="48"/>
  <c r="C16" i="48"/>
  <c r="C53" i="33"/>
  <c r="C49" i="33"/>
  <c r="C27" i="33"/>
  <c r="C23" i="33"/>
  <c r="C16" i="33"/>
  <c r="B25" i="40"/>
  <c r="D25" i="40"/>
  <c r="AC51" i="33"/>
  <c r="AC51" i="48"/>
  <c r="C57" i="38"/>
  <c r="D20" i="40"/>
  <c r="D27" i="40" s="1"/>
  <c r="D19" i="40"/>
  <c r="D13" i="40"/>
  <c r="E8" i="40" s="1"/>
  <c r="AC19" i="37"/>
  <c r="C26" i="37"/>
  <c r="C21" i="37"/>
  <c r="C19" i="37"/>
  <c r="C16" i="37"/>
  <c r="C8" i="37"/>
  <c r="C11" i="37" s="1"/>
  <c r="AC15" i="29"/>
  <c r="C15" i="29"/>
  <c r="C5" i="29"/>
  <c r="C7" i="29" s="1"/>
  <c r="C9" i="29" s="1"/>
  <c r="C11" i="39"/>
  <c r="C22" i="42"/>
  <c r="C21" i="42"/>
  <c r="C17" i="42"/>
  <c r="C11" i="42"/>
  <c r="AC32" i="38"/>
  <c r="C69" i="38"/>
  <c r="C47" i="38"/>
  <c r="C32" i="38"/>
  <c r="C28" i="38"/>
  <c r="C15" i="38"/>
  <c r="C8" i="35"/>
  <c r="B16" i="48"/>
  <c r="B16" i="33"/>
  <c r="B57" i="38"/>
  <c r="B20" i="40"/>
  <c r="B27" i="40" s="1"/>
  <c r="B19" i="40"/>
  <c r="B13" i="40"/>
  <c r="C6" i="40" s="1"/>
  <c r="B26" i="37"/>
  <c r="B21" i="37"/>
  <c r="B19" i="37"/>
  <c r="B16" i="37"/>
  <c r="B8" i="37"/>
  <c r="B11" i="37" s="1"/>
  <c r="B15" i="29"/>
  <c r="B5" i="29"/>
  <c r="B7" i="29" s="1"/>
  <c r="B9" i="29" s="1"/>
  <c r="B11" i="39"/>
  <c r="B58" i="48"/>
  <c r="B53" i="48"/>
  <c r="B27" i="48"/>
  <c r="B23" i="48"/>
  <c r="B53" i="33"/>
  <c r="B49" i="33"/>
  <c r="B27" i="33"/>
  <c r="B23" i="33"/>
  <c r="B22" i="42"/>
  <c r="B21" i="42"/>
  <c r="B69" i="38"/>
  <c r="B47" i="38"/>
  <c r="B32" i="38"/>
  <c r="B28" i="38"/>
  <c r="B15" i="38"/>
  <c r="B8" i="35"/>
  <c r="AE23" i="37"/>
  <c r="AE24" i="37"/>
  <c r="M21" i="37"/>
  <c r="AE22" i="37"/>
  <c r="N21" i="37"/>
  <c r="O21" i="37"/>
  <c r="AN21" i="50" l="1"/>
  <c r="AN25" i="50" s="1"/>
  <c r="AN29" i="50" s="1"/>
  <c r="AN33" i="50" s="1"/>
  <c r="E9" i="45"/>
  <c r="C59" i="38"/>
  <c r="C71" i="38" s="1"/>
  <c r="AF7" i="44"/>
  <c r="AE7" i="44"/>
  <c r="AD7" i="44"/>
  <c r="AC7" i="44"/>
  <c r="BN15" i="50"/>
  <c r="AE36" i="48"/>
  <c r="AD36" i="48"/>
  <c r="AD36" i="33"/>
  <c r="AE36" i="33"/>
  <c r="AC36" i="33"/>
  <c r="AC36" i="48"/>
  <c r="D9" i="45"/>
  <c r="D13" i="45" s="1"/>
  <c r="O19" i="35"/>
  <c r="E19" i="35"/>
  <c r="J19" i="35"/>
  <c r="M19" i="35"/>
  <c r="G19" i="35"/>
  <c r="BN10" i="50"/>
  <c r="O12" i="35"/>
  <c r="E12" i="35"/>
  <c r="I12" i="35"/>
  <c r="I19" i="35"/>
  <c r="F12" i="35"/>
  <c r="M12" i="35"/>
  <c r="D12" i="35"/>
  <c r="H12" i="35"/>
  <c r="L12" i="35"/>
  <c r="L19" i="35"/>
  <c r="B12" i="35"/>
  <c r="B19" i="35"/>
  <c r="G12" i="35"/>
  <c r="K12" i="35"/>
  <c r="C12" i="35"/>
  <c r="J12" i="35"/>
  <c r="N12" i="35"/>
  <c r="P12" i="35"/>
  <c r="L14" i="50"/>
  <c r="K30" i="37"/>
  <c r="K41" i="37" s="1"/>
  <c r="K45" i="37" s="1"/>
  <c r="BM12" i="50"/>
  <c r="BN12" i="50" s="1"/>
  <c r="BN31" i="50"/>
  <c r="BN8" i="50"/>
  <c r="BN17" i="50"/>
  <c r="BN16" i="50"/>
  <c r="BN4" i="50"/>
  <c r="BN14" i="50"/>
  <c r="BN23" i="50"/>
  <c r="BN18" i="50"/>
  <c r="P11" i="37"/>
  <c r="AT21" i="50"/>
  <c r="AT25" i="50" s="1"/>
  <c r="AT29" i="50" s="1"/>
  <c r="AT33" i="50" s="1"/>
  <c r="B9" i="45"/>
  <c r="B13" i="45" s="1"/>
  <c r="BN19" i="50"/>
  <c r="K12" i="50"/>
  <c r="L12" i="50" s="1"/>
  <c r="BD18" i="50"/>
  <c r="BD14" i="50"/>
  <c r="O53" i="33"/>
  <c r="O53" i="48"/>
  <c r="O11" i="40"/>
  <c r="H15" i="39"/>
  <c r="H18" i="39" s="1"/>
  <c r="F8" i="50"/>
  <c r="F4" i="50"/>
  <c r="AE8" i="35"/>
  <c r="S6" i="40"/>
  <c r="J13" i="42"/>
  <c r="J19" i="42" s="1"/>
  <c r="J24" i="42" s="1"/>
  <c r="H8" i="50"/>
  <c r="I16" i="50" s="1"/>
  <c r="C9" i="40"/>
  <c r="L17" i="50"/>
  <c r="F17" i="50"/>
  <c r="J26" i="42"/>
  <c r="S10" i="40"/>
  <c r="F18" i="50"/>
  <c r="S7" i="40"/>
  <c r="N17" i="40"/>
  <c r="S5" i="40"/>
  <c r="O10" i="40"/>
  <c r="F14" i="50"/>
  <c r="O8" i="40"/>
  <c r="O5" i="40"/>
  <c r="O9" i="40"/>
  <c r="F23" i="50"/>
  <c r="O19" i="40"/>
  <c r="F6" i="50"/>
  <c r="O6" i="40"/>
  <c r="E12" i="50"/>
  <c r="E21" i="50" s="1"/>
  <c r="F27" i="50"/>
  <c r="F16" i="50"/>
  <c r="L27" i="50"/>
  <c r="R17" i="40"/>
  <c r="O4" i="40"/>
  <c r="S8" i="40"/>
  <c r="F10" i="50"/>
  <c r="F31" i="50"/>
  <c r="S11" i="40"/>
  <c r="S4" i="40"/>
  <c r="S13" i="40"/>
  <c r="O13" i="40"/>
  <c r="L8" i="50"/>
  <c r="L23" i="50"/>
  <c r="O20" i="40"/>
  <c r="L6" i="50"/>
  <c r="C13" i="42"/>
  <c r="C19" i="42" s="1"/>
  <c r="C24" i="42" s="1"/>
  <c r="L15" i="50"/>
  <c r="L10" i="50"/>
  <c r="L16" i="50"/>
  <c r="L4" i="50"/>
  <c r="L18" i="50"/>
  <c r="AF12" i="45"/>
  <c r="AF13" i="45" s="1"/>
  <c r="J9" i="45"/>
  <c r="R8" i="50"/>
  <c r="AV4" i="50"/>
  <c r="R6" i="50"/>
  <c r="R4" i="50"/>
  <c r="H28" i="40"/>
  <c r="R14" i="50"/>
  <c r="N21" i="40"/>
  <c r="O21" i="40" s="1"/>
  <c r="AF51" i="33"/>
  <c r="AF53" i="33" s="1"/>
  <c r="AF51" i="48"/>
  <c r="AF53" i="48" s="1"/>
  <c r="E15" i="39"/>
  <c r="E18" i="39" s="1"/>
  <c r="L19" i="50"/>
  <c r="BB15" i="50"/>
  <c r="AE26" i="37"/>
  <c r="BP8" i="50"/>
  <c r="BQ16" i="50" s="1"/>
  <c r="Y13" i="40"/>
  <c r="AC26" i="37"/>
  <c r="C30" i="38"/>
  <c r="S19" i="40"/>
  <c r="Y7" i="40"/>
  <c r="Y4" i="40"/>
  <c r="C15" i="39"/>
  <c r="C18" i="39" s="1"/>
  <c r="AR8" i="50"/>
  <c r="AS27" i="50" s="1"/>
  <c r="N15" i="39"/>
  <c r="N18" i="39" s="1"/>
  <c r="H29" i="33"/>
  <c r="AC11" i="39"/>
  <c r="AD21" i="42"/>
  <c r="L30" i="38"/>
  <c r="L30" i="37"/>
  <c r="L41" i="37" s="1"/>
  <c r="L45" i="37" s="1"/>
  <c r="BF19" i="50"/>
  <c r="I20" i="40"/>
  <c r="R16" i="50"/>
  <c r="R18" i="50"/>
  <c r="B28" i="40"/>
  <c r="AC8" i="50"/>
  <c r="AD14" i="50" s="1"/>
  <c r="R15" i="50"/>
  <c r="AC23" i="48"/>
  <c r="R31" i="50"/>
  <c r="G29" i="48"/>
  <c r="H59" i="38"/>
  <c r="H71" i="38" s="1"/>
  <c r="B21" i="40"/>
  <c r="C21" i="40" s="1"/>
  <c r="Q12" i="50"/>
  <c r="Q21" i="50" s="1"/>
  <c r="Q25" i="50" s="1"/>
  <c r="R25" i="50" s="1"/>
  <c r="I26" i="42"/>
  <c r="Y8" i="40"/>
  <c r="X17" i="40"/>
  <c r="D59" i="38"/>
  <c r="D71" i="38" s="1"/>
  <c r="AP19" i="50"/>
  <c r="G9" i="45"/>
  <c r="G13" i="45" s="1"/>
  <c r="Y19" i="40"/>
  <c r="Y9" i="40"/>
  <c r="Y6" i="40"/>
  <c r="Y10" i="40"/>
  <c r="Y5" i="40"/>
  <c r="I30" i="38"/>
  <c r="E13" i="42"/>
  <c r="E19" i="42" s="1"/>
  <c r="E24" i="42" s="1"/>
  <c r="F30" i="38"/>
  <c r="K19" i="40"/>
  <c r="F19" i="50"/>
  <c r="AE23" i="45"/>
  <c r="AP31" i="50"/>
  <c r="K9" i="40"/>
  <c r="N8" i="50"/>
  <c r="O18" i="50" s="1"/>
  <c r="G30" i="37"/>
  <c r="G41" i="37" s="1"/>
  <c r="G45" i="37" s="1"/>
  <c r="AC23" i="45"/>
  <c r="I9" i="45"/>
  <c r="AE5" i="29"/>
  <c r="AE7" i="29" s="1"/>
  <c r="AE9" i="29" s="1"/>
  <c r="C29" i="33"/>
  <c r="F29" i="33"/>
  <c r="AC53" i="33"/>
  <c r="Z10" i="50"/>
  <c r="G29" i="33"/>
  <c r="AJ31" i="50"/>
  <c r="K6" i="40"/>
  <c r="K10" i="40"/>
  <c r="K20" i="40"/>
  <c r="AV23" i="50"/>
  <c r="W8" i="40"/>
  <c r="K11" i="40"/>
  <c r="K7" i="40"/>
  <c r="K4" i="40"/>
  <c r="Q5" i="40"/>
  <c r="AD17" i="42"/>
  <c r="AD58" i="48"/>
  <c r="AE11" i="42"/>
  <c r="U6" i="40"/>
  <c r="K5" i="40"/>
  <c r="K30" i="38"/>
  <c r="AJ4" i="50"/>
  <c r="AC4" i="39"/>
  <c r="AP17" i="50"/>
  <c r="AD6" i="39"/>
  <c r="AD4" i="39" s="1"/>
  <c r="D15" i="39"/>
  <c r="D18" i="39" s="1"/>
  <c r="F30" i="37"/>
  <c r="F41" i="37" s="1"/>
  <c r="F45" i="37" s="1"/>
  <c r="AE22" i="42"/>
  <c r="N29" i="33"/>
  <c r="Z28" i="40"/>
  <c r="E30" i="38"/>
  <c r="AO12" i="50"/>
  <c r="AO21" i="50" s="1"/>
  <c r="AP21" i="50" s="1"/>
  <c r="W9" i="40"/>
  <c r="J59" i="38"/>
  <c r="J71" i="38" s="1"/>
  <c r="AP23" i="50"/>
  <c r="W19" i="40"/>
  <c r="AP15" i="50"/>
  <c r="B15" i="39"/>
  <c r="B18" i="39" s="1"/>
  <c r="AD19" i="29"/>
  <c r="Z15" i="50"/>
  <c r="Z23" i="50"/>
  <c r="AR19" i="50"/>
  <c r="AP14" i="50"/>
  <c r="W13" i="40"/>
  <c r="W10" i="40"/>
  <c r="L15" i="39"/>
  <c r="L18" i="39" s="1"/>
  <c r="D30" i="37"/>
  <c r="D41" i="37" s="1"/>
  <c r="D45" i="37" s="1"/>
  <c r="J29" i="48"/>
  <c r="F21" i="41"/>
  <c r="F29" i="41" s="1"/>
  <c r="F30" i="41" s="1"/>
  <c r="V17" i="40"/>
  <c r="Q20" i="40"/>
  <c r="W11" i="40"/>
  <c r="AP6" i="50"/>
  <c r="AP18" i="50"/>
  <c r="W7" i="40"/>
  <c r="W6" i="40"/>
  <c r="E19" i="40"/>
  <c r="B59" i="38"/>
  <c r="B71" i="38" s="1"/>
  <c r="D26" i="42"/>
  <c r="AC23" i="33"/>
  <c r="D13" i="42"/>
  <c r="D19" i="42" s="1"/>
  <c r="D24" i="42" s="1"/>
  <c r="AY10" i="50"/>
  <c r="AP16" i="50"/>
  <c r="AP27" i="50"/>
  <c r="W5" i="40"/>
  <c r="AP8" i="50"/>
  <c r="AD16" i="37"/>
  <c r="P21" i="40"/>
  <c r="Q21" i="40" s="1"/>
  <c r="AC19" i="50"/>
  <c r="C8" i="40"/>
  <c r="Q13" i="40"/>
  <c r="Q7" i="40"/>
  <c r="I8" i="40"/>
  <c r="Q11" i="40"/>
  <c r="AE6" i="39"/>
  <c r="AE4" i="39" s="1"/>
  <c r="AC53" i="48"/>
  <c r="H29" i="48"/>
  <c r="C29" i="48"/>
  <c r="N29" i="48"/>
  <c r="L29" i="48"/>
  <c r="I29" i="48"/>
  <c r="AC17" i="42"/>
  <c r="N26" i="42"/>
  <c r="J30" i="38"/>
  <c r="G59" i="38"/>
  <c r="G71" i="38" s="1"/>
  <c r="L59" i="38"/>
  <c r="L71" i="38" s="1"/>
  <c r="E29" i="48"/>
  <c r="AC16" i="48"/>
  <c r="F29" i="48"/>
  <c r="B26" i="42"/>
  <c r="G26" i="42"/>
  <c r="AE6" i="42"/>
  <c r="M26" i="42"/>
  <c r="AE27" i="33"/>
  <c r="AE53" i="33"/>
  <c r="AE58" i="48"/>
  <c r="AE11" i="39"/>
  <c r="AE19" i="29"/>
  <c r="B21" i="41"/>
  <c r="B22" i="41" s="1"/>
  <c r="J21" i="41"/>
  <c r="J29" i="41" s="1"/>
  <c r="J30" i="41" s="1"/>
  <c r="D28" i="40"/>
  <c r="I15" i="39"/>
  <c r="I18" i="39" s="1"/>
  <c r="N30" i="38"/>
  <c r="AA20" i="40"/>
  <c r="BT18" i="50"/>
  <c r="G30" i="38"/>
  <c r="H26" i="42"/>
  <c r="AD8" i="35"/>
  <c r="I29" i="33"/>
  <c r="AE12" i="45"/>
  <c r="L9" i="45"/>
  <c r="L13" i="45" s="1"/>
  <c r="BD17" i="50"/>
  <c r="M29" i="33"/>
  <c r="AE23" i="33"/>
  <c r="AE9" i="49"/>
  <c r="N9" i="45"/>
  <c r="N13" i="45" s="1"/>
  <c r="AC19" i="29"/>
  <c r="G13" i="42"/>
  <c r="G19" i="42" s="1"/>
  <c r="G24" i="42" s="1"/>
  <c r="BB18" i="50"/>
  <c r="AA5" i="40"/>
  <c r="C7" i="40"/>
  <c r="BB23" i="50"/>
  <c r="BN27" i="50"/>
  <c r="Z17" i="40"/>
  <c r="C11" i="40"/>
  <c r="C4" i="40"/>
  <c r="AX12" i="50"/>
  <c r="AY12" i="50" s="1"/>
  <c r="AA6" i="40"/>
  <c r="C5" i="40"/>
  <c r="K15" i="39"/>
  <c r="K18" i="39" s="1"/>
  <c r="M59" i="38"/>
  <c r="M71" i="38" s="1"/>
  <c r="O30" i="37"/>
  <c r="O41" i="37" s="1"/>
  <c r="O45" i="37" s="1"/>
  <c r="AA7" i="40"/>
  <c r="C20" i="40"/>
  <c r="C13" i="40"/>
  <c r="AI21" i="50"/>
  <c r="AI25" i="50" s="1"/>
  <c r="AF19" i="50"/>
  <c r="T19" i="50"/>
  <c r="K13" i="42"/>
  <c r="K19" i="42" s="1"/>
  <c r="K24" i="42" s="1"/>
  <c r="K9" i="45"/>
  <c r="K13" i="45" s="1"/>
  <c r="AV19" i="50"/>
  <c r="J15" i="39"/>
  <c r="J18" i="39" s="1"/>
  <c r="BG8" i="50"/>
  <c r="BH8" i="50" s="1"/>
  <c r="BD15" i="50"/>
  <c r="BD23" i="50"/>
  <c r="M13" i="42"/>
  <c r="M19" i="42" s="1"/>
  <c r="M24" i="42" s="1"/>
  <c r="N13" i="42"/>
  <c r="N19" i="42" s="1"/>
  <c r="N24" i="42" s="1"/>
  <c r="AD23" i="33"/>
  <c r="C10" i="40"/>
  <c r="AA4" i="40"/>
  <c r="AA8" i="40"/>
  <c r="B17" i="40"/>
  <c r="Z4" i="50"/>
  <c r="B29" i="33"/>
  <c r="B29" i="48"/>
  <c r="F28" i="40"/>
  <c r="AC15" i="38"/>
  <c r="AC57" i="38"/>
  <c r="AC6" i="42"/>
  <c r="AC21" i="37"/>
  <c r="H30" i="38"/>
  <c r="AD5" i="29"/>
  <c r="AD7" i="29" s="1"/>
  <c r="AD9" i="29" s="1"/>
  <c r="I30" i="37"/>
  <c r="I41" i="37" s="1"/>
  <c r="I45" i="37" s="1"/>
  <c r="I59" i="38"/>
  <c r="I71" i="38" s="1"/>
  <c r="AH21" i="50"/>
  <c r="AH25" i="50" s="1"/>
  <c r="AH29" i="50" s="1"/>
  <c r="AH33" i="50" s="1"/>
  <c r="AE21" i="42"/>
  <c r="B30" i="38"/>
  <c r="D30" i="38"/>
  <c r="AC11" i="42"/>
  <c r="AC27" i="33"/>
  <c r="AC27" i="48"/>
  <c r="AC8" i="37"/>
  <c r="AC11" i="37" s="1"/>
  <c r="AC9" i="49"/>
  <c r="L21" i="40"/>
  <c r="M21" i="40" s="1"/>
  <c r="U4" i="40"/>
  <c r="AJ15" i="50"/>
  <c r="U10" i="40"/>
  <c r="Z17" i="50"/>
  <c r="K26" i="42"/>
  <c r="Y20" i="40"/>
  <c r="E4" i="40"/>
  <c r="N30" i="37"/>
  <c r="N41" i="37" s="1"/>
  <c r="N45" i="37" s="1"/>
  <c r="C21" i="41"/>
  <c r="C22" i="41" s="1"/>
  <c r="K21" i="41"/>
  <c r="K22" i="41" s="1"/>
  <c r="E7" i="40"/>
  <c r="AJ12" i="50"/>
  <c r="U9" i="40"/>
  <c r="AV10" i="50"/>
  <c r="E11" i="40"/>
  <c r="D21" i="41"/>
  <c r="D22" i="41" s="1"/>
  <c r="L21" i="41"/>
  <c r="L22" i="41" s="1"/>
  <c r="U8" i="40"/>
  <c r="U13" i="40"/>
  <c r="P27" i="40"/>
  <c r="F21" i="40"/>
  <c r="G21" i="40" s="1"/>
  <c r="W20" i="40"/>
  <c r="C26" i="42"/>
  <c r="E10" i="40"/>
  <c r="AV15" i="50"/>
  <c r="D17" i="40"/>
  <c r="AU12" i="50"/>
  <c r="AD23" i="45"/>
  <c r="E6" i="40"/>
  <c r="BD4" i="50"/>
  <c r="U5" i="40"/>
  <c r="E5" i="40"/>
  <c r="BG19" i="50"/>
  <c r="E59" i="38"/>
  <c r="E71" i="38" s="1"/>
  <c r="AV31" i="50"/>
  <c r="AJ14" i="50"/>
  <c r="AJ27" i="50"/>
  <c r="U20" i="40"/>
  <c r="AJ6" i="50"/>
  <c r="U7" i="40"/>
  <c r="T17" i="40"/>
  <c r="Q19" i="40"/>
  <c r="AJ10" i="50"/>
  <c r="E9" i="40"/>
  <c r="E13" i="40"/>
  <c r="AV14" i="50"/>
  <c r="E20" i="40"/>
  <c r="AC13" i="40"/>
  <c r="C19" i="40"/>
  <c r="L13" i="42"/>
  <c r="L19" i="42" s="1"/>
  <c r="L24" i="42" s="1"/>
  <c r="BB14" i="50"/>
  <c r="O30" i="38"/>
  <c r="Z21" i="40"/>
  <c r="AA21" i="40" s="1"/>
  <c r="BT10" i="50"/>
  <c r="V21" i="50"/>
  <c r="V25" i="50" s="1"/>
  <c r="V29" i="50" s="1"/>
  <c r="V33" i="50" s="1"/>
  <c r="AD57" i="38"/>
  <c r="AD6" i="42"/>
  <c r="AD16" i="33"/>
  <c r="AD49" i="33"/>
  <c r="AD16" i="48"/>
  <c r="AD53" i="48"/>
  <c r="Z6" i="50"/>
  <c r="Z16" i="50"/>
  <c r="Z27" i="50"/>
  <c r="AJ16" i="50"/>
  <c r="BT27" i="50"/>
  <c r="O59" i="38"/>
  <c r="O71" i="38" s="1"/>
  <c r="AC26" i="41"/>
  <c r="AE33" i="41"/>
  <c r="B30" i="37"/>
  <c r="B41" i="37" s="1"/>
  <c r="B45" i="37" s="1"/>
  <c r="N21" i="41"/>
  <c r="N29" i="41" s="1"/>
  <c r="N30" i="41" s="1"/>
  <c r="E29" i="33"/>
  <c r="AC16" i="33"/>
  <c r="AC49" i="33"/>
  <c r="L29" i="33"/>
  <c r="D29" i="48"/>
  <c r="K59" i="38"/>
  <c r="K71" i="38" s="1"/>
  <c r="AC58" i="48"/>
  <c r="AC49" i="48"/>
  <c r="AC34" i="37"/>
  <c r="F13" i="42"/>
  <c r="F19" i="42" s="1"/>
  <c r="F24" i="42" s="1"/>
  <c r="P21" i="50"/>
  <c r="P25" i="50" s="1"/>
  <c r="P29" i="50" s="1"/>
  <c r="P33" i="50" s="1"/>
  <c r="H13" i="42"/>
  <c r="H19" i="42" s="1"/>
  <c r="H24" i="42" s="1"/>
  <c r="E13" i="45"/>
  <c r="T8" i="50"/>
  <c r="U17" i="50" s="1"/>
  <c r="N19" i="50"/>
  <c r="J29" i="33"/>
  <c r="AL19" i="50"/>
  <c r="K29" i="33"/>
  <c r="K29" i="48"/>
  <c r="BL21" i="50"/>
  <c r="BL25" i="50" s="1"/>
  <c r="BL29" i="50" s="1"/>
  <c r="BL33" i="50" s="1"/>
  <c r="C30" i="37"/>
  <c r="C41" i="37" s="1"/>
  <c r="C45" i="37" s="1"/>
  <c r="E21" i="41"/>
  <c r="E29" i="41" s="1"/>
  <c r="E30" i="41" s="1"/>
  <c r="M21" i="41"/>
  <c r="M22" i="41" s="1"/>
  <c r="AD19" i="41"/>
  <c r="AC28" i="38"/>
  <c r="AC47" i="38"/>
  <c r="AC69" i="38"/>
  <c r="AD8" i="45"/>
  <c r="AE17" i="42"/>
  <c r="X21" i="40"/>
  <c r="Y21" i="40" s="1"/>
  <c r="AD27" i="48"/>
  <c r="AD49" i="48"/>
  <c r="AD9" i="49"/>
  <c r="AD21" i="37"/>
  <c r="AD34" i="37"/>
  <c r="AX19" i="50"/>
  <c r="AY19" i="50" s="1"/>
  <c r="AE15" i="38"/>
  <c r="AE28" i="38"/>
  <c r="AE47" i="38"/>
  <c r="AE57" i="38"/>
  <c r="AE69" i="38"/>
  <c r="AE16" i="33"/>
  <c r="AE49" i="33"/>
  <c r="M29" i="48"/>
  <c r="AE16" i="48"/>
  <c r="AE23" i="48"/>
  <c r="AE49" i="48"/>
  <c r="M15" i="39"/>
  <c r="M18" i="39" s="1"/>
  <c r="AE5" i="45"/>
  <c r="AE34" i="37"/>
  <c r="X28" i="40"/>
  <c r="AD23" i="48"/>
  <c r="H19" i="50"/>
  <c r="G19" i="40"/>
  <c r="AY31" i="50"/>
  <c r="M8" i="40"/>
  <c r="G7" i="40"/>
  <c r="G11" i="40"/>
  <c r="F59" i="38"/>
  <c r="F71" i="38" s="1"/>
  <c r="AV8" i="50"/>
  <c r="BD6" i="50"/>
  <c r="BD16" i="50"/>
  <c r="BD27" i="50"/>
  <c r="AC6" i="40"/>
  <c r="AY14" i="50"/>
  <c r="AY15" i="50"/>
  <c r="M6" i="40"/>
  <c r="AY18" i="50"/>
  <c r="G10" i="40"/>
  <c r="G5" i="40"/>
  <c r="G4" i="40"/>
  <c r="H30" i="37"/>
  <c r="H41" i="37" s="1"/>
  <c r="H45" i="37" s="1"/>
  <c r="Z31" i="50"/>
  <c r="AV18" i="50"/>
  <c r="AV16" i="50"/>
  <c r="BD31" i="50"/>
  <c r="AE8" i="45"/>
  <c r="N59" i="38"/>
  <c r="N71" i="38" s="1"/>
  <c r="AB17" i="40"/>
  <c r="G21" i="41"/>
  <c r="G22" i="41" s="1"/>
  <c r="M20" i="40"/>
  <c r="L26" i="42"/>
  <c r="AY6" i="50"/>
  <c r="G8" i="40"/>
  <c r="G13" i="40"/>
  <c r="AC5" i="29"/>
  <c r="AC7" i="29" s="1"/>
  <c r="AC9" i="29" s="1"/>
  <c r="AC19" i="40"/>
  <c r="B8" i="50"/>
  <c r="C6" i="50" s="1"/>
  <c r="P13" i="42"/>
  <c r="P19" i="42" s="1"/>
  <c r="P24" i="42" s="1"/>
  <c r="G20" i="40"/>
  <c r="AY27" i="50"/>
  <c r="M13" i="40"/>
  <c r="G9" i="40"/>
  <c r="AY4" i="50"/>
  <c r="M30" i="37"/>
  <c r="M41" i="37" s="1"/>
  <c r="M45" i="37" s="1"/>
  <c r="I7" i="40"/>
  <c r="AV27" i="50"/>
  <c r="F15" i="39"/>
  <c r="F18" i="39" s="1"/>
  <c r="AC8" i="40"/>
  <c r="M19" i="40"/>
  <c r="M10" i="40"/>
  <c r="I10" i="40"/>
  <c r="AF8" i="50"/>
  <c r="AV17" i="50"/>
  <c r="M9" i="45"/>
  <c r="M13" i="45" s="1"/>
  <c r="AC9" i="40"/>
  <c r="O15" i="39"/>
  <c r="O18" i="39" s="1"/>
  <c r="M5" i="40"/>
  <c r="M7" i="40"/>
  <c r="AY17" i="50"/>
  <c r="F17" i="40"/>
  <c r="I6" i="40"/>
  <c r="BF8" i="50"/>
  <c r="BF12" i="50" s="1"/>
  <c r="AC11" i="40"/>
  <c r="O29" i="33"/>
  <c r="AY16" i="50"/>
  <c r="M9" i="40"/>
  <c r="I5" i="40"/>
  <c r="J28" i="40"/>
  <c r="AD27" i="33"/>
  <c r="AY23" i="50"/>
  <c r="AB21" i="40"/>
  <c r="AC21" i="40" s="1"/>
  <c r="BZ19" i="50"/>
  <c r="AD53" i="33"/>
  <c r="AC10" i="41"/>
  <c r="AC33" i="41"/>
  <c r="P21" i="41"/>
  <c r="P29" i="41" s="1"/>
  <c r="P30" i="41" s="1"/>
  <c r="P17" i="40"/>
  <c r="O29" i="48"/>
  <c r="P26" i="42"/>
  <c r="P15" i="39"/>
  <c r="P18" i="39" s="1"/>
  <c r="BV19" i="50"/>
  <c r="AC4" i="40"/>
  <c r="I9" i="40"/>
  <c r="AC16" i="37"/>
  <c r="Q8" i="40"/>
  <c r="AD22" i="42"/>
  <c r="AJ23" i="50"/>
  <c r="BB27" i="50"/>
  <c r="BT31" i="50"/>
  <c r="AC7" i="40"/>
  <c r="R27" i="50"/>
  <c r="BB19" i="50"/>
  <c r="I4" i="40"/>
  <c r="E26" i="42"/>
  <c r="X19" i="50"/>
  <c r="Q9" i="40"/>
  <c r="BB10" i="50"/>
  <c r="AE16" i="37"/>
  <c r="BT6" i="50"/>
  <c r="H17" i="40"/>
  <c r="Q6" i="40"/>
  <c r="Q4" i="40"/>
  <c r="BB4" i="50"/>
  <c r="BB6" i="50"/>
  <c r="AA19" i="40"/>
  <c r="BS12" i="50"/>
  <c r="BT12" i="50" s="1"/>
  <c r="AC5" i="40"/>
  <c r="O26" i="42"/>
  <c r="O9" i="45"/>
  <c r="O21" i="41"/>
  <c r="O29" i="41" s="1"/>
  <c r="O30" i="41" s="1"/>
  <c r="I21" i="41"/>
  <c r="P9" i="45"/>
  <c r="R19" i="50"/>
  <c r="I13" i="40"/>
  <c r="AJ18" i="50"/>
  <c r="BB31" i="50"/>
  <c r="BT8" i="50"/>
  <c r="AD26" i="41"/>
  <c r="AE20" i="40"/>
  <c r="AE21" i="37"/>
  <c r="J21" i="50"/>
  <c r="J25" i="50" s="1"/>
  <c r="J29" i="50" s="1"/>
  <c r="J33" i="50" s="1"/>
  <c r="F9" i="45"/>
  <c r="F13" i="45" s="1"/>
  <c r="AB8" i="50"/>
  <c r="AB12" i="50" s="1"/>
  <c r="BB8" i="50"/>
  <c r="BB17" i="50"/>
  <c r="AE8" i="37"/>
  <c r="AE11" i="37" s="1"/>
  <c r="BT15" i="50"/>
  <c r="BT14" i="50"/>
  <c r="O13" i="42"/>
  <c r="O19" i="42" s="1"/>
  <c r="O24" i="42" s="1"/>
  <c r="BZ23" i="50"/>
  <c r="BZ17" i="50"/>
  <c r="P29" i="33"/>
  <c r="AD17" i="40"/>
  <c r="F26" i="42"/>
  <c r="L28" i="40"/>
  <c r="BY12" i="50"/>
  <c r="AE13" i="40"/>
  <c r="D29" i="33"/>
  <c r="AC8" i="35"/>
  <c r="AC22" i="42"/>
  <c r="H9" i="45"/>
  <c r="H13" i="45" s="1"/>
  <c r="AC8" i="45"/>
  <c r="AD11" i="39"/>
  <c r="AD8" i="37"/>
  <c r="AD11" i="37" s="1"/>
  <c r="AJ8" i="50"/>
  <c r="M30" i="38"/>
  <c r="BT16" i="50"/>
  <c r="BT19" i="50"/>
  <c r="AB28" i="40"/>
  <c r="AE19" i="41"/>
  <c r="AC19" i="41"/>
  <c r="H21" i="41"/>
  <c r="H29" i="41" s="1"/>
  <c r="H30" i="41" s="1"/>
  <c r="AE26" i="41"/>
  <c r="BZ16" i="50"/>
  <c r="AE11" i="40"/>
  <c r="BZ8" i="50"/>
  <c r="E30" i="37"/>
  <c r="E41" i="37" s="1"/>
  <c r="E45" i="37" s="1"/>
  <c r="B13" i="42"/>
  <c r="B19" i="42" s="1"/>
  <c r="B24" i="42" s="1"/>
  <c r="R23" i="50"/>
  <c r="AC12" i="45"/>
  <c r="AD69" i="38"/>
  <c r="AD47" i="38"/>
  <c r="AD28" i="38"/>
  <c r="AD15" i="38"/>
  <c r="I13" i="42"/>
  <c r="I19" i="42" s="1"/>
  <c r="I24" i="42" s="1"/>
  <c r="AD11" i="42"/>
  <c r="AD26" i="37"/>
  <c r="AJ17" i="50"/>
  <c r="AJ19" i="50"/>
  <c r="BA12" i="50"/>
  <c r="BT23" i="50"/>
  <c r="BT4" i="50"/>
  <c r="BZ31" i="50"/>
  <c r="BZ15" i="50"/>
  <c r="BX21" i="50"/>
  <c r="BX25" i="50" s="1"/>
  <c r="BX29" i="50" s="1"/>
  <c r="BX33" i="50" s="1"/>
  <c r="P59" i="38"/>
  <c r="P71" i="38" s="1"/>
  <c r="AD28" i="40"/>
  <c r="AE9" i="40"/>
  <c r="AE53" i="48"/>
  <c r="AD10" i="41"/>
  <c r="AE10" i="41"/>
  <c r="D21" i="50"/>
  <c r="D25" i="50" s="1"/>
  <c r="D29" i="50" s="1"/>
  <c r="D33" i="50" s="1"/>
  <c r="C9" i="45"/>
  <c r="C13" i="45" s="1"/>
  <c r="AC5" i="45"/>
  <c r="AD5" i="45"/>
  <c r="Z14" i="50"/>
  <c r="Z18" i="50"/>
  <c r="J30" i="37"/>
  <c r="J41" i="37" s="1"/>
  <c r="J45" i="37" s="1"/>
  <c r="T28" i="40"/>
  <c r="G15" i="39"/>
  <c r="G18" i="39" s="1"/>
  <c r="AC20" i="40"/>
  <c r="BR21" i="50"/>
  <c r="BR25" i="50" s="1"/>
  <c r="BR29" i="50" s="1"/>
  <c r="BR33" i="50" s="1"/>
  <c r="B19" i="50"/>
  <c r="BZ27" i="50"/>
  <c r="BZ18" i="50"/>
  <c r="BZ14" i="50"/>
  <c r="AE5" i="40"/>
  <c r="AB19" i="50"/>
  <c r="P29" i="48"/>
  <c r="R27" i="40"/>
  <c r="R21" i="40"/>
  <c r="S21" i="40" s="1"/>
  <c r="S20" i="40"/>
  <c r="R28" i="40"/>
  <c r="AL8" i="50"/>
  <c r="U19" i="40"/>
  <c r="T21" i="40"/>
  <c r="U21" i="40" s="1"/>
  <c r="I19" i="40"/>
  <c r="H21" i="40"/>
  <c r="I21" i="40" s="1"/>
  <c r="J17" i="40"/>
  <c r="K13" i="40"/>
  <c r="AC21" i="42"/>
  <c r="X6" i="50"/>
  <c r="X23" i="50"/>
  <c r="X10" i="50"/>
  <c r="X15" i="50"/>
  <c r="X16" i="50"/>
  <c r="X8" i="50"/>
  <c r="X31" i="50"/>
  <c r="X27" i="50"/>
  <c r="X18" i="50"/>
  <c r="X4" i="50"/>
  <c r="W12" i="50"/>
  <c r="X17" i="50"/>
  <c r="X14" i="50"/>
  <c r="D21" i="40"/>
  <c r="E21" i="40" s="1"/>
  <c r="R10" i="50"/>
  <c r="BP19" i="50"/>
  <c r="AD33" i="41"/>
  <c r="J21" i="40"/>
  <c r="K21" i="40" s="1"/>
  <c r="J27" i="40"/>
  <c r="AP4" i="50"/>
  <c r="BV8" i="50"/>
  <c r="BW6" i="50" s="1"/>
  <c r="M11" i="40"/>
  <c r="N27" i="40"/>
  <c r="V28" i="40"/>
  <c r="P30" i="38"/>
  <c r="AE19" i="40"/>
  <c r="AD21" i="40"/>
  <c r="AE21" i="40" s="1"/>
  <c r="L17" i="40"/>
  <c r="V21" i="40"/>
  <c r="W21" i="40" s="1"/>
  <c r="BD10" i="50"/>
  <c r="AA9" i="40"/>
  <c r="AA10" i="40"/>
  <c r="AA11" i="40"/>
  <c r="AE27" i="48"/>
  <c r="BZ6" i="50"/>
  <c r="AE8" i="40"/>
  <c r="AE4" i="40"/>
  <c r="BZ10" i="50"/>
  <c r="AE7" i="40"/>
  <c r="AE10" i="40"/>
  <c r="I13" i="45" l="1"/>
  <c r="J35" i="35"/>
  <c r="F35" i="35"/>
  <c r="C35" i="35"/>
  <c r="C10" i="44"/>
  <c r="I35" i="35"/>
  <c r="I10" i="44"/>
  <c r="L35" i="35"/>
  <c r="L10" i="44"/>
  <c r="E35" i="35"/>
  <c r="E10" i="44"/>
  <c r="H35" i="35"/>
  <c r="H10" i="44"/>
  <c r="B35" i="35"/>
  <c r="D35" i="35"/>
  <c r="D10" i="44"/>
  <c r="P35" i="35"/>
  <c r="P10" i="44"/>
  <c r="K35" i="35"/>
  <c r="K10" i="44"/>
  <c r="O35" i="35"/>
  <c r="O10" i="44"/>
  <c r="N35" i="35"/>
  <c r="G35" i="35"/>
  <c r="G10" i="44"/>
  <c r="M35" i="35"/>
  <c r="M10" i="44"/>
  <c r="J13" i="45"/>
  <c r="I21" i="35"/>
  <c r="O21" i="35"/>
  <c r="E21" i="35"/>
  <c r="B21" i="35"/>
  <c r="M21" i="35"/>
  <c r="J21" i="35"/>
  <c r="L21" i="35"/>
  <c r="G21" i="35"/>
  <c r="D19" i="35"/>
  <c r="D21" i="35" s="1"/>
  <c r="AD12" i="35"/>
  <c r="AD35" i="35" s="1"/>
  <c r="AD19" i="35"/>
  <c r="K19" i="35"/>
  <c r="F19" i="35"/>
  <c r="F21" i="35" s="1"/>
  <c r="AE12" i="35"/>
  <c r="AE35" i="35" s="1"/>
  <c r="C19" i="35"/>
  <c r="C21" i="35" s="1"/>
  <c r="N19" i="35"/>
  <c r="P19" i="35"/>
  <c r="P21" i="35" s="1"/>
  <c r="H19" i="35"/>
  <c r="H21" i="35" s="1"/>
  <c r="AC12" i="35"/>
  <c r="AC35" i="35" s="1"/>
  <c r="AC19" i="35"/>
  <c r="AS10" i="50"/>
  <c r="BM21" i="50"/>
  <c r="P13" i="45"/>
  <c r="K21" i="50"/>
  <c r="L21" i="50" s="1"/>
  <c r="I14" i="50"/>
  <c r="I18" i="50"/>
  <c r="I6" i="50"/>
  <c r="I8" i="50"/>
  <c r="I10" i="50"/>
  <c r="I15" i="50"/>
  <c r="I31" i="50"/>
  <c r="I23" i="50"/>
  <c r="R21" i="50"/>
  <c r="H12" i="50"/>
  <c r="I12" i="50" s="1"/>
  <c r="I17" i="50"/>
  <c r="I27" i="50"/>
  <c r="I19" i="50"/>
  <c r="I4" i="50"/>
  <c r="AD15" i="50"/>
  <c r="AD16" i="50"/>
  <c r="AD23" i="50"/>
  <c r="BP12" i="50"/>
  <c r="BQ12" i="50" s="1"/>
  <c r="BQ31" i="50"/>
  <c r="O13" i="45"/>
  <c r="AS6" i="50"/>
  <c r="AR12" i="50"/>
  <c r="AR21" i="50" s="1"/>
  <c r="F12" i="50"/>
  <c r="BQ8" i="50"/>
  <c r="AS4" i="50"/>
  <c r="BQ14" i="50"/>
  <c r="BQ6" i="50"/>
  <c r="BQ15" i="50"/>
  <c r="BQ27" i="50"/>
  <c r="BQ23" i="50"/>
  <c r="AS15" i="50"/>
  <c r="AS23" i="50"/>
  <c r="BQ18" i="50"/>
  <c r="BQ10" i="50"/>
  <c r="AS8" i="50"/>
  <c r="AS18" i="50"/>
  <c r="BQ17" i="50"/>
  <c r="AS16" i="50"/>
  <c r="AS31" i="50"/>
  <c r="BQ4" i="50"/>
  <c r="AS14" i="50"/>
  <c r="AS17" i="50"/>
  <c r="AS19" i="50"/>
  <c r="U18" i="50"/>
  <c r="AE30" i="37"/>
  <c r="AE41" i="37" s="1"/>
  <c r="AE45" i="37" s="1"/>
  <c r="R12" i="50"/>
  <c r="BH10" i="50"/>
  <c r="AC15" i="39"/>
  <c r="AC18" i="39" s="1"/>
  <c r="AC30" i="37"/>
  <c r="AC41" i="37" s="1"/>
  <c r="AC45" i="37" s="1"/>
  <c r="BH17" i="50"/>
  <c r="AC29" i="48"/>
  <c r="BF21" i="50"/>
  <c r="BF25" i="50" s="1"/>
  <c r="BF29" i="50" s="1"/>
  <c r="BF33" i="50" s="1"/>
  <c r="AD6" i="50"/>
  <c r="O23" i="50"/>
  <c r="N12" i="50"/>
  <c r="O12" i="50" s="1"/>
  <c r="O6" i="50"/>
  <c r="C23" i="50"/>
  <c r="AD18" i="50"/>
  <c r="O14" i="50"/>
  <c r="O16" i="50"/>
  <c r="O10" i="50"/>
  <c r="AD31" i="50"/>
  <c r="AD17" i="50"/>
  <c r="C27" i="50"/>
  <c r="O15" i="50"/>
  <c r="BD8" i="50"/>
  <c r="BE18" i="50" s="1"/>
  <c r="AD4" i="50"/>
  <c r="AC12" i="50"/>
  <c r="AD12" i="50" s="1"/>
  <c r="AD8" i="50"/>
  <c r="AD10" i="50"/>
  <c r="AD19" i="50"/>
  <c r="AD27" i="50"/>
  <c r="L29" i="41"/>
  <c r="L30" i="41" s="1"/>
  <c r="AO25" i="50"/>
  <c r="AP25" i="50" s="1"/>
  <c r="AP12" i="50"/>
  <c r="K29" i="41"/>
  <c r="K30" i="41" s="1"/>
  <c r="B12" i="50"/>
  <c r="C12" i="50" s="1"/>
  <c r="BH14" i="50"/>
  <c r="BH4" i="50"/>
  <c r="BH31" i="50"/>
  <c r="AE26" i="42"/>
  <c r="BH15" i="50"/>
  <c r="J22" i="41"/>
  <c r="BH18" i="50"/>
  <c r="E22" i="41"/>
  <c r="O19" i="50"/>
  <c r="O8" i="50"/>
  <c r="BH6" i="50"/>
  <c r="AC26" i="42"/>
  <c r="AJ21" i="50"/>
  <c r="BG12" i="50"/>
  <c r="BG21" i="50" s="1"/>
  <c r="BH23" i="50"/>
  <c r="AE13" i="42"/>
  <c r="AE19" i="42" s="1"/>
  <c r="AE24" i="42" s="1"/>
  <c r="BH19" i="50"/>
  <c r="BH16" i="50"/>
  <c r="BH27" i="50"/>
  <c r="O17" i="50"/>
  <c r="AC29" i="33"/>
  <c r="O31" i="50"/>
  <c r="BD19" i="50"/>
  <c r="O27" i="50"/>
  <c r="O4" i="50"/>
  <c r="G29" i="41"/>
  <c r="G30" i="41" s="1"/>
  <c r="AM19" i="50"/>
  <c r="AD9" i="45"/>
  <c r="AD13" i="45" s="1"/>
  <c r="AE29" i="33"/>
  <c r="F22" i="41"/>
  <c r="N22" i="41"/>
  <c r="AD21" i="41"/>
  <c r="AD22" i="41" s="1"/>
  <c r="B29" i="41"/>
  <c r="B30" i="41" s="1"/>
  <c r="Q29" i="50"/>
  <c r="Q33" i="50" s="1"/>
  <c r="R33" i="50" s="1"/>
  <c r="AC59" i="38"/>
  <c r="AC71" i="38" s="1"/>
  <c r="AD15" i="39"/>
  <c r="AD18" i="39" s="1"/>
  <c r="AE15" i="39"/>
  <c r="AE18" i="39" s="1"/>
  <c r="AD29" i="33"/>
  <c r="M29" i="41"/>
  <c r="M30" i="41" s="1"/>
  <c r="C29" i="41"/>
  <c r="C30" i="41" s="1"/>
  <c r="AD59" i="38"/>
  <c r="AD71" i="38" s="1"/>
  <c r="AE30" i="38"/>
  <c r="U14" i="50"/>
  <c r="U10" i="50"/>
  <c r="U15" i="50"/>
  <c r="U23" i="50"/>
  <c r="U27" i="50"/>
  <c r="T12" i="50"/>
  <c r="U12" i="50" s="1"/>
  <c r="AE29" i="48"/>
  <c r="U6" i="50"/>
  <c r="Z8" i="50"/>
  <c r="AA6" i="50" s="1"/>
  <c r="AC30" i="38"/>
  <c r="BS21" i="50"/>
  <c r="BS25" i="50" s="1"/>
  <c r="U19" i="50"/>
  <c r="U8" i="50"/>
  <c r="D29" i="41"/>
  <c r="D30" i="41" s="1"/>
  <c r="U31" i="50"/>
  <c r="AC13" i="42"/>
  <c r="AC19" i="42" s="1"/>
  <c r="AC24" i="42" s="1"/>
  <c r="U4" i="50"/>
  <c r="AU21" i="50"/>
  <c r="AV12" i="50"/>
  <c r="U16" i="50"/>
  <c r="P22" i="41"/>
  <c r="C31" i="50"/>
  <c r="AE9" i="45"/>
  <c r="AE13" i="45" s="1"/>
  <c r="AD29" i="48"/>
  <c r="C15" i="50"/>
  <c r="C18" i="50"/>
  <c r="C14" i="50"/>
  <c r="AX21" i="50"/>
  <c r="AX25" i="50" s="1"/>
  <c r="C19" i="50"/>
  <c r="AD30" i="37"/>
  <c r="AD41" i="37" s="1"/>
  <c r="AD45" i="37" s="1"/>
  <c r="C17" i="50"/>
  <c r="AE59" i="38"/>
  <c r="AE71" i="38" s="1"/>
  <c r="C8" i="50"/>
  <c r="C10" i="50"/>
  <c r="C4" i="50"/>
  <c r="C16" i="50"/>
  <c r="Z19" i="50"/>
  <c r="AE21" i="41"/>
  <c r="AE22" i="41" s="1"/>
  <c r="AC21" i="41"/>
  <c r="AC29" i="41" s="1"/>
  <c r="AC30" i="41" s="1"/>
  <c r="AG10" i="50"/>
  <c r="AG16" i="50"/>
  <c r="AF12" i="50"/>
  <c r="AG31" i="50"/>
  <c r="AG27" i="50"/>
  <c r="AG8" i="50"/>
  <c r="AG6" i="50"/>
  <c r="AG23" i="50"/>
  <c r="AG17" i="50"/>
  <c r="AG18" i="50"/>
  <c r="AG14" i="50"/>
  <c r="AG19" i="50"/>
  <c r="AG15" i="50"/>
  <c r="AG4" i="50"/>
  <c r="AM4" i="50"/>
  <c r="BW27" i="50"/>
  <c r="I22" i="41"/>
  <c r="I29" i="41"/>
  <c r="I30" i="41" s="1"/>
  <c r="O22" i="41"/>
  <c r="BW23" i="50"/>
  <c r="H22" i="41"/>
  <c r="AD26" i="42"/>
  <c r="AD13" i="42"/>
  <c r="AD19" i="42" s="1"/>
  <c r="AD24" i="42" s="1"/>
  <c r="AC9" i="45"/>
  <c r="AC13" i="45" s="1"/>
  <c r="AD30" i="38"/>
  <c r="AB21" i="50"/>
  <c r="AB25" i="50" s="1"/>
  <c r="AB29" i="50" s="1"/>
  <c r="AB33" i="50" s="1"/>
  <c r="BA21" i="50"/>
  <c r="BB12" i="50"/>
  <c r="BY21" i="50"/>
  <c r="BZ12" i="50"/>
  <c r="W21" i="50"/>
  <c r="X12" i="50"/>
  <c r="F21" i="50"/>
  <c r="E25" i="50"/>
  <c r="BW31" i="50"/>
  <c r="BW4" i="50"/>
  <c r="BW10" i="50"/>
  <c r="BV12" i="50"/>
  <c r="BW8" i="50"/>
  <c r="BW16" i="50"/>
  <c r="AI29" i="50"/>
  <c r="AJ25" i="50"/>
  <c r="BW19" i="50"/>
  <c r="BW18" i="50"/>
  <c r="BW17" i="50"/>
  <c r="BW14" i="50"/>
  <c r="BW15" i="50"/>
  <c r="BQ19" i="50"/>
  <c r="AM31" i="50"/>
  <c r="AM18" i="50"/>
  <c r="AM14" i="50"/>
  <c r="AM15" i="50"/>
  <c r="AM6" i="50"/>
  <c r="AM10" i="50"/>
  <c r="AM16" i="50"/>
  <c r="AM8" i="50"/>
  <c r="AM27" i="50"/>
  <c r="AL12" i="50"/>
  <c r="AM23" i="50"/>
  <c r="AM17" i="50"/>
  <c r="D36" i="35" l="1"/>
  <c r="D13" i="44"/>
  <c r="M25" i="35"/>
  <c r="M29" i="35" s="1"/>
  <c r="M33" i="35" s="1"/>
  <c r="M47" i="35" s="1"/>
  <c r="M49" i="35" s="1"/>
  <c r="M22" i="44" s="1"/>
  <c r="M13" i="44"/>
  <c r="I42" i="35"/>
  <c r="I44" i="35" s="1"/>
  <c r="I16" i="44" s="1"/>
  <c r="I13" i="44"/>
  <c r="C25" i="35"/>
  <c r="C29" i="35" s="1"/>
  <c r="C33" i="35" s="1"/>
  <c r="C37" i="35" s="1"/>
  <c r="C13" i="44"/>
  <c r="G36" i="35"/>
  <c r="G13" i="44"/>
  <c r="B36" i="35"/>
  <c r="E36" i="35"/>
  <c r="E13" i="44"/>
  <c r="F36" i="35"/>
  <c r="AD9" i="44"/>
  <c r="AD10" i="44" s="1"/>
  <c r="F10" i="44"/>
  <c r="H42" i="35"/>
  <c r="H44" i="35" s="1"/>
  <c r="H16" i="44" s="1"/>
  <c r="H13" i="44"/>
  <c r="P25" i="35"/>
  <c r="P29" i="35" s="1"/>
  <c r="P33" i="35" s="1"/>
  <c r="P19" i="44" s="1"/>
  <c r="P13" i="44"/>
  <c r="L42" i="35"/>
  <c r="L44" i="35" s="1"/>
  <c r="L16" i="44" s="1"/>
  <c r="L13" i="44"/>
  <c r="O36" i="35"/>
  <c r="O13" i="44"/>
  <c r="AF9" i="44"/>
  <c r="AF10" i="44" s="1"/>
  <c r="N10" i="44"/>
  <c r="AC9" i="44"/>
  <c r="AC10" i="44" s="1"/>
  <c r="B10" i="44"/>
  <c r="J10" i="44"/>
  <c r="AE9" i="44"/>
  <c r="AE10" i="44" s="1"/>
  <c r="J36" i="35"/>
  <c r="E42" i="35"/>
  <c r="E44" i="35" s="1"/>
  <c r="E16" i="44" s="1"/>
  <c r="O25" i="35"/>
  <c r="O29" i="35" s="1"/>
  <c r="O33" i="35" s="1"/>
  <c r="O42" i="35"/>
  <c r="O44" i="35" s="1"/>
  <c r="O16" i="44" s="1"/>
  <c r="I25" i="35"/>
  <c r="I29" i="35" s="1"/>
  <c r="I33" i="35" s="1"/>
  <c r="I36" i="35"/>
  <c r="B42" i="35"/>
  <c r="B44" i="35" s="1"/>
  <c r="B25" i="35"/>
  <c r="B29" i="35" s="1"/>
  <c r="B33" i="35" s="1"/>
  <c r="M36" i="35"/>
  <c r="M42" i="35"/>
  <c r="M44" i="35" s="1"/>
  <c r="M16" i="44" s="1"/>
  <c r="E25" i="35"/>
  <c r="E29" i="35" s="1"/>
  <c r="E33" i="35" s="1"/>
  <c r="C42" i="35"/>
  <c r="C44" i="35" s="1"/>
  <c r="C16" i="44" s="1"/>
  <c r="L25" i="35"/>
  <c r="L29" i="35" s="1"/>
  <c r="L33" i="35" s="1"/>
  <c r="D25" i="35"/>
  <c r="D29" i="35" s="1"/>
  <c r="D33" i="35" s="1"/>
  <c r="L36" i="35"/>
  <c r="C36" i="35"/>
  <c r="D42" i="35"/>
  <c r="D44" i="35" s="1"/>
  <c r="D16" i="44" s="1"/>
  <c r="G25" i="35"/>
  <c r="G29" i="35" s="1"/>
  <c r="G33" i="35" s="1"/>
  <c r="J25" i="35"/>
  <c r="J29" i="35" s="1"/>
  <c r="J33" i="35" s="1"/>
  <c r="G42" i="35"/>
  <c r="G44" i="35" s="1"/>
  <c r="G16" i="44" s="1"/>
  <c r="J42" i="35"/>
  <c r="J44" i="35" s="1"/>
  <c r="P42" i="35"/>
  <c r="P44" i="35" s="1"/>
  <c r="P16" i="44" s="1"/>
  <c r="P36" i="35"/>
  <c r="H36" i="35"/>
  <c r="AC21" i="35"/>
  <c r="AC42" i="35" s="1"/>
  <c r="AC44" i="35" s="1"/>
  <c r="H25" i="35"/>
  <c r="H29" i="35" s="1"/>
  <c r="H33" i="35" s="1"/>
  <c r="AD21" i="35"/>
  <c r="AD36" i="35" s="1"/>
  <c r="F25" i="35"/>
  <c r="F29" i="35" s="1"/>
  <c r="F33" i="35" s="1"/>
  <c r="K21" i="35"/>
  <c r="K13" i="44" s="1"/>
  <c r="AE19" i="35"/>
  <c r="AE21" i="35" s="1"/>
  <c r="AE36" i="35" s="1"/>
  <c r="F42" i="35"/>
  <c r="F44" i="35" s="1"/>
  <c r="AF19" i="35"/>
  <c r="AF21" i="35" s="1"/>
  <c r="N21" i="35"/>
  <c r="K25" i="50"/>
  <c r="K29" i="50" s="1"/>
  <c r="BM25" i="50"/>
  <c r="BN21" i="50"/>
  <c r="BE14" i="50"/>
  <c r="H21" i="50"/>
  <c r="H25" i="50" s="1"/>
  <c r="I25" i="50" s="1"/>
  <c r="BP21" i="50"/>
  <c r="BQ21" i="50" s="1"/>
  <c r="BE23" i="50"/>
  <c r="AS12" i="50"/>
  <c r="BD12" i="50"/>
  <c r="BD21" i="50" s="1"/>
  <c r="BE4" i="50"/>
  <c r="BE6" i="50"/>
  <c r="BE19" i="50"/>
  <c r="B21" i="50"/>
  <c r="C21" i="50" s="1"/>
  <c r="BE10" i="50"/>
  <c r="BE27" i="50"/>
  <c r="BE31" i="50"/>
  <c r="BE8" i="50"/>
  <c r="BE17" i="50"/>
  <c r="BE15" i="50"/>
  <c r="BE16" i="50"/>
  <c r="R29" i="50"/>
  <c r="AO29" i="50"/>
  <c r="AP29" i="50" s="1"/>
  <c r="AC21" i="50"/>
  <c r="N21" i="50"/>
  <c r="BT21" i="50"/>
  <c r="BH12" i="50"/>
  <c r="BG25" i="50"/>
  <c r="BG29" i="50" s="1"/>
  <c r="BH21" i="50"/>
  <c r="AD29" i="41"/>
  <c r="AD30" i="41" s="1"/>
  <c r="T21" i="50"/>
  <c r="U21" i="50" s="1"/>
  <c r="AA18" i="50"/>
  <c r="AA19" i="50"/>
  <c r="AA17" i="50"/>
  <c r="AA14" i="50"/>
  <c r="AA4" i="50"/>
  <c r="AA23" i="50"/>
  <c r="AA27" i="50"/>
  <c r="Z12" i="50"/>
  <c r="AA12" i="50" s="1"/>
  <c r="AA31" i="50"/>
  <c r="AA15" i="50"/>
  <c r="AA8" i="50"/>
  <c r="AA16" i="50"/>
  <c r="AA10" i="50"/>
  <c r="AY21" i="50"/>
  <c r="AV21" i="50"/>
  <c r="AU25" i="50"/>
  <c r="AY25" i="50"/>
  <c r="AX29" i="50"/>
  <c r="AC22" i="41"/>
  <c r="AG12" i="50"/>
  <c r="AF21" i="50"/>
  <c r="AS21" i="50"/>
  <c r="AR25" i="50"/>
  <c r="AE29" i="41"/>
  <c r="AE30" i="41" s="1"/>
  <c r="BZ21" i="50"/>
  <c r="BY25" i="50"/>
  <c r="BB21" i="50"/>
  <c r="BA25" i="50"/>
  <c r="BT25" i="50"/>
  <c r="BS29" i="50"/>
  <c r="AI33" i="50"/>
  <c r="AJ33" i="50" s="1"/>
  <c r="AJ29" i="50"/>
  <c r="F25" i="50"/>
  <c r="E29" i="50"/>
  <c r="BV21" i="50"/>
  <c r="BW12" i="50"/>
  <c r="X21" i="50"/>
  <c r="W25" i="50"/>
  <c r="AM12" i="50"/>
  <c r="AL21" i="50"/>
  <c r="P47" i="35" l="1"/>
  <c r="P49" i="35" s="1"/>
  <c r="P22" i="44" s="1"/>
  <c r="P37" i="35"/>
  <c r="G37" i="35"/>
  <c r="G19" i="44"/>
  <c r="I47" i="35"/>
  <c r="I49" i="35" s="1"/>
  <c r="I22" i="44" s="1"/>
  <c r="I19" i="44"/>
  <c r="AD12" i="44"/>
  <c r="AD13" i="44" s="1"/>
  <c r="F13" i="44"/>
  <c r="AC12" i="44"/>
  <c r="AC13" i="44" s="1"/>
  <c r="B13" i="44"/>
  <c r="F47" i="35"/>
  <c r="F49" i="35" s="1"/>
  <c r="B47" i="35"/>
  <c r="B49" i="35" s="1"/>
  <c r="D47" i="35"/>
  <c r="D49" i="35" s="1"/>
  <c r="D22" i="44" s="1"/>
  <c r="D19" i="44"/>
  <c r="B16" i="44"/>
  <c r="AC15" i="44"/>
  <c r="AC16" i="44" s="1"/>
  <c r="J13" i="44"/>
  <c r="AE12" i="44"/>
  <c r="AE13" i="44" s="1"/>
  <c r="AF12" i="44"/>
  <c r="AF13" i="44" s="1"/>
  <c r="N13" i="44"/>
  <c r="J16" i="44"/>
  <c r="L47" i="35"/>
  <c r="L49" i="35" s="1"/>
  <c r="L22" i="44" s="1"/>
  <c r="L19" i="44"/>
  <c r="M37" i="35"/>
  <c r="M19" i="44"/>
  <c r="O37" i="35"/>
  <c r="O19" i="44"/>
  <c r="F16" i="44"/>
  <c r="AD15" i="44"/>
  <c r="AD16" i="44" s="1"/>
  <c r="H37" i="35"/>
  <c r="H19" i="44"/>
  <c r="J47" i="35"/>
  <c r="J49" i="35" s="1"/>
  <c r="E47" i="35"/>
  <c r="E49" i="35" s="1"/>
  <c r="E22" i="44" s="1"/>
  <c r="E19" i="44"/>
  <c r="C47" i="35"/>
  <c r="C49" i="35" s="1"/>
  <c r="C22" i="44" s="1"/>
  <c r="C19" i="44"/>
  <c r="O47" i="35"/>
  <c r="O49" i="35" s="1"/>
  <c r="O22" i="44" s="1"/>
  <c r="B37" i="35"/>
  <c r="I37" i="35"/>
  <c r="E37" i="35"/>
  <c r="G47" i="35"/>
  <c r="G49" i="35" s="1"/>
  <c r="G22" i="44" s="1"/>
  <c r="L37" i="35"/>
  <c r="D37" i="35"/>
  <c r="J37" i="35"/>
  <c r="AC36" i="35"/>
  <c r="H47" i="35"/>
  <c r="H49" i="35" s="1"/>
  <c r="H22" i="44" s="1"/>
  <c r="AC25" i="35"/>
  <c r="AC29" i="35" s="1"/>
  <c r="AC33" i="35" s="1"/>
  <c r="AC37" i="35" s="1"/>
  <c r="AD25" i="35"/>
  <c r="AD29" i="35" s="1"/>
  <c r="AD33" i="35" s="1"/>
  <c r="AD47" i="35" s="1"/>
  <c r="AD49" i="35" s="1"/>
  <c r="F37" i="35"/>
  <c r="AE25" i="35"/>
  <c r="AE29" i="35" s="1"/>
  <c r="AE33" i="35" s="1"/>
  <c r="AE47" i="35" s="1"/>
  <c r="AE49" i="35" s="1"/>
  <c r="AE42" i="35"/>
  <c r="AE44" i="35" s="1"/>
  <c r="AD42" i="35"/>
  <c r="AD44" i="35" s="1"/>
  <c r="N42" i="35"/>
  <c r="N44" i="35" s="1"/>
  <c r="N25" i="35"/>
  <c r="N29" i="35" s="1"/>
  <c r="N33" i="35" s="1"/>
  <c r="N36" i="35"/>
  <c r="AF25" i="35"/>
  <c r="AF29" i="35" s="1"/>
  <c r="AF33" i="35" s="1"/>
  <c r="AF42" i="35"/>
  <c r="AF44" i="35" s="1"/>
  <c r="AF36" i="35"/>
  <c r="K42" i="35"/>
  <c r="K44" i="35" s="1"/>
  <c r="K16" i="44" s="1"/>
  <c r="K25" i="35"/>
  <c r="K29" i="35" s="1"/>
  <c r="K33" i="35" s="1"/>
  <c r="K19" i="44" s="1"/>
  <c r="K36" i="35"/>
  <c r="L25" i="50"/>
  <c r="BP25" i="50"/>
  <c r="BP29" i="50" s="1"/>
  <c r="BQ29" i="50" s="1"/>
  <c r="I21" i="50"/>
  <c r="H29" i="50"/>
  <c r="I29" i="50" s="1"/>
  <c r="BN25" i="50"/>
  <c r="BM29" i="50"/>
  <c r="BE12" i="50"/>
  <c r="B25" i="50"/>
  <c r="C25" i="50" s="1"/>
  <c r="AO33" i="50"/>
  <c r="AP33" i="50" s="1"/>
  <c r="AC25" i="50"/>
  <c r="AD21" i="50"/>
  <c r="BH25" i="50"/>
  <c r="N25" i="50"/>
  <c r="O21" i="50"/>
  <c r="T25" i="50"/>
  <c r="T29" i="50" s="1"/>
  <c r="Z21" i="50"/>
  <c r="Z25" i="50" s="1"/>
  <c r="Z29" i="50" s="1"/>
  <c r="AV25" i="50"/>
  <c r="AU29" i="50"/>
  <c r="AF25" i="50"/>
  <c r="AG21" i="50"/>
  <c r="AR29" i="50"/>
  <c r="AS25" i="50"/>
  <c r="AY29" i="50"/>
  <c r="AX33" i="50"/>
  <c r="AY33" i="50" s="1"/>
  <c r="BB25" i="50"/>
  <c r="BA29" i="50"/>
  <c r="BS33" i="50"/>
  <c r="BT29" i="50"/>
  <c r="BY29" i="50"/>
  <c r="BZ25" i="50"/>
  <c r="BH29" i="50"/>
  <c r="BG33" i="50"/>
  <c r="BH33" i="50" s="1"/>
  <c r="BE21" i="50"/>
  <c r="BD25" i="50"/>
  <c r="AM21" i="50"/>
  <c r="AL25" i="50"/>
  <c r="X25" i="50"/>
  <c r="W29" i="50"/>
  <c r="F29" i="50"/>
  <c r="E33" i="50"/>
  <c r="F33" i="50" s="1"/>
  <c r="L29" i="50"/>
  <c r="K33" i="50"/>
  <c r="L33" i="50" s="1"/>
  <c r="BV25" i="50"/>
  <c r="BW21" i="50"/>
  <c r="AE18" i="44" l="1"/>
  <c r="AE19" i="44" s="1"/>
  <c r="J19" i="44"/>
  <c r="AE15" i="44"/>
  <c r="AE16" i="44" s="1"/>
  <c r="AD18" i="44"/>
  <c r="AD19" i="44" s="1"/>
  <c r="F19" i="44"/>
  <c r="AF15" i="44"/>
  <c r="AF16" i="44" s="1"/>
  <c r="N16" i="44"/>
  <c r="J22" i="44"/>
  <c r="AD21" i="44"/>
  <c r="AD22" i="44" s="1"/>
  <c r="F22" i="44"/>
  <c r="AC18" i="44"/>
  <c r="AC19" i="44" s="1"/>
  <c r="B19" i="44"/>
  <c r="B22" i="44"/>
  <c r="AC21" i="44"/>
  <c r="AC22" i="44" s="1"/>
  <c r="AF18" i="44"/>
  <c r="AF19" i="44" s="1"/>
  <c r="N19" i="44"/>
  <c r="AD37" i="35"/>
  <c r="AE37" i="35"/>
  <c r="BQ25" i="50"/>
  <c r="AC47" i="35"/>
  <c r="AC49" i="35" s="1"/>
  <c r="K47" i="35"/>
  <c r="K49" i="35" s="1"/>
  <c r="K22" i="44" s="1"/>
  <c r="K37" i="35"/>
  <c r="AF47" i="35"/>
  <c r="AF49" i="35" s="1"/>
  <c r="AF37" i="35"/>
  <c r="N37" i="35"/>
  <c r="N47" i="35"/>
  <c r="N49" i="35" s="1"/>
  <c r="H33" i="50"/>
  <c r="I33" i="50" s="1"/>
  <c r="AA25" i="50"/>
  <c r="BM33" i="50"/>
  <c r="BN33" i="50" s="1"/>
  <c r="BN29" i="50"/>
  <c r="B29" i="50"/>
  <c r="B33" i="50" s="1"/>
  <c r="C33" i="50" s="1"/>
  <c r="U25" i="50"/>
  <c r="AC29" i="50"/>
  <c r="AD25" i="50"/>
  <c r="N29" i="50"/>
  <c r="O25" i="50"/>
  <c r="AA21" i="50"/>
  <c r="AV29" i="50"/>
  <c r="AU33" i="50"/>
  <c r="AV33" i="50" s="1"/>
  <c r="AS29" i="50"/>
  <c r="AR33" i="50"/>
  <c r="AS33" i="50" s="1"/>
  <c r="AG25" i="50"/>
  <c r="AF29" i="50"/>
  <c r="T33" i="50"/>
  <c r="U33" i="50" s="1"/>
  <c r="U29" i="50"/>
  <c r="BY33" i="50"/>
  <c r="BZ29" i="50"/>
  <c r="BT33" i="50"/>
  <c r="BP33" i="50"/>
  <c r="BQ33" i="50" s="1"/>
  <c r="BA33" i="50"/>
  <c r="BB33" i="50" s="1"/>
  <c r="BB29" i="50"/>
  <c r="X29" i="50"/>
  <c r="W33" i="50"/>
  <c r="X33" i="50" s="1"/>
  <c r="AL29" i="50"/>
  <c r="AM25" i="50"/>
  <c r="Z33" i="50"/>
  <c r="AA33" i="50" s="1"/>
  <c r="AA29" i="50"/>
  <c r="BV29" i="50"/>
  <c r="BW29" i="50" s="1"/>
  <c r="BW25" i="50"/>
  <c r="BD29" i="50"/>
  <c r="BE25" i="50"/>
  <c r="AE21" i="44" l="1"/>
  <c r="AE22" i="44" s="1"/>
  <c r="AF21" i="44"/>
  <c r="AF22" i="44" s="1"/>
  <c r="N22" i="44"/>
  <c r="C29" i="50"/>
  <c r="AC33" i="50"/>
  <c r="AD33" i="50" s="1"/>
  <c r="AD29" i="50"/>
  <c r="O29" i="50"/>
  <c r="N33" i="50"/>
  <c r="O33" i="50" s="1"/>
  <c r="AG29" i="50"/>
  <c r="AF33" i="50"/>
  <c r="AG33" i="50" s="1"/>
  <c r="BZ33" i="50"/>
  <c r="BV33" i="50"/>
  <c r="BW33" i="50" s="1"/>
  <c r="BE29" i="50"/>
  <c r="BD33" i="50"/>
  <c r="BE33" i="50" s="1"/>
  <c r="AL33" i="50"/>
  <c r="AM33" i="50" s="1"/>
  <c r="AM29" i="50"/>
  <c r="P21" i="37" l="1"/>
  <c r="P30" i="37" s="1"/>
  <c r="P41" i="37" s="1"/>
  <c r="P45" i="37" s="1"/>
  <c r="P53" i="33"/>
  <c r="R21" i="37" l="1"/>
  <c r="Q11" i="39"/>
  <c r="Q4" i="39"/>
  <c r="R30" i="37" l="1"/>
  <c r="Q15" i="39"/>
  <c r="Q18" i="39" s="1"/>
  <c r="S21" i="37"/>
  <c r="AG26" i="33"/>
  <c r="AG27" i="33" s="1"/>
  <c r="AG29" i="33" s="1"/>
  <c r="R41" i="37" l="1"/>
  <c r="R45" i="37" s="1"/>
  <c r="S30" i="37"/>
  <c r="S41" i="37" s="1"/>
  <c r="S45" i="37" s="1"/>
  <c r="W5" i="45" l="1"/>
  <c r="AH5" i="45"/>
  <c r="AH9" i="45" l="1"/>
  <c r="W9" i="45"/>
  <c r="AH13" i="45" l="1"/>
  <c r="W13" i="45"/>
  <c r="EF8" i="50"/>
  <c r="EF12" i="50" s="1"/>
  <c r="EF21" i="50" s="1"/>
  <c r="EF25" i="50" s="1"/>
  <c r="EF29" i="50" s="1"/>
  <c r="EF33" i="50" s="1"/>
  <c r="ED33" i="50" s="1"/>
  <c r="ED4" i="50"/>
  <c r="ED8" i="50" s="1"/>
  <c r="EE6" i="50" s="1"/>
  <c r="ER4" i="50"/>
  <c r="ER8" i="50" s="1"/>
  <c r="ER12" i="50" s="1"/>
  <c r="ER21" i="50" s="1"/>
  <c r="ER25" i="50" s="1"/>
  <c r="ER29" i="50" s="1"/>
  <c r="ER33" i="50" s="1"/>
  <c r="EE27" i="50" l="1"/>
  <c r="EE18" i="50"/>
  <c r="EE17" i="50"/>
  <c r="EE33" i="50"/>
  <c r="EE4" i="50"/>
  <c r="EP4" i="50"/>
  <c r="EP8" i="50" s="1"/>
  <c r="EQ17" i="50" s="1"/>
  <c r="EE16" i="50"/>
  <c r="ED12" i="50"/>
  <c r="EE14" i="50"/>
  <c r="EE8" i="50"/>
  <c r="EE10" i="50"/>
  <c r="EE31" i="50"/>
  <c r="EE15" i="50"/>
  <c r="EE19" i="50"/>
  <c r="EE23" i="50"/>
  <c r="EQ6" i="50" l="1"/>
  <c r="EQ10" i="50"/>
  <c r="EQ31" i="50"/>
  <c r="EP12" i="50"/>
  <c r="EQ12" i="50" s="1"/>
  <c r="EQ8" i="50"/>
  <c r="EQ16" i="50"/>
  <c r="EQ14" i="50"/>
  <c r="EQ23" i="50"/>
  <c r="EQ19" i="50"/>
  <c r="EQ15" i="50"/>
  <c r="EQ4" i="50"/>
  <c r="EQ27" i="50"/>
  <c r="EQ18" i="50"/>
  <c r="EP21" i="50"/>
  <c r="ED21" i="50"/>
  <c r="EE12" i="50"/>
  <c r="EE21" i="50" l="1"/>
  <c r="ED25" i="50"/>
  <c r="EQ21" i="50"/>
  <c r="EP25" i="50"/>
  <c r="EP29" i="50" l="1"/>
  <c r="EQ25" i="50"/>
  <c r="EE25" i="50"/>
  <c r="ED29" i="50"/>
  <c r="EE29" i="50" s="1"/>
  <c r="EQ29" i="50" l="1"/>
  <c r="EP33" i="50"/>
  <c r="EQ33" i="50" s="1"/>
</calcChain>
</file>

<file path=xl/sharedStrings.xml><?xml version="1.0" encoding="utf-8"?>
<sst xmlns="http://schemas.openxmlformats.org/spreadsheetml/2006/main" count="1407" uniqueCount="398">
  <si>
    <t>Área de Vendas - Final do Período (M²)</t>
  </si>
  <si>
    <t>Quantidade de Lojas - Final do Período</t>
  </si>
  <si>
    <t>Crescimento nas Vendas Mesmas Lojas Físicas</t>
  </si>
  <si>
    <t>Margem Líquida</t>
  </si>
  <si>
    <t>Lucro Líquido</t>
  </si>
  <si>
    <t>Margem EBITDA</t>
  </si>
  <si>
    <t>EBITDA</t>
  </si>
  <si>
    <t>Receita Líquida Total</t>
  </si>
  <si>
    <t>Receita Bruta Total</t>
  </si>
  <si>
    <t>R$ milhões (exceto quando indicado)</t>
  </si>
  <si>
    <t>Margem Bruta</t>
  </si>
  <si>
    <t>Intangível</t>
  </si>
  <si>
    <t xml:space="preserve">Imobilizado </t>
  </si>
  <si>
    <t>Fornecedores</t>
  </si>
  <si>
    <t>Estoques</t>
  </si>
  <si>
    <t>IR / CS</t>
  </si>
  <si>
    <t>Lucro Operacional</t>
  </si>
  <si>
    <t>Resultado Financeiro</t>
  </si>
  <si>
    <t>EBIT</t>
  </si>
  <si>
    <t>Total de Despesas Operacionais</t>
  </si>
  <si>
    <t>Lucro Bruto</t>
  </si>
  <si>
    <t>Custo Total</t>
  </si>
  <si>
    <t>Receita Líquida</t>
  </si>
  <si>
    <t>Impostos e Cancelamentos</t>
  </si>
  <si>
    <t>Receita Bruta</t>
  </si>
  <si>
    <t>PATRIMÔNIO LÍQUIDO</t>
  </si>
  <si>
    <t>TOTAL DO ATIVO</t>
  </si>
  <si>
    <t>Total</t>
  </si>
  <si>
    <t>Lojas convencionais</t>
  </si>
  <si>
    <t>Lojas virtuais</t>
  </si>
  <si>
    <t>Área total de vendas (m²):</t>
  </si>
  <si>
    <t>Lucro Líquido Ajustado</t>
  </si>
  <si>
    <t>Margem Líquida Ajustada</t>
  </si>
  <si>
    <t>Margem EBITDA Ajustado</t>
  </si>
  <si>
    <t>EBITDA Ajustado</t>
  </si>
  <si>
    <t>Ações em Tesouraria</t>
  </si>
  <si>
    <t>DRE CONSOLIDADO (em R$ milhões)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</si>
  <si>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</si>
  <si>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</si>
  <si>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</si>
  <si>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</si>
  <si>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</si>
  <si>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Depreciação e Amortização</t>
  </si>
  <si>
    <t>Lucro (Prejuízo) Operacional</t>
  </si>
  <si>
    <t>Reconciliação do EBITDA pelas despesas não recorrentes</t>
  </si>
  <si>
    <t xml:space="preserve">EBITDA </t>
  </si>
  <si>
    <t>ATIVO</t>
  </si>
  <si>
    <t>ATIVO CIRCULANTE</t>
  </si>
  <si>
    <t>Caixa e Equivalentes de Caixa</t>
  </si>
  <si>
    <t>Títulos e Valores Mobiliários</t>
  </si>
  <si>
    <t>Contas a Receber</t>
  </si>
  <si>
    <t>Partes Relacionadas</t>
  </si>
  <si>
    <t>Tributos a Recuperar</t>
  </si>
  <si>
    <t>Outros Ativos</t>
  </si>
  <si>
    <t>Total do Ativo Circulante</t>
  </si>
  <si>
    <t>ATIVO NÃO CIRCULANTE</t>
  </si>
  <si>
    <t>Imposto de Renda e Contribuição Social Diferidos</t>
  </si>
  <si>
    <t>Depósitos Judiciais</t>
  </si>
  <si>
    <t>Investimentos em Controladas</t>
  </si>
  <si>
    <t>Total do Ativo não Circulante</t>
  </si>
  <si>
    <t>PASSIVO E PATRIMÔNIO LÍQUIDO</t>
  </si>
  <si>
    <t>PASSIVO CIRCULANTE</t>
  </si>
  <si>
    <t>Empréstimos e Financiamentos</t>
  </si>
  <si>
    <t>Salários, Férias e Encargos Sociais</t>
  </si>
  <si>
    <t>Tributos a Recolher</t>
  </si>
  <si>
    <t>Receita Diferida</t>
  </si>
  <si>
    <t>Dividendos a Pagar</t>
  </si>
  <si>
    <t>Outras Contas a Pagar</t>
  </si>
  <si>
    <t>Total do Passivo Circulante</t>
  </si>
  <si>
    <t>PASSIVO NÃO CIRCULANTE</t>
  </si>
  <si>
    <t>Provisão para Riscos Tributários, Cíveis e Trabalhistas</t>
  </si>
  <si>
    <t>Total do Passivo não Circulante</t>
  </si>
  <si>
    <t>TOTAL DO PASSIVO</t>
  </si>
  <si>
    <t>Capital Social</t>
  </si>
  <si>
    <t>Reserva de Capital</t>
  </si>
  <si>
    <t>Reserva Legal</t>
  </si>
  <si>
    <t>Reserva de Retenção de Lucros</t>
  </si>
  <si>
    <t>Ajuste de Avaliação Patrimonial</t>
  </si>
  <si>
    <t>Total do Patrimônio Líquido</t>
  </si>
  <si>
    <t>TOTAL DO PASSIVO E PATRIMÔNIO LÍQUIDO</t>
  </si>
  <si>
    <t>E-commerce</t>
  </si>
  <si>
    <t>Subtotal - Lojas Físicas</t>
  </si>
  <si>
    <t xml:space="preserve">Lucro Líquido </t>
  </si>
  <si>
    <t xml:space="preserve">  Efeito de IR/CS Líquido de Pagamento</t>
  </si>
  <si>
    <t xml:space="preserve">  Depreciação e Amortização</t>
  </si>
  <si>
    <t xml:space="preserve">  Juros sobre Empréstimos Provisionados</t>
  </si>
  <si>
    <t xml:space="preserve">  Equivalência Patrimonial</t>
  </si>
  <si>
    <t xml:space="preserve">  Dividendos Recebidos</t>
  </si>
  <si>
    <t xml:space="preserve">  Provisão para Perdas de Estoques e Contas a Receber</t>
  </si>
  <si>
    <t xml:space="preserve">  Provisão para Riscos Tributários, Cíveis e Trabalhistas</t>
  </si>
  <si>
    <t xml:space="preserve">  Resultado na Venda de Ativos</t>
  </si>
  <si>
    <t xml:space="preserve">  Apropriação da Receita Diferida</t>
  </si>
  <si>
    <t xml:space="preserve">  Contas a Receber</t>
  </si>
  <si>
    <t xml:space="preserve">  Estoques</t>
  </si>
  <si>
    <t xml:space="preserve">  Tributos a Recuperar</t>
  </si>
  <si>
    <t xml:space="preserve">  Outros Ativos</t>
  </si>
  <si>
    <t>Variação nos Ativos Operacionais</t>
  </si>
  <si>
    <t xml:space="preserve">  Outras Contas a Pagar</t>
  </si>
  <si>
    <t>Variação nos Passivos Operacionais</t>
  </si>
  <si>
    <t>Fluxo de Caixa das Atividades Operacionais</t>
  </si>
  <si>
    <t>Aquisição de Imobilizado e Intangível</t>
  </si>
  <si>
    <t>Recebimento de Venda de Imobilizado</t>
  </si>
  <si>
    <t>Investimento em Controlada</t>
  </si>
  <si>
    <t>Aumento de Capital em Controlada</t>
  </si>
  <si>
    <t>Fluxo de Caixa das Atividades de Investimentos</t>
  </si>
  <si>
    <t>Captação de Empréstimos e Financiamentos</t>
  </si>
  <si>
    <t>Pagamento de Empréstimos e Financiamentos</t>
  </si>
  <si>
    <t>Variação de Outros Ativos Financeiros (Hedge)</t>
  </si>
  <si>
    <t>Pagamento de Juros sobre Empréstimos e Financiamentos</t>
  </si>
  <si>
    <t>Pagamento de Dividendos</t>
  </si>
  <si>
    <t>Fluxo de Caixa das Atividades de Financiamentos</t>
  </si>
  <si>
    <t>Saldo Inicial de Caixa, Equivalentes e Títulos, Valores Mobiliários e Outros Ativos Financeiros</t>
  </si>
  <si>
    <t>Saldo Final de Caixa, Equivalentes e Títulos, Valores Mobiliários e Outros Ativos Financeiros</t>
  </si>
  <si>
    <t>Variação no Caixa, Equivalentes e Títulos e Valores Mobiliários</t>
  </si>
  <si>
    <t>Base Total de Cartões (mil)</t>
  </si>
  <si>
    <t>Faturamento CDC</t>
  </si>
  <si>
    <t>Faturamento Empréstimo Pessoal</t>
  </si>
  <si>
    <t>Faturamento Total Luizacred</t>
  </si>
  <si>
    <t>Carteira Cartão</t>
  </si>
  <si>
    <t>Carteira CDC</t>
  </si>
  <si>
    <t>Carteira Empréstimo Pessoal</t>
  </si>
  <si>
    <t>Receitas da Intermediação Financeira</t>
  </si>
  <si>
    <t>Cartão</t>
  </si>
  <si>
    <t>CDC</t>
  </si>
  <si>
    <t>EP</t>
  </si>
  <si>
    <t>Despesas da Intermediação Financeira</t>
  </si>
  <si>
    <t>Operações de Captação no Mercado</t>
  </si>
  <si>
    <t>Provisão para Créditos de Liquidação Duvidosa</t>
  </si>
  <si>
    <t>Resultado Bruto da Intermediação Financeira</t>
  </si>
  <si>
    <t>Outras Receitas (Despesas) Operacionais</t>
  </si>
  <si>
    <t>Receitas de Prestação de Serviços</t>
  </si>
  <si>
    <t>Despesas de Pessoal</t>
  </si>
  <si>
    <t>Outras Despesas Administrativas</t>
  </si>
  <si>
    <t>Despesas Tributárias</t>
  </si>
  <si>
    <t>Resultado Antes da Tributação sobre o Lucro</t>
  </si>
  <si>
    <t>Imposto de Renda e Contribuição Social</t>
  </si>
  <si>
    <t>FATURAMENTO E CARTEIRA (em R$ milhões)</t>
  </si>
  <si>
    <t>DRE (em R$ milhões)</t>
  </si>
  <si>
    <t>Lucros (Prejuízos) Acumulados</t>
  </si>
  <si>
    <t xml:space="preserve">  Despesas com Plano de Opções de Ações e Outros</t>
  </si>
  <si>
    <t>RECEITA BRUTA POR CANAL</t>
  </si>
  <si>
    <t>NÚMERO DE LOJAS POR CANAL</t>
  </si>
  <si>
    <t>Despesas Financeiras</t>
  </si>
  <si>
    <t>Juros de Empréstimos e Financiamentos</t>
  </si>
  <si>
    <t>Juros de Antecipações de Cartão de Terceiros</t>
  </si>
  <si>
    <t>Juros de Antecipações de Cartão Luiza</t>
  </si>
  <si>
    <t>Outras Despesas</t>
  </si>
  <si>
    <t>Receitas Financeiras</t>
  </si>
  <si>
    <t>Rendimento de Aplicações Financeiras</t>
  </si>
  <si>
    <t>Outras Receitas Financeiras</t>
  </si>
  <si>
    <t>Resultado Financeiro Líquido</t>
  </si>
  <si>
    <t>Receita de Títulos e Valores Mobiliários¹</t>
  </si>
  <si>
    <t>Resultado Financeiro Líquido Ajustado</t>
  </si>
  <si>
    <t>RESULTADO FINANCEIRO (em R$ milhões)</t>
  </si>
  <si>
    <t>CARTEIRA - VISÃO ATRASO</t>
  </si>
  <si>
    <t>000 a 014 dias</t>
  </si>
  <si>
    <t>015 a 030 dias</t>
  </si>
  <si>
    <t>031 a 060 dias</t>
  </si>
  <si>
    <t>061 a 090 dias</t>
  </si>
  <si>
    <t>091 a 120 dias</t>
  </si>
  <si>
    <t>121 a 150 dias</t>
  </si>
  <si>
    <t>151 a 180 dias</t>
  </si>
  <si>
    <t>180 a 360 dias</t>
  </si>
  <si>
    <t>Atraso de 15 a 90 Dias</t>
  </si>
  <si>
    <t>Atraso Maior 90 Dias</t>
  </si>
  <si>
    <t>Atraso Total</t>
  </si>
  <si>
    <t>FLUXO DE CAIXA AJUSTADO (em R$ milhões)</t>
  </si>
  <si>
    <t>(+) Estoques</t>
  </si>
  <si>
    <t>(+) Outros Ativos</t>
  </si>
  <si>
    <t>(+) Ativos Circulantes Operacionais</t>
  </si>
  <si>
    <t>(-) Salários, Férias e Encargos Sociais</t>
  </si>
  <si>
    <t>(-) Impostos a Recolher</t>
  </si>
  <si>
    <t>(-) Partes Relacionadas</t>
  </si>
  <si>
    <t>(-) Receita Diferida</t>
  </si>
  <si>
    <t>(-) Outras Contas a Pagar</t>
  </si>
  <si>
    <t>(-) Passivos Circulantes Operacionais</t>
  </si>
  <si>
    <t>(-) Cartões de Crédito - Terceiros</t>
  </si>
  <si>
    <t>(-) Cartão de Crédito - Luizacred</t>
  </si>
  <si>
    <t>(-) Contas a Receber - Cartões de Crédito</t>
  </si>
  <si>
    <t>(=) Capital de Giro Ajustado</t>
  </si>
  <si>
    <t>% da Receita Bruta dos Últimos 12 Meses</t>
  </si>
  <si>
    <t>(+) Saldo de Recebíveis Descontados</t>
  </si>
  <si>
    <t>(=) Capital de Giro Ampliado</t>
  </si>
  <si>
    <t>Receita Bruta dos Últimos 12 Meses</t>
  </si>
  <si>
    <t>Saldo de cartão</t>
  </si>
  <si>
    <t xml:space="preserve">(=) Endividamento Bruto </t>
  </si>
  <si>
    <t>Endividamento de Curto Prazo / Total</t>
  </si>
  <si>
    <t>Endividamento de Longo Prazo / Total</t>
  </si>
  <si>
    <t>EBITDA Ajustado (Últimos 12 Meses)</t>
  </si>
  <si>
    <t>CAPITAL DE GIRO (em R$ milhões)</t>
  </si>
  <si>
    <t>ESTRUTURA DE CAPITAL (em R$ milhões)</t>
  </si>
  <si>
    <t>Outras Receitas ¹</t>
  </si>
  <si>
    <t>Subtotal: Lojas Físicas + E-commerce</t>
  </si>
  <si>
    <t>Total - Varejo</t>
  </si>
  <si>
    <t>¹ Outras receitas estão compostas pelo Fundo Exclusivo</t>
  </si>
  <si>
    <t>Recursos provenientes da emissão de ações</t>
  </si>
  <si>
    <t>Pagamento de gastos com emissão de ações</t>
  </si>
  <si>
    <t xml:space="preserve"> - Saldo Final de Caixa</t>
  </si>
  <si>
    <t xml:space="preserve"> - Saldo Final de TVM e Outros Ativos Financeiros</t>
  </si>
  <si>
    <t xml:space="preserve"> - Saldo Final de Recebíveis</t>
  </si>
  <si>
    <t>Saldo Final de Caixa, Equiv. e TVM, Recebíveis e Outros Ativos Financeiros</t>
  </si>
  <si>
    <t>Saldo Inicial de Caixa, Equiv. e TVM, Recebíveis e Outros Ativos Financeiros</t>
  </si>
  <si>
    <t xml:space="preserve">  Contas a Receber Ajustado (sem Cartões de Terceiros)</t>
  </si>
  <si>
    <t xml:space="preserve">  Outros Ativos Ajustado (sem Cartão Luiza)</t>
  </si>
  <si>
    <t>Crescimento nas Vendas Totais Lojas Físicas</t>
  </si>
  <si>
    <t>Crescimento nas Vendas E-commerce (1P)</t>
  </si>
  <si>
    <t>Crescimento nas Vendas E-commerce Total</t>
  </si>
  <si>
    <t>Participação E-commerce Total nas Vendas Totais</t>
  </si>
  <si>
    <t>Subtotal - E-commerce Total</t>
  </si>
  <si>
    <t>Vendas Totais</t>
  </si>
  <si>
    <t>Receita Bruta - Varejo</t>
  </si>
  <si>
    <t>(=) Caixa Líquido</t>
  </si>
  <si>
    <t>(=) Caixa Líquido Ajustado</t>
  </si>
  <si>
    <t>FLUXO DE CAIXA GERENCIAL (em R$ milhões)</t>
  </si>
  <si>
    <t>ABERTURA VENDAS TOTAIS</t>
  </si>
  <si>
    <t>(-) Empréstimos e Financiamentos Circulante</t>
  </si>
  <si>
    <t>(-) Empréstimos e Financiamentos não Circulante</t>
  </si>
  <si>
    <t>(+) Caixa e Equivalentes de Caixa</t>
  </si>
  <si>
    <t>(+) Títulos e Valores Mobiliários Circulante</t>
  </si>
  <si>
    <t>(+) Títulos e Valores Mobiliários não Circulante</t>
  </si>
  <si>
    <t>(+) Caixa e Aplicações Financeiras</t>
  </si>
  <si>
    <t>(+) Cartões de Crédito - Terceiros</t>
  </si>
  <si>
    <t>(+) Cartão de Crédito - Luizacred</t>
  </si>
  <si>
    <t>(+) Contas a Receber - Cartões de Crédito</t>
  </si>
  <si>
    <t>Caixa, Aplicações e Cartões de Crédito</t>
  </si>
  <si>
    <t>Subtotal - Cartão Luiza</t>
  </si>
  <si>
    <t>1T18</t>
  </si>
  <si>
    <t xml:space="preserve">Vendas Totais (incluindo marketplace) </t>
  </si>
  <si>
    <t>2T18</t>
  </si>
  <si>
    <t>Carteira Total em IFRS 9 (R$ milhões)</t>
  </si>
  <si>
    <t>PDD sobre Limite Disponível</t>
  </si>
  <si>
    <t>Expectativa de Recebimento de Carteira Vencida acima 360 dias</t>
  </si>
  <si>
    <t>Carteira de Crédito (R$ milhões)</t>
  </si>
  <si>
    <t>PDD sobre Carteira de Crédito</t>
  </si>
  <si>
    <t>PDD Total em IFRS 9</t>
  </si>
  <si>
    <t>Índice de Cobertura da Carteira</t>
  </si>
  <si>
    <t>Índice de Cobertura Total</t>
  </si>
  <si>
    <t>Carteira de Crédito</t>
  </si>
  <si>
    <t>Caixa Líquido Ajustado / EBITDA Ajustado</t>
  </si>
  <si>
    <t>3T18</t>
  </si>
  <si>
    <t>4T18</t>
  </si>
  <si>
    <t>INVESTIMENTOS (em R$ milhões)</t>
  </si>
  <si>
    <t>Lojas Novas</t>
  </si>
  <si>
    <t>Reformas</t>
  </si>
  <si>
    <t>Tecnologia</t>
  </si>
  <si>
    <t>Logística</t>
  </si>
  <si>
    <t>Outros</t>
  </si>
  <si>
    <t>1T19</t>
  </si>
  <si>
    <t>Direito de uso</t>
  </si>
  <si>
    <t>Arrendamento Mercantil</t>
  </si>
  <si>
    <t>Pagamento de Arrendamento Mercantil</t>
  </si>
  <si>
    <t>Pagamento de Juros sobre Arrendamento Mercantil</t>
  </si>
  <si>
    <t xml:space="preserve">Juros Arrendamento Mercantil </t>
  </si>
  <si>
    <t>AV</t>
  </si>
  <si>
    <t>2T19</t>
  </si>
  <si>
    <t>CONCILIAÇÃO DRE PRO-FORMA</t>
  </si>
  <si>
    <t>Ajustes Não Recorrentes</t>
  </si>
  <si>
    <t xml:space="preserve">Resultado Não Recorrente </t>
  </si>
  <si>
    <t>3T19</t>
  </si>
  <si>
    <t>3T19 Ajustado</t>
  </si>
  <si>
    <t>2T19        Ajustado</t>
  </si>
  <si>
    <t>1T19        Ajustado</t>
  </si>
  <si>
    <t>4T19</t>
  </si>
  <si>
    <t>4T19 Ajustado</t>
  </si>
  <si>
    <t>2019 Ajustado</t>
  </si>
  <si>
    <t>Quiosques</t>
  </si>
  <si>
    <t>1T20</t>
  </si>
  <si>
    <t>1T20 Ajustado</t>
  </si>
  <si>
    <t>2T20</t>
  </si>
  <si>
    <t>2T20 Ajustado</t>
  </si>
  <si>
    <t>3T20</t>
  </si>
  <si>
    <t>3T20 Ajustado</t>
  </si>
  <si>
    <t>4T20</t>
  </si>
  <si>
    <t>4T20 Ajustado</t>
  </si>
  <si>
    <t>2020 Ajustado</t>
  </si>
  <si>
    <t xml:space="preserve">  Depósitos Judiciais</t>
  </si>
  <si>
    <t>Faturamento Cartão no Magalu</t>
  </si>
  <si>
    <t>Faturamento Cartão Fora do Magalu</t>
  </si>
  <si>
    <t>1T21</t>
  </si>
  <si>
    <t>1T21 Ajustado</t>
  </si>
  <si>
    <t>2T21</t>
  </si>
  <si>
    <t>2T21 Ajustado</t>
  </si>
  <si>
    <t>Crescimento nas Vendas Marketplace (3P)</t>
  </si>
  <si>
    <t>-</t>
  </si>
  <si>
    <t>Contas a Receber - Cartão de Crédito</t>
  </si>
  <si>
    <t>Contas a Receber - Outros</t>
  </si>
  <si>
    <t>Partes Relacionadas - Cartão Luiza</t>
  </si>
  <si>
    <t>Partes Relacionadas - Outros</t>
  </si>
  <si>
    <t>(+) Contas a Receber (sem Cartões de Crédito)</t>
  </si>
  <si>
    <t>(+) Partes Relacionadas (sem Cartão Luiza)</t>
  </si>
  <si>
    <t>(-) Repasses e Outros Depósitos</t>
  </si>
  <si>
    <t xml:space="preserve">     Lojas virtuais</t>
  </si>
  <si>
    <t xml:space="preserve">     Lojas convencionais</t>
  </si>
  <si>
    <t xml:space="preserve">     E-commerce Tradicional (1P)</t>
  </si>
  <si>
    <t xml:space="preserve">     Marketplace (3P)</t>
  </si>
  <si>
    <t xml:space="preserve">     Outras receitas¹</t>
  </si>
  <si>
    <t>2019</t>
  </si>
  <si>
    <t>2020</t>
  </si>
  <si>
    <t>2018</t>
  </si>
  <si>
    <t>Repasses e outros depósitos</t>
  </si>
  <si>
    <t>3T21</t>
  </si>
  <si>
    <t>3T21 Ajustado</t>
  </si>
  <si>
    <t>4T21</t>
  </si>
  <si>
    <t>2021</t>
  </si>
  <si>
    <t>4T21 Ajustado</t>
  </si>
  <si>
    <t>2021 Ajustado</t>
  </si>
  <si>
    <t>Imposto de Renda e Contribuição Social a Recuperar</t>
  </si>
  <si>
    <t>(+) Tributos a Recuperar</t>
  </si>
  <si>
    <t>(+) Imposto de Renda e Contribuição Social a Recuperar</t>
  </si>
  <si>
    <t>1T22</t>
  </si>
  <si>
    <t>2T22</t>
  </si>
  <si>
    <t>3T22</t>
  </si>
  <si>
    <t>4T22</t>
  </si>
  <si>
    <t>2022</t>
  </si>
  <si>
    <t>Venda de contrato de exclusividade e direito de exploração</t>
  </si>
  <si>
    <t xml:space="preserve">      Fornecedores</t>
  </si>
  <si>
    <t xml:space="preserve">      Fornecedores Convênio</t>
  </si>
  <si>
    <t>(-) Fornecedores (incluindo convênio)</t>
  </si>
  <si>
    <t xml:space="preserve">  Fornecedores (incluindo convênio)</t>
  </si>
  <si>
    <t>1T23</t>
  </si>
  <si>
    <t>2T23</t>
  </si>
  <si>
    <t>3T23</t>
  </si>
  <si>
    <t>Var</t>
  </si>
  <si>
    <t>Reapresentado</t>
  </si>
  <si>
    <t xml:space="preserve">3T23
</t>
  </si>
  <si>
    <t>4T23</t>
  </si>
  <si>
    <t>2023</t>
  </si>
  <si>
    <t>4T23 Ajustado</t>
  </si>
  <si>
    <t>2023 Ajustado</t>
  </si>
  <si>
    <t xml:space="preserve">4T23
</t>
  </si>
  <si>
    <t>Venda de participação societária em controlada em conjunto</t>
  </si>
  <si>
    <t>3T23
Reapresentado</t>
  </si>
  <si>
    <t>Patrimônio Líquido</t>
  </si>
  <si>
    <t>1T23 Ajustado</t>
  </si>
  <si>
    <t>2T23 Ajustado</t>
  </si>
  <si>
    <t>2022 Ajustado</t>
  </si>
  <si>
    <t>1T22 Ajustado</t>
  </si>
  <si>
    <t>2T22 Ajustado</t>
  </si>
  <si>
    <t>3T22 Ajustado</t>
  </si>
  <si>
    <t>4T22 Ajustado</t>
  </si>
  <si>
    <t>3T23 Ajustado
Reapresentado</t>
  </si>
  <si>
    <t>mar/22</t>
  </si>
  <si>
    <t>jun/22</t>
  </si>
  <si>
    <t>set/22</t>
  </si>
  <si>
    <t>dez/22</t>
  </si>
  <si>
    <t>mar/23</t>
  </si>
  <si>
    <t>set/23
Reapresentado</t>
  </si>
  <si>
    <t>jun/23</t>
  </si>
  <si>
    <t>set/23</t>
  </si>
  <si>
    <t>Créditos tributários</t>
  </si>
  <si>
    <t xml:space="preserve">Ganho (Perda) na Venda de Ativo Imobilizado </t>
  </si>
  <si>
    <t>Venda de participação societária</t>
  </si>
  <si>
    <t>Provisão para riscos tributários, cíveis e trabalhistas</t>
  </si>
  <si>
    <t xml:space="preserve">Honorários especialistas </t>
  </si>
  <si>
    <t>Despesas reestruturação e integração</t>
  </si>
  <si>
    <t xml:space="preserve">Outras despesas </t>
  </si>
  <si>
    <t>Ajustes - EBITDA</t>
  </si>
  <si>
    <t>Valor justo do passivo de aquisição de empresas</t>
  </si>
  <si>
    <t>Ajustes - Resultado Financeiro</t>
  </si>
  <si>
    <t>Ajustes - Lucro Líquido</t>
  </si>
  <si>
    <t>Revisão de estimativas</t>
  </si>
  <si>
    <t>Atualização monetária créditos tributários</t>
  </si>
  <si>
    <t>IR / CS Diferidos Netshoes</t>
  </si>
  <si>
    <t>Ajustes - Lucro Bruto</t>
  </si>
  <si>
    <t>Ajuste de competência</t>
  </si>
  <si>
    <t>DRE POR SEGMENTO</t>
  </si>
  <si>
    <t>Varejo</t>
  </si>
  <si>
    <t>Consórcio </t>
  </si>
  <si>
    <t>Eliminações </t>
  </si>
  <si>
    <t>Consolidado </t>
  </si>
  <si>
    <t>Financeira</t>
  </si>
  <si>
    <t>Seguradora</t>
  </si>
  <si>
    <t>Eliminações</t>
  </si>
  <si>
    <t>Cons. Pro-Forma</t>
  </si>
  <si>
    <t>Outros Serviços</t>
  </si>
  <si>
    <t>1T16</t>
  </si>
  <si>
    <t>2T16</t>
  </si>
  <si>
    <t>3T16</t>
  </si>
  <si>
    <t>4T16</t>
  </si>
  <si>
    <t>1T17</t>
  </si>
  <si>
    <t>2T17</t>
  </si>
  <si>
    <t>3T17</t>
  </si>
  <si>
    <t>4T17</t>
  </si>
  <si>
    <t>Despesas com vendas</t>
  </si>
  <si>
    <t>Despesas gerais e administrativas</t>
  </si>
  <si>
    <t>Perda em liquidação duvidosa</t>
  </si>
  <si>
    <t>Equivalência patrimonial</t>
  </si>
  <si>
    <t>Outras receitas operacionais, líquidas</t>
  </si>
  <si>
    <t>Depreciação e amortização</t>
  </si>
  <si>
    <t>1T24</t>
  </si>
  <si>
    <t>1T24 Ajustado</t>
  </si>
  <si>
    <t>Aumento de Capital Privado</t>
  </si>
  <si>
    <t>2T24</t>
  </si>
  <si>
    <t>1S23</t>
  </si>
  <si>
    <t>2S23</t>
  </si>
  <si>
    <t>2T24 Ajustado</t>
  </si>
  <si>
    <t>1S24 Ajustado</t>
  </si>
  <si>
    <t>1S24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</si>
</sst>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5">
    <numFmt numFmtId="6" formatCode="&quot;R$&quot;\ #,##0;[Red]\-&quot;R$&quot;\ #,##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$ &quot;#,##0_);[Red]\(&quot;R$ &quot;#,##0\)"/>
    <numFmt numFmtId="167" formatCode="_(&quot;R$ &quot;* #,##0.00_);_(&quot;R$ &quot;* \(#,##0.00\);_(&quot;R$ &quot;* &quot;-&quot;??_);_(@_)"/>
    <numFmt numFmtId="168" formatCode="_(* #,##0.0_);_(* \(#,##0.0\);_(* &quot;-&quot;?_);_(@_)"/>
    <numFmt numFmtId="169" formatCode="0.0%"/>
    <numFmt numFmtId="170" formatCode="_-* #,##0_-;\-* #,##0_-;_-* &quot;-&quot;??_-;_-@_-"/>
    <numFmt numFmtId="171" formatCode="_(* #,##0.0_);_(* \(#,##0.0\);_(* &quot;-&quot;_);_(@_)"/>
    <numFmt numFmtId="172" formatCode="[Blue]General"/>
    <numFmt numFmtId="173" formatCode="_._.* #,##0.0_)_%;_._.* \(#,##0.0\)_%;_._.* \ .0_)_%"/>
    <numFmt numFmtId="174" formatCode="_._.* #,##0.000_)_%;_._.* \(#,##0.000\)_%;_._.* \ .000_)_%"/>
    <numFmt numFmtId="175" formatCode="_(* #,##0_);_(* \(#,##0\);_(* &quot;-&quot;??_);_(@_)"/>
    <numFmt numFmtId="176" formatCode="_._.&quot;R$ &quot;* #,##0.0_)_%;_._.&quot;R$ &quot;* \(#,##0.0\)_%;_._.&quot;R$ &quot;* \ .0_)_%"/>
    <numFmt numFmtId="177" formatCode="&quot;R$ &quot;* #,##0.00_);&quot;R$ &quot;* \(#,##0.00\)"/>
    <numFmt numFmtId="178" formatCode="_._.&quot;R$ &quot;* #,##0.000_)_%;_._.&quot;R$ &quot;* \(#,##0.000\)_%;_._.&quot;R$ &quot;* \ .000_)_%"/>
    <numFmt numFmtId="179" formatCode="_ * #,##0.00_ ;_ * \-#,##0.00_ ;_ * &quot;-&quot;??_ ;_ @_ "/>
    <numFmt numFmtId="180" formatCode="_([$€-2]* #,##0.00_);_([$€-2]* \(#,##0.00\);_([$€-2]* &quot;-&quot;??_)"/>
    <numFmt numFmtId="181" formatCode="#,#00"/>
    <numFmt numFmtId="182" formatCode="0."/>
    <numFmt numFmtId="183" formatCode="#,##0.00&quot; $&quot;;\-#,##0.00&quot; $&quot;"/>
    <numFmt numFmtId="184" formatCode="_ * #,##0_ ;_ * \-#,##0_ ;_ * &quot;-&quot;_ ;_ @_ "/>
    <numFmt numFmtId="185" formatCode="_ &quot;S/&quot;* #,##0_ ;_ &quot;S/&quot;* \-#,##0_ ;_ &quot;S/&quot;* &quot;-&quot;_ ;_ @_ "/>
    <numFmt numFmtId="186" formatCode="_ &quot;S/&quot;* #,##0.00_ ;_ &quot;S/&quot;* \-#,##0.00_ ;_ &quot;S/&quot;* &quot;-&quot;??_ ;_ @_ "/>
    <numFmt numFmtId="187" formatCode="#,##0.00\ &quot;F&quot;;[Red]\-#,##0.00\ &quot;F&quot;"/>
    <numFmt numFmtId="188" formatCode="_(0_)%;\(0\)%;\ \ _)\%"/>
    <numFmt numFmtId="189" formatCode="_._._(* 0_)%;_._.\(* 0\)%;_._._(* \ _)\%"/>
    <numFmt numFmtId="190" formatCode="0%_);\(0%\)"/>
    <numFmt numFmtId="191" formatCode="_(0.0_)%;\(0.0\)%;\ \ .0_)%"/>
    <numFmt numFmtId="192" formatCode="_._._(* 0.0_)%;_._.\(* 0.0\)%;_._._(* \ .0_)%"/>
    <numFmt numFmtId="193" formatCode="_(0.00_)%;\(0.00\)%;\ \ .00_)%"/>
    <numFmt numFmtId="194" formatCode="_._._(* 0.00_)%;_._.\(* 0.00\)%;_._._(* \ .00_)%"/>
    <numFmt numFmtId="195" formatCode="_(0.000_)%;\(0.000\)%;\ \ .000_)%"/>
    <numFmt numFmtId="196" formatCode="_._._(* 0.000_)%;_._.\(* 0.000\)%;_._._(* \ .000_)%"/>
    <numFmt numFmtId="197" formatCode="%#,#00"/>
    <numFmt numFmtId="198" formatCode="#.##000"/>
    <numFmt numFmtId="199" formatCode="#,"/>
    <numFmt numFmtId="200" formatCode="_-&quot;R$ &quot;* #,##0_-;\-&quot;R$ &quot;* #,##0_-;_-&quot;R$ &quot;* &quot;-&quot;_-;_-@_-"/>
    <numFmt numFmtId="201" formatCode="_-* #,##0\ &quot;DM&quot;_-;\-* #,##0\ &quot;DM&quot;_-;_-* &quot;-&quot;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_(* #,##0_);_(* \(#,##0\);_(* \ _)"/>
    <numFmt numFmtId="205" formatCode="_(* #,##0.0_);_(* \(#,##0.0\);_(* \ .0_)"/>
    <numFmt numFmtId="206" formatCode="_(* #,##0.00_);_(* \(#,##0.00\);_(* \ .00_)"/>
    <numFmt numFmtId="207" formatCode="_(* #,##0.000_);_(* \(#,##0.000\);_(* \ .000_)"/>
    <numFmt numFmtId="208" formatCode="_(&quot;R$ &quot;* #,##0_);_(&quot;R$ &quot;* \(#,##0\);_(&quot;R$ &quot;* \ _)"/>
    <numFmt numFmtId="209" formatCode="_(&quot;R$ &quot;* #,##0.0_);_(&quot;R$ &quot;* \(#,##0.0\);_(&quot;R$ &quot;* \ .0_)"/>
    <numFmt numFmtId="210" formatCode="_(&quot;R$ &quot;* #,##0.00_);_(&quot;R$ &quot;* \(#,##0.00\);_(&quot;R$ &quot;* \ .00_)"/>
    <numFmt numFmtId="211" formatCode="_(&quot;R$ &quot;* #,##0.000_);_(&quot;R$ &quot;* \(#,##0.000\);_(&quot;R$ &quot;* \ .000_)"/>
    <numFmt numFmtId="212" formatCode="_ &quot;\&quot;* #,##0_ ;_ &quot;\&quot;* \-#,##0_ ;_ &quot;\&quot;* &quot;-&quot;_ ;_ @_ "/>
    <numFmt numFmtId="213" formatCode="_([$€]\ * #,##0.00_);_([$€]\ * \(#,##0.00\);_([$€]\ * &quot;-&quot;??_);_(@_)"/>
    <numFmt numFmtId="214" formatCode="_(* #,##0_);_(* \(#,##0\);_(&quot;-&quot;_);_(@_)"/>
    <numFmt numFmtId="215" formatCode="_([$€]\ * #,##0.0_);_([$€]\ * \(#,##0.0\);_([$€]\ * &quot;-&quot;??_);_(@_)"/>
    <numFmt numFmtId="216" formatCode="0.0000"/>
    <numFmt numFmtId="217" formatCode="&quot;R$&quot;\ #,##0.00;[Red]&quot;R$&quot;\ \-#,##0.00"/>
    <numFmt numFmtId="218" formatCode="&quot;R$&quot;#,##0_);[Red]\(&quot;R$&quot;#,##0\)"/>
    <numFmt numFmtId="219" formatCode="&quot;$&quot;\ #,##0.00;[Red]&quot;$&quot;\ \-#,##0.00"/>
    <numFmt numFmtId="220" formatCode="_-* #,##0.00\ _R_$_ _-;\-* #,##0.00\ _R_$_ _-;_-* &quot;-&quot;??\ _R_$_ _-;_-@_-"/>
    <numFmt numFmtId="221" formatCode="_._.&quot;R$&quot;* #,##0.0_)_%;_._.&quot;R$&quot;* \(#,##0.0\)_%;_._.&quot;R$&quot;* \ .0_)_%"/>
    <numFmt numFmtId="222" formatCode="_._.&quot;$&quot;* #,##0.0_)_%;_._.&quot;$&quot;* \(#,##0.0\)_%;_._.&quot;$&quot;* \ .0_)_%"/>
    <numFmt numFmtId="223" formatCode="&quot;R$&quot;* #,##0.00_);&quot;R$&quot;* \(#,##0.00\)"/>
    <numFmt numFmtId="224" formatCode="&quot;$&quot;* #,##0.00_);&quot;$&quot;* \(#,##0.00\)"/>
    <numFmt numFmtId="225" formatCode="_._.&quot;R$&quot;* #,##0.000_)_%;_._.&quot;R$&quot;* \(#,##0.000\)_%;_._.&quot;R$&quot;* \ .000_)_%"/>
    <numFmt numFmtId="226" formatCode="_._.&quot;$&quot;* #,##0.000_)_%;_._.&quot;$&quot;* \(#,##0.000\)_%;_._.&quot;$&quot;* \ .000_)_%"/>
    <numFmt numFmtId="227" formatCode="&quot;$&quot;#,##0_);[Red]\(&quot;$&quot;#,##0\)"/>
    <numFmt numFmtId="228" formatCode="0.0000%"/>
    <numFmt numFmtId="229" formatCode="_(&quot;R$&quot;* #,##0.00_);_(&quot;R$&quot;* \(#,##0.00\);_(&quot;R$&quot;* &quot;-&quot;??_);_(@_)"/>
    <numFmt numFmtId="230" formatCode="0.00%;\(0.00%\)"/>
    <numFmt numFmtId="231" formatCode="#,##0.00;\(#,##0.00\)"/>
    <numFmt numFmtId="232" formatCode="General_)"/>
    <numFmt numFmtId="233" formatCode="&quot;Cr$&quot;\ #,##0.00_);[Red]\(&quot;Cr$&quot;\ #,##0.00\)"/>
    <numFmt numFmtId="234" formatCode="_(&quot;Cr$&quot;\ * #,##0.00_);_(&quot;Cr$&quot;\ * \(#,##0.00\);_(&quot;Cr$&quot;\ * &quot;-&quot;??_);_(@_)"/>
    <numFmt numFmtId="235" formatCode="_(* #,##0.000_);_(* \(#,##0.000\);_(* &quot;-&quot;??_);_(@_)"/>
    <numFmt numFmtId="236" formatCode="#,##0.0_);[Red]\(#,##0.0\)"/>
    <numFmt numFmtId="237" formatCode="mmm\-yy"/>
    <numFmt numFmtId="238" formatCode="_(* #,##0.00_);_(* \(#,##0.00\);_(* \-??_);_(@_)"/>
    <numFmt numFmtId="239" formatCode="_-* #,##0.00_-;\-* #,##0.00_-;_-* \-??_-;_-@_-"/>
    <numFmt numFmtId="240" formatCode="#,##0.0000_);[Red]\(#,##0.0000\)"/>
    <numFmt numFmtId="241" formatCode="_(&quot;R$&quot;* #,##0.0_);_(&quot;R$&quot;* \(#,##0.0\);_(&quot;R$&quot;* \ .0_)"/>
    <numFmt numFmtId="242" formatCode="_(&quot;$&quot;* #,##0.0_);_(&quot;$&quot;* \(#,##0.0\);_(&quot;$&quot;* \ .0_)"/>
    <numFmt numFmtId="243" formatCode="_(&quot;R$&quot;* #,##0.00_);_(&quot;R$&quot;* \(#,##0.00\);_(&quot;R$&quot;* \ .00_)"/>
    <numFmt numFmtId="244" formatCode="_(&quot;$&quot;* #,##0.00_);_(&quot;$&quot;* \(#,##0.00\);_(&quot;$&quot;* \ .00_)"/>
    <numFmt numFmtId="245" formatCode="_(&quot;R$&quot;* #,##0.000_);_(&quot;R$&quot;* \(#,##0.000\);_(&quot;R$&quot;* \ .000_)"/>
    <numFmt numFmtId="246" formatCode="_(&quot;$&quot;* #,##0.000_);_(&quot;$&quot;* \(#,##0.000\);_(&quot;$&quot;* \ .000_)"/>
    <numFmt numFmtId="247" formatCode="_(&quot;$&quot;* #,##0_);_(&quot;$&quot;* \(#,##0\);_(&quot;$&quot;* \ _)"/>
    <numFmt numFmtId="248" formatCode="_(&quot;R$&quot;* #,##0_);_(&quot;R$&quot;* \(#,##0\);_(&quot;R$&quot;* \ _)"/>
    <numFmt numFmtId="249" formatCode="0_);\(0\)"/>
    <numFmt numFmtId="250" formatCode="_(* #,##0.0_);_(* \(#,##0.0\);_(* &quot;-&quot;??_);_(@_)"/>
    <numFmt numFmtId="251" formatCode="[$-416]mmm/yy;@"/>
    <numFmt numFmtId="252" formatCode="#,##0.0_);\(#,##0.0\)"/>
    <numFmt numFmtId="253" formatCode="0.0"/>
    <numFmt numFmtId="254" formatCode="[$-416]d\ \ mmmm\,\ yyyy;@"/>
    <numFmt numFmtId="255" formatCode="_(&quot;$&quot;* #,##0_);_(&quot;$&quot;* \(#,##0\);_(&quot;$&quot;* &quot;-&quot;_);_(@_)"/>
    <numFmt numFmtId="256" formatCode="_-&quot;$&quot;* #,##0_-;\-&quot;$&quot;* #,##0_-;_-&quot;$&quot;* &quot;-&quot;_-;_-@_-"/>
    <numFmt numFmtId="257" formatCode="_(&quot;$&quot;* #,##0.00_);_(&quot;$&quot;* \(#,##0.00\);_(&quot;$&quot;* &quot;-&quot;??_);_(@_)"/>
    <numFmt numFmtId="258" formatCode="#,##0\ ;"/>
    <numFmt numFmtId="259" formatCode="\(#,##0\ ;\-#,##0\ ;\)"/>
    <numFmt numFmtId="260" formatCode="[Blue]#,##0;\-#,##0"/>
    <numFmt numFmtId="261" formatCode="\(#,##0\ ;\-#,##0;\)"/>
    <numFmt numFmtId="262" formatCode="#,##0.0;[Red]\(#,##0.0\)"/>
    <numFmt numFmtId="263" formatCode="#,##0\ &quot;Esc.&quot;;\-#,##0\ &quot;Esc.&quot;"/>
    <numFmt numFmtId="264" formatCode="_-* #,##0.00\ _F_-;\-* #,##0.00\ _F_-;_-* &quot;-&quot;??\ _F_-;_-@_-"/>
    <numFmt numFmtId="265" formatCode="#,##0&quot; F&quot;_);\(#,##0&quot; F&quot;\)"/>
    <numFmt numFmtId="266" formatCode="#,##0;\-#,##0;&quot;-&quot;"/>
    <numFmt numFmtId="267" formatCode="#,##0&quot; F&quot;_);[Red]\(#,##0&quot; F&quot;\)"/>
    <numFmt numFmtId="268" formatCode="_-* #,##0.00\ &quot;£&quot;_-;\-* #,##0.00\ &quot;£&quot;_-;_-* &quot;-&quot;??\ &quot;£&quot;_-;_-@_-"/>
    <numFmt numFmtId="269" formatCode="0.00000"/>
    <numFmt numFmtId="270" formatCode="#,##0,,_);\(#,##0,,\)"/>
    <numFmt numFmtId="271" formatCode="&quot;$&quot;#."/>
    <numFmt numFmtId="272" formatCode="0.0%;\(0.0%\)"/>
    <numFmt numFmtId="273" formatCode="0.0_);[Red]\(0.0\)"/>
    <numFmt numFmtId="274" formatCode="&quot;$&quot;#,##0;\-&quot;$&quot;#,##0"/>
    <numFmt numFmtId="275" formatCode="#,##0,,,_);\(#,##0,,,\)"/>
    <numFmt numFmtId="276" formatCode="0%;\(0%\)"/>
    <numFmt numFmtId="277" formatCode="&quot;US$&quot;\ #,##0_);[Red]\(&quot;US$&quot;\ #,##0\)"/>
    <numFmt numFmtId="278" formatCode="mm/dd/yy"/>
    <numFmt numFmtId="279" formatCode="#,##0.00&quot; F&quot;_);\(#,##0.00&quot; F&quot;\)"/>
    <numFmt numFmtId="280" formatCode="#,##0.00&quot; F&quot;_);[Red]\(#,##0.00&quot; F&quot;\)"/>
    <numFmt numFmtId="281" formatCode="_ * #,##0_)_$_ ;_ * \(#,##0\)_$_ ;_ * &quot;-&quot;_)_$_ ;_ @_ "/>
    <numFmt numFmtId="282" formatCode="mmmm\-yy"/>
    <numFmt numFmtId="283" formatCode="_(* #,##0.0000_);_(* \(#,##0.0000\);_(* &quot;-&quot;??_);_(@_)"/>
    <numFmt numFmtId="284" formatCode="_-* #,##0.0_-;\-* #,##0.0_-;_-* &quot;-&quot;??_-;_-@_-"/>
    <numFmt numFmtId="285" formatCode="0.0\ \x"/>
    <numFmt numFmtId="286" formatCode="[$-416]mmm\-yy;@"/>
    <numFmt numFmtId="287" formatCode="_(* #,##0.000_);_(* \(#,##0.000\);_(* &quot;-&quot;_);_(@_)"/>
    <numFmt numFmtId="288" formatCode="_(&quot;R$&quot;\ * #,##0.00_);_(&quot;R$&quot;\ * \(#,##0.00\);_(&quot;R$&quot;\ * &quot;-&quot;??_);_(@_)"/>
    <numFmt numFmtId="289" formatCode="0.000%"/>
    <numFmt numFmtId="290" formatCode="#,##0.000_);\(#,##0.000\)"/>
    <numFmt numFmtId="291" formatCode="#,##0.000_);[Red]\(#,##0.000\)"/>
    <numFmt numFmtId="292" formatCode="&quot;$&quot;#,##0.0_);[Red]\(&quot;$&quot;#,##0.0\)"/>
    <numFmt numFmtId="293" formatCode="&quot;$&quot;#,##0.00_);[Red]\(&quot;$&quot;#,##0.00\)"/>
    <numFmt numFmtId="294" formatCode="&quot;$&quot;#,##0.000_);[Red]\(&quot;$&quot;#,##0.000\)"/>
    <numFmt numFmtId="295" formatCode="&quot;$&quot;#,##0.00_);\(&quot;$&quot;#,##0.00\)"/>
    <numFmt numFmtId="296" formatCode="0.000_)"/>
    <numFmt numFmtId="297" formatCode="_([$€]* #,##0.00_);_([$€]* \(#,##0.00\);_([$€]* &quot;-&quot;??_);_(@_)"/>
    <numFmt numFmtId="298" formatCode="&quot;$&quot;#,##0"/>
    <numFmt numFmtId="299" formatCode="#,##0.0\x_);\(#,##0.0\x\);#,##0.0\x_);@_)"/>
    <numFmt numFmtId="300" formatCode="0.0_ &quot;  &quot;"/>
    <numFmt numFmtId="301" formatCode="#,##0.0\x_);\(#,##0.0\x\)"/>
    <numFmt numFmtId="302" formatCode="0.00_)"/>
    <numFmt numFmtId="303" formatCode="#,##0.000000_);\(#,##0.000000\)"/>
    <numFmt numFmtId="304" formatCode="&quot;$&quot;General"/>
    <numFmt numFmtId="305" formatCode="#,##0.0\%_);\(#,##0.0\%\);#,##0.0\%_);@_)"/>
    <numFmt numFmtId="306" formatCode="0.0_)\%;\(0.0\)\%;0.0_)\%;@_)_%"/>
    <numFmt numFmtId="307" formatCode="#,##0.0_)_%;\(#,##0.0\)_%;0.0_)_%;@_)_%"/>
    <numFmt numFmtId="308" formatCode="#,##0.0_);\(#,##0.0\);#,##0.0_);@_)"/>
    <numFmt numFmtId="309" formatCode="&quot;$&quot;_(#,##0.00_);&quot;$&quot;\(#,##0.00\);&quot;$&quot;_(0.00_);@_)"/>
    <numFmt numFmtId="310" formatCode="#,##0.00_);\(#,##0.00\);0.00_);@_)"/>
    <numFmt numFmtId="311" formatCode="\€_(#,##0.00_);\€\(#,##0.00\);\€_(0.00_);@_)"/>
    <numFmt numFmtId="312" formatCode="#,##0_)\x;\(#,##0\)\x;0_)\x;@_)_x"/>
    <numFmt numFmtId="313" formatCode="#,##0_)_x;\(#,##0\)_x;0_)_x;@_)_x"/>
    <numFmt numFmtId="314" formatCode="\£\ #,##0_);[Red]\(\£\ #,##0\)"/>
    <numFmt numFmtId="315" formatCode="0.0000000%"/>
    <numFmt numFmtId="316" formatCode="\¥\ #,##0_);[Red]\(\¥\ #,##0\)"/>
    <numFmt numFmtId="317" formatCode="#\ ###\ ###\ ##0\ "/>
    <numFmt numFmtId="318" formatCode="#,##0_);\(#,##0\);\-_0_)"/>
    <numFmt numFmtId="319" formatCode="#,##0.0_);\(#,##0.0\);\-_0_)"/>
    <numFmt numFmtId="320" formatCode="\•\ \ @"/>
    <numFmt numFmtId="321" formatCode="\$#,##0_);[Red]\(\$#,##0\)"/>
    <numFmt numFmtId="322" formatCode="\ \ _•\–\ \ \ \ @"/>
    <numFmt numFmtId="323" formatCode="0.00000%"/>
    <numFmt numFmtId="324" formatCode="_-[$€]* #,##0.00_-;\-[$€]* #,##0.00_-;_-[$€]* &quot;-&quot;??_-;_-@_-"/>
    <numFmt numFmtId="325" formatCode="dd\-mmm\-yy\ hh:mm:ss"/>
    <numFmt numFmtId="326" formatCode="[Red]&quot;stale hdle&quot;;[Red]\-0;[Red]&quot;stale hdle&quot;"/>
    <numFmt numFmtId="327" formatCode="#,##0.000;\(#,##0.000\)"/>
    <numFmt numFmtId="328" formatCode="dd\ mmm\ yy"/>
    <numFmt numFmtId="329" formatCode="mmm\ yy"/>
    <numFmt numFmtId="330" formatCode="#,##0.0,;\(#,##0.0,\);\-_)_0"/>
    <numFmt numFmtId="331" formatCode="&quot;Cr$&quot;#,##0.00_);[Red]\(&quot;Cr$&quot;#,##0.00\)"/>
    <numFmt numFmtId="332" formatCode="#,##0_);[Color9]\(#,##0\);0_)"/>
    <numFmt numFmtId="333" formatCode="d\-mmm\-yyyy"/>
    <numFmt numFmtId="334" formatCode="#,##0.00;[Red]#,##0.00"/>
    <numFmt numFmtId="335" formatCode="_(* #,##0.00_);_(* \(#,##0.00\);_(* &quot;-&quot;_);_(@_)"/>
    <numFmt numFmtId="336" formatCode="_-* #,##0_-;\-* #,##0_-;_-* &quot;-&quot;?_-;_-@_-"/>
    <numFmt numFmtId="337" formatCode="_-* #,##0.00000_-;\-* #,##0.00000_-;_-* &quot;-&quot;??_-;_-@_-"/>
    <numFmt numFmtId="338" formatCode="#,##0_);\(#,##0\)"/>
    <numFmt numFmtId="339" formatCode="_([$R$ -416]* #,##0_);_([$R$ -416]* \(#,##0\);_([$R$ -416]* &quot;-&quot;??_);_(@_)"/>
    <numFmt numFmtId="340" formatCode="#\ 0.0\ \p\.\p"/>
    <numFmt numFmtId="341" formatCode="#,##0.0"/>
    <numFmt numFmtId="342" formatCode="_-* #,##0.0_-;\-* #,##0.0_-;_-* &quot;-&quot;?_-;_-@_-"/>
    <numFmt numFmtId="343" formatCode="_-* #,##0.0000_-;\-* #,##0.0000_-;_-* &quot;-&quot;?_-;_-@_-"/>
    <numFmt numFmtId="344" formatCode="_([$€]\ * #,##0_);_([$€]\ * \(#,##0\);_([$€]\ * &quot;-&quot;??_);_(@_)"/>
  </numFmts>
  <fonts count="2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name val="Times New Roman"/>
      <family val="1"/>
    </font>
    <font>
      <sz val="11"/>
      <name val="New Times Roman"/>
    </font>
    <font>
      <u val="singleAccounting"/>
      <sz val="11"/>
      <name val="Times New Roman"/>
      <family val="1"/>
    </font>
    <font>
      <sz val="10"/>
      <name val="Times New Roman"/>
      <family val="1"/>
    </font>
    <font>
      <sz val="12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sz val="1"/>
      <color indexed="8"/>
      <name val="Courier"/>
      <family val="3"/>
    </font>
    <font>
      <sz val="11"/>
      <name val="??"/>
      <family val="3"/>
      <charset val="129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2"/>
      <name val="Courier"/>
      <family val="3"/>
    </font>
    <font>
      <b/>
      <sz val="12"/>
      <color indexed="6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0"/>
      <name val="Arial CE"/>
    </font>
    <font>
      <sz val="8"/>
      <name val="Helv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"/>
      <color indexed="18"/>
      <name val="Courier"/>
      <family val="3"/>
    </font>
    <font>
      <b/>
      <i/>
      <sz val="14"/>
      <name val="Arial"/>
      <family val="2"/>
    </font>
    <font>
      <b/>
      <sz val="10"/>
      <name val="Tahoma"/>
      <family val="2"/>
    </font>
    <font>
      <b/>
      <sz val="10"/>
      <color indexed="1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Geneva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Arial MT"/>
    </font>
    <font>
      <b/>
      <sz val="48"/>
      <color indexed="12"/>
      <name val="Lucida Console"/>
      <family val="3"/>
    </font>
    <font>
      <sz val="10"/>
      <color indexed="18"/>
      <name val="Arial"/>
      <family val="2"/>
    </font>
    <font>
      <sz val="10"/>
      <name val="Palatino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8"/>
      <color theme="1"/>
      <name val="Calibri"/>
      <family val="2"/>
    </font>
    <font>
      <i/>
      <sz val="10"/>
      <name val="MS Sans Serif"/>
      <family val="2"/>
    </font>
    <font>
      <b/>
      <sz val="9"/>
      <name val="Frutiger 45 Light"/>
      <family val="2"/>
    </font>
    <font>
      <b/>
      <sz val="10"/>
      <color indexed="64"/>
      <name val="Arial"/>
      <family val="2"/>
    </font>
    <font>
      <sz val="10"/>
      <name val="Arial"/>
      <family val="2"/>
      <charset val="1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5"/>
      <color indexed="62"/>
      <name val="Arial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4"/>
      <name val="¾©"/>
      <family val="3"/>
    </font>
    <font>
      <sz val="12"/>
      <name val="¾©"/>
      <family val="1"/>
    </font>
    <font>
      <sz val="11"/>
      <name val="돋움"/>
      <charset val="129"/>
    </font>
    <font>
      <b/>
      <sz val="16"/>
      <color indexed="10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sz val="10"/>
      <name val="±¼¸²Ã¼"/>
      <family val="3"/>
    </font>
    <font>
      <b/>
      <sz val="10"/>
      <name val="Helv"/>
      <family val="2"/>
    </font>
    <font>
      <i/>
      <sz val="16"/>
      <name val="Arial Narrow"/>
      <family val="2"/>
    </font>
    <font>
      <sz val="8"/>
      <color indexed="8"/>
      <name val="Times New Roman"/>
      <family val="1"/>
    </font>
    <font>
      <sz val="10"/>
      <name val="MS Serif"/>
      <family val="1"/>
    </font>
    <font>
      <b/>
      <sz val="9"/>
      <name val="Times New Roman"/>
      <family val="1"/>
    </font>
    <font>
      <sz val="10"/>
      <color indexed="16"/>
      <name val="MS Serif"/>
      <family val="1"/>
    </font>
    <font>
      <sz val="18"/>
      <name val="Albertus Medium"/>
      <family val="2"/>
    </font>
    <font>
      <sz val="7"/>
      <name val="Palatino"/>
      <family val="1"/>
    </font>
    <font>
      <sz val="9"/>
      <name val="Times New Roman"/>
      <family val="1"/>
    </font>
    <font>
      <i/>
      <sz val="8"/>
      <color indexed="12"/>
      <name val="Times New Roman"/>
      <family val="1"/>
    </font>
    <font>
      <sz val="18"/>
      <name val="Helvetica-Black"/>
      <family val="2"/>
    </font>
    <font>
      <b/>
      <sz val="8"/>
      <name val="MS Sans Serif"/>
      <family val="2"/>
    </font>
    <font>
      <sz val="12"/>
      <color indexed="5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color indexed="12"/>
      <name val="Times New Roman"/>
      <family val="1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7"/>
      <name val="Arial"/>
      <family val="2"/>
    </font>
    <font>
      <u/>
      <sz val="10"/>
      <color indexed="36"/>
      <name val="Arial"/>
      <family val="2"/>
    </font>
    <font>
      <sz val="12"/>
      <name val="뼻뮝"/>
      <family val="1"/>
      <charset val="129"/>
    </font>
    <font>
      <sz val="12"/>
      <name val="新細明體"/>
      <charset val="136"/>
    </font>
    <font>
      <sz val="11"/>
      <name val="明朝"/>
      <family val="1"/>
      <charset val="255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12"/>
      <name val="Helvetica"/>
      <family val="2"/>
    </font>
    <font>
      <sz val="8"/>
      <color indexed="18"/>
      <name val="Times New Roman"/>
      <family val="1"/>
    </font>
    <font>
      <u/>
      <sz val="9.35"/>
      <color theme="10"/>
      <name val="Calibri"/>
      <family val="2"/>
    </font>
    <font>
      <sz val="8"/>
      <name val="Palatino"/>
      <family val="1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</font>
    <font>
      <sz val="8"/>
      <color indexed="14"/>
      <name val="Helvetica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Arial"/>
      <family val="2"/>
    </font>
    <font>
      <sz val="10"/>
      <color indexed="11"/>
      <name val="Arial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u val="singleAccounting"/>
      <sz val="10"/>
      <color indexed="18"/>
      <name val="Arial"/>
      <family val="2"/>
    </font>
    <font>
      <b/>
      <sz val="16"/>
      <name val="Arial"/>
      <family val="2"/>
    </font>
    <font>
      <sz val="10"/>
      <name val="CG Times"/>
      <family val="1"/>
    </font>
    <font>
      <sz val="10"/>
      <color rgb="FF9C0006"/>
      <name val="Calibri"/>
      <family val="2"/>
      <scheme val="minor"/>
    </font>
    <font>
      <b/>
      <sz val="18"/>
      <color indexed="10"/>
      <name val="Arial"/>
      <family val="2"/>
    </font>
    <font>
      <b/>
      <sz val="14"/>
      <color indexed="10"/>
      <name val="Arial"/>
      <family val="2"/>
    </font>
    <font>
      <sz val="12"/>
      <color indexed="48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b/>
      <sz val="10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1"/>
      <color indexed="8"/>
      <name val="Arial"/>
      <family val="2"/>
    </font>
    <font>
      <sz val="10"/>
      <color indexed="22"/>
      <name val="MS Sans Serif"/>
      <family val="2"/>
    </font>
    <font>
      <b/>
      <sz val="10"/>
      <color indexed="9"/>
      <name val="Arial"/>
      <family val="2"/>
    </font>
    <font>
      <b/>
      <sz val="14"/>
      <color indexed="13"/>
      <name val="Arial"/>
      <family val="2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9"/>
      <name val="Arial"/>
      <family val="2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rgb="FF3F3F76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color rgb="FFFA7D00"/>
      <name val="Calibri"/>
      <family val="2"/>
      <scheme val="minor"/>
    </font>
    <font>
      <b/>
      <sz val="14"/>
      <color indexed="60"/>
      <name val="Times New Roman"/>
      <family val="1"/>
    </font>
    <font>
      <b/>
      <sz val="12"/>
      <color indexed="60"/>
      <name val="Times New Roman"/>
      <family val="1"/>
    </font>
    <font>
      <sz val="10"/>
      <color rgb="FF9C6500"/>
      <name val="Calibri"/>
      <family val="2"/>
      <scheme val="minor"/>
    </font>
    <font>
      <sz val="13"/>
      <color indexed="8"/>
      <name val="Arial"/>
      <family val="2"/>
    </font>
    <font>
      <i/>
      <sz val="10"/>
      <name val="Helv"/>
    </font>
    <font>
      <b/>
      <sz val="10"/>
      <name val="Antique Olive"/>
    </font>
    <font>
      <sz val="10"/>
      <name val="Antique Olive"/>
    </font>
    <font>
      <b/>
      <sz val="14"/>
      <name val="Antique Olive"/>
    </font>
    <font>
      <i/>
      <sz val="10"/>
      <name val="Antique Olive"/>
    </font>
    <font>
      <b/>
      <sz val="18"/>
      <name val="Antique Olive"/>
    </font>
    <font>
      <b/>
      <sz val="10"/>
      <color rgb="FF3F3F3F"/>
      <name val="Calibri"/>
      <family val="2"/>
      <scheme val="minor"/>
    </font>
    <font>
      <sz val="12"/>
      <name val="NewCenturySchlbk"/>
      <family val="1"/>
    </font>
    <font>
      <b/>
      <sz val="24"/>
      <color indexed="9"/>
      <name val="Lucida Console"/>
      <family val="3"/>
    </font>
    <font>
      <b/>
      <sz val="24"/>
      <color indexed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Cambria"/>
      <family val="2"/>
      <scheme val="major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b/>
      <sz val="16"/>
      <color indexed="1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55"/>
      </patternFill>
    </fill>
    <fill>
      <patternFill patternType="darkGray">
        <fgColor indexed="9"/>
        <bgColor indexed="43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gray125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5"/>
        <bgColor indexed="14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093C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ck">
        <color rgb="FF0F89FF"/>
      </top>
      <bottom style="thin">
        <color theme="0" tint="-0.34998626667073579"/>
      </bottom>
      <diagonal/>
    </border>
    <border>
      <left/>
      <right/>
      <top style="thick">
        <color rgb="FF0F89FF"/>
      </top>
      <bottom style="thick">
        <color rgb="FF0F89FF"/>
      </bottom>
      <diagonal/>
    </border>
    <border>
      <left/>
      <right/>
      <top style="thick">
        <color rgb="FF0F89FF"/>
      </top>
      <bottom style="thin">
        <color theme="0" tint="-0.24994659260841701"/>
      </bottom>
      <diagonal/>
    </border>
    <border>
      <left/>
      <right/>
      <top/>
      <bottom style="thick">
        <color rgb="FF0F89FF"/>
      </bottom>
      <diagonal/>
    </border>
    <border>
      <left/>
      <right/>
      <top style="thick">
        <color rgb="FF0F89FF"/>
      </top>
      <bottom/>
      <diagonal/>
    </border>
    <border>
      <left/>
      <right/>
      <top style="thick">
        <color rgb="FF0F89FF"/>
      </top>
      <bottom style="thick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9855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3" borderId="2" applyNumberFormat="0" applyAlignment="0" applyProtection="0"/>
    <xf numFmtId="0" fontId="14" fillId="9" borderId="3" applyNumberFormat="0" applyAlignment="0" applyProtection="0"/>
    <xf numFmtId="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3" fillId="0" borderId="5">
      <alignment horizontal="center"/>
    </xf>
    <xf numFmtId="0" fontId="18" fillId="0" borderId="6"/>
    <xf numFmtId="173" fontId="19" fillId="0" borderId="0" applyFont="0" applyFill="0" applyBorder="0" applyAlignment="0" applyProtection="0"/>
    <xf numFmtId="39" fontId="20" fillId="0" borderId="0" applyFont="0" applyFill="0" applyBorder="0" applyAlignment="0" applyProtection="0"/>
    <xf numFmtId="174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0" fontId="22" fillId="0" borderId="0"/>
    <xf numFmtId="0" fontId="18" fillId="0" borderId="6"/>
    <xf numFmtId="176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166" fontId="27" fillId="0" borderId="0">
      <protection locked="0"/>
    </xf>
    <xf numFmtId="41" fontId="4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29" fillId="4" borderId="2" applyNumberFormat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9" fontId="30" fillId="0" borderId="0">
      <protection locked="0"/>
    </xf>
    <xf numFmtId="181" fontId="26" fillId="0" borderId="0">
      <protection locked="0"/>
    </xf>
    <xf numFmtId="38" fontId="2" fillId="14" borderId="0" applyNumberFormat="0" applyBorder="0" applyAlignment="0" applyProtection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9">
      <alignment horizontal="left" vertical="center"/>
    </xf>
    <xf numFmtId="182" fontId="34" fillId="19" borderId="0">
      <alignment horizontal="left" vertical="top"/>
    </xf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5" fillId="0" borderId="10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10" fontId="2" fillId="19" borderId="11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 applyFill="0" applyBorder="0" applyAlignment="0" applyProtection="0"/>
    <xf numFmtId="0" fontId="39" fillId="0" borderId="0" applyNumberFormat="0" applyFont="0" applyBorder="0" applyAlignment="0"/>
    <xf numFmtId="184" fontId="4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26" fillId="0" borderId="0">
      <protection locked="0"/>
    </xf>
    <xf numFmtId="0" fontId="42" fillId="8" borderId="0" applyNumberFormat="0" applyBorder="0" applyAlignment="0" applyProtection="0"/>
    <xf numFmtId="37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3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0" fontId="4" fillId="0" borderId="0"/>
    <xf numFmtId="0" fontId="2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2" fillId="5" borderId="2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8" fontId="21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26" fillId="0" borderId="0">
      <protection locked="0"/>
    </xf>
    <xf numFmtId="198" fontId="26" fillId="0" borderId="0">
      <protection locked="0"/>
    </xf>
    <xf numFmtId="9" fontId="41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>
      <protection locked="0"/>
    </xf>
    <xf numFmtId="38" fontId="46" fillId="0" borderId="0"/>
    <xf numFmtId="0" fontId="47" fillId="0" borderId="0" applyNumberFormat="0" applyFill="0" applyBorder="0" applyAlignment="0" applyProtection="0"/>
    <xf numFmtId="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38" fontId="5" fillId="0" borderId="0" applyFont="0" applyFill="0" applyBorder="0" applyAlignment="0" applyProtection="0"/>
    <xf numFmtId="199" fontId="49" fillId="0" borderId="0">
      <protection locked="0"/>
    </xf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0" borderId="13" applyProtection="0">
      <alignment horizontal="centerContinuous"/>
    </xf>
    <xf numFmtId="0" fontId="16" fillId="0" borderId="14"/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52" fillId="22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40" fontId="56" fillId="0" borderId="0"/>
    <xf numFmtId="0" fontId="57" fillId="0" borderId="15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99" fontId="28" fillId="0" borderId="0">
      <protection locked="0"/>
    </xf>
    <xf numFmtId="199" fontId="28" fillId="0" borderId="0">
      <protection locked="0"/>
    </xf>
    <xf numFmtId="183" fontId="4" fillId="0" borderId="18">
      <protection locked="0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" fontId="61" fillId="0" borderId="1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212" fontId="62" fillId="0" borderId="0" applyFont="0" applyFill="0" applyBorder="0" applyAlignment="0" applyProtection="0"/>
    <xf numFmtId="212" fontId="63" fillId="0" borderId="0" applyFont="0" applyFill="0" applyBorder="0" applyAlignment="0" applyProtection="0"/>
    <xf numFmtId="0" fontId="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91" fontId="1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4" fontId="5" fillId="0" borderId="0" applyFont="0" applyFill="0" applyBorder="0" applyAlignment="0" applyProtection="0"/>
    <xf numFmtId="213" fontId="5" fillId="0" borderId="0"/>
    <xf numFmtId="213" fontId="8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>
      <alignment horizontal="left"/>
    </xf>
    <xf numFmtId="213" fontId="40" fillId="0" borderId="0">
      <alignment horizontal="left"/>
    </xf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7" borderId="0" applyNumberFormat="0" applyBorder="0" applyAlignment="0" applyProtection="0"/>
    <xf numFmtId="213" fontId="10" fillId="8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11" borderId="0" applyNumberFormat="0" applyBorder="0" applyAlignment="0" applyProtection="0"/>
    <xf numFmtId="213" fontId="10" fillId="4" borderId="0" applyNumberForma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216" fontId="4" fillId="19" borderId="0" applyBorder="0" applyAlignment="0">
      <protection locked="0"/>
    </xf>
    <xf numFmtId="213" fontId="36" fillId="20" borderId="0" applyNumberFormat="0" applyBorder="0" applyAlignment="0" applyProtection="0"/>
    <xf numFmtId="213" fontId="70" fillId="0" borderId="0" applyFont="0" applyFill="0" applyBorder="0" applyAlignment="0" applyProtection="0">
      <alignment horizontal="right"/>
    </xf>
    <xf numFmtId="213" fontId="12" fillId="13" borderId="0" applyNumberFormat="0" applyBorder="0" applyAlignment="0" applyProtection="0"/>
    <xf numFmtId="14" fontId="52" fillId="46" borderId="22" applyBorder="0" applyAlignment="0">
      <alignment horizontal="center" vertical="center"/>
    </xf>
    <xf numFmtId="213" fontId="71" fillId="0" borderId="23" applyNumberFormat="0" applyFill="0" applyAlignment="0" applyProtection="0"/>
    <xf numFmtId="213" fontId="72" fillId="0" borderId="24" applyNumberFormat="0" applyFill="0" applyAlignment="0" applyProtection="0"/>
    <xf numFmtId="213" fontId="73" fillId="0" borderId="25" applyNumberFormat="0" applyFill="0" applyAlignment="0" applyProtection="0"/>
    <xf numFmtId="213" fontId="73" fillId="0" borderId="0" applyNumberFormat="0" applyFill="0" applyBorder="0" applyAlignment="0" applyProtection="0"/>
    <xf numFmtId="213" fontId="52" fillId="47" borderId="22" applyNumberFormat="0" applyBorder="0" applyAlignment="0">
      <alignment horizontal="center" vertical="center"/>
    </xf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5" fillId="0" borderId="4" applyNumberFormat="0" applyFill="0" applyAlignment="0" applyProtection="0"/>
    <xf numFmtId="213" fontId="15" fillId="0" borderId="4" applyNumberFormat="0" applyFill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21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1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220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12" fillId="13" borderId="0" applyNumberFormat="0" applyBorder="0" applyAlignment="0" applyProtection="0"/>
    <xf numFmtId="221" fontId="21" fillId="0" borderId="0" applyFont="0" applyFill="0" applyBorder="0" applyAlignment="0" applyProtection="0"/>
    <xf numFmtId="222" fontId="21" fillId="0" borderId="0" applyFont="0" applyFill="0" applyBorder="0" applyAlignment="0" applyProtection="0"/>
    <xf numFmtId="223" fontId="20" fillId="0" borderId="0" applyFont="0" applyFill="0" applyBorder="0" applyAlignment="0" applyProtection="0"/>
    <xf numFmtId="224" fontId="20" fillId="0" borderId="0" applyFont="0" applyFill="0" applyBorder="0" applyAlignment="0" applyProtection="0"/>
    <xf numFmtId="225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167" fontId="4" fillId="0" borderId="0" applyFont="0" applyFill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227" fontId="27" fillId="0" borderId="0">
      <protection locked="0"/>
    </xf>
    <xf numFmtId="213" fontId="4" fillId="0" borderId="0" applyFont="0">
      <alignment horizontal="justify" vertical="top" wrapText="1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0" fillId="11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17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4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74" fillId="0" borderId="0" applyFont="0" applyFill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54" fillId="0" borderId="0" applyNumberFormat="0" applyFill="0" applyBorder="0" applyAlignment="0" applyProtection="0"/>
    <xf numFmtId="213" fontId="75" fillId="19" borderId="0" applyNumberFormat="0" applyFont="0" applyBorder="0" applyAlignment="0" applyProtection="0">
      <alignment horizontal="centerContinuous"/>
    </xf>
    <xf numFmtId="213" fontId="75" fillId="48" borderId="0" applyNumberFormat="0" applyFont="0" applyBorder="0" applyAlignment="0" applyProtection="0">
      <alignment horizontal="centerContinuous"/>
    </xf>
    <xf numFmtId="213" fontId="76" fillId="14" borderId="26" applyNumberFormat="0" applyFont="0" applyBorder="0" applyAlignment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10" fontId="4" fillId="19" borderId="0" applyNumberFormat="0" applyFont="0" applyBorder="0" applyAlignment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71" fillId="0" borderId="23" applyNumberFormat="0" applyFill="0" applyAlignment="0" applyProtection="0"/>
    <xf numFmtId="182" fontId="34" fillId="19" borderId="0">
      <alignment horizontal="left" vertical="top"/>
    </xf>
    <xf numFmtId="213" fontId="72" fillId="0" borderId="24" applyNumberFormat="0" applyFill="0" applyAlignment="0" applyProtection="0"/>
    <xf numFmtId="182" fontId="34" fillId="19" borderId="0">
      <alignment horizontal="left" vertical="top"/>
    </xf>
    <xf numFmtId="213" fontId="73" fillId="0" borderId="25" applyNumberFormat="0" applyFill="0" applyAlignment="0" applyProtection="0"/>
    <xf numFmtId="182" fontId="34" fillId="19" borderId="0">
      <alignment horizontal="left" vertical="top"/>
    </xf>
    <xf numFmtId="213" fontId="73" fillId="0" borderId="0" applyNumberFormat="0" applyFill="0" applyBorder="0" applyAlignment="0" applyProtection="0"/>
    <xf numFmtId="182" fontId="34" fillId="19" borderId="0">
      <alignment horizontal="left" vertical="top"/>
    </xf>
    <xf numFmtId="182" fontId="34" fillId="19" borderId="0">
      <alignment horizontal="left" vertical="top"/>
    </xf>
    <xf numFmtId="182" fontId="34" fillId="19" borderId="0">
      <alignment horizontal="left" vertical="top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213" fontId="36" fillId="20" borderId="0" applyNumberFormat="0" applyBorder="0" applyAlignment="0" applyProtection="0"/>
    <xf numFmtId="213" fontId="36" fillId="20" borderId="0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228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2" fillId="0" borderId="0" applyFont="0" applyFill="0" applyBorder="0" applyAlignment="0" applyProtection="0"/>
    <xf numFmtId="229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213" fontId="42" fillId="8" borderId="0" applyNumberFormat="0" applyBorder="0" applyAlignment="0" applyProtection="0"/>
    <xf numFmtId="213" fontId="42" fillId="8" borderId="0" applyNumberFormat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230" fontId="77" fillId="0" borderId="0"/>
    <xf numFmtId="231" fontId="77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66" fillId="0" borderId="0"/>
    <xf numFmtId="213" fontId="78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79" fillId="0" borderId="0"/>
    <xf numFmtId="213" fontId="1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30" fillId="0" borderId="0"/>
    <xf numFmtId="213" fontId="30" fillId="0" borderId="0"/>
    <xf numFmtId="213" fontId="1" fillId="0" borderId="0"/>
    <xf numFmtId="213" fontId="30" fillId="0" borderId="0"/>
    <xf numFmtId="213" fontId="2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32" fontId="7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9" fillId="0" borderId="0"/>
    <xf numFmtId="213" fontId="30" fillId="0" borderId="0"/>
    <xf numFmtId="213" fontId="1" fillId="0" borderId="0"/>
    <xf numFmtId="213" fontId="41" fillId="0" borderId="0"/>
    <xf numFmtId="213" fontId="30" fillId="0" borderId="0"/>
    <xf numFmtId="213" fontId="1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41" fillId="0" borderId="0"/>
    <xf numFmtId="213" fontId="4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5" fillId="0" borderId="0"/>
    <xf numFmtId="213" fontId="80" fillId="0" borderId="0"/>
    <xf numFmtId="213" fontId="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2" fillId="0" borderId="0"/>
    <xf numFmtId="213" fontId="4" fillId="0" borderId="0"/>
    <xf numFmtId="37" fontId="4" fillId="0" borderId="0"/>
    <xf numFmtId="37" fontId="4" fillId="0" borderId="0"/>
    <xf numFmtId="37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9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4" fillId="0" borderId="0">
      <alignment vertical="top"/>
    </xf>
    <xf numFmtId="213" fontId="4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0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37" fontId="8" fillId="0" borderId="0"/>
    <xf numFmtId="213" fontId="1" fillId="25" borderId="21" applyNumberFormat="0" applyFont="0" applyAlignment="0" applyProtection="0"/>
    <xf numFmtId="213" fontId="2" fillId="5" borderId="2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81" fillId="0" borderId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82" fillId="0" borderId="0" applyNumberFormat="0">
      <alignment horizontal="center" vertical="center"/>
    </xf>
    <xf numFmtId="23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3" fontId="16" fillId="12" borderId="29" applyNumberFormat="0" applyFont="0" applyBorder="0" applyAlignment="0" applyProtection="0"/>
    <xf numFmtId="14" fontId="52" fillId="49" borderId="10" applyNumberFormat="0" applyFont="0" applyBorder="0" applyAlignment="0" applyProtection="0">
      <alignment horizontal="center" vertical="center"/>
    </xf>
    <xf numFmtId="213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213" fontId="47" fillId="0" borderId="30">
      <alignment horizontal="center"/>
    </xf>
    <xf numFmtId="213" fontId="47" fillId="0" borderId="30">
      <alignment horizontal="center"/>
    </xf>
    <xf numFmtId="213" fontId="47" fillId="0" borderId="30">
      <alignment horizontal="center"/>
    </xf>
    <xf numFmtId="3" fontId="5" fillId="0" borderId="0" applyFont="0" applyFill="0" applyBorder="0" applyAlignment="0" applyProtection="0"/>
    <xf numFmtId="213" fontId="5" fillId="50" borderId="0" applyNumberFormat="0" applyFont="0" applyBorder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1" fillId="0" borderId="0" applyFont="0" applyFill="0" applyBorder="0" applyAlignment="0" applyProtection="0"/>
    <xf numFmtId="239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3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84" fillId="0" borderId="0"/>
    <xf numFmtId="213" fontId="85" fillId="0" borderId="0"/>
    <xf numFmtId="213" fontId="53" fillId="0" borderId="0" applyNumberFormat="0" applyFill="0" applyBorder="0" applyAlignment="0" applyProtection="0"/>
    <xf numFmtId="213" fontId="54" fillId="0" borderId="0" applyNumberFormat="0" applyFill="0" applyBorder="0" applyAlignment="0" applyProtection="0"/>
    <xf numFmtId="213" fontId="86" fillId="0" borderId="0" applyNumberFormat="0" applyFill="0" applyBorder="0" applyAlignment="0" applyProtection="0"/>
    <xf numFmtId="213" fontId="87" fillId="0" borderId="15" applyNumberFormat="0" applyFill="0" applyAlignment="0" applyProtection="0"/>
    <xf numFmtId="213" fontId="71" fillId="0" borderId="23" applyNumberFormat="0" applyFill="0" applyAlignment="0" applyProtection="0"/>
    <xf numFmtId="213" fontId="57" fillId="0" borderId="15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9" fillId="0" borderId="17" applyNumberFormat="0" applyFill="0" applyAlignment="0" applyProtection="0"/>
    <xf numFmtId="213" fontId="59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7" fontId="2" fillId="23" borderId="0" applyNumberFormat="0" applyBorder="0" applyAlignment="0" applyProtection="0"/>
    <xf numFmtId="213" fontId="14" fillId="51" borderId="3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1" fillId="0" borderId="0" applyFont="0" applyFill="0" applyBorder="0" applyAlignment="0" applyProtection="0"/>
    <xf numFmtId="240" fontId="4" fillId="0" borderId="0" applyFont="0" applyFill="0" applyBorder="0" applyAlignment="0" applyProtection="0"/>
    <xf numFmtId="241" fontId="19" fillId="0" borderId="0" applyFont="0" applyFill="0" applyBorder="0" applyAlignment="0" applyProtection="0"/>
    <xf numFmtId="242" fontId="19" fillId="0" borderId="0" applyFont="0" applyFill="0" applyBorder="0" applyAlignment="0" applyProtection="0"/>
    <xf numFmtId="243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245" fontId="1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9" fontId="4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0" fillId="0" borderId="0">
      <alignment vertical="top"/>
    </xf>
    <xf numFmtId="254" fontId="4" fillId="0" borderId="0">
      <alignment vertical="top"/>
    </xf>
    <xf numFmtId="0" fontId="89" fillId="0" borderId="0"/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54" fontId="4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indent="8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1" fillId="0" borderId="0"/>
    <xf numFmtId="0" fontId="91" fillId="0" borderId="0"/>
    <xf numFmtId="0" fontId="91" fillId="0" borderId="0"/>
    <xf numFmtId="0" fontId="89" fillId="0" borderId="0"/>
    <xf numFmtId="0" fontId="89" fillId="0" borderId="0"/>
    <xf numFmtId="0" fontId="89" fillId="0" borderId="0">
      <alignment indent="200"/>
    </xf>
    <xf numFmtId="0" fontId="4" fillId="0" borderId="0"/>
    <xf numFmtId="0" fontId="89" fillId="0" borderId="0"/>
    <xf numFmtId="0" fontId="89" fillId="0" borderId="0"/>
    <xf numFmtId="0" fontId="41" fillId="0" borderId="0">
      <alignment vertical="top"/>
    </xf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255" fontId="8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94" fillId="0" borderId="0" applyFont="0" applyFill="0" applyBorder="0" applyAlignment="0" applyProtection="0"/>
    <xf numFmtId="259" fontId="9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232" fontId="95" fillId="0" borderId="0">
      <alignment horizontal="centerContinuous"/>
    </xf>
    <xf numFmtId="39" fontId="8" fillId="0" borderId="0" applyBorder="0"/>
    <xf numFmtId="0" fontId="96" fillId="0" borderId="0">
      <alignment horizontal="center" wrapText="1"/>
      <protection locked="0"/>
    </xf>
    <xf numFmtId="260" fontId="94" fillId="0" borderId="0" applyFont="0" applyFill="0" applyBorder="0" applyAlignment="0" applyProtection="0"/>
    <xf numFmtId="261" fontId="94" fillId="0" borderId="0" applyFont="0" applyFill="0" applyBorder="0" applyAlignment="0" applyProtection="0"/>
    <xf numFmtId="1" fontId="85" fillId="0" borderId="0" applyFill="0" applyBorder="0" applyProtection="0">
      <alignment horizontal="right" wrapText="1"/>
      <protection locked="0"/>
    </xf>
    <xf numFmtId="262" fontId="97" fillId="0" borderId="0" applyFill="0" applyBorder="0" applyProtection="0">
      <alignment horizontal="right"/>
      <protection locked="0"/>
    </xf>
    <xf numFmtId="1" fontId="4" fillId="0" borderId="0" applyFill="0" applyBorder="0" applyProtection="0">
      <alignment horizontal="right" wrapText="1"/>
      <protection locked="0"/>
    </xf>
    <xf numFmtId="0" fontId="98" fillId="0" borderId="0" applyNumberFormat="0" applyFill="0" applyBorder="0" applyProtection="0">
      <protection locked="0"/>
    </xf>
    <xf numFmtId="262" fontId="99" fillId="0" borderId="0">
      <protection locked="0"/>
    </xf>
    <xf numFmtId="254" fontId="4" fillId="0" borderId="0" applyNumberFormat="0" applyFill="0" applyBorder="0" applyProtection="0">
      <protection locked="0"/>
    </xf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263" fontId="4" fillId="0" borderId="32"/>
    <xf numFmtId="0" fontId="100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1" fillId="0" borderId="0"/>
    <xf numFmtId="0" fontId="14" fillId="51" borderId="3" applyNumberFormat="0" applyAlignment="0" applyProtection="0"/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1" fontId="103" fillId="0" borderId="0"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38" fontId="5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40" fontId="5" fillId="0" borderId="0" applyFont="0" applyFill="0" applyBorder="0" applyAlignment="0" applyProtection="0"/>
    <xf numFmtId="0" fontId="104" fillId="0" borderId="0" applyNumberFormat="0" applyAlignment="0">
      <alignment horizontal="left"/>
    </xf>
    <xf numFmtId="255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7" fontId="4" fillId="0" borderId="0" applyFont="0" applyFill="0" applyBorder="0" applyAlignment="0" applyProtection="0"/>
    <xf numFmtId="271" fontId="26" fillId="0" borderId="0">
      <protection locked="0"/>
    </xf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254" fontId="4" fillId="0" borderId="0">
      <protection locked="0"/>
    </xf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66" fontId="35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35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6" fillId="0" borderId="0" applyNumberFormat="0" applyAlignment="0">
      <alignment horizontal="left"/>
    </xf>
    <xf numFmtId="0" fontId="41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7" fillId="53" borderId="0">
      <alignment horizontal="left" textRotation="13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08" fillId="0" borderId="0" applyFill="0" applyBorder="0" applyProtection="0">
      <alignment horizontal="left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13" fontId="109" fillId="0" borderId="0" applyFont="0" applyFill="0" applyBorder="0" applyAlignment="0" applyProtection="0">
      <protection locked="0"/>
    </xf>
    <xf numFmtId="0" fontId="12" fillId="13" borderId="0" applyNumberFormat="0" applyBorder="0" applyAlignment="0" applyProtection="0"/>
    <xf numFmtId="38" fontId="2" fillId="14" borderId="0" applyNumberFormat="0" applyBorder="0" applyAlignment="0" applyProtection="0"/>
    <xf numFmtId="169" fontId="110" fillId="0" borderId="0" applyFill="0" applyBorder="0" applyProtection="0">
      <alignment horizontal="right"/>
      <protection locked="0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2" fillId="0" borderId="30">
      <alignment horizontal="center"/>
    </xf>
    <xf numFmtId="0" fontId="112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3" fontId="113" fillId="0" borderId="33" applyBorder="0"/>
    <xf numFmtId="254" fontId="4" fillId="0" borderId="0" applyNumberFormat="0" applyFill="0" applyBorder="0" applyAlignment="0" applyProtection="0">
      <alignment vertical="top"/>
      <protection locked="0"/>
    </xf>
    <xf numFmtId="254" fontId="4" fillId="0" borderId="0" applyNumberFormat="0" applyFill="0" applyBorder="0" applyAlignment="0" applyProtection="0">
      <alignment vertical="top"/>
      <protection locked="0"/>
    </xf>
    <xf numFmtId="0" fontId="1" fillId="12" borderId="35">
      <alignment horizontal="center" vertical="center"/>
    </xf>
    <xf numFmtId="0" fontId="1" fillId="0" borderId="35">
      <alignment horizontal="left" vertical="top"/>
    </xf>
    <xf numFmtId="0" fontId="1" fillId="0" borderId="35">
      <alignment horizontal="left" vertical="center"/>
    </xf>
    <xf numFmtId="0" fontId="114" fillId="0" borderId="35">
      <alignment horizontal="right" vertical="center"/>
    </xf>
    <xf numFmtId="0" fontId="114" fillId="0" borderId="35">
      <alignment horizontal="center" vertical="center"/>
    </xf>
    <xf numFmtId="0" fontId="1" fillId="12" borderId="35">
      <alignment horizontal="left" vertical="center"/>
    </xf>
    <xf numFmtId="0" fontId="115" fillId="14" borderId="35">
      <alignment horizontal="right" vertical="center"/>
    </xf>
    <xf numFmtId="0" fontId="68" fillId="14" borderId="35">
      <alignment horizontal="center" vertical="center"/>
    </xf>
    <xf numFmtId="0" fontId="115" fillId="14" borderId="35">
      <alignment horizontal="right" vertical="center"/>
    </xf>
    <xf numFmtId="0" fontId="68" fillId="14" borderId="35">
      <alignment horizontal="left" vertical="center"/>
    </xf>
    <xf numFmtId="0" fontId="29" fillId="4" borderId="2" applyNumberFormat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3" fontId="85" fillId="0" borderId="36" applyNumberFormat="0" applyFont="0" applyFill="0" applyAlignment="0" applyProtection="0">
      <alignment horizontal="right" wrapText="1"/>
      <protection locked="0"/>
    </xf>
    <xf numFmtId="0" fontId="29" fillId="4" borderId="2" applyNumberFormat="0" applyAlignment="0" applyProtection="0"/>
    <xf numFmtId="0" fontId="116" fillId="0" borderId="0"/>
    <xf numFmtId="0" fontId="8" fillId="54" borderId="0" applyNumberFormat="0" applyFont="0" applyFill="0" applyBorder="0" applyAlignment="0"/>
    <xf numFmtId="266" fontId="117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117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5" fillId="0" borderId="4" applyNumberFormat="0" applyFill="0" applyAlignment="0" applyProtection="0"/>
    <xf numFmtId="165" fontId="4" fillId="0" borderId="0" applyFont="0" applyFill="0" applyBorder="0" applyAlignment="0" applyProtection="0"/>
    <xf numFmtId="0" fontId="118" fillId="0" borderId="3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9" fontId="8" fillId="0" borderId="0"/>
    <xf numFmtId="168" fontId="119" fillId="0" borderId="7" applyBorder="0"/>
    <xf numFmtId="164" fontId="119" fillId="0" borderId="0" applyFill="0" applyBorder="0" applyProtection="0"/>
    <xf numFmtId="164" fontId="8" fillId="0" borderId="0" applyFill="0" applyBorder="0" applyAlignment="0" applyProtection="0"/>
    <xf numFmtId="37" fontId="8" fillId="0" borderId="0"/>
    <xf numFmtId="169" fontId="119" fillId="54" borderId="0" applyFill="0"/>
    <xf numFmtId="169" fontId="8" fillId="54" borderId="0"/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8" borderId="37" applyNumberFormat="0" applyFont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4" fontId="96" fillId="0" borderId="0">
      <alignment horizontal="center" wrapText="1"/>
      <protection locked="0"/>
    </xf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8" fillId="0" borderId="38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77" fontId="4" fillId="0" borderId="0" applyFont="0" applyFill="0" applyBorder="0" applyAlignment="0" applyProtection="0"/>
    <xf numFmtId="0" fontId="121" fillId="0" borderId="0" applyNumberFormat="0" applyFill="0" applyBorder="0" applyProtection="0">
      <protection locked="0"/>
    </xf>
    <xf numFmtId="0" fontId="122" fillId="55" borderId="0" applyNumberFormat="0" applyFont="0" applyBorder="0" applyAlignment="0">
      <alignment horizontal="center"/>
    </xf>
    <xf numFmtId="278" fontId="123" fillId="0" borderId="0" applyNumberFormat="0" applyFill="0" applyBorder="0" applyAlignment="0" applyProtection="0">
      <alignment horizontal="left"/>
    </xf>
    <xf numFmtId="254" fontId="4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56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Border="0" applyAlignment="0" applyProtection="0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262" fontId="124" fillId="57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 applyNumberFormat="0" applyFill="0" applyBorder="0" applyAlignment="0">
      <alignment horizontal="center"/>
    </xf>
    <xf numFmtId="0" fontId="5" fillId="0" borderId="0"/>
    <xf numFmtId="40" fontId="126" fillId="0" borderId="0" applyBorder="0">
      <alignment horizontal="right"/>
    </xf>
    <xf numFmtId="0" fontId="127" fillId="0" borderId="0" applyBorder="0" applyProtection="0">
      <alignment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254" fontId="4" fillId="0" borderId="0" applyBorder="0" applyProtection="0">
      <alignment vertical="center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08" fillId="0" borderId="35" applyFill="0" applyBorder="0" applyProtection="0">
      <alignment horizontal="left" vertical="top"/>
    </xf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0" fillId="60" borderId="40" applyNumberFormat="0" applyFont="0" applyBorder="0" applyAlignment="0">
      <alignment horizontal="centerContinuous" vertical="center"/>
    </xf>
    <xf numFmtId="0" fontId="109" fillId="61" borderId="0" applyNumberFormat="0" applyFont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3" fillId="0" borderId="0"/>
    <xf numFmtId="281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4" fillId="0" borderId="0"/>
    <xf numFmtId="282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7" fillId="0" borderId="0">
      <alignment vertical="center"/>
    </xf>
    <xf numFmtId="213" fontId="7" fillId="0" borderId="0">
      <alignment vertical="center"/>
    </xf>
    <xf numFmtId="213" fontId="7" fillId="0" borderId="0">
      <alignment vertical="center"/>
    </xf>
    <xf numFmtId="213" fontId="8" fillId="0" borderId="0" applyNumberFormat="0" applyFill="0" applyBorder="0" applyAlignment="0" applyProtection="0"/>
    <xf numFmtId="213" fontId="11" fillId="0" borderId="0" applyNumberFormat="0" applyFill="0" applyBorder="0" applyAlignment="0" applyProtection="0"/>
    <xf numFmtId="213" fontId="16" fillId="0" borderId="0" applyFill="0" applyBorder="0" applyProtection="0">
      <alignment horizontal="center"/>
      <protection locked="0"/>
    </xf>
    <xf numFmtId="213" fontId="17" fillId="0" borderId="0" applyFill="0" applyBorder="0" applyProtection="0">
      <alignment horizontal="center"/>
    </xf>
    <xf numFmtId="213" fontId="18" fillId="0" borderId="6"/>
    <xf numFmtId="213" fontId="18" fillId="0" borderId="0"/>
    <xf numFmtId="213" fontId="24" fillId="0" borderId="0"/>
    <xf numFmtId="213" fontId="18" fillId="0" borderId="0"/>
    <xf numFmtId="213" fontId="24" fillId="0" borderId="0"/>
    <xf numFmtId="213" fontId="18" fillId="0" borderId="0"/>
    <xf numFmtId="213" fontId="25" fillId="0" borderId="0" applyFill="0" applyBorder="0" applyAlignment="0" applyProtection="0">
      <protection locked="0"/>
    </xf>
    <xf numFmtId="213" fontId="18" fillId="0" borderId="6"/>
    <xf numFmtId="213" fontId="16" fillId="14" borderId="0" applyNumberFormat="0" applyFont="0" applyFill="0" applyBorder="0" applyProtection="0">
      <alignment horizontal="left"/>
    </xf>
    <xf numFmtId="213" fontId="26" fillId="0" borderId="0">
      <protection locked="0"/>
    </xf>
    <xf numFmtId="213" fontId="26" fillId="0" borderId="0">
      <protection locked="0"/>
    </xf>
    <xf numFmtId="213" fontId="28" fillId="0" borderId="0">
      <protection locked="0"/>
    </xf>
    <xf numFmtId="213" fontId="28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31" fillId="0" borderId="7" applyNumberFormat="0" applyBorder="0"/>
    <xf numFmtId="213" fontId="32" fillId="0" borderId="0" applyNumberFormat="0" applyFill="0" applyBorder="0" applyAlignment="0" applyProtection="0"/>
    <xf numFmtId="213" fontId="33" fillId="0" borderId="8" applyNumberFormat="0" applyAlignment="0" applyProtection="0">
      <alignment horizontal="left" vertical="center"/>
    </xf>
    <xf numFmtId="213" fontId="33" fillId="0" borderId="9">
      <alignment horizontal="left" vertical="center"/>
    </xf>
    <xf numFmtId="213" fontId="17" fillId="0" borderId="0" applyFill="0" applyAlignment="0" applyProtection="0">
      <protection locked="0"/>
    </xf>
    <xf numFmtId="213" fontId="17" fillId="0" borderId="7" applyFill="0" applyAlignment="0" applyProtection="0">
      <protection locked="0"/>
    </xf>
    <xf numFmtId="213" fontId="35" fillId="0" borderId="10" applyNumberFormat="0" applyFill="0" applyAlignment="0" applyProtection="0"/>
    <xf numFmtId="213" fontId="7" fillId="0" borderId="0"/>
    <xf numFmtId="213" fontId="37" fillId="19" borderId="0">
      <alignment horizontal="left" wrapText="1" indent="2"/>
    </xf>
    <xf numFmtId="213" fontId="25" fillId="0" borderId="0" applyFill="0" applyBorder="0" applyAlignment="0" applyProtection="0"/>
    <xf numFmtId="213" fontId="39" fillId="0" borderId="0" applyNumberFormat="0" applyFont="0" applyBorder="0" applyAlignment="0"/>
    <xf numFmtId="213" fontId="26" fillId="0" borderId="0">
      <protection locked="0"/>
    </xf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43" fontId="4" fillId="0" borderId="0" applyFont="0" applyFill="0" applyBorder="0" applyAlignment="0" applyProtection="0"/>
    <xf numFmtId="213" fontId="18" fillId="0" borderId="0"/>
    <xf numFmtId="213" fontId="26" fillId="0" borderId="0">
      <protection locked="0"/>
    </xf>
    <xf numFmtId="213" fontId="50" fillId="0" borderId="13" applyProtection="0">
      <alignment horizontal="centerContinuous"/>
    </xf>
    <xf numFmtId="213" fontId="18" fillId="0" borderId="0"/>
    <xf numFmtId="213" fontId="18" fillId="0" borderId="0"/>
    <xf numFmtId="213" fontId="17" fillId="0" borderId="0" applyFill="0" applyBorder="0" applyAlignment="0" applyProtection="0"/>
    <xf numFmtId="213" fontId="51" fillId="19" borderId="0">
      <alignment wrapText="1"/>
    </xf>
    <xf numFmtId="213" fontId="55" fillId="0" borderId="0" applyFill="0" applyBorder="0" applyProtection="0">
      <alignment horizontal="left" vertical="top"/>
    </xf>
    <xf numFmtId="6" fontId="27" fillId="0" borderId="0">
      <protection locked="0"/>
    </xf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43" fontId="1" fillId="0" borderId="0" applyFont="0" applyFill="0" applyBorder="0" applyAlignment="0" applyProtection="0"/>
    <xf numFmtId="213" fontId="9" fillId="3" borderId="0" applyNumberFormat="0" applyBorder="0" applyAlignment="0" applyProtection="0"/>
    <xf numFmtId="213" fontId="9" fillId="4" borderId="0" applyNumberFormat="0" applyBorder="0" applyAlignment="0" applyProtection="0"/>
    <xf numFmtId="213" fontId="9" fillId="5" borderId="0" applyNumberFormat="0" applyBorder="0" applyAlignment="0" applyProtection="0"/>
    <xf numFmtId="213" fontId="9" fillId="3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" borderId="0" applyNumberFormat="0" applyBorder="0" applyAlignment="0" applyProtection="0"/>
    <xf numFmtId="213" fontId="9" fillId="7" borderId="0" applyNumberFormat="0" applyBorder="0" applyAlignment="0" applyProtection="0"/>
    <xf numFmtId="213" fontId="9" fillId="8" borderId="0" applyNumberFormat="0" applyBorder="0" applyAlignment="0" applyProtection="0"/>
    <xf numFmtId="213" fontId="9" fillId="9" borderId="0" applyNumberFormat="0" applyBorder="0" applyAlignment="0" applyProtection="0"/>
    <xf numFmtId="213" fontId="9" fillId="10" borderId="0" applyNumberFormat="0" applyBorder="0" applyAlignment="0" applyProtection="0"/>
    <xf numFmtId="213" fontId="9" fillId="4" borderId="0" applyNumberFormat="0" applyBorder="0" applyAlignment="0" applyProtection="0"/>
    <xf numFmtId="213" fontId="22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9" fillId="0" borderId="0" applyFont="0" applyFill="0" applyBorder="0" applyAlignment="0" applyProtection="0"/>
    <xf numFmtId="213" fontId="41" fillId="0" borderId="0"/>
    <xf numFmtId="213" fontId="2" fillId="0" borderId="0"/>
    <xf numFmtId="213" fontId="4" fillId="0" borderId="0">
      <alignment vertical="top"/>
    </xf>
    <xf numFmtId="213" fontId="4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1" fillId="0" borderId="0"/>
    <xf numFmtId="43" fontId="41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213" fontId="1" fillId="0" borderId="0"/>
    <xf numFmtId="213" fontId="1" fillId="0" borderId="0"/>
    <xf numFmtId="43" fontId="1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213" fontId="1" fillId="0" borderId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3" fontId="1" fillId="0" borderId="0"/>
    <xf numFmtId="6" fontId="27" fillId="0" borderId="0">
      <protection locked="0"/>
    </xf>
    <xf numFmtId="213" fontId="1" fillId="0" borderId="0"/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252" fontId="35" fillId="0" borderId="0" applyNumberFormat="0" applyFill="0" applyBorder="0" applyAlignment="0" applyProtection="0"/>
    <xf numFmtId="213" fontId="1" fillId="0" borderId="0"/>
    <xf numFmtId="213" fontId="47" fillId="0" borderId="52">
      <alignment horizontal="center"/>
    </xf>
    <xf numFmtId="6" fontId="27" fillId="0" borderId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1" fillId="0" borderId="0" applyNumberFormat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213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46" fillId="0" borderId="0" applyNumberForma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horizontal="left"/>
    </xf>
    <xf numFmtId="0" fontId="40" fillId="0" borderId="0">
      <alignment horizontal="left"/>
    </xf>
    <xf numFmtId="252" fontId="2" fillId="0" borderId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42" fillId="69" borderId="0" applyNumberFormat="0" applyBorder="0" applyAlignment="0" applyProtection="0"/>
    <xf numFmtId="0" fontId="142" fillId="71" borderId="0" applyNumberFormat="0" applyBorder="0" applyAlignment="0" applyProtection="0"/>
    <xf numFmtId="0" fontId="142" fillId="73" borderId="0" applyNumberFormat="0" applyBorder="0" applyAlignment="0" applyProtection="0"/>
    <xf numFmtId="0" fontId="142" fillId="75" borderId="0" applyNumberFormat="0" applyBorder="0" applyAlignment="0" applyProtection="0"/>
    <xf numFmtId="0" fontId="142" fillId="77" borderId="0" applyNumberFormat="0" applyBorder="0" applyAlignment="0" applyProtection="0"/>
    <xf numFmtId="0" fontId="142" fillId="79" borderId="0" applyNumberFormat="0" applyBorder="0" applyAlignment="0" applyProtection="0"/>
    <xf numFmtId="180" fontId="10" fillId="11" borderId="0" applyNumberFormat="0" applyBorder="0" applyAlignment="0" applyProtection="0"/>
    <xf numFmtId="180" fontId="10" fillId="7" borderId="0" applyNumberFormat="0" applyBorder="0" applyAlignment="0" applyProtection="0"/>
    <xf numFmtId="180" fontId="10" fillId="8" borderId="0" applyNumberFormat="0" applyBorder="0" applyAlignment="0" applyProtection="0"/>
    <xf numFmtId="18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80" fontId="10" fillId="11" borderId="0" applyNumberFormat="0" applyBorder="0" applyAlignment="0" applyProtection="0"/>
    <xf numFmtId="180" fontId="10" fillId="4" borderId="0" applyNumberFormat="0" applyBorder="0" applyAlignment="0" applyProtection="0"/>
    <xf numFmtId="0" fontId="35" fillId="23" borderId="0" applyFont="0" applyFill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13" fontId="1" fillId="0" borderId="0"/>
    <xf numFmtId="0" fontId="36" fillId="20" borderId="0" applyNumberFormat="0" applyBorder="0" applyAlignment="0" applyProtection="0"/>
    <xf numFmtId="0" fontId="70" fillId="0" borderId="0" applyFont="0" applyFill="0" applyBorder="0" applyAlignment="0" applyProtection="0">
      <alignment horizontal="right"/>
    </xf>
    <xf numFmtId="14" fontId="147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/>
    <xf numFmtId="180" fontId="12" fillId="13" borderId="0" applyNumberFormat="0" applyBorder="0" applyAlignment="0" applyProtection="0"/>
    <xf numFmtId="0" fontId="96" fillId="0" borderId="30" applyNumberFormat="0" applyFont="0" applyFill="0" applyAlignment="0" applyProtection="0"/>
    <xf numFmtId="0" fontId="96" fillId="0" borderId="53" applyNumberFormat="0" applyFont="0" applyFill="0" applyAlignment="0" applyProtection="0"/>
    <xf numFmtId="0" fontId="135" fillId="0" borderId="43" applyNumberFormat="0" applyFill="0" applyAlignment="0" applyProtection="0"/>
    <xf numFmtId="0" fontId="136" fillId="0" borderId="44" applyNumberFormat="0" applyFill="0" applyAlignment="0" applyProtection="0"/>
    <xf numFmtId="0" fontId="137" fillId="0" borderId="45" applyNumberFormat="0" applyFill="0" applyAlignment="0" applyProtection="0"/>
    <xf numFmtId="0" fontId="137" fillId="0" borderId="0" applyNumberFormat="0" applyFill="0" applyBorder="0" applyAlignment="0" applyProtection="0"/>
    <xf numFmtId="0" fontId="52" fillId="47" borderId="22" applyNumberFormat="0" applyBorder="0" applyAlignment="0">
      <alignment horizontal="center" vertical="center"/>
    </xf>
    <xf numFmtId="0" fontId="13" fillId="3" borderId="2" applyNumberFormat="0" applyAlignment="0" applyProtection="0"/>
    <xf numFmtId="0" fontId="13" fillId="3" borderId="2" applyNumberFormat="0" applyAlignment="0" applyProtection="0"/>
    <xf numFmtId="180" fontId="13" fillId="3" borderId="2" applyNumberFormat="0" applyAlignment="0" applyProtection="0"/>
    <xf numFmtId="18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1" fillId="0" borderId="48" applyNumberFormat="0" applyFill="0" applyAlignment="0" applyProtection="0"/>
    <xf numFmtId="18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18" fillId="0" borderId="6"/>
    <xf numFmtId="236" fontId="96" fillId="0" borderId="0" applyFont="0" applyFill="0" applyBorder="0" applyAlignment="0" applyProtection="0"/>
    <xf numFmtId="236" fontId="96" fillId="0" borderId="0" applyFont="0" applyFill="0" applyBorder="0" applyAlignment="0" applyProtection="0"/>
    <xf numFmtId="40" fontId="85" fillId="0" borderId="0" applyFont="0" applyFill="0" applyBorder="0" applyAlignment="0" applyProtection="0">
      <alignment horizontal="center"/>
    </xf>
    <xf numFmtId="291" fontId="85" fillId="0" borderId="0" applyFont="0" applyFill="0" applyBorder="0" applyAlignment="0" applyProtection="0">
      <alignment horizont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52" fontId="2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165" fontId="4" fillId="23" borderId="0" applyNumberFormat="0" applyFont="0" applyBorder="0" applyAlignment="0" applyProtection="0"/>
    <xf numFmtId="43" fontId="4" fillId="23" borderId="0" applyNumberFormat="0" applyFont="0" applyBorder="0" applyAlignment="0" applyProtection="0"/>
    <xf numFmtId="0" fontId="142" fillId="68" borderId="0" applyNumberFormat="0" applyBorder="0" applyAlignment="0" applyProtection="0"/>
    <xf numFmtId="0" fontId="142" fillId="68" borderId="0" applyNumberFormat="0" applyBorder="0" applyAlignment="0" applyProtection="0"/>
    <xf numFmtId="0" fontId="142" fillId="70" borderId="0" applyNumberFormat="0" applyBorder="0" applyAlignment="0" applyProtection="0"/>
    <xf numFmtId="0" fontId="142" fillId="72" borderId="0" applyNumberFormat="0" applyBorder="0" applyAlignment="0" applyProtection="0"/>
    <xf numFmtId="0" fontId="142" fillId="74" borderId="0" applyNumberFormat="0" applyBorder="0" applyAlignment="0" applyProtection="0"/>
    <xf numFmtId="0" fontId="142" fillId="76" borderId="0" applyNumberFormat="0" applyBorder="0" applyAlignment="0" applyProtection="0"/>
    <xf numFmtId="0" fontId="142" fillId="78" borderId="0" applyNumberFormat="0" applyBorder="0" applyAlignment="0" applyProtection="0"/>
    <xf numFmtId="0" fontId="22" fillId="0" borderId="0"/>
    <xf numFmtId="0" fontId="12" fillId="13" borderId="0" applyNumberFormat="0" applyBorder="0" applyAlignment="0" applyProtection="0"/>
    <xf numFmtId="0" fontId="18" fillId="0" borderId="6"/>
    <xf numFmtId="292" fontId="22" fillId="0" borderId="0" applyFont="0" applyFill="0" applyBorder="0" applyAlignment="0" applyProtection="0"/>
    <xf numFmtId="293" fontId="96" fillId="0" borderId="0" applyFont="0" applyFill="0" applyBorder="0" applyAlignment="0" applyProtection="0"/>
    <xf numFmtId="293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5" fontId="46" fillId="0" borderId="0" applyFill="0" applyBorder="0">
      <alignment horizontal="right"/>
    </xf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293" fontId="148" fillId="0" borderId="0" applyNumberFormat="0" applyFill="0" applyBorder="0" applyAlignment="0"/>
    <xf numFmtId="17" fontId="3" fillId="0" borderId="0" applyFill="0" applyBorder="0">
      <alignment horizontal="right"/>
    </xf>
    <xf numFmtId="232" fontId="96" fillId="0" borderId="0" applyFont="0" applyFill="0" applyBorder="0" applyProtection="0">
      <alignment horizontal="right"/>
    </xf>
    <xf numFmtId="1" fontId="5" fillId="0" borderId="0">
      <alignment horizontal="center"/>
      <protection locked="0"/>
    </xf>
    <xf numFmtId="14" fontId="5" fillId="0" borderId="0"/>
    <xf numFmtId="296" fontId="22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95" fontId="2" fillId="0" borderId="0"/>
    <xf numFmtId="0" fontId="28" fillId="0" borderId="0">
      <protection locked="0"/>
    </xf>
    <xf numFmtId="0" fontId="28" fillId="0" borderId="0">
      <protection locked="0"/>
    </xf>
    <xf numFmtId="180" fontId="10" fillId="11" borderId="0" applyNumberFormat="0" applyBorder="0" applyAlignment="0" applyProtection="0"/>
    <xf numFmtId="180" fontId="10" fillId="15" borderId="0" applyNumberFormat="0" applyBorder="0" applyAlignment="0" applyProtection="0"/>
    <xf numFmtId="180" fontId="10" fillId="16" borderId="0" applyNumberFormat="0" applyBorder="0" applyAlignment="0" applyProtection="0"/>
    <xf numFmtId="180" fontId="10" fillId="17" borderId="0" applyNumberFormat="0" applyBorder="0" applyAlignment="0" applyProtection="0"/>
    <xf numFmtId="180" fontId="10" fillId="11" borderId="0" applyNumberFormat="0" applyBorder="0" applyAlignment="0" applyProtection="0"/>
    <xf numFmtId="180" fontId="10" fillId="18" borderId="0" applyNumberFormat="0" applyBorder="0" applyAlignment="0" applyProtection="0"/>
    <xf numFmtId="180" fontId="29" fillId="4" borderId="2" applyNumberFormat="0" applyAlignment="0" applyProtection="0"/>
    <xf numFmtId="0" fontId="4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9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NumberForma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290" fontId="46" fillId="0" borderId="0" applyFill="0" applyBorder="0">
      <alignment horizontal="right"/>
    </xf>
    <xf numFmtId="0" fontId="75" fillId="19" borderId="0" applyNumberFormat="0" applyFont="0" applyBorder="0" applyAlignment="0" applyProtection="0">
      <alignment horizontal="centerContinuous"/>
    </xf>
    <xf numFmtId="0" fontId="75" fillId="48" borderId="0" applyNumberFormat="0" applyFont="0" applyBorder="0" applyAlignment="0" applyProtection="0">
      <alignment horizontal="centerContinuous"/>
    </xf>
    <xf numFmtId="0" fontId="76" fillId="14" borderId="26" applyNumberFormat="0" applyFont="0" applyBorder="0" applyAlignment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298" fontId="4" fillId="19" borderId="54" applyNumberFormat="0" applyFont="0" applyAlignment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28">
      <alignment horizontal="left" vertical="center"/>
    </xf>
    <xf numFmtId="0" fontId="33" fillId="0" borderId="28">
      <alignment horizontal="left" vertical="center"/>
    </xf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25" applyNumberFormat="0" applyFill="0" applyAlignment="0" applyProtection="0"/>
    <xf numFmtId="0" fontId="73" fillId="0" borderId="0" applyNumberFormat="0" applyFill="0" applyBorder="0" applyAlignment="0" applyProtection="0"/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0" fontId="35" fillId="0" borderId="10" applyNumberFormat="0" applyFill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39" fillId="63" borderId="0" applyNumberFormat="0" applyBorder="0" applyAlignment="0" applyProtection="0"/>
    <xf numFmtId="18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252" fontId="35" fillId="0" borderId="0" applyNumberFormat="0" applyFill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54" borderId="54" applyNumberFormat="0" applyBorder="0" applyAlignment="0" applyProtection="0"/>
    <xf numFmtId="252" fontId="35" fillId="0" borderId="0" applyNumberFormat="0" applyFill="0" applyBorder="0" applyAlignment="0" applyProtection="0"/>
    <xf numFmtId="252" fontId="4" fillId="0" borderId="0" applyFont="0" applyFill="0" applyBorder="0" applyAlignment="0" applyProtection="0"/>
    <xf numFmtId="0" fontId="25" fillId="0" borderId="0" applyFill="0" applyBorder="0" applyAlignment="0" applyProtection="0"/>
    <xf numFmtId="0" fontId="39" fillId="0" borderId="0" applyNumberFormat="0" applyFont="0" applyBorder="0" applyAlignment="0"/>
    <xf numFmtId="229" fontId="4" fillId="0" borderId="0" applyFont="0" applyFill="0" applyBorder="0" applyAlignment="0" applyProtection="0"/>
    <xf numFmtId="288" fontId="4" fillId="0" borderId="0" applyFont="0" applyFill="0" applyBorder="0" applyAlignment="0" applyProtection="0"/>
    <xf numFmtId="288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26" fillId="0" borderId="0">
      <protection locked="0"/>
    </xf>
    <xf numFmtId="299" fontId="150" fillId="0" borderId="0" applyFont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1" fontId="46" fillId="0" borderId="0" applyFill="0" applyBorder="0">
      <alignment horizontal="right"/>
    </xf>
    <xf numFmtId="18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02" fontId="15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80" fontId="66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1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30" fillId="0" borderId="0"/>
    <xf numFmtId="232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8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" fillId="0" borderId="0">
      <alignment vertical="top"/>
    </xf>
    <xf numFmtId="0" fontId="4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81" fillId="0" borderId="0"/>
    <xf numFmtId="0" fontId="48" fillId="3" borderId="12" applyNumberFormat="0" applyAlignment="0" applyProtection="0"/>
    <xf numFmtId="0" fontId="48" fillId="3" borderId="12" applyNumberFormat="0" applyAlignment="0" applyProtection="0"/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303" fontId="4" fillId="0" borderId="0" applyFont="0" applyFill="0" applyBorder="0" applyAlignment="0"/>
    <xf numFmtId="304" fontId="4" fillId="0" borderId="0" applyFill="0" applyBorder="0"/>
    <xf numFmtId="0" fontId="18" fillId="0" borderId="0"/>
    <xf numFmtId="169" fontId="154" fillId="0" borderId="0" applyFont="0" applyFill="0" applyBorder="0" applyAlignment="0" applyProtection="0"/>
    <xf numFmtId="305" fontId="96" fillId="0" borderId="0" applyFont="0" applyFill="0" applyBorder="0" applyProtection="0">
      <alignment horizontal="right"/>
    </xf>
    <xf numFmtId="305" fontId="96" fillId="0" borderId="0" applyFont="0" applyFill="0" applyBorder="0" applyProtection="0">
      <alignment horizontal="right"/>
    </xf>
    <xf numFmtId="289" fontId="46" fillId="0" borderId="0" applyFill="0" applyBorder="0">
      <alignment horizontal="right"/>
    </xf>
    <xf numFmtId="0" fontId="33" fillId="0" borderId="9">
      <alignment horizontal="left" vertical="center"/>
    </xf>
    <xf numFmtId="247" fontId="19" fillId="0" borderId="0" applyFont="0" applyFill="0" applyBorder="0" applyAlignment="0" applyProtection="0"/>
    <xf numFmtId="0" fontId="26" fillId="0" borderId="0">
      <protection locked="0"/>
    </xf>
    <xf numFmtId="0" fontId="16" fillId="12" borderId="29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47" fillId="0" borderId="30">
      <alignment horizontal="center"/>
    </xf>
    <xf numFmtId="0" fontId="5" fillId="50" borderId="0" applyNumberFormat="0" applyFont="0" applyBorder="0" applyAlignment="0" applyProtection="0"/>
    <xf numFmtId="37" fontId="155" fillId="0" borderId="0" applyNumberFormat="0" applyFill="0" applyBorder="0" applyAlignment="0" applyProtection="0"/>
    <xf numFmtId="18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227" fontId="27" fillId="0" borderId="0"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4" fillId="0" borderId="56" applyNumberFormat="0" applyFill="0" applyAlignment="0" applyProtection="0"/>
    <xf numFmtId="165" fontId="1" fillId="0" borderId="0" applyFont="0" applyFill="0" applyBorder="0" applyAlignment="0" applyProtection="0"/>
    <xf numFmtId="0" fontId="96" fillId="0" borderId="52" applyNumberFormat="0" applyFon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4" fillId="0" borderId="56" applyNumberFormat="0" applyFill="0" applyAlignment="0" applyProtection="0"/>
    <xf numFmtId="165" fontId="7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80" borderId="0" applyNumberFormat="0" applyFont="0" applyBorder="0" applyAlignment="0" applyProtection="0"/>
    <xf numFmtId="0" fontId="22" fillId="80" borderId="0" applyNumberFormat="0" applyFont="0" applyBorder="0" applyAlignment="0" applyProtection="0"/>
    <xf numFmtId="0" fontId="50" fillId="0" borderId="13" applyProtection="0">
      <alignment horizontal="centerContinuous"/>
    </xf>
    <xf numFmtId="0" fontId="4" fillId="0" borderId="0">
      <alignment vertical="center"/>
    </xf>
    <xf numFmtId="0" fontId="16" fillId="0" borderId="14"/>
    <xf numFmtId="0" fontId="16" fillId="0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156" fillId="0" borderId="0" applyFill="0" applyBorder="0" applyProtection="0">
      <alignment horizontal="center" vertical="center"/>
    </xf>
    <xf numFmtId="0" fontId="156" fillId="0" borderId="0" applyFill="0" applyBorder="0" applyProtection="0"/>
    <xf numFmtId="0" fontId="16" fillId="0" borderId="0" applyFill="0" applyBorder="0" applyProtection="0">
      <alignment horizontal="left"/>
    </xf>
    <xf numFmtId="0" fontId="157" fillId="0" borderId="0" applyFill="0" applyBorder="0" applyProtection="0">
      <alignment horizontal="left" vertical="top"/>
    </xf>
    <xf numFmtId="0" fontId="84" fillId="0" borderId="0"/>
    <xf numFmtId="0" fontId="85" fillId="0" borderId="0"/>
    <xf numFmtId="180" fontId="53" fillId="0" borderId="0" applyNumberFormat="0" applyFill="0" applyBorder="0" applyAlignment="0" applyProtection="0"/>
    <xf numFmtId="18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0" fontId="86" fillId="0" borderId="0" applyNumberFormat="0" applyFill="0" applyBorder="0" applyAlignment="0" applyProtection="0"/>
    <xf numFmtId="0" fontId="87" fillId="0" borderId="15" applyNumberFormat="0" applyFill="0" applyAlignment="0" applyProtection="0"/>
    <xf numFmtId="0" fontId="71" fillId="0" borderId="23" applyNumberFormat="0" applyFill="0" applyAlignment="0" applyProtection="0"/>
    <xf numFmtId="180" fontId="57" fillId="0" borderId="15" applyNumberFormat="0" applyFill="0" applyAlignment="0" applyProtection="0"/>
    <xf numFmtId="18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180" fontId="59" fillId="0" borderId="17" applyNumberFormat="0" applyFill="0" applyAlignment="0" applyProtection="0"/>
    <xf numFmtId="180" fontId="59" fillId="0" borderId="0" applyNumberFormat="0" applyFill="0" applyBorder="0" applyAlignment="0" applyProtection="0"/>
    <xf numFmtId="180" fontId="60" fillId="0" borderId="0" applyNumberFormat="0" applyFill="0" applyBorder="0" applyAlignment="0" applyProtection="0"/>
    <xf numFmtId="0" fontId="88" fillId="0" borderId="31" applyNumberFormat="0" applyFill="0" applyAlignment="0" applyProtection="0"/>
    <xf numFmtId="0" fontId="88" fillId="0" borderId="31" applyNumberFormat="0" applyFill="0" applyAlignment="0" applyProtection="0"/>
    <xf numFmtId="20" fontId="5" fillId="0" borderId="0"/>
    <xf numFmtId="0" fontId="14" fillId="51" borderId="3" applyNumberFormat="0" applyAlignment="0" applyProtection="0"/>
    <xf numFmtId="165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232" fontId="96" fillId="0" borderId="0" applyFont="0" applyFill="0" applyBorder="0" applyProtection="0">
      <alignment horizontal="right"/>
    </xf>
    <xf numFmtId="22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top"/>
    </xf>
    <xf numFmtId="0" fontId="160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top"/>
    </xf>
    <xf numFmtId="306" fontId="4" fillId="0" borderId="0" applyFont="0" applyFill="0" applyBorder="0" applyAlignment="0"/>
    <xf numFmtId="306" fontId="4" fillId="0" borderId="0" applyFont="0" applyFill="0" applyBorder="0" applyAlignment="0" applyProtection="0"/>
    <xf numFmtId="306" fontId="4" fillId="0" borderId="0" applyFont="0" applyFill="0" applyBorder="0" applyAlignment="0" applyProtection="0"/>
    <xf numFmtId="307" fontId="4" fillId="0" borderId="0" applyFont="0" applyFill="0" applyBorder="0" applyAlignment="0"/>
    <xf numFmtId="307" fontId="4" fillId="0" borderId="0" applyFont="0" applyFill="0" applyBorder="0" applyAlignment="0" applyProtection="0"/>
    <xf numFmtId="307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 applyNumberFormat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 applyNumberFormat="0"/>
    <xf numFmtId="0" fontId="4" fillId="81" borderId="0"/>
    <xf numFmtId="0" fontId="4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4" fillId="81" borderId="0"/>
    <xf numFmtId="0" fontId="4" fillId="0" borderId="0" applyNumberFormat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308" fontId="4" fillId="0" borderId="0" applyFont="0" applyFill="0" applyBorder="0" applyAlignment="0"/>
    <xf numFmtId="308" fontId="4" fillId="0" borderId="0" applyFont="0" applyFill="0" applyBorder="0" applyAlignment="0" applyProtection="0"/>
    <xf numFmtId="308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/>
    <xf numFmtId="309" fontId="4" fillId="0" borderId="0" applyFont="0" applyFill="0" applyBorder="0" applyAlignment="0"/>
    <xf numFmtId="309" fontId="4" fillId="0" borderId="0" applyFont="0" applyFill="0" applyBorder="0" applyAlignment="0" applyProtection="0"/>
    <xf numFmtId="309" fontId="4" fillId="0" borderId="0" applyFont="0" applyFill="0" applyBorder="0" applyAlignment="0" applyProtection="0"/>
    <xf numFmtId="310" fontId="4" fillId="0" borderId="0" applyFont="0" applyFill="0" applyBorder="0" applyAlignment="0"/>
    <xf numFmtId="310" fontId="4" fillId="0" borderId="0" applyFont="0" applyFill="0" applyBorder="0" applyAlignment="0" applyProtection="0"/>
    <xf numFmtId="310" fontId="4" fillId="0" borderId="0" applyFont="0" applyFill="0" applyBorder="0" applyAlignment="0" applyProtection="0"/>
    <xf numFmtId="0" fontId="4" fillId="59" borderId="0"/>
    <xf numFmtId="0" fontId="4" fillId="59" borderId="0"/>
    <xf numFmtId="0" fontId="4" fillId="0" borderId="0">
      <alignment horizontal="left" wrapText="1"/>
    </xf>
    <xf numFmtId="0" fontId="4" fillId="81" borderId="0"/>
    <xf numFmtId="0" fontId="4" fillId="0" borderId="0"/>
    <xf numFmtId="311" fontId="4" fillId="0" borderId="0" applyFont="0" applyFill="0" applyBorder="0" applyAlignment="0"/>
    <xf numFmtId="311" fontId="4" fillId="0" borderId="0" applyFont="0" applyFill="0" applyBorder="0" applyAlignment="0" applyProtection="0"/>
    <xf numFmtId="311" fontId="4" fillId="0" borderId="0" applyFont="0" applyFill="0" applyBorder="0" applyAlignment="0" applyProtection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162" fillId="0" borderId="0" applyNumberFormat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" borderId="0" applyNumberFormat="0" applyFont="0" applyAlignment="0"/>
    <xf numFmtId="0" fontId="4" fillId="8" borderId="0" applyNumberFormat="0" applyFont="0" applyAlignment="0" applyProtection="0"/>
    <xf numFmtId="0" fontId="4" fillId="8" borderId="0" applyNumberFormat="0" applyFont="0" applyAlignment="0" applyProtection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312" fontId="4" fillId="0" borderId="0" applyFont="0" applyFill="0" applyBorder="0" applyAlignment="0"/>
    <xf numFmtId="312" fontId="4" fillId="0" borderId="0" applyFont="0" applyFill="0" applyBorder="0" applyAlignment="0" applyProtection="0"/>
    <xf numFmtId="312" fontId="4" fillId="0" borderId="0" applyFont="0" applyFill="0" applyBorder="0" applyAlignment="0" applyProtection="0"/>
    <xf numFmtId="313" fontId="4" fillId="0" borderId="0" applyFont="0" applyFill="0" applyBorder="0">
      <alignment horizontal="right"/>
    </xf>
    <xf numFmtId="313" fontId="4" fillId="0" borderId="0" applyFont="0" applyFill="0" applyBorder="0" applyProtection="0">
      <alignment horizontal="right"/>
    </xf>
    <xf numFmtId="313" fontId="4" fillId="0" borderId="0" applyFont="0" applyFill="0" applyBorder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163" fillId="0" borderId="0" applyNumberFormat="0" applyFill="0" applyBorder="0">
      <alignment vertical="top"/>
    </xf>
    <xf numFmtId="0" fontId="163" fillId="0" borderId="0" applyNumberFormat="0" applyFill="0" applyBorder="0" applyProtection="0">
      <alignment vertical="top"/>
    </xf>
    <xf numFmtId="0" fontId="163" fillId="0" borderId="0" applyNumberFormat="0" applyFill="0" applyBorder="0" applyProtection="0">
      <alignment vertical="top"/>
    </xf>
    <xf numFmtId="0" fontId="4" fillId="0" borderId="0"/>
    <xf numFmtId="0" fontId="4" fillId="81" borderId="0"/>
    <xf numFmtId="0" fontId="158" fillId="0" borderId="55" applyNumberFormat="0" applyFill="0" applyAlignment="0"/>
    <xf numFmtId="0" fontId="164" fillId="0" borderId="56" applyNumberFormat="0" applyFill="0" applyAlignment="0" applyProtection="0"/>
    <xf numFmtId="0" fontId="164" fillId="0" borderId="56" applyNumberFormat="0" applyFill="0" applyAlignment="0" applyProtection="0"/>
    <xf numFmtId="0" fontId="52" fillId="0" borderId="57" applyNumberFormat="0" applyFill="0">
      <alignment horizontal="center"/>
    </xf>
    <xf numFmtId="0" fontId="52" fillId="0" borderId="57" applyNumberFormat="0" applyFill="0">
      <alignment horizontal="center"/>
    </xf>
    <xf numFmtId="0" fontId="52" fillId="0" borderId="58" applyNumberFormat="0" applyFill="0" applyProtection="0">
      <alignment horizontal="center"/>
    </xf>
    <xf numFmtId="0" fontId="52" fillId="0" borderId="58" applyNumberFormat="0" applyFill="0" applyProtection="0">
      <alignment horizontal="center"/>
    </xf>
    <xf numFmtId="0" fontId="52" fillId="0" borderId="0" applyNumberFormat="0" applyFill="0" applyBorder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4" fillId="59" borderId="0"/>
    <xf numFmtId="0" fontId="4" fillId="59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314" fontId="8" fillId="0" borderId="0" applyFont="0" applyFill="0" applyBorder="0" applyAlignment="0" applyProtection="0"/>
    <xf numFmtId="315" fontId="4" fillId="0" borderId="0" applyFont="0" applyFill="0" applyBorder="0" applyAlignment="0"/>
    <xf numFmtId="316" fontId="8" fillId="0" borderId="0" applyFont="0" applyFill="0" applyBorder="0" applyAlignment="0" applyProtection="0"/>
    <xf numFmtId="291" fontId="4" fillId="0" borderId="0" applyFont="0" applyFill="0" applyBorder="0" applyAlignment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35" fillId="0" borderId="0" applyNumberFormat="0" applyFill="0" applyBorder="0" applyAlignment="0"/>
    <xf numFmtId="0" fontId="166" fillId="12" borderId="59"/>
    <xf numFmtId="0" fontId="55" fillId="0" borderId="0" applyNumberFormat="0" applyFill="0" applyBorder="0" applyAlignment="0">
      <alignment horizontal="right"/>
    </xf>
    <xf numFmtId="0" fontId="167" fillId="0" borderId="0"/>
    <xf numFmtId="0" fontId="7" fillId="0" borderId="60"/>
    <xf numFmtId="0" fontId="36" fillId="20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68" fillId="63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99" fillId="0" borderId="0" applyNumberFormat="0" applyFill="0" applyBorder="0" applyAlignment="0">
      <alignment horizontal="right"/>
    </xf>
    <xf numFmtId="0" fontId="169" fillId="0" borderId="0" applyNumberFormat="0"/>
    <xf numFmtId="38" fontId="16" fillId="82" borderId="0"/>
    <xf numFmtId="37" fontId="170" fillId="0" borderId="0">
      <alignment horizontal="center"/>
    </xf>
    <xf numFmtId="0" fontId="4" fillId="21" borderId="0" applyNumberFormat="0" applyFont="0" applyBorder="0" applyAlignment="0" applyProtection="0"/>
    <xf numFmtId="0" fontId="14" fillId="83" borderId="0"/>
    <xf numFmtId="0" fontId="171" fillId="0" borderId="0" applyNumberFormat="0"/>
    <xf numFmtId="0" fontId="16" fillId="0" borderId="0" applyNumberFormat="0" applyFill="0" applyBorder="0" applyAlignment="0">
      <alignment horizontal="left"/>
    </xf>
    <xf numFmtId="0" fontId="172" fillId="0" borderId="7" applyNumberFormat="0" applyFill="0" applyAlignment="0" applyProtection="0"/>
    <xf numFmtId="0" fontId="172" fillId="0" borderId="0" applyNumberFormat="0" applyFill="0" applyAlignment="0"/>
    <xf numFmtId="0" fontId="3" fillId="0" borderId="0" applyNumberFormat="0" applyFill="0" applyBorder="0" applyAlignment="0"/>
    <xf numFmtId="0" fontId="173" fillId="0" borderId="0">
      <alignment vertical="top"/>
    </xf>
    <xf numFmtId="317" fontId="174" fillId="0" borderId="32"/>
    <xf numFmtId="0" fontId="157" fillId="0" borderId="0">
      <alignment horizontal="left"/>
    </xf>
    <xf numFmtId="0" fontId="4" fillId="8" borderId="0"/>
    <xf numFmtId="0" fontId="4" fillId="8" borderId="0"/>
    <xf numFmtId="318" fontId="4" fillId="0" borderId="0" applyFont="0" applyFill="0" applyBorder="0" applyAlignment="0"/>
    <xf numFmtId="319" fontId="4" fillId="0" borderId="0" applyFont="0" applyFill="0" applyBorder="0" applyAlignment="0"/>
    <xf numFmtId="320" fontId="8" fillId="0" borderId="0" applyFont="0" applyFill="0" applyBorder="0" applyAlignment="0" applyProtection="0"/>
    <xf numFmtId="228" fontId="4" fillId="0" borderId="0" applyFont="0" applyFill="0" applyBorder="0" applyAlignment="0"/>
    <xf numFmtId="0" fontId="175" fillId="66" borderId="46" applyNumberFormat="0" applyAlignment="0" applyProtection="0"/>
    <xf numFmtId="0" fontId="14" fillId="51" borderId="3" applyNumberFormat="0" applyAlignment="0" applyProtection="0"/>
    <xf numFmtId="0" fontId="144" fillId="67" borderId="49" applyNumberFormat="0" applyAlignment="0" applyProtection="0"/>
    <xf numFmtId="37" fontId="55" fillId="0" borderId="0"/>
    <xf numFmtId="37" fontId="166" fillId="23" borderId="0" applyNumberFormat="0" applyFont="0" applyBorder="0" applyAlignment="0" applyProtection="0">
      <alignment horizontal="centerContinuous"/>
    </xf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59" borderId="0" applyBorder="0">
      <alignment horizontal="left"/>
    </xf>
    <xf numFmtId="0" fontId="178" fillId="84" borderId="0" applyNumberFormat="0" applyBorder="0">
      <alignment horizontal="lef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32" fontId="56" fillId="0" borderId="0" applyFill="0" applyBorder="0">
      <alignment horizontal="left"/>
    </xf>
    <xf numFmtId="0" fontId="179" fillId="85" borderId="0"/>
    <xf numFmtId="0" fontId="180" fillId="47" borderId="0" applyNumberFormat="0" applyAlignment="0">
      <alignment horizontal="left"/>
    </xf>
    <xf numFmtId="167" fontId="4" fillId="0" borderId="0" applyFont="0" applyFill="0" applyBorder="0" applyAlignment="0" applyProtection="0"/>
    <xf numFmtId="1" fontId="181" fillId="0" borderId="0" applyFont="0" applyFill="0" applyBorder="0" applyAlignment="0" applyProtection="0"/>
    <xf numFmtId="322" fontId="8" fillId="0" borderId="0" applyFont="0" applyFill="0" applyBorder="0" applyAlignment="0" applyProtection="0"/>
    <xf numFmtId="323" fontId="4" fillId="0" borderId="0" applyFont="0" applyFill="0" applyBorder="0" applyAlignment="0"/>
    <xf numFmtId="0" fontId="99" fillId="0" borderId="0" applyNumberFormat="0" applyBorder="0" applyAlignment="0">
      <alignment horizontal="center"/>
    </xf>
    <xf numFmtId="0" fontId="99" fillId="86" borderId="0" applyNumberFormat="0" applyBorder="0" applyAlignment="0"/>
    <xf numFmtId="0" fontId="182" fillId="87" borderId="0" applyNumberFormat="0" applyBorder="0" applyAlignment="0"/>
    <xf numFmtId="0" fontId="183" fillId="87" borderId="0" applyNumberFormat="0">
      <alignment horizontal="centerContinuous"/>
    </xf>
    <xf numFmtId="0" fontId="179" fillId="0" borderId="0" applyFill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2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31" fillId="0" borderId="0" applyNumberFormat="0"/>
    <xf numFmtId="0" fontId="5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52" fillId="0" borderId="61" applyNumberFormat="0" applyFill="0" applyBorder="0" applyAlignment="0"/>
    <xf numFmtId="325" fontId="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61" borderId="0" applyNumberFormat="0" applyFont="0" applyAlignment="0"/>
    <xf numFmtId="0" fontId="4" fillId="0" borderId="33" applyNumberFormat="0" applyFont="0" applyFill="0" applyAlignment="0" applyProtection="0"/>
    <xf numFmtId="216" fontId="4" fillId="0" borderId="0" applyFont="0" applyFill="0" applyBorder="0" applyAlignment="0"/>
    <xf numFmtId="0" fontId="179" fillId="85" borderId="0">
      <alignment horizontal="left"/>
    </xf>
    <xf numFmtId="0" fontId="41" fillId="56" borderId="0"/>
    <xf numFmtId="0" fontId="12" fillId="13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85" fillId="62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6" fillId="14" borderId="62"/>
    <xf numFmtId="0" fontId="4" fillId="88" borderId="50" applyNumberFormat="0" applyFont="0" applyBorder="0" applyAlignment="0"/>
    <xf numFmtId="326" fontId="186" fillId="59" borderId="0" applyBorder="0" applyAlignment="0"/>
    <xf numFmtId="0" fontId="71" fillId="0" borderId="23" applyNumberFormat="0" applyFill="0" applyAlignment="0" applyProtection="0"/>
    <xf numFmtId="0" fontId="187" fillId="0" borderId="7" applyNumberFormat="0" applyFill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72" fillId="0" borderId="24" applyNumberFormat="0" applyFill="0" applyAlignment="0" applyProtection="0"/>
    <xf numFmtId="0" fontId="188" fillId="0" borderId="63" applyNumberFormat="0" applyFill="0" applyAlignment="0" applyProtection="0"/>
    <xf numFmtId="14" fontId="16" fillId="47" borderId="30">
      <alignment horizontal="center" vertical="center" wrapText="1"/>
    </xf>
    <xf numFmtId="0" fontId="16" fillId="0" borderId="0" applyNumberFormat="0" applyFill="0" applyBorder="0" applyAlignment="0"/>
    <xf numFmtId="0" fontId="73" fillId="0" borderId="25" applyNumberFormat="0" applyFill="0" applyAlignment="0" applyProtection="0"/>
    <xf numFmtId="0" fontId="18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178" fillId="84" borderId="0" applyNumberFormat="0" applyBorder="0" applyAlignment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327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" fillId="0" borderId="0" applyNumberFormat="0"/>
    <xf numFmtId="0" fontId="19" fillId="0" borderId="0"/>
    <xf numFmtId="0" fontId="19" fillId="0" borderId="0"/>
    <xf numFmtId="0" fontId="15" fillId="0" borderId="4" applyNumberFormat="0" applyFill="0" applyAlignment="0" applyProtection="0"/>
    <xf numFmtId="0" fontId="194" fillId="0" borderId="48" applyNumberFormat="0" applyFill="0" applyAlignment="0" applyProtection="0"/>
    <xf numFmtId="0" fontId="4" fillId="3" borderId="0" applyNumberFormat="0"/>
    <xf numFmtId="37" fontId="195" fillId="0" borderId="0"/>
    <xf numFmtId="38" fontId="4" fillId="0" borderId="0" applyBorder="0"/>
    <xf numFmtId="0" fontId="179" fillId="85" borderId="0">
      <alignment horizontal="left"/>
    </xf>
    <xf numFmtId="10" fontId="5" fillId="89" borderId="0" applyBorder="0">
      <alignment horizontal="center"/>
    </xf>
    <xf numFmtId="38" fontId="186" fillId="59" borderId="0" applyBorder="0" applyAlignment="0"/>
    <xf numFmtId="0" fontId="196" fillId="0" borderId="0" applyNumberFormat="0"/>
    <xf numFmtId="0" fontId="42" fillId="8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97" fillId="64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6" fillId="56" borderId="0" applyNumberFormat="0" applyFont="0" applyFill="0" applyBorder="0" applyAlignment="0"/>
    <xf numFmtId="10" fontId="4" fillId="82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4" fillId="0" borderId="0"/>
    <xf numFmtId="0" fontId="198" fillId="0" borderId="0" applyNumberFormat="0" applyFill="0" applyBorder="0" applyAlignment="0" applyProtection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5" borderId="37" applyNumberFormat="0" applyFont="0" applyAlignment="0" applyProtection="0"/>
    <xf numFmtId="0" fontId="116" fillId="25" borderId="21" applyNumberFormat="0" applyAlignment="0" applyProtection="0"/>
    <xf numFmtId="0" fontId="199" fillId="0" borderId="51"/>
    <xf numFmtId="0" fontId="200" fillId="0" borderId="0" applyNumberFormat="0" applyFill="0" applyBorder="0" applyAlignment="0"/>
    <xf numFmtId="0" fontId="201" fillId="0" borderId="0" applyNumberFormat="0" applyFill="0" applyBorder="0" applyAlignment="0"/>
    <xf numFmtId="328" fontId="4" fillId="0" borderId="0" applyFont="0" applyFill="0" applyBorder="0" applyAlignment="0"/>
    <xf numFmtId="329" fontId="4" fillId="0" borderId="0" applyFont="0" applyFill="0" applyBorder="0" applyAlignment="0"/>
    <xf numFmtId="0" fontId="202" fillId="0" borderId="0" applyNumberFormat="0" applyFill="0" applyBorder="0" applyAlignment="0"/>
    <xf numFmtId="330" fontId="4" fillId="0" borderId="0" applyFont="0" applyFill="0" applyBorder="0" applyAlignment="0"/>
    <xf numFmtId="0" fontId="203" fillId="0" borderId="0" applyNumberFormat="0" applyFill="0" applyBorder="0" applyAlignment="0"/>
    <xf numFmtId="0" fontId="204" fillId="0" borderId="0" applyNumberFormat="0" applyFill="0" applyBorder="0" applyAlignment="0"/>
    <xf numFmtId="0" fontId="4" fillId="0" borderId="0" applyNumberFormat="0" applyFont="0" applyFill="0" applyAlignment="0" applyProtection="0"/>
    <xf numFmtId="10" fontId="4" fillId="0" borderId="0" applyFont="0" applyFill="0" applyBorder="0" applyAlignment="0"/>
    <xf numFmtId="0" fontId="5" fillId="0" borderId="0"/>
    <xf numFmtId="0" fontId="205" fillId="66" borderId="47" applyNumberFormat="0" applyAlignment="0" applyProtection="0"/>
    <xf numFmtId="331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0" fontId="4" fillId="0" borderId="64" applyFont="0" applyFill="0" applyBorder="0" applyAlignment="0" applyProtection="0"/>
    <xf numFmtId="0" fontId="206" fillId="90" borderId="0">
      <alignment horizontal="center"/>
      <protection locked="0"/>
    </xf>
    <xf numFmtId="2" fontId="99" fillId="6" borderId="0">
      <alignment horizontal="center"/>
    </xf>
    <xf numFmtId="0" fontId="186" fillId="59" borderId="0"/>
    <xf numFmtId="317" fontId="157" fillId="0" borderId="0"/>
    <xf numFmtId="4" fontId="41" fillId="91" borderId="65" applyNumberFormat="0" applyProtection="0">
      <alignment horizontal="right" vertical="center"/>
    </xf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0" fontId="207" fillId="92" borderId="0" applyNumberFormat="0"/>
    <xf numFmtId="0" fontId="208" fillId="0" borderId="0" applyNumberFormat="0"/>
    <xf numFmtId="15" fontId="4" fillId="0" borderId="0" applyFont="0" applyFill="0" applyBorder="0" applyAlignment="0" applyProtection="0"/>
    <xf numFmtId="3" fontId="4" fillId="14" borderId="28" applyBorder="0"/>
    <xf numFmtId="332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332" fontId="16" fillId="0" borderId="0"/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211" fillId="0" borderId="0" applyNumberFormat="0" applyProtection="0">
      <alignment horizontal="left" vertical="top"/>
    </xf>
    <xf numFmtId="0" fontId="4" fillId="0" borderId="0" applyNumberFormat="0" applyFont="0" applyAlignment="0" applyProtection="0"/>
    <xf numFmtId="0" fontId="211" fillId="0" borderId="0" applyNumberFormat="0" applyFill="0" applyBorder="0" applyProtection="0"/>
    <xf numFmtId="0" fontId="212" fillId="0" borderId="0" applyNumberFormat="0" applyFill="0" applyBorder="0" applyProtection="0">
      <alignment vertical="top"/>
    </xf>
    <xf numFmtId="0" fontId="213" fillId="0" borderId="28" applyNumberFormat="0" applyProtection="0">
      <alignment horizontal="left" vertical="top"/>
    </xf>
    <xf numFmtId="0" fontId="213" fillId="0" borderId="28" applyNumberFormat="0" applyProtection="0">
      <alignment horizontal="right" vertical="top"/>
    </xf>
    <xf numFmtId="0" fontId="210" fillId="0" borderId="0" applyNumberFormat="0" applyProtection="0">
      <alignment horizontal="left" vertical="top"/>
    </xf>
    <xf numFmtId="0" fontId="210" fillId="0" borderId="0" applyNumberFormat="0" applyProtection="0">
      <alignment horizontal="right" vertical="top"/>
    </xf>
    <xf numFmtId="0" fontId="209" fillId="0" borderId="0" applyNumberFormat="0" applyProtection="0">
      <alignment horizontal="left" vertical="top"/>
    </xf>
    <xf numFmtId="0" fontId="209" fillId="0" borderId="0" applyNumberFormat="0" applyProtection="0">
      <alignment horizontal="righ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10" fontId="214" fillId="0" borderId="0" applyNumberFormat="0" applyFill="0" applyBorder="0" applyProtection="0">
      <alignment horizontal="right" vertical="top"/>
    </xf>
    <xf numFmtId="0" fontId="210" fillId="0" borderId="28" applyNumberFormat="0" applyFill="0" applyAlignment="0" applyProtection="0"/>
    <xf numFmtId="0" fontId="209" fillId="0" borderId="33" applyNumberFormat="0" applyFont="0" applyFill="0" applyAlignment="0" applyProtection="0">
      <alignment horizontal="left" vertical="top"/>
    </xf>
    <xf numFmtId="0" fontId="210" fillId="0" borderId="7" applyNumberFormat="0" applyFill="0" applyAlignment="0" applyProtection="0">
      <alignment vertical="top"/>
    </xf>
    <xf numFmtId="0" fontId="210" fillId="0" borderId="7" applyNumberFormat="0" applyFill="0" applyAlignment="0" applyProtection="0">
      <alignment vertical="top"/>
    </xf>
    <xf numFmtId="333" fontId="4" fillId="0" borderId="0"/>
    <xf numFmtId="0" fontId="41" fillId="56" borderId="0"/>
    <xf numFmtId="0" fontId="8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93" borderId="0" applyNumberFormat="0">
      <alignment horizontal="centerContinuous"/>
    </xf>
    <xf numFmtId="0" fontId="217" fillId="3" borderId="0" applyNumberFormat="0" applyBorder="0" applyAlignment="0"/>
    <xf numFmtId="0" fontId="218" fillId="0" borderId="50"/>
    <xf numFmtId="0" fontId="219" fillId="14" borderId="0" applyNumberFormat="0" applyFont="0" applyBorder="0" applyAlignment="0" applyProtection="0">
      <alignment horizontal="left"/>
    </xf>
    <xf numFmtId="0" fontId="220" fillId="94" borderId="0" applyNumberFormat="0" applyBorder="0"/>
    <xf numFmtId="0" fontId="4" fillId="0" borderId="50" applyNumberFormat="0" applyBorder="0"/>
    <xf numFmtId="0" fontId="35" fillId="0" borderId="61" applyNumberFormat="0" applyBorder="0">
      <protection locked="0"/>
    </xf>
    <xf numFmtId="37" fontId="221" fillId="59" borderId="0"/>
    <xf numFmtId="2" fontId="221" fillId="59" borderId="0" applyNumberFormat="0" applyFill="0" applyBorder="0" applyAlignment="0" applyProtection="0"/>
    <xf numFmtId="334" fontId="222" fillId="59" borderId="0" applyNumberFormat="0" applyFill="0" applyBorder="0" applyAlignment="0" applyProtection="0"/>
    <xf numFmtId="37" fontId="223" fillId="95" borderId="0" applyNumberFormat="0" applyFill="0" applyBorder="0" applyAlignment="0"/>
    <xf numFmtId="0" fontId="159" fillId="59" borderId="0" applyNumberFormat="0" applyBorder="0" applyAlignment="0"/>
    <xf numFmtId="278" fontId="4" fillId="0" borderId="0"/>
    <xf numFmtId="255" fontId="4" fillId="0" borderId="0" applyFont="0" applyFill="0" applyBorder="0" applyAlignment="0"/>
    <xf numFmtId="257" fontId="4" fillId="0" borderId="0" applyFont="0" applyFill="0" applyBorder="0" applyAlignment="0"/>
    <xf numFmtId="0" fontId="224" fillId="82" borderId="0" applyNumberFormat="0"/>
    <xf numFmtId="0" fontId="53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8" fontId="5" fillId="96" borderId="36" applyNumberFormat="0" applyFont="0" applyAlignment="0"/>
    <xf numFmtId="0" fontId="16" fillId="0" borderId="0" applyNumberFormat="0" applyFill="0" applyBorder="0" applyProtection="0">
      <alignment horizontal="left"/>
    </xf>
    <xf numFmtId="0" fontId="90" fillId="0" borderId="0" applyNumberFormat="0" applyFill="0" applyBorder="0">
      <alignment horizontal="right"/>
    </xf>
    <xf numFmtId="0" fontId="35" fillId="0" borderId="0" applyNumberFormat="0" applyFill="0" applyBorder="0">
      <alignment horizontal="center"/>
    </xf>
    <xf numFmtId="15" fontId="35" fillId="0" borderId="0" applyFill="0" applyBorder="0">
      <alignment horizontal="center"/>
    </xf>
    <xf numFmtId="0" fontId="16" fillId="0" borderId="70" applyNumberFormat="0"/>
    <xf numFmtId="0" fontId="179" fillId="0" borderId="0"/>
    <xf numFmtId="247" fontId="19" fillId="0" borderId="0" applyFont="0" applyFill="0" applyBorder="0" applyAlignment="0" applyProtection="0"/>
    <xf numFmtId="0" fontId="164" fillId="0" borderId="56" applyNumberFormat="0" applyFill="0" applyAlignment="0" applyProtection="0"/>
    <xf numFmtId="0" fontId="47" fillId="0" borderId="52">
      <alignment horizontal="center"/>
    </xf>
    <xf numFmtId="247" fontId="19" fillId="0" borderId="0" applyFont="0" applyFill="0" applyBorder="0" applyAlignment="0" applyProtection="0"/>
    <xf numFmtId="213" fontId="1" fillId="0" borderId="0"/>
    <xf numFmtId="227" fontId="27" fillId="0" borderId="0">
      <protection locked="0"/>
    </xf>
    <xf numFmtId="0" fontId="4" fillId="0" borderId="69" applyNumberFormat="0" applyFont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0" fontId="210" fillId="0" borderId="66" applyNumberFormat="0" applyAlignment="0" applyProtection="0">
      <alignment horizontal="left" vertical="top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0" fontId="209" fillId="0" borderId="66" applyNumberFormat="0" applyAlignment="0" applyProtection="0"/>
    <xf numFmtId="0" fontId="4" fillId="0" borderId="68" applyNumberFormat="0" applyFont="0" applyAlignment="0" applyProtection="0"/>
    <xf numFmtId="0" fontId="4" fillId="0" borderId="67" applyNumberFormat="0" applyFont="0" applyAlignment="0" applyProtection="0"/>
    <xf numFmtId="0" fontId="164" fillId="0" borderId="56" applyNumberFormat="0" applyFill="0" applyAlignment="0" applyProtection="0"/>
    <xf numFmtId="227" fontId="27" fillId="0" borderId="0">
      <protection locked="0"/>
    </xf>
    <xf numFmtId="3" fontId="4" fillId="14" borderId="9" applyBorder="0"/>
    <xf numFmtId="227" fontId="27" fillId="0" borderId="0">
      <protection locked="0"/>
    </xf>
    <xf numFmtId="0" fontId="213" fillId="0" borderId="9" applyNumberFormat="0" applyProtection="0">
      <alignment horizontal="left" vertical="top"/>
    </xf>
    <xf numFmtId="0" fontId="213" fillId="0" borderId="9" applyNumberFormat="0" applyProtection="0">
      <alignment horizontal="right" vertical="top"/>
    </xf>
    <xf numFmtId="0" fontId="210" fillId="0" borderId="9" applyNumberFormat="0" applyFill="0" applyAlignment="0" applyProtection="0"/>
    <xf numFmtId="227" fontId="27" fillId="0" borderId="0">
      <protection locked="0"/>
    </xf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96" fillId="0" borderId="30" applyNumberFormat="0" applyFont="0" applyFill="0" applyAlignment="0" applyProtection="0"/>
    <xf numFmtId="0" fontId="1" fillId="0" borderId="0"/>
    <xf numFmtId="0" fontId="1" fillId="0" borderId="0"/>
    <xf numFmtId="0" fontId="47" fillId="0" borderId="30">
      <alignment horizontal="center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0" fontId="171" fillId="0" borderId="0" applyNumberFormat="0"/>
    <xf numFmtId="6" fontId="27" fillId="0" borderId="0">
      <protection locked="0"/>
    </xf>
    <xf numFmtId="0" fontId="171" fillId="0" borderId="0" applyNumberFormat="0"/>
    <xf numFmtId="213" fontId="1" fillId="0" borderId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0" fontId="171" fillId="0" borderId="0" applyNumberFormat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0" fontId="171" fillId="0" borderId="0" applyNumberFormat="0"/>
    <xf numFmtId="0" fontId="171" fillId="0" borderId="0" applyNumberFormat="0"/>
    <xf numFmtId="43" fontId="4" fillId="0" borderId="0" applyFont="0" applyFill="0" applyBorder="0" applyAlignment="0" applyProtection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13" fontId="1" fillId="0" borderId="0"/>
    <xf numFmtId="0" fontId="171" fillId="0" borderId="0" applyNumberFormat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0" fontId="171" fillId="0" borderId="0" applyNumberFormat="0"/>
    <xf numFmtId="6" fontId="27" fillId="0" borderId="0">
      <protection locked="0"/>
    </xf>
    <xf numFmtId="248" fontId="19" fillId="0" borderId="0" applyFont="0" applyFill="0" applyBorder="0" applyAlignment="0" applyProtection="0"/>
    <xf numFmtId="0" fontId="171" fillId="0" borderId="0" applyNumberFormat="0"/>
    <xf numFmtId="213" fontId="1" fillId="0" borderId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6" fontId="27" fillId="0" borderId="0">
      <protection locked="0"/>
    </xf>
    <xf numFmtId="248" fontId="19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6" fontId="27" fillId="0" borderId="0">
      <protection locked="0"/>
    </xf>
    <xf numFmtId="213" fontId="33" fillId="0" borderId="71">
      <alignment horizontal="left" vertical="center"/>
    </xf>
    <xf numFmtId="10" fontId="2" fillId="19" borderId="73" applyNumberFormat="0" applyBorder="0" applyAlignment="0" applyProtection="0"/>
    <xf numFmtId="10" fontId="2" fillId="19" borderId="84" applyNumberFormat="0" applyBorder="0" applyAlignment="0" applyProtection="0"/>
    <xf numFmtId="213" fontId="50" fillId="0" borderId="74" applyProtection="0">
      <alignment horizontal="centerContinuous"/>
    </xf>
    <xf numFmtId="213" fontId="16" fillId="0" borderId="75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213" fontId="47" fillId="0" borderId="79">
      <alignment horizontal="center"/>
    </xf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73" fillId="0" borderId="80" applyNumberFormat="0" applyFill="0" applyAlignment="0" applyProtection="0"/>
    <xf numFmtId="213" fontId="73" fillId="0" borderId="80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0" fontId="171" fillId="0" borderId="0" applyNumberFormat="0"/>
    <xf numFmtId="10" fontId="2" fillId="54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16" fillId="0" borderId="75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7" fillId="0" borderId="79">
      <alignment horizontal="center"/>
    </xf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0" fontId="96" fillId="0" borderId="79" applyNumberFormat="0" applyFont="0" applyFill="0" applyAlignment="0" applyProtection="0"/>
    <xf numFmtId="298" fontId="4" fillId="19" borderId="73" applyNumberFormat="0" applyFont="0" applyAlignment="0"/>
    <xf numFmtId="0" fontId="73" fillId="0" borderId="80" applyNumberFormat="0" applyFill="0" applyAlignment="0" applyProtection="0"/>
    <xf numFmtId="252" fontId="35" fillId="0" borderId="0" applyNumberFormat="0" applyFill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54" borderId="73" applyNumberFormat="0" applyBorder="0" applyAlignment="0" applyProtection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52" fontId="35" fillId="0" borderId="0" applyNumberFormat="0" applyFill="0" applyBorder="0" applyAlignment="0" applyProtection="0"/>
    <xf numFmtId="298" fontId="4" fillId="19" borderId="84" applyNumberFormat="0" applyFont="0" applyAlignment="0"/>
    <xf numFmtId="0" fontId="48" fillId="3" borderId="77" applyNumberFormat="0" applyAlignment="0" applyProtection="0"/>
    <xf numFmtId="0" fontId="48" fillId="3" borderId="77" applyNumberFormat="0" applyAlignment="0" applyProtection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47" fillId="0" borderId="79">
      <alignment horizontal="center"/>
    </xf>
    <xf numFmtId="180" fontId="48" fillId="3" borderId="77" applyNumberFormat="0" applyAlignment="0" applyProtection="0"/>
    <xf numFmtId="0" fontId="50" fillId="0" borderId="74" applyProtection="0">
      <alignment horizontal="centerContinuous"/>
    </xf>
    <xf numFmtId="0" fontId="16" fillId="0" borderId="75"/>
    <xf numFmtId="0" fontId="16" fillId="0" borderId="75"/>
    <xf numFmtId="180" fontId="59" fillId="0" borderId="78" applyNumberFormat="0" applyFill="0" applyAlignment="0" applyProtection="0"/>
    <xf numFmtId="0" fontId="88" fillId="0" borderId="81" applyNumberFormat="0" applyFill="0" applyAlignment="0" applyProtection="0"/>
    <xf numFmtId="0" fontId="88" fillId="0" borderId="81" applyNumberFormat="0" applyFill="0" applyAlignment="0" applyProtection="0"/>
    <xf numFmtId="6" fontId="27" fillId="0" borderId="0">
      <protection locked="0"/>
    </xf>
    <xf numFmtId="0" fontId="158" fillId="0" borderId="82" applyNumberFormat="0" applyFill="0" applyAlignment="0"/>
    <xf numFmtId="0" fontId="171" fillId="0" borderId="0" applyNumberFormat="0"/>
    <xf numFmtId="0" fontId="4" fillId="0" borderId="72" applyNumberFormat="0" applyFont="0" applyFill="0" applyAlignment="0" applyProtection="0"/>
    <xf numFmtId="0" fontId="4" fillId="88" borderId="76" applyNumberFormat="0" applyFont="0" applyBorder="0" applyAlignment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73" fillId="0" borderId="80" applyNumberFormat="0" applyFill="0" applyAlignment="0" applyProtection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4" fontId="41" fillId="91" borderId="83" applyNumberFormat="0" applyProtection="0">
      <alignment horizontal="right" vertical="center"/>
    </xf>
    <xf numFmtId="248" fontId="19" fillId="0" borderId="0" applyFont="0" applyFill="0" applyBorder="0" applyAlignment="0" applyProtection="0"/>
    <xf numFmtId="0" fontId="209" fillId="0" borderId="72" applyNumberFormat="0" applyFont="0" applyFill="0" applyAlignment="0" applyProtection="0">
      <alignment horizontal="left" vertical="top"/>
    </xf>
    <xf numFmtId="0" fontId="218" fillId="0" borderId="76"/>
    <xf numFmtId="3" fontId="4" fillId="14" borderId="71" applyBorder="0"/>
    <xf numFmtId="0" fontId="213" fillId="0" borderId="71" applyNumberFormat="0" applyProtection="0">
      <alignment horizontal="left" vertical="top"/>
    </xf>
    <xf numFmtId="0" fontId="213" fillId="0" borderId="71" applyNumberFormat="0" applyProtection="0">
      <alignment horizontal="right" vertical="top"/>
    </xf>
    <xf numFmtId="0" fontId="210" fillId="0" borderId="71" applyNumberFormat="0" applyFill="0" applyAlignment="0" applyProtection="0"/>
    <xf numFmtId="0" fontId="96" fillId="0" borderId="79" applyNumberFormat="0" applyFont="0" applyFill="0" applyAlignment="0" applyProtection="0"/>
    <xf numFmtId="0" fontId="47" fillId="0" borderId="79">
      <alignment horizontal="center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218" fillId="0" borderId="76"/>
    <xf numFmtId="9" fontId="2" fillId="0" borderId="0" applyFont="0" applyFill="0" applyBorder="0" applyAlignment="0" applyProtection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80" applyNumberFormat="0" applyFill="0" applyAlignment="0" applyProtection="0"/>
    <xf numFmtId="0" fontId="73" fillId="0" borderId="0" applyNumberFormat="0" applyFill="0" applyBorder="0" applyAlignment="0" applyProtection="0"/>
    <xf numFmtId="0" fontId="13" fillId="3" borderId="92" applyNumberFormat="0" applyAlignment="0" applyProtection="0"/>
    <xf numFmtId="180" fontId="13" fillId="3" borderId="92" applyNumberFormat="0" applyAlignment="0" applyProtection="0"/>
    <xf numFmtId="0" fontId="15" fillId="0" borderId="4" applyNumberFormat="0" applyFill="0" applyAlignment="0" applyProtection="0"/>
    <xf numFmtId="0" fontId="29" fillId="4" borderId="92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27" fontId="27" fillId="0" borderId="0">
      <protection locked="0"/>
    </xf>
    <xf numFmtId="180" fontId="29" fillId="4" borderId="92" applyNumberFormat="0" applyAlignment="0" applyProtection="0"/>
    <xf numFmtId="0" fontId="36" fillId="20" borderId="0" applyNumberFormat="0" applyBorder="0" applyAlignment="0" applyProtection="0"/>
    <xf numFmtId="0" fontId="3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4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" fillId="0" borderId="18">
      <protection locked="0"/>
    </xf>
    <xf numFmtId="0" fontId="9" fillId="0" borderId="0"/>
    <xf numFmtId="0" fontId="4" fillId="0" borderId="0"/>
    <xf numFmtId="339" fontId="1" fillId="0" borderId="0"/>
    <xf numFmtId="0" fontId="8" fillId="0" borderId="0"/>
    <xf numFmtId="0" fontId="9" fillId="0" borderId="0"/>
    <xf numFmtId="0" fontId="9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86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34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2" fillId="0" borderId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0" fontId="31" fillId="0" borderId="93" applyNumberFormat="0" applyBorder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17" fillId="0" borderId="93" applyFill="0" applyAlignment="0" applyProtection="0">
      <protection locked="0"/>
    </xf>
    <xf numFmtId="0" fontId="112" fillId="0" borderId="79">
      <alignment horizontal="center"/>
    </xf>
    <xf numFmtId="3" fontId="113" fillId="0" borderId="72" applyBorder="0"/>
    <xf numFmtId="0" fontId="29" fillId="4" borderId="92" applyNumberFormat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0" fontId="118" fillId="0" borderId="79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9" fillId="0" borderId="93" applyBorder="0"/>
    <xf numFmtId="41" fontId="119" fillId="0" borderId="0" applyFill="0" applyBorder="0" applyProtection="0"/>
    <xf numFmtId="41" fontId="8" fillId="0" borderId="0" applyFill="0" applyBorder="0" applyAlignment="0" applyProtection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0" fontId="4" fillId="8" borderId="95" applyNumberFormat="0" applyFon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0" fontId="16" fillId="0" borderId="75"/>
    <xf numFmtId="213" fontId="16" fillId="0" borderId="75"/>
    <xf numFmtId="213" fontId="16" fillId="0" borderId="75"/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227" fontId="27" fillId="0" borderId="0">
      <protection locked="0"/>
    </xf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130" fillId="60" borderId="97" applyNumberFormat="0" applyFont="0" applyBorder="0" applyAlignment="0">
      <alignment horizontal="centerContinuous"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19" fillId="0" borderId="0" applyFill="0" applyBorder="0" applyProtection="0"/>
    <xf numFmtId="41" fontId="8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451">
    <xf numFmtId="0" fontId="0" fillId="0" borderId="0" xfId="0"/>
    <xf numFmtId="43" fontId="2" fillId="0" borderId="0" xfId="497" applyNumberFormat="1" applyFont="1" applyFill="1" applyAlignment="1">
      <alignment vertical="center"/>
    </xf>
    <xf numFmtId="49" fontId="2" fillId="2" borderId="0" xfId="498" applyNumberFormat="1" applyFont="1" applyFill="1" applyBorder="1" applyAlignment="1">
      <alignment horizontal="right" vertical="center"/>
    </xf>
    <xf numFmtId="213" fontId="2" fillId="0" borderId="0" xfId="499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horizontal="right" vertical="center"/>
    </xf>
    <xf numFmtId="0" fontId="2" fillId="2" borderId="0" xfId="2" applyNumberFormat="1" applyFont="1" applyFill="1" applyBorder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171" fontId="2" fillId="2" borderId="0" xfId="1" applyNumberFormat="1" applyFont="1" applyFill="1" applyBorder="1" applyAlignment="1">
      <alignment horizontal="right" vertical="center"/>
    </xf>
    <xf numFmtId="43" fontId="2" fillId="0" borderId="0" xfId="1" applyNumberFormat="1" applyFont="1" applyAlignment="1">
      <alignment vertical="center"/>
    </xf>
    <xf numFmtId="43" fontId="2" fillId="0" borderId="0" xfId="497" applyNumberFormat="1" applyFont="1" applyFill="1" applyBorder="1" applyAlignment="1">
      <alignment vertical="center"/>
    </xf>
    <xf numFmtId="213" fontId="2" fillId="0" borderId="0" xfId="499" applyFont="1" applyFill="1" applyAlignment="1">
      <alignment vertical="center"/>
    </xf>
    <xf numFmtId="213" fontId="69" fillId="0" borderId="0" xfId="499" applyFont="1" applyFill="1" applyAlignment="1">
      <alignment vertical="center"/>
    </xf>
    <xf numFmtId="43" fontId="69" fillId="0" borderId="0" xfId="497" applyNumberFormat="1" applyFont="1" applyFill="1" applyAlignment="1">
      <alignment vertical="center"/>
    </xf>
    <xf numFmtId="213" fontId="2" fillId="0" borderId="0" xfId="952" applyFont="1" applyAlignment="1">
      <alignment vertical="center"/>
    </xf>
    <xf numFmtId="49" fontId="2" fillId="0" borderId="0" xfId="952" applyNumberFormat="1" applyFont="1" applyAlignment="1">
      <alignment vertical="center"/>
    </xf>
    <xf numFmtId="170" fontId="2" fillId="0" borderId="0" xfId="351" applyNumberFormat="1" applyFont="1" applyFill="1" applyAlignment="1">
      <alignment horizontal="right" vertical="center"/>
    </xf>
    <xf numFmtId="213" fontId="3" fillId="0" borderId="0" xfId="952" applyFont="1" applyAlignment="1">
      <alignment vertical="center"/>
    </xf>
    <xf numFmtId="43" fontId="2" fillId="0" borderId="0" xfId="351" applyNumberFormat="1" applyFont="1" applyAlignment="1">
      <alignment vertical="center"/>
    </xf>
    <xf numFmtId="43" fontId="2" fillId="2" borderId="0" xfId="351" applyNumberFormat="1" applyFont="1" applyFill="1" applyAlignment="1">
      <alignment vertical="center"/>
    </xf>
    <xf numFmtId="43" fontId="2" fillId="2" borderId="0" xfId="1692" applyFont="1" applyFill="1" applyAlignment="1">
      <alignment vertical="center"/>
    </xf>
    <xf numFmtId="43" fontId="6" fillId="2" borderId="0" xfId="1692" applyFont="1" applyFill="1" applyAlignment="1">
      <alignment vertical="center"/>
    </xf>
    <xf numFmtId="43" fontId="2" fillId="2" borderId="0" xfId="1692" applyFont="1" applyFill="1" applyBorder="1" applyAlignment="1">
      <alignment vertical="center"/>
    </xf>
    <xf numFmtId="213" fontId="2" fillId="0" borderId="0" xfId="952" applyFont="1" applyFill="1" applyAlignment="1">
      <alignment vertical="center"/>
    </xf>
    <xf numFmtId="213" fontId="3" fillId="2" borderId="0" xfId="952" applyFont="1" applyFill="1" applyAlignment="1">
      <alignment vertical="center"/>
    </xf>
    <xf numFmtId="213" fontId="3" fillId="0" borderId="0" xfId="952" applyFont="1" applyFill="1" applyAlignment="1">
      <alignment vertical="center"/>
    </xf>
    <xf numFmtId="213" fontId="2" fillId="2" borderId="0" xfId="952" applyFont="1" applyFill="1" applyAlignment="1">
      <alignment vertical="center"/>
    </xf>
    <xf numFmtId="170" fontId="2" fillId="0" borderId="0" xfId="351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9" fontId="2" fillId="2" borderId="0" xfId="2" applyNumberFormat="1" applyFont="1" applyFill="1" applyAlignment="1">
      <alignment vertical="center"/>
    </xf>
    <xf numFmtId="169" fontId="2" fillId="0" borderId="0" xfId="2" applyNumberFormat="1" applyFont="1" applyAlignment="1">
      <alignment vertical="center"/>
    </xf>
    <xf numFmtId="0" fontId="2" fillId="0" borderId="0" xfId="458" applyFont="1" applyAlignment="1">
      <alignment vertical="center"/>
    </xf>
    <xf numFmtId="0" fontId="66" fillId="0" borderId="0" xfId="350" applyNumberFormat="1" applyFont="1" applyAlignment="1">
      <alignment horizontal="left" vertical="center"/>
    </xf>
    <xf numFmtId="171" fontId="2" fillId="0" borderId="0" xfId="492" applyNumberFormat="1" applyFont="1" applyFill="1" applyAlignment="1">
      <alignment horizontal="right" vertical="center"/>
    </xf>
    <xf numFmtId="171" fontId="3" fillId="0" borderId="0" xfId="475" applyNumberFormat="1" applyFont="1" applyFill="1" applyBorder="1" applyAlignment="1">
      <alignment vertical="center"/>
    </xf>
    <xf numFmtId="171" fontId="3" fillId="0" borderId="0" xfId="350" applyNumberFormat="1" applyFont="1" applyBorder="1" applyAlignment="1">
      <alignment horizontal="left" vertical="center"/>
    </xf>
    <xf numFmtId="0" fontId="2" fillId="0" borderId="0" xfId="199" applyFont="1" applyAlignment="1">
      <alignment vertical="center"/>
    </xf>
    <xf numFmtId="0" fontId="6" fillId="0" borderId="0" xfId="2427" applyFont="1" applyAlignment="1">
      <alignment vertical="center"/>
    </xf>
    <xf numFmtId="0" fontId="6" fillId="0" borderId="0" xfId="2427" applyFont="1" applyAlignment="1">
      <alignment horizontal="right" vertical="center"/>
    </xf>
    <xf numFmtId="9" fontId="6" fillId="0" borderId="0" xfId="1499" applyFont="1" applyAlignment="1">
      <alignment horizontal="right" vertical="center"/>
    </xf>
    <xf numFmtId="250" fontId="2" fillId="0" borderId="0" xfId="1" applyNumberFormat="1" applyFont="1" applyFill="1" applyAlignment="1">
      <alignment horizontal="right" vertical="center"/>
    </xf>
    <xf numFmtId="250" fontId="3" fillId="0" borderId="0" xfId="1" applyNumberFormat="1" applyFont="1" applyFill="1" applyBorder="1" applyAlignment="1">
      <alignment horizontal="right" vertical="center"/>
    </xf>
    <xf numFmtId="283" fontId="2" fillId="0" borderId="0" xfId="1" applyNumberFormat="1" applyFont="1" applyFill="1" applyAlignment="1">
      <alignment horizontal="right" vertical="center"/>
    </xf>
    <xf numFmtId="213" fontId="3" fillId="0" borderId="0" xfId="996" applyFont="1" applyFill="1" applyBorder="1" applyAlignment="1">
      <alignment horizontal="left" vertical="center"/>
    </xf>
    <xf numFmtId="171" fontId="2" fillId="0" borderId="0" xfId="185" applyNumberFormat="1" applyFont="1" applyFill="1" applyAlignment="1">
      <alignment horizontal="right" vertical="center"/>
    </xf>
    <xf numFmtId="0" fontId="66" fillId="0" borderId="0" xfId="0" applyFont="1"/>
    <xf numFmtId="0" fontId="66" fillId="0" borderId="0" xfId="0" applyFont="1" applyAlignment="1">
      <alignment horizontal="center"/>
    </xf>
    <xf numFmtId="43" fontId="2" fillId="0" borderId="0" xfId="1692" applyNumberFormat="1" applyFont="1" applyFill="1" applyBorder="1"/>
    <xf numFmtId="171" fontId="2" fillId="2" borderId="0" xfId="1692" applyNumberFormat="1" applyFont="1" applyFill="1" applyBorder="1" applyAlignment="1">
      <alignment horizontal="right"/>
    </xf>
    <xf numFmtId="49" fontId="2" fillId="0" borderId="0" xfId="1692" applyNumberFormat="1" applyFont="1" applyFill="1"/>
    <xf numFmtId="170" fontId="2" fillId="2" borderId="0" xfId="1692" applyNumberFormat="1" applyFont="1" applyFill="1" applyAlignment="1">
      <alignment horizontal="right"/>
    </xf>
    <xf numFmtId="169" fontId="69" fillId="0" borderId="0" xfId="2" applyNumberFormat="1" applyFont="1" applyFill="1" applyBorder="1" applyAlignment="1">
      <alignment horizontal="right"/>
    </xf>
    <xf numFmtId="235" fontId="2" fillId="0" borderId="0" xfId="349" applyNumberFormat="1" applyFont="1" applyFill="1" applyBorder="1" applyAlignment="1">
      <alignment horizontal="right"/>
    </xf>
    <xf numFmtId="43" fontId="2" fillId="0" borderId="0" xfId="351" applyNumberFormat="1" applyFont="1" applyFill="1" applyAlignment="1">
      <alignment vertical="center"/>
    </xf>
    <xf numFmtId="252" fontId="69" fillId="0" borderId="0" xfId="1692" applyNumberFormat="1" applyFont="1" applyFill="1" applyAlignment="1">
      <alignment horizontal="right" vertical="center"/>
    </xf>
    <xf numFmtId="43" fontId="2" fillId="2" borderId="0" xfId="1692" applyNumberFormat="1" applyFont="1" applyFill="1" applyBorder="1"/>
    <xf numFmtId="0" fontId="3" fillId="2" borderId="0" xfId="4410" applyNumberFormat="1" applyFont="1" applyFill="1" applyBorder="1" applyAlignment="1">
      <alignment horizontal="left"/>
    </xf>
    <xf numFmtId="171" fontId="2" fillId="0" borderId="0" xfId="0" applyNumberFormat="1" applyFont="1" applyAlignment="1">
      <alignment horizontal="right" vertical="center"/>
    </xf>
    <xf numFmtId="49" fontId="2" fillId="2" borderId="0" xfId="1692" applyNumberFormat="1" applyFont="1" applyFill="1"/>
    <xf numFmtId="49" fontId="3" fillId="2" borderId="0" xfId="1692" applyNumberFormat="1" applyFont="1" applyFill="1" applyBorder="1"/>
    <xf numFmtId="9" fontId="2" fillId="0" borderId="0" xfId="2" applyFont="1" applyAlignment="1">
      <alignment vertical="center"/>
    </xf>
    <xf numFmtId="171" fontId="2" fillId="2" borderId="0" xfId="492" applyNumberFormat="1" applyFont="1" applyFill="1" applyAlignment="1">
      <alignment horizontal="right" vertical="center"/>
    </xf>
    <xf numFmtId="0" fontId="2" fillId="2" borderId="0" xfId="199" applyFont="1" applyFill="1" applyAlignment="1">
      <alignment vertical="center"/>
    </xf>
    <xf numFmtId="0" fontId="2" fillId="2" borderId="0" xfId="458" applyFont="1" applyFill="1" applyAlignment="1">
      <alignment vertical="center"/>
    </xf>
    <xf numFmtId="213" fontId="2" fillId="2" borderId="0" xfId="499" applyFont="1" applyFill="1" applyAlignment="1">
      <alignment vertical="center"/>
    </xf>
    <xf numFmtId="213" fontId="69" fillId="2" borderId="0" xfId="499" applyFont="1" applyFill="1" applyAlignment="1">
      <alignment vertical="center"/>
    </xf>
    <xf numFmtId="43" fontId="64" fillId="2" borderId="20" xfId="497" applyNumberFormat="1" applyFont="1" applyFill="1" applyBorder="1" applyAlignment="1">
      <alignment vertical="center"/>
    </xf>
    <xf numFmtId="171" fontId="2" fillId="2" borderId="20" xfId="498" applyNumberFormat="1" applyFont="1" applyFill="1" applyBorder="1" applyAlignment="1">
      <alignment horizontal="right" vertical="center"/>
    </xf>
    <xf numFmtId="43" fontId="2" fillId="2" borderId="0" xfId="497" applyNumberFormat="1" applyFont="1" applyFill="1" applyBorder="1" applyAlignment="1">
      <alignment vertical="center"/>
    </xf>
    <xf numFmtId="215" fontId="2" fillId="2" borderId="0" xfId="499" applyNumberFormat="1" applyFont="1" applyFill="1" applyBorder="1" applyAlignment="1">
      <alignment horizontal="right" vertical="center"/>
    </xf>
    <xf numFmtId="213" fontId="2" fillId="0" borderId="0" xfId="952" applyFont="1"/>
    <xf numFmtId="0" fontId="2" fillId="0" borderId="0" xfId="475" applyFont="1" applyAlignment="1">
      <alignment vertical="center"/>
    </xf>
    <xf numFmtId="0" fontId="2" fillId="2" borderId="0" xfId="475" applyFont="1" applyFill="1" applyAlignment="1">
      <alignment vertical="center"/>
    </xf>
    <xf numFmtId="0" fontId="66" fillId="2" borderId="0" xfId="350" applyNumberFormat="1" applyFont="1" applyFill="1" applyAlignment="1">
      <alignment horizontal="left" vertical="center"/>
    </xf>
    <xf numFmtId="0" fontId="2" fillId="2" borderId="0" xfId="475" applyFont="1" applyFill="1" applyBorder="1" applyAlignment="1">
      <alignment vertical="center"/>
    </xf>
    <xf numFmtId="287" fontId="2" fillId="0" borderId="0" xfId="492" applyNumberFormat="1" applyFont="1" applyFill="1" applyAlignment="1">
      <alignment horizontal="right" vertical="center"/>
    </xf>
    <xf numFmtId="287" fontId="3" fillId="0" borderId="0" xfId="350" applyNumberFormat="1" applyFont="1" applyBorder="1" applyAlignment="1">
      <alignment horizontal="left" vertical="center"/>
    </xf>
    <xf numFmtId="43" fontId="67" fillId="2" borderId="0" xfId="1" applyNumberFormat="1" applyFont="1" applyFill="1" applyAlignment="1">
      <alignment vertical="center"/>
    </xf>
    <xf numFmtId="9" fontId="2" fillId="0" borderId="0" xfId="2" applyFont="1" applyFill="1" applyAlignment="1">
      <alignment vertical="center"/>
    </xf>
    <xf numFmtId="335" fontId="2" fillId="0" borderId="0" xfId="492" applyNumberFormat="1" applyFont="1" applyFill="1" applyAlignment="1">
      <alignment horizontal="right" vertical="center"/>
    </xf>
    <xf numFmtId="284" fontId="2" fillId="0" borderId="0" xfId="351" applyNumberFormat="1" applyFont="1" applyFill="1" applyAlignment="1">
      <alignment horizontal="right" vertical="center"/>
    </xf>
    <xf numFmtId="169" fontId="2" fillId="2" borderId="0" xfId="0" applyNumberFormat="1" applyFont="1" applyFill="1" applyAlignment="1">
      <alignment vertical="center"/>
    </xf>
    <xf numFmtId="337" fontId="225" fillId="97" borderId="85" xfId="2387" applyNumberFormat="1" applyFont="1" applyFill="1" applyBorder="1" applyAlignment="1">
      <alignment vertical="center"/>
    </xf>
    <xf numFmtId="0" fontId="226" fillId="97" borderId="85" xfId="0" applyFont="1" applyFill="1" applyBorder="1" applyAlignment="1">
      <alignment horizontal="right"/>
    </xf>
    <xf numFmtId="0" fontId="158" fillId="2" borderId="0" xfId="475" applyFont="1" applyFill="1" applyAlignment="1">
      <alignment vertical="center"/>
    </xf>
    <xf numFmtId="43" fontId="227" fillId="2" borderId="0" xfId="2387" applyNumberFormat="1" applyFont="1" applyFill="1" applyAlignment="1"/>
    <xf numFmtId="43" fontId="228" fillId="98" borderId="86" xfId="2387" applyNumberFormat="1" applyFont="1" applyFill="1" applyBorder="1" applyAlignment="1"/>
    <xf numFmtId="171" fontId="229" fillId="98" borderId="86" xfId="499" applyNumberFormat="1" applyFont="1" applyFill="1" applyBorder="1" applyAlignment="1">
      <alignment horizontal="right"/>
    </xf>
    <xf numFmtId="171" fontId="227" fillId="2" borderId="0" xfId="2387" applyNumberFormat="1" applyFont="1" applyFill="1" applyAlignment="1">
      <alignment horizontal="right" vertical="center"/>
    </xf>
    <xf numFmtId="164" fontId="227" fillId="2" borderId="0" xfId="2387" applyNumberFormat="1" applyFont="1" applyFill="1" applyAlignment="1">
      <alignment horizontal="right" vertical="center"/>
    </xf>
    <xf numFmtId="164" fontId="2" fillId="2" borderId="0" xfId="475" applyNumberFormat="1" applyFont="1" applyFill="1" applyAlignment="1">
      <alignment vertical="center"/>
    </xf>
    <xf numFmtId="164" fontId="229" fillId="98" borderId="86" xfId="499" applyNumberFormat="1" applyFont="1" applyFill="1" applyBorder="1" applyAlignment="1">
      <alignment horizontal="right"/>
    </xf>
    <xf numFmtId="164" fontId="2" fillId="2" borderId="0" xfId="475" applyNumberFormat="1" applyFont="1" applyFill="1" applyBorder="1" applyAlignment="1">
      <alignment vertical="center"/>
    </xf>
    <xf numFmtId="43" fontId="226" fillId="97" borderId="87" xfId="2387" applyNumberFormat="1" applyFont="1" applyFill="1" applyBorder="1" applyAlignment="1">
      <alignment vertical="center"/>
    </xf>
    <xf numFmtId="286" fontId="226" fillId="97" borderId="87" xfId="0" applyNumberFormat="1" applyFont="1" applyFill="1" applyBorder="1" applyAlignment="1">
      <alignment horizontal="right"/>
    </xf>
    <xf numFmtId="43" fontId="227" fillId="2" borderId="0" xfId="2387" applyNumberFormat="1" applyFont="1" applyFill="1" applyBorder="1"/>
    <xf numFmtId="43" fontId="227" fillId="98" borderId="88" xfId="2387" applyNumberFormat="1" applyFont="1" applyFill="1" applyBorder="1"/>
    <xf numFmtId="252" fontId="227" fillId="2" borderId="0" xfId="0" applyNumberFormat="1" applyFont="1" applyFill="1" applyBorder="1" applyAlignment="1">
      <alignment horizontal="right"/>
    </xf>
    <xf numFmtId="169" fontId="227" fillId="2" borderId="0" xfId="2" applyNumberFormat="1" applyFont="1" applyFill="1" applyBorder="1" applyAlignment="1">
      <alignment horizontal="right"/>
    </xf>
    <xf numFmtId="169" fontId="227" fillId="98" borderId="88" xfId="2" applyNumberFormat="1" applyFont="1" applyFill="1" applyBorder="1" applyAlignment="1">
      <alignment horizontal="right"/>
    </xf>
    <xf numFmtId="338" fontId="227" fillId="2" borderId="0" xfId="0" applyNumberFormat="1" applyFont="1" applyFill="1" applyBorder="1" applyAlignment="1">
      <alignment horizontal="right"/>
    </xf>
    <xf numFmtId="170" fontId="227" fillId="98" borderId="88" xfId="2387" applyNumberFormat="1" applyFont="1" applyFill="1" applyBorder="1" applyAlignment="1">
      <alignment horizontal="right"/>
    </xf>
    <xf numFmtId="171" fontId="227" fillId="2" borderId="0" xfId="498" applyNumberFormat="1" applyFont="1" applyFill="1" applyBorder="1" applyAlignment="1">
      <alignment horizontal="right" vertical="center"/>
    </xf>
    <xf numFmtId="169" fontId="227" fillId="2" borderId="0" xfId="2" applyNumberFormat="1" applyFont="1" applyFill="1" applyBorder="1" applyAlignment="1">
      <alignment horizontal="right" vertical="center"/>
    </xf>
    <xf numFmtId="213" fontId="227" fillId="2" borderId="0" xfId="499" applyFont="1" applyFill="1" applyAlignment="1">
      <alignment vertical="center"/>
    </xf>
    <xf numFmtId="213" fontId="227" fillId="0" borderId="0" xfId="499" applyFont="1" applyFill="1" applyAlignment="1">
      <alignment vertical="center"/>
    </xf>
    <xf numFmtId="213" fontId="229" fillId="2" borderId="0" xfId="499" applyFont="1" applyFill="1" applyAlignment="1">
      <alignment vertical="center"/>
    </xf>
    <xf numFmtId="213" fontId="229" fillId="0" borderId="0" xfId="499" applyFont="1" applyFill="1" applyAlignment="1">
      <alignment vertical="center"/>
    </xf>
    <xf numFmtId="169" fontId="229" fillId="0" borderId="0" xfId="2" applyNumberFormat="1" applyFont="1" applyFill="1" applyAlignment="1">
      <alignment vertical="center"/>
    </xf>
    <xf numFmtId="10" fontId="229" fillId="0" borderId="0" xfId="2" applyNumberFormat="1" applyFont="1" applyFill="1" applyAlignment="1">
      <alignment vertical="center"/>
    </xf>
    <xf numFmtId="171" fontId="227" fillId="2" borderId="0" xfId="499" applyNumberFormat="1" applyFont="1" applyFill="1" applyBorder="1" applyAlignment="1">
      <alignment horizontal="right" vertical="center"/>
    </xf>
    <xf numFmtId="171" fontId="229" fillId="2" borderId="0" xfId="499" applyNumberFormat="1" applyFont="1" applyFill="1" applyBorder="1" applyAlignment="1">
      <alignment horizontal="right" vertical="center"/>
    </xf>
    <xf numFmtId="213" fontId="232" fillId="0" borderId="0" xfId="499" applyFont="1" applyFill="1" applyAlignment="1">
      <alignment vertical="center"/>
    </xf>
    <xf numFmtId="171" fontId="227" fillId="2" borderId="0" xfId="498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/>
    </xf>
    <xf numFmtId="43" fontId="227" fillId="0" borderId="0" xfId="497" applyNumberFormat="1" applyFont="1" applyFill="1" applyAlignment="1">
      <alignment vertical="center"/>
    </xf>
    <xf numFmtId="171" fontId="227" fillId="2" borderId="0" xfId="0" applyNumberFormat="1" applyFont="1" applyFill="1" applyBorder="1" applyAlignment="1">
      <alignment horizontal="right"/>
    </xf>
    <xf numFmtId="171" fontId="227" fillId="2" borderId="42" xfId="498" applyNumberFormat="1" applyFont="1" applyFill="1" applyBorder="1" applyAlignment="1">
      <alignment horizontal="right" vertical="center"/>
    </xf>
    <xf numFmtId="43" fontId="230" fillId="0" borderId="0" xfId="497" applyNumberFormat="1" applyFont="1" applyFill="1" applyBorder="1" applyAlignment="1">
      <alignment vertical="center"/>
    </xf>
    <xf numFmtId="213" fontId="115" fillId="0" borderId="0" xfId="496" applyFont="1" applyAlignment="1">
      <alignment vertical="center"/>
    </xf>
    <xf numFmtId="213" fontId="227" fillId="0" borderId="0" xfId="499" applyFont="1" applyFill="1" applyAlignment="1">
      <alignment horizontal="right" vertical="center"/>
    </xf>
    <xf numFmtId="213" fontId="232" fillId="2" borderId="0" xfId="499" applyFont="1" applyFill="1" applyAlignment="1">
      <alignment vertical="center"/>
    </xf>
    <xf numFmtId="43" fontId="227" fillId="2" borderId="0" xfId="497" applyFont="1" applyFill="1" applyAlignment="1">
      <alignment vertical="center"/>
    </xf>
    <xf numFmtId="171" fontId="227" fillId="2" borderId="0" xfId="499" applyNumberFormat="1" applyFont="1" applyFill="1" applyAlignment="1">
      <alignment horizontal="right" vertical="center"/>
    </xf>
    <xf numFmtId="213" fontId="227" fillId="2" borderId="0" xfId="499" applyFont="1" applyFill="1" applyAlignment="1">
      <alignment horizontal="right" vertical="center"/>
    </xf>
    <xf numFmtId="169" fontId="227" fillId="0" borderId="0" xfId="2" applyNumberFormat="1" applyFont="1" applyFill="1" applyAlignment="1">
      <alignment vertical="center"/>
    </xf>
    <xf numFmtId="215" fontId="227" fillId="2" borderId="0" xfId="499" applyNumberFormat="1" applyFont="1" applyFill="1" applyAlignment="1">
      <alignment horizontal="right" vertical="center"/>
    </xf>
    <xf numFmtId="213" fontId="227" fillId="2" borderId="0" xfId="499" applyNumberFormat="1" applyFont="1" applyFill="1" applyAlignment="1">
      <alignment horizontal="right" vertical="center"/>
    </xf>
    <xf numFmtId="284" fontId="1" fillId="0" borderId="0" xfId="1652" applyNumberFormat="1" applyFont="1"/>
    <xf numFmtId="43" fontId="227" fillId="24" borderId="0" xfId="497" applyNumberFormat="1" applyFont="1" applyFill="1" applyAlignment="1">
      <alignment vertical="center"/>
    </xf>
    <xf numFmtId="169" fontId="227" fillId="24" borderId="0" xfId="2" applyNumberFormat="1" applyFont="1" applyFill="1" applyAlignment="1">
      <alignment vertical="center"/>
    </xf>
    <xf numFmtId="169" fontId="227" fillId="98" borderId="88" xfId="2" applyNumberFormat="1" applyFont="1" applyFill="1" applyBorder="1"/>
    <xf numFmtId="43" fontId="227" fillId="0" borderId="0" xfId="2387" applyNumberFormat="1" applyFont="1" applyFill="1" applyBorder="1"/>
    <xf numFmtId="43" fontId="233" fillId="97" borderId="85" xfId="2387" applyNumberFormat="1" applyFont="1" applyFill="1" applyBorder="1" applyAlignment="1">
      <alignment horizontal="left" vertical="center" wrapText="1"/>
    </xf>
    <xf numFmtId="286" fontId="233" fillId="97" borderId="85" xfId="499" applyNumberFormat="1" applyFont="1" applyFill="1" applyBorder="1" applyAlignment="1">
      <alignment horizontal="right" vertical="center" wrapText="1"/>
    </xf>
    <xf numFmtId="213" fontId="233" fillId="97" borderId="85" xfId="499" applyFont="1" applyFill="1" applyBorder="1" applyAlignment="1">
      <alignment horizontal="right" vertical="center"/>
    </xf>
    <xf numFmtId="286" fontId="233" fillId="97" borderId="85" xfId="499" applyNumberFormat="1" applyFont="1" applyFill="1" applyBorder="1" applyAlignment="1">
      <alignment horizontal="right" vertical="center"/>
    </xf>
    <xf numFmtId="43" fontId="227" fillId="0" borderId="0" xfId="2387" applyNumberFormat="1" applyFont="1" applyFill="1" applyBorder="1" applyAlignment="1">
      <alignment vertical="center"/>
    </xf>
    <xf numFmtId="49" fontId="227" fillId="99" borderId="0" xfId="498" applyNumberFormat="1" applyFont="1" applyFill="1" applyBorder="1" applyAlignment="1">
      <alignment horizontal="right" vertical="center"/>
    </xf>
    <xf numFmtId="49" fontId="227" fillId="2" borderId="0" xfId="498" applyNumberFormat="1" applyFont="1" applyFill="1" applyBorder="1" applyAlignment="1">
      <alignment horizontal="right" vertical="center"/>
    </xf>
    <xf numFmtId="43" fontId="230" fillId="0" borderId="0" xfId="2387" applyNumberFormat="1" applyFont="1" applyFill="1" applyBorder="1" applyAlignment="1">
      <alignment vertical="center"/>
    </xf>
    <xf numFmtId="171" fontId="227" fillId="99" borderId="0" xfId="498" applyNumberFormat="1" applyFont="1" applyFill="1" applyBorder="1" applyAlignment="1">
      <alignment horizontal="right" vertical="center"/>
    </xf>
    <xf numFmtId="169" fontId="227" fillId="99" borderId="0" xfId="2" applyNumberFormat="1" applyFont="1" applyFill="1" applyBorder="1" applyAlignment="1">
      <alignment horizontal="right" vertical="center"/>
    </xf>
    <xf numFmtId="43" fontId="231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horizontal="left" vertical="center"/>
    </xf>
    <xf numFmtId="43" fontId="227" fillId="2" borderId="0" xfId="2387" applyFont="1" applyFill="1" applyBorder="1" applyAlignment="1">
      <alignment vertical="center"/>
    </xf>
    <xf numFmtId="43" fontId="231" fillId="0" borderId="0" xfId="2387" applyNumberFormat="1" applyFont="1" applyFill="1" applyBorder="1" applyAlignment="1">
      <alignment horizontal="left" vertical="center"/>
    </xf>
    <xf numFmtId="213" fontId="229" fillId="0" borderId="0" xfId="499" applyFont="1" applyFill="1" applyBorder="1" applyAlignment="1">
      <alignment vertical="center"/>
    </xf>
    <xf numFmtId="171" fontId="227" fillId="99" borderId="0" xfId="499" applyNumberFormat="1" applyFont="1" applyFill="1" applyBorder="1" applyAlignment="1">
      <alignment horizontal="right" vertical="center"/>
    </xf>
    <xf numFmtId="43" fontId="229" fillId="0" borderId="0" xfId="2387" applyNumberFormat="1" applyFont="1" applyFill="1" applyBorder="1" applyAlignment="1">
      <alignment vertical="center"/>
    </xf>
    <xf numFmtId="171" fontId="229" fillId="99" borderId="0" xfId="499" applyNumberFormat="1" applyFont="1" applyFill="1" applyBorder="1" applyAlignment="1">
      <alignment horizontal="right" vertical="center"/>
    </xf>
    <xf numFmtId="171" fontId="227" fillId="99" borderId="0" xfId="498" applyNumberFormat="1" applyFont="1" applyFill="1" applyAlignment="1">
      <alignment horizontal="right" vertical="center"/>
    </xf>
    <xf numFmtId="43" fontId="230" fillId="98" borderId="86" xfId="2387" applyNumberFormat="1" applyFont="1" applyFill="1" applyBorder="1" applyAlignment="1">
      <alignment vertical="center"/>
    </xf>
    <xf numFmtId="171" fontId="227" fillId="99" borderId="86" xfId="498" applyNumberFormat="1" applyFont="1" applyFill="1" applyBorder="1" applyAlignment="1">
      <alignment horizontal="right" vertical="center"/>
    </xf>
    <xf numFmtId="169" fontId="227" fillId="99" borderId="86" xfId="2" applyNumberFormat="1" applyFont="1" applyFill="1" applyBorder="1" applyAlignment="1">
      <alignment horizontal="right" vertical="center"/>
    </xf>
    <xf numFmtId="171" fontId="227" fillId="98" borderId="86" xfId="498" applyNumberFormat="1" applyFont="1" applyFill="1" applyBorder="1" applyAlignment="1">
      <alignment horizontal="right" vertical="center"/>
    </xf>
    <xf numFmtId="169" fontId="227" fillId="98" borderId="86" xfId="2" applyNumberFormat="1" applyFont="1" applyFill="1" applyBorder="1" applyAlignment="1">
      <alignment horizontal="right" vertical="center"/>
    </xf>
    <xf numFmtId="43" fontId="227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vertical="center"/>
    </xf>
    <xf numFmtId="43" fontId="231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horizontal="left" vertical="center"/>
    </xf>
    <xf numFmtId="43" fontId="227" fillId="2" borderId="0" xfId="2387" applyFont="1" applyFill="1" applyAlignment="1">
      <alignment vertical="center"/>
    </xf>
    <xf numFmtId="43" fontId="231" fillId="2" borderId="0" xfId="2387" applyNumberFormat="1" applyFont="1" applyFill="1" applyAlignment="1">
      <alignment horizontal="left" vertical="center"/>
    </xf>
    <xf numFmtId="43" fontId="229" fillId="2" borderId="0" xfId="2387" applyNumberFormat="1" applyFont="1" applyFill="1" applyAlignment="1">
      <alignment vertical="center"/>
    </xf>
    <xf numFmtId="43" fontId="230" fillId="24" borderId="86" xfId="2387" applyNumberFormat="1" applyFont="1" applyFill="1" applyBorder="1" applyAlignment="1">
      <alignment vertical="center"/>
    </xf>
    <xf numFmtId="43" fontId="231" fillId="2" borderId="0" xfId="2387" applyNumberFormat="1" applyFont="1" applyFill="1" applyBorder="1" applyAlignment="1">
      <alignment vertical="center"/>
    </xf>
    <xf numFmtId="171" fontId="227" fillId="24" borderId="86" xfId="498" applyNumberFormat="1" applyFont="1" applyFill="1" applyBorder="1" applyAlignment="1">
      <alignment horizontal="right" vertical="center"/>
    </xf>
    <xf numFmtId="43" fontId="231" fillId="24" borderId="90" xfId="2387" applyNumberFormat="1" applyFont="1" applyFill="1" applyBorder="1" applyAlignment="1">
      <alignment vertical="center"/>
    </xf>
    <xf numFmtId="169" fontId="231" fillId="24" borderId="90" xfId="2" applyNumberFormat="1" applyFont="1" applyFill="1" applyBorder="1" applyAlignment="1">
      <alignment vertical="center"/>
    </xf>
    <xf numFmtId="171" fontId="227" fillId="24" borderId="86" xfId="2387" applyNumberFormat="1" applyFont="1" applyFill="1" applyBorder="1" applyAlignment="1">
      <alignment horizontal="right"/>
    </xf>
    <xf numFmtId="0" fontId="233" fillId="97" borderId="85" xfId="0" applyFont="1" applyFill="1" applyBorder="1" applyAlignment="1">
      <alignment horizontal="left"/>
    </xf>
    <xf numFmtId="49" fontId="227" fillId="0" borderId="0" xfId="952" applyNumberFormat="1" applyFont="1"/>
    <xf numFmtId="49" fontId="229" fillId="0" borderId="0" xfId="952" applyNumberFormat="1" applyFont="1"/>
    <xf numFmtId="49" fontId="229" fillId="98" borderId="86" xfId="952" applyNumberFormat="1" applyFont="1" applyFill="1" applyBorder="1"/>
    <xf numFmtId="49" fontId="227" fillId="0" borderId="0" xfId="952" applyNumberFormat="1" applyFont="1" applyFill="1"/>
    <xf numFmtId="49" fontId="227" fillId="2" borderId="0" xfId="952" applyNumberFormat="1" applyFont="1" applyFill="1"/>
    <xf numFmtId="43" fontId="227" fillId="0" borderId="0" xfId="351" applyNumberFormat="1" applyFont="1"/>
    <xf numFmtId="170" fontId="227" fillId="0" borderId="0" xfId="351" applyNumberFormat="1" applyFont="1" applyFill="1" applyAlignment="1">
      <alignment horizontal="right" vertical="center"/>
    </xf>
    <xf numFmtId="213" fontId="227" fillId="0" borderId="0" xfId="952" applyFont="1" applyAlignment="1">
      <alignment vertical="center"/>
    </xf>
    <xf numFmtId="170" fontId="227" fillId="0" borderId="0" xfId="351" applyNumberFormat="1" applyFont="1" applyFill="1" applyAlignment="1">
      <alignment horizontal="right"/>
    </xf>
    <xf numFmtId="170" fontId="229" fillId="0" borderId="0" xfId="351" applyNumberFormat="1" applyFont="1" applyFill="1" applyAlignment="1">
      <alignment horizontal="right" vertical="center"/>
    </xf>
    <xf numFmtId="213" fontId="229" fillId="0" borderId="0" xfId="952" applyFont="1" applyAlignment="1">
      <alignment vertical="center"/>
    </xf>
    <xf numFmtId="171" fontId="227" fillId="0" borderId="0" xfId="351" applyNumberFormat="1" applyFont="1" applyFill="1" applyAlignment="1">
      <alignment horizontal="right" vertical="center"/>
    </xf>
    <xf numFmtId="250" fontId="227" fillId="0" borderId="0" xfId="1" applyNumberFormat="1" applyFont="1" applyFill="1" applyAlignment="1">
      <alignment horizontal="right" vertical="center"/>
    </xf>
    <xf numFmtId="171" fontId="227" fillId="0" borderId="0" xfId="351" applyNumberFormat="1" applyFont="1" applyAlignment="1">
      <alignment horizontal="right" vertical="center"/>
    </xf>
    <xf numFmtId="164" fontId="227" fillId="0" borderId="0" xfId="351" applyNumberFormat="1" applyFont="1" applyAlignment="1">
      <alignment horizontal="right" vertical="center"/>
    </xf>
    <xf numFmtId="175" fontId="227" fillId="0" borderId="0" xfId="1" applyNumberFormat="1" applyFont="1" applyAlignment="1">
      <alignment vertical="center"/>
    </xf>
    <xf numFmtId="213" fontId="227" fillId="0" borderId="0" xfId="952" applyFont="1" applyFill="1" applyAlignment="1">
      <alignment vertical="center"/>
    </xf>
    <xf numFmtId="175" fontId="227" fillId="0" borderId="0" xfId="1" applyNumberFormat="1" applyFont="1" applyFill="1" applyAlignment="1">
      <alignment vertical="center"/>
    </xf>
    <xf numFmtId="213" fontId="229" fillId="0" borderId="0" xfId="952" applyFont="1" applyFill="1" applyAlignment="1">
      <alignment vertical="center"/>
    </xf>
    <xf numFmtId="43" fontId="227" fillId="0" borderId="0" xfId="351" applyNumberFormat="1" applyFont="1" applyAlignment="1">
      <alignment horizontal="right" vertical="center"/>
    </xf>
    <xf numFmtId="170" fontId="227" fillId="0" borderId="0" xfId="351" applyNumberFormat="1" applyFont="1" applyAlignment="1">
      <alignment horizontal="right" vertical="center"/>
    </xf>
    <xf numFmtId="251" fontId="233" fillId="97" borderId="85" xfId="2387" applyNumberFormat="1" applyFont="1" applyFill="1" applyBorder="1" applyAlignment="1">
      <alignment horizontal="right"/>
    </xf>
    <xf numFmtId="171" fontId="227" fillId="98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Alignment="1">
      <alignment horizontal="right"/>
    </xf>
    <xf numFmtId="43" fontId="233" fillId="97" borderId="85" xfId="2387" applyNumberFormat="1" applyFont="1" applyFill="1" applyBorder="1" applyAlignment="1">
      <alignment vertical="center"/>
    </xf>
    <xf numFmtId="43" fontId="227" fillId="0" borderId="0" xfId="2387" applyNumberFormat="1" applyFont="1" applyFill="1" applyAlignment="1">
      <alignment vertical="center"/>
    </xf>
    <xf numFmtId="0" fontId="227" fillId="2" borderId="0" xfId="0" applyFont="1" applyFill="1"/>
    <xf numFmtId="43" fontId="229" fillId="98" borderId="86" xfId="2387" applyNumberFormat="1" applyFont="1" applyFill="1" applyBorder="1" applyAlignment="1">
      <alignment vertical="center"/>
    </xf>
    <xf numFmtId="43" fontId="229" fillId="98" borderId="86" xfId="2387" applyNumberFormat="1" applyFont="1" applyFill="1" applyBorder="1"/>
    <xf numFmtId="49" fontId="227" fillId="2" borderId="0" xfId="2387" applyNumberFormat="1" applyFont="1" applyFill="1" applyBorder="1" applyAlignment="1">
      <alignment horizontal="left"/>
    </xf>
    <xf numFmtId="49" fontId="229" fillId="98" borderId="86" xfId="2387" applyNumberFormat="1" applyFont="1" applyFill="1" applyBorder="1"/>
    <xf numFmtId="43" fontId="229" fillId="2" borderId="19" xfId="2387" applyNumberFormat="1" applyFont="1" applyFill="1" applyBorder="1"/>
    <xf numFmtId="43" fontId="229" fillId="100" borderId="19" xfId="2387" applyNumberFormat="1" applyFont="1" applyFill="1" applyBorder="1"/>
    <xf numFmtId="171" fontId="227" fillId="2" borderId="19" xfId="1692" applyNumberFormat="1" applyFont="1" applyFill="1" applyBorder="1" applyAlignment="1">
      <alignment horizontal="right"/>
    </xf>
    <xf numFmtId="169" fontId="227" fillId="0" borderId="19" xfId="2" applyNumberFormat="1" applyFont="1" applyFill="1" applyBorder="1" applyAlignment="1">
      <alignment horizontal="right"/>
    </xf>
    <xf numFmtId="213" fontId="227" fillId="0" borderId="0" xfId="0" applyNumberFormat="1" applyFont="1" applyFill="1"/>
    <xf numFmtId="284" fontId="232" fillId="2" borderId="0" xfId="1692" applyNumberFormat="1" applyFont="1" applyFill="1" applyBorder="1" applyAlignment="1">
      <alignment horizontal="right"/>
    </xf>
    <xf numFmtId="169" fontId="232" fillId="2" borderId="0" xfId="2" applyNumberFormat="1" applyFont="1" applyFill="1" applyBorder="1" applyAlignment="1">
      <alignment horizontal="right"/>
    </xf>
    <xf numFmtId="336" fontId="227" fillId="0" borderId="0" xfId="351" applyNumberFormat="1" applyFont="1" applyFill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/>
    </xf>
    <xf numFmtId="171" fontId="227" fillId="98" borderId="86" xfId="2387" applyNumberFormat="1" applyFont="1" applyFill="1" applyBorder="1" applyAlignment="1">
      <alignment horizontal="right"/>
    </xf>
    <xf numFmtId="169" fontId="227" fillId="98" borderId="86" xfId="2" applyNumberFormat="1" applyFont="1" applyFill="1" applyBorder="1" applyAlignment="1">
      <alignment horizontal="right"/>
    </xf>
    <xf numFmtId="284" fontId="229" fillId="100" borderId="19" xfId="2387" applyNumberFormat="1" applyFont="1" applyFill="1" applyBorder="1"/>
    <xf numFmtId="169" fontId="229" fillId="100" borderId="19" xfId="2" applyNumberFormat="1" applyFont="1" applyFill="1" applyBorder="1"/>
    <xf numFmtId="43" fontId="233" fillId="97" borderId="85" xfId="2387" applyNumberFormat="1" applyFont="1" applyFill="1" applyBorder="1"/>
    <xf numFmtId="49" fontId="227" fillId="2" borderId="0" xfId="2387" applyNumberFormat="1" applyFont="1" applyFill="1" applyAlignment="1">
      <alignment horizontal="left"/>
    </xf>
    <xf numFmtId="49" fontId="227" fillId="2" borderId="0" xfId="2387" applyNumberFormat="1" applyFont="1" applyFill="1"/>
    <xf numFmtId="49" fontId="229" fillId="2" borderId="0" xfId="2387" applyNumberFormat="1" applyFont="1" applyFill="1" applyBorder="1"/>
    <xf numFmtId="49" fontId="229" fillId="98" borderId="88" xfId="2387" applyNumberFormat="1" applyFont="1" applyFill="1" applyBorder="1" applyAlignment="1">
      <alignment horizontal="left"/>
    </xf>
    <xf numFmtId="49" fontId="229" fillId="2" borderId="0" xfId="2387" applyNumberFormat="1" applyFont="1" applyFill="1" applyBorder="1" applyAlignment="1">
      <alignment horizontal="left"/>
    </xf>
    <xf numFmtId="213" fontId="232" fillId="2" borderId="0" xfId="2387" applyNumberFormat="1" applyFont="1" applyFill="1" applyBorder="1" applyAlignment="1">
      <alignment horizontal="right"/>
    </xf>
    <xf numFmtId="171" fontId="227" fillId="2" borderId="0" xfId="2387" applyNumberFormat="1" applyFont="1" applyFill="1" applyBorder="1" applyAlignment="1">
      <alignment horizontal="right"/>
    </xf>
    <xf numFmtId="284" fontId="227" fillId="2" borderId="0" xfId="2387" applyNumberFormat="1" applyFont="1" applyFill="1" applyBorder="1" applyAlignment="1">
      <alignment horizontal="right"/>
    </xf>
    <xf numFmtId="170" fontId="227" fillId="2" borderId="0" xfId="2387" applyNumberFormat="1" applyFont="1" applyFill="1" applyAlignment="1">
      <alignment horizontal="right"/>
    </xf>
    <xf numFmtId="9" fontId="227" fillId="2" borderId="0" xfId="2" applyNumberFormat="1" applyFont="1" applyFill="1" applyAlignment="1">
      <alignment horizontal="right"/>
    </xf>
    <xf numFmtId="285" fontId="227" fillId="98" borderId="88" xfId="0" applyNumberFormat="1" applyFont="1" applyFill="1" applyBorder="1" applyAlignment="1">
      <alignment horizontal="right"/>
    </xf>
    <xf numFmtId="285" fontId="227" fillId="2" borderId="0" xfId="0" applyNumberFormat="1" applyFont="1" applyFill="1" applyBorder="1" applyAlignment="1">
      <alignment horizontal="right"/>
    </xf>
    <xf numFmtId="213" fontId="229" fillId="98" borderId="86" xfId="996" applyFont="1" applyFill="1" applyBorder="1" applyAlignment="1">
      <alignment horizontal="left" vertical="center" wrapText="1"/>
    </xf>
    <xf numFmtId="213" fontId="227" fillId="2" borderId="0" xfId="996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center" vertical="center" wrapText="1"/>
    </xf>
    <xf numFmtId="252" fontId="229" fillId="98" borderId="86" xfId="2387" applyNumberFormat="1" applyFont="1" applyFill="1" applyBorder="1" applyAlignment="1">
      <alignment horizontal="right" vertical="center"/>
    </xf>
    <xf numFmtId="213" fontId="227" fillId="2" borderId="0" xfId="996" applyFont="1" applyFill="1" applyAlignment="1">
      <alignment horizontal="left" vertical="center" wrapText="1"/>
    </xf>
    <xf numFmtId="213" fontId="227" fillId="2" borderId="0" xfId="1373" applyNumberFormat="1" applyFont="1" applyFill="1" applyAlignment="1">
      <alignment horizontal="left" vertical="center"/>
    </xf>
    <xf numFmtId="252" fontId="227" fillId="2" borderId="0" xfId="2387" applyNumberFormat="1" applyFont="1" applyFill="1" applyBorder="1" applyAlignment="1">
      <alignment horizontal="right" vertical="center"/>
    </xf>
    <xf numFmtId="43" fontId="233" fillId="97" borderId="89" xfId="2387" quotePrefix="1" applyNumberFormat="1" applyFont="1" applyFill="1" applyBorder="1" applyAlignment="1">
      <alignment horizontal="center" vertical="center" wrapText="1"/>
    </xf>
    <xf numFmtId="249" fontId="233" fillId="97" borderId="85" xfId="4466" applyNumberFormat="1" applyFont="1" applyFill="1" applyBorder="1" applyAlignment="1">
      <alignment horizontal="right" vertical="center" wrapText="1"/>
    </xf>
    <xf numFmtId="171" fontId="227" fillId="98" borderId="86" xfId="2387" applyNumberFormat="1" applyFont="1" applyFill="1" applyBorder="1" applyAlignment="1">
      <alignment horizontal="right" vertical="center"/>
    </xf>
    <xf numFmtId="164" fontId="227" fillId="2" borderId="0" xfId="499" applyNumberFormat="1" applyFont="1" applyFill="1" applyAlignment="1">
      <alignment vertical="center"/>
    </xf>
    <xf numFmtId="171" fontId="227" fillId="2" borderId="0" xfId="978" applyNumberFormat="1" applyFont="1" applyFill="1" applyAlignment="1">
      <alignment horizontal="right"/>
    </xf>
    <xf numFmtId="284" fontId="227" fillId="98" borderId="86" xfId="2387" applyNumberFormat="1" applyFont="1" applyFill="1" applyBorder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 vertical="center"/>
    </xf>
    <xf numFmtId="286" fontId="233" fillId="97" borderId="85" xfId="2387" quotePrefix="1" applyNumberFormat="1" applyFont="1" applyFill="1" applyBorder="1" applyAlignment="1">
      <alignment horizontal="right" vertical="center"/>
    </xf>
    <xf numFmtId="0" fontId="114" fillId="0" borderId="0" xfId="350" applyNumberFormat="1" applyFont="1" applyAlignment="1">
      <alignment horizontal="left" vertical="center"/>
    </xf>
    <xf numFmtId="171" fontId="227" fillId="0" borderId="0" xfId="492" applyNumberFormat="1" applyFont="1" applyFill="1" applyAlignment="1">
      <alignment horizontal="right" vertical="center"/>
    </xf>
    <xf numFmtId="171" fontId="227" fillId="2" borderId="0" xfId="458" applyNumberFormat="1" applyFont="1" applyFill="1" applyAlignment="1">
      <alignment vertical="center"/>
    </xf>
    <xf numFmtId="0" fontId="227" fillId="0" borderId="0" xfId="458" applyFont="1" applyAlignment="1">
      <alignment vertical="center"/>
    </xf>
    <xf numFmtId="9" fontId="227" fillId="0" borderId="0" xfId="2" applyFont="1" applyAlignment="1">
      <alignment vertical="center"/>
    </xf>
    <xf numFmtId="171" fontId="227" fillId="0" borderId="0" xfId="458" applyNumberFormat="1" applyFont="1" applyAlignment="1">
      <alignment vertical="center"/>
    </xf>
    <xf numFmtId="171" fontId="229" fillId="0" borderId="0" xfId="350" applyNumberFormat="1" applyFont="1" applyBorder="1" applyAlignment="1">
      <alignment horizontal="left" vertical="center"/>
    </xf>
    <xf numFmtId="171" fontId="229" fillId="98" borderId="86" xfId="2387" applyNumberFormat="1" applyFont="1" applyFill="1" applyBorder="1" applyAlignment="1">
      <alignment horizontal="right" vertical="center"/>
    </xf>
    <xf numFmtId="164" fontId="227" fillId="0" borderId="0" xfId="492" applyNumberFormat="1" applyFont="1" applyFill="1" applyAlignment="1">
      <alignment horizontal="right" vertical="center"/>
    </xf>
    <xf numFmtId="0" fontId="231" fillId="0" borderId="0" xfId="2427" applyFont="1" applyAlignment="1">
      <alignment vertical="center"/>
    </xf>
    <xf numFmtId="0" fontId="231" fillId="0" borderId="0" xfId="2428" applyFont="1" applyFill="1" applyBorder="1" applyAlignment="1">
      <alignment horizontal="left" vertical="center"/>
    </xf>
    <xf numFmtId="37" fontId="231" fillId="0" borderId="0" xfId="357" applyNumberFormat="1" applyFont="1" applyFill="1" applyBorder="1" applyAlignment="1">
      <alignment horizontal="right" vertical="center"/>
    </xf>
    <xf numFmtId="0" fontId="230" fillId="0" borderId="0" xfId="2427" applyFont="1" applyAlignment="1">
      <alignment vertical="center"/>
    </xf>
    <xf numFmtId="252" fontId="231" fillId="0" borderId="0" xfId="357" applyNumberFormat="1" applyFont="1" applyFill="1" applyBorder="1" applyAlignment="1">
      <alignment horizontal="right" vertical="center"/>
    </xf>
    <xf numFmtId="37" fontId="231" fillId="2" borderId="0" xfId="357" applyNumberFormat="1" applyFont="1" applyFill="1" applyBorder="1" applyAlignment="1">
      <alignment horizontal="right" vertical="center"/>
    </xf>
    <xf numFmtId="37" fontId="231" fillId="0" borderId="0" xfId="2427" applyNumberFormat="1" applyFont="1" applyAlignment="1">
      <alignment vertical="center"/>
    </xf>
    <xf numFmtId="0" fontId="227" fillId="0" borderId="0" xfId="2428" applyFont="1" applyFill="1" applyBorder="1" applyAlignment="1">
      <alignment horizontal="left" vertical="center"/>
    </xf>
    <xf numFmtId="169" fontId="231" fillId="0" borderId="0" xfId="2" applyNumberFormat="1" applyFont="1" applyAlignment="1">
      <alignment vertical="center"/>
    </xf>
    <xf numFmtId="169" fontId="232" fillId="0" borderId="0" xfId="1499" applyNumberFormat="1" applyFont="1" applyFill="1" applyBorder="1" applyAlignment="1">
      <alignment horizontal="right" vertical="center"/>
    </xf>
    <xf numFmtId="0" fontId="227" fillId="0" borderId="0" xfId="182" applyFont="1" applyBorder="1" applyAlignment="1">
      <alignment vertical="center"/>
    </xf>
    <xf numFmtId="0" fontId="230" fillId="0" borderId="0" xfId="2428" applyFont="1" applyFill="1" applyBorder="1" applyAlignment="1">
      <alignment vertical="center"/>
    </xf>
    <xf numFmtId="37" fontId="230" fillId="2" borderId="0" xfId="357" applyNumberFormat="1" applyFont="1" applyFill="1" applyBorder="1" applyAlignment="1">
      <alignment horizontal="right" vertical="center"/>
    </xf>
    <xf numFmtId="0" fontId="229" fillId="0" borderId="0" xfId="182" applyFont="1" applyBorder="1" applyAlignment="1">
      <alignment vertical="center"/>
    </xf>
    <xf numFmtId="252" fontId="231" fillId="2" borderId="0" xfId="357" applyNumberFormat="1" applyFont="1" applyFill="1" applyBorder="1" applyAlignment="1">
      <alignment horizontal="right" vertical="center"/>
    </xf>
    <xf numFmtId="252" fontId="231" fillId="0" borderId="0" xfId="349" applyNumberFormat="1" applyFont="1" applyFill="1" applyBorder="1" applyAlignment="1">
      <alignment horizontal="right" vertical="center"/>
    </xf>
    <xf numFmtId="0" fontId="227" fillId="0" borderId="0" xfId="2428" applyFont="1" applyFill="1" applyBorder="1" applyAlignment="1">
      <alignment vertical="center"/>
    </xf>
    <xf numFmtId="252" fontId="230" fillId="2" borderId="0" xfId="357" applyNumberFormat="1" applyFont="1" applyFill="1" applyBorder="1" applyAlignment="1">
      <alignment horizontal="right" vertical="center"/>
    </xf>
    <xf numFmtId="252" fontId="227" fillId="2" borderId="0" xfId="357" applyNumberFormat="1" applyFont="1" applyFill="1" applyBorder="1" applyAlignment="1">
      <alignment horizontal="right" vertical="center"/>
    </xf>
    <xf numFmtId="0" fontId="229" fillId="2" borderId="0" xfId="2428" applyFont="1" applyFill="1" applyBorder="1" applyAlignment="1">
      <alignment vertical="center"/>
    </xf>
    <xf numFmtId="9" fontId="229" fillId="0" borderId="0" xfId="2" applyFont="1" applyBorder="1" applyAlignment="1">
      <alignment vertical="center"/>
    </xf>
    <xf numFmtId="9" fontId="231" fillId="0" borderId="0" xfId="1499" applyFont="1" applyAlignment="1">
      <alignment horizontal="right" vertical="center"/>
    </xf>
    <xf numFmtId="169" fontId="231" fillId="0" borderId="0" xfId="1499" applyNumberFormat="1" applyFont="1" applyAlignment="1">
      <alignment horizontal="right" vertical="center"/>
    </xf>
    <xf numFmtId="164" fontId="231" fillId="0" borderId="0" xfId="357" applyNumberFormat="1" applyFont="1" applyFill="1" applyBorder="1" applyAlignment="1">
      <alignment horizontal="right" vertical="center"/>
    </xf>
    <xf numFmtId="164" fontId="231" fillId="2" borderId="0" xfId="357" applyNumberFormat="1" applyFont="1" applyFill="1" applyBorder="1" applyAlignment="1">
      <alignment horizontal="right" vertical="center"/>
    </xf>
    <xf numFmtId="284" fontId="229" fillId="98" borderId="86" xfId="499" applyNumberFormat="1" applyFont="1" applyFill="1" applyBorder="1" applyAlignment="1">
      <alignment horizontal="right"/>
    </xf>
    <xf numFmtId="43" fontId="230" fillId="98" borderId="86" xfId="2387" applyNumberFormat="1" applyFont="1" applyFill="1" applyBorder="1" applyAlignment="1"/>
    <xf numFmtId="337" fontId="234" fillId="97" borderId="85" xfId="2387" applyNumberFormat="1" applyFont="1" applyFill="1" applyBorder="1" applyAlignment="1">
      <alignment vertical="center"/>
    </xf>
    <xf numFmtId="0" fontId="233" fillId="97" borderId="85" xfId="0" applyFont="1" applyFill="1" applyBorder="1" applyAlignment="1">
      <alignment horizontal="right"/>
    </xf>
    <xf numFmtId="284" fontId="230" fillId="98" borderId="86" xfId="2387" applyNumberFormat="1" applyFont="1" applyFill="1" applyBorder="1" applyAlignment="1"/>
    <xf numFmtId="0" fontId="114" fillId="0" borderId="0" xfId="0" applyFont="1"/>
    <xf numFmtId="0" fontId="227" fillId="0" borderId="0" xfId="0" applyFont="1"/>
    <xf numFmtId="0" fontId="227" fillId="0" borderId="0" xfId="0" applyFont="1" applyAlignment="1">
      <alignment horizontal="center"/>
    </xf>
    <xf numFmtId="0" fontId="227" fillId="0" borderId="0" xfId="0" applyFont="1" applyBorder="1"/>
    <xf numFmtId="175" fontId="227" fillId="0" borderId="0" xfId="356" applyNumberFormat="1" applyFont="1" applyFill="1" applyBorder="1"/>
    <xf numFmtId="169" fontId="227" fillId="0" borderId="0" xfId="308" applyNumberFormat="1" applyFont="1" applyBorder="1" applyAlignment="1"/>
    <xf numFmtId="0" fontId="229" fillId="0" borderId="0" xfId="0" applyFont="1" applyBorder="1"/>
    <xf numFmtId="169" fontId="227" fillId="0" borderId="0" xfId="308" applyNumberFormat="1" applyFont="1" applyFill="1" applyBorder="1" applyAlignment="1"/>
    <xf numFmtId="169" fontId="227" fillId="2" borderId="0" xfId="308" applyNumberFormat="1" applyFont="1" applyFill="1" applyBorder="1" applyAlignment="1"/>
    <xf numFmtId="175" fontId="114" fillId="0" borderId="0" xfId="355" applyNumberFormat="1" applyFont="1" applyBorder="1" applyAlignment="1"/>
    <xf numFmtId="175" fontId="229" fillId="0" borderId="0" xfId="355" applyNumberFormat="1" applyFont="1" applyBorder="1" applyAlignment="1"/>
    <xf numFmtId="0" fontId="114" fillId="0" borderId="0" xfId="0" applyFont="1" applyFill="1"/>
    <xf numFmtId="175" fontId="227" fillId="0" borderId="41" xfId="0" applyNumberFormat="1" applyFont="1" applyFill="1" applyBorder="1" applyAlignment="1">
      <alignment horizontal="center"/>
    </xf>
    <xf numFmtId="0" fontId="227" fillId="0" borderId="41" xfId="0" applyFont="1" applyFill="1" applyBorder="1" applyAlignment="1">
      <alignment horizontal="center"/>
    </xf>
    <xf numFmtId="0" fontId="227" fillId="2" borderId="0" xfId="0" applyFont="1" applyFill="1" applyBorder="1"/>
    <xf numFmtId="0" fontId="114" fillId="2" borderId="0" xfId="0" applyFont="1" applyFill="1"/>
    <xf numFmtId="165" fontId="114" fillId="0" borderId="0" xfId="355" applyFont="1" applyBorder="1" applyAlignment="1"/>
    <xf numFmtId="0" fontId="114" fillId="0" borderId="0" xfId="0" applyFont="1" applyBorder="1"/>
    <xf numFmtId="9" fontId="227" fillId="0" borderId="0" xfId="308" applyFont="1" applyFill="1" applyBorder="1" applyAlignment="1"/>
    <xf numFmtId="9" fontId="227" fillId="0" borderId="0" xfId="308" applyFont="1" applyFill="1" applyBorder="1" applyAlignment="1">
      <alignment horizontal="right"/>
    </xf>
    <xf numFmtId="0" fontId="227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9" fontId="114" fillId="0" borderId="0" xfId="308" applyFont="1" applyAlignment="1">
      <alignment horizontal="center"/>
    </xf>
    <xf numFmtId="169" fontId="114" fillId="0" borderId="0" xfId="0" applyNumberFormat="1" applyFont="1" applyFill="1" applyAlignment="1">
      <alignment horizontal="center"/>
    </xf>
    <xf numFmtId="169" fontId="114" fillId="0" borderId="0" xfId="308" applyNumberFormat="1" applyFont="1" applyAlignment="1">
      <alignment horizontal="center"/>
    </xf>
    <xf numFmtId="0" fontId="114" fillId="0" borderId="0" xfId="0" applyFont="1" applyAlignment="1">
      <alignment horizontal="center"/>
    </xf>
    <xf numFmtId="164" fontId="229" fillId="98" borderId="86" xfId="2387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horizontal="center"/>
    </xf>
    <xf numFmtId="169" fontId="229" fillId="98" borderId="86" xfId="2" applyNumberFormat="1" applyFont="1" applyFill="1" applyBorder="1" applyAlignment="1">
      <alignment horizontal="right" vertical="center"/>
    </xf>
    <xf numFmtId="171" fontId="227" fillId="2" borderId="0" xfId="2387" applyNumberFormat="1" applyFont="1" applyFill="1" applyAlignment="1">
      <alignment horizontal="right"/>
    </xf>
    <xf numFmtId="43" fontId="229" fillId="0" borderId="19" xfId="1692" applyNumberFormat="1" applyFont="1" applyFill="1" applyBorder="1"/>
    <xf numFmtId="164" fontId="2" fillId="0" borderId="0" xfId="458" applyNumberFormat="1" applyFont="1" applyAlignment="1">
      <alignment vertical="center"/>
    </xf>
    <xf numFmtId="164" fontId="3" fillId="0" borderId="0" xfId="199" applyNumberFormat="1" applyFont="1" applyAlignment="1">
      <alignment vertical="center"/>
    </xf>
    <xf numFmtId="0" fontId="3" fillId="0" borderId="0" xfId="0" applyFont="1" applyBorder="1"/>
    <xf numFmtId="284" fontId="229" fillId="0" borderId="0" xfId="351" applyNumberFormat="1" applyFont="1" applyFill="1" applyAlignment="1">
      <alignment horizontal="right" vertical="center"/>
    </xf>
    <xf numFmtId="169" fontId="2" fillId="2" borderId="0" xfId="2" applyNumberFormat="1" applyFont="1" applyFill="1" applyBorder="1" applyAlignment="1">
      <alignment vertical="center"/>
    </xf>
    <xf numFmtId="286" fontId="233" fillId="97" borderId="85" xfId="499" quotePrefix="1" applyNumberFormat="1" applyFont="1" applyFill="1" applyBorder="1" applyAlignment="1">
      <alignment horizontal="right" vertical="center"/>
    </xf>
    <xf numFmtId="0" fontId="229" fillId="0" borderId="0" xfId="458" applyFont="1" applyAlignment="1">
      <alignment vertical="center"/>
    </xf>
    <xf numFmtId="287" fontId="227" fillId="0" borderId="0" xfId="351" applyNumberFormat="1" applyFont="1" applyAlignment="1">
      <alignment horizontal="right" vertical="center"/>
    </xf>
    <xf numFmtId="169" fontId="2" fillId="0" borderId="0" xfId="2" applyNumberFormat="1" applyFont="1" applyFill="1" applyAlignment="1">
      <alignment horizontal="right" vertical="center"/>
    </xf>
    <xf numFmtId="169" fontId="231" fillId="0" borderId="0" xfId="2" applyNumberFormat="1" applyFont="1" applyFill="1" applyBorder="1" applyAlignment="1">
      <alignment horizontal="right" vertical="center"/>
    </xf>
    <xf numFmtId="169" fontId="227" fillId="0" borderId="0" xfId="2" applyNumberFormat="1" applyFont="1" applyFill="1" applyAlignment="1">
      <alignment horizontal="right" vertical="center"/>
    </xf>
    <xf numFmtId="9" fontId="3" fillId="0" borderId="0" xfId="2" applyFont="1" applyBorder="1" applyAlignment="1">
      <alignment horizontal="right" vertical="center"/>
    </xf>
    <xf numFmtId="169" fontId="3" fillId="0" borderId="0" xfId="2" applyNumberFormat="1" applyFont="1" applyBorder="1" applyAlignment="1">
      <alignment horizontal="right" vertical="center"/>
    </xf>
    <xf numFmtId="175" fontId="3" fillId="0" borderId="0" xfId="1" applyNumberFormat="1" applyFont="1" applyBorder="1" applyAlignment="1">
      <alignment horizontal="right" vertical="center"/>
    </xf>
    <xf numFmtId="175" fontId="2" fillId="0" borderId="0" xfId="1" applyNumberFormat="1" applyFont="1" applyAlignment="1">
      <alignment horizontal="right" vertical="center"/>
    </xf>
    <xf numFmtId="169" fontId="231" fillId="0" borderId="0" xfId="2427" applyNumberFormat="1" applyFont="1" applyAlignment="1">
      <alignment vertical="center"/>
    </xf>
    <xf numFmtId="303" fontId="69" fillId="0" borderId="0" xfId="1692" applyNumberFormat="1" applyFont="1" applyFill="1" applyAlignment="1">
      <alignment horizontal="right" vertical="center"/>
    </xf>
    <xf numFmtId="175" fontId="227" fillId="2" borderId="0" xfId="350" applyNumberFormat="1" applyFont="1" applyFill="1" applyBorder="1" applyAlignment="1">
      <alignment horizontal="right"/>
    </xf>
    <xf numFmtId="171" fontId="231" fillId="0" borderId="0" xfId="1499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171" fontId="227" fillId="0" borderId="0" xfId="2387" applyNumberFormat="1" applyFont="1" applyFill="1" applyAlignment="1">
      <alignment horizontal="right" vertical="center"/>
    </xf>
    <xf numFmtId="9" fontId="2" fillId="0" borderId="0" xfId="2" applyNumberFormat="1" applyFont="1" applyFill="1" applyAlignment="1">
      <alignment horizontal="right" vertical="center"/>
    </xf>
    <xf numFmtId="250" fontId="231" fillId="0" borderId="0" xfId="1" applyNumberFormat="1" applyFont="1" applyAlignment="1">
      <alignment horizontal="right" vertical="center"/>
    </xf>
    <xf numFmtId="49" fontId="235" fillId="0" borderId="0" xfId="952" applyNumberFormat="1" applyFont="1"/>
    <xf numFmtId="171" fontId="235" fillId="0" borderId="0" xfId="351" applyNumberFormat="1" applyFont="1" applyFill="1" applyAlignment="1">
      <alignment horizontal="right" vertical="center"/>
    </xf>
    <xf numFmtId="169" fontId="2" fillId="0" borderId="0" xfId="475" applyNumberFormat="1" applyFont="1" applyAlignment="1">
      <alignment vertical="center"/>
    </xf>
    <xf numFmtId="169" fontId="2" fillId="2" borderId="0" xfId="475" applyNumberFormat="1" applyFont="1" applyFill="1" applyAlignment="1">
      <alignment vertical="center"/>
    </xf>
    <xf numFmtId="169" fontId="2" fillId="2" borderId="0" xfId="475" applyNumberFormat="1" applyFont="1" applyFill="1" applyBorder="1" applyAlignment="1">
      <alignment vertical="center"/>
    </xf>
    <xf numFmtId="9" fontId="227" fillId="0" borderId="0" xfId="2" applyFont="1" applyFill="1" applyAlignment="1">
      <alignment vertical="center"/>
    </xf>
    <xf numFmtId="165" fontId="2" fillId="0" borderId="0" xfId="1" applyFont="1" applyFill="1" applyAlignment="1">
      <alignment horizontal="right" vertical="center"/>
    </xf>
    <xf numFmtId="10" fontId="227" fillId="0" borderId="0" xfId="2" applyNumberFormat="1" applyFont="1" applyFill="1" applyAlignment="1">
      <alignment vertical="center"/>
    </xf>
    <xf numFmtId="0" fontId="227" fillId="0" borderId="0" xfId="0" applyFont="1" applyFill="1" applyBorder="1" applyAlignment="1">
      <alignment horizontal="center"/>
    </xf>
    <xf numFmtId="9" fontId="227" fillId="0" borderId="0" xfId="2" applyNumberFormat="1" applyFont="1" applyFill="1" applyAlignment="1">
      <alignment horizontal="right"/>
    </xf>
    <xf numFmtId="175" fontId="227" fillId="2" borderId="0" xfId="356" applyNumberFormat="1" applyFont="1" applyFill="1" applyBorder="1"/>
    <xf numFmtId="169" fontId="229" fillId="0" borderId="0" xfId="2" applyNumberFormat="1" applyFont="1" applyBorder="1" applyAlignment="1">
      <alignment vertical="center"/>
    </xf>
    <xf numFmtId="175" fontId="2" fillId="0" borderId="0" xfId="1" applyNumberFormat="1" applyFont="1" applyFill="1" applyAlignment="1">
      <alignment horizontal="right" vertical="center"/>
    </xf>
    <xf numFmtId="250" fontId="2" fillId="0" borderId="0" xfId="1" applyNumberFormat="1" applyFont="1" applyAlignment="1">
      <alignment vertical="center"/>
    </xf>
    <xf numFmtId="175" fontId="232" fillId="0" borderId="0" xfId="1" applyNumberFormat="1" applyFont="1" applyFill="1" applyBorder="1" applyAlignment="1">
      <alignment horizontal="right" vertical="center"/>
    </xf>
    <xf numFmtId="213" fontId="2" fillId="0" borderId="0" xfId="952" applyFont="1" applyFill="1" applyBorder="1" applyAlignment="1">
      <alignment vertical="center"/>
    </xf>
    <xf numFmtId="213" fontId="2" fillId="0" borderId="0" xfId="952" applyFont="1" applyFill="1" applyBorder="1"/>
    <xf numFmtId="213" fontId="3" fillId="0" borderId="0" xfId="952" applyFont="1" applyFill="1" applyBorder="1" applyAlignment="1">
      <alignment vertical="center"/>
    </xf>
    <xf numFmtId="251" fontId="233" fillId="0" borderId="0" xfId="2387" applyNumberFormat="1" applyFont="1" applyFill="1" applyBorder="1" applyAlignment="1">
      <alignment horizontal="right"/>
    </xf>
    <xf numFmtId="213" fontId="2" fillId="24" borderId="0" xfId="952" applyFont="1" applyFill="1"/>
    <xf numFmtId="213" fontId="3" fillId="24" borderId="0" xfId="952" applyFont="1" applyFill="1" applyAlignment="1">
      <alignment vertical="center"/>
    </xf>
    <xf numFmtId="171" fontId="227" fillId="24" borderId="0" xfId="351" applyNumberFormat="1" applyFont="1" applyFill="1" applyAlignment="1">
      <alignment horizontal="right" vertical="center"/>
    </xf>
    <xf numFmtId="171" fontId="227" fillId="0" borderId="0" xfId="351" applyNumberFormat="1" applyFont="1" applyFill="1" applyBorder="1" applyAlignment="1">
      <alignment horizontal="right" vertical="center"/>
    </xf>
    <xf numFmtId="171" fontId="227" fillId="24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Border="1" applyAlignment="1">
      <alignment horizontal="right"/>
    </xf>
    <xf numFmtId="213" fontId="2" fillId="24" borderId="0" xfId="952" applyFont="1" applyFill="1" applyAlignment="1">
      <alignment vertical="center"/>
    </xf>
    <xf numFmtId="171" fontId="227" fillId="24" borderId="0" xfId="351" applyNumberFormat="1" applyFont="1" applyFill="1" applyAlignment="1">
      <alignment horizontal="right"/>
    </xf>
    <xf numFmtId="213" fontId="67" fillId="0" borderId="0" xfId="952" applyFont="1" applyAlignment="1">
      <alignment vertical="center"/>
    </xf>
    <xf numFmtId="169" fontId="227" fillId="24" borderId="88" xfId="2" applyNumberFormat="1" applyFont="1" applyFill="1" applyBorder="1"/>
    <xf numFmtId="175" fontId="2" fillId="2" borderId="0" xfId="1" applyNumberFormat="1" applyFont="1" applyFill="1" applyAlignment="1">
      <alignment vertical="center"/>
    </xf>
    <xf numFmtId="175" fontId="2" fillId="0" borderId="0" xfId="1" applyNumberFormat="1" applyFont="1" applyFill="1" applyAlignment="1">
      <alignment vertical="center"/>
    </xf>
    <xf numFmtId="287" fontId="227" fillId="0" borderId="0" xfId="351" applyNumberFormat="1" applyFont="1" applyFill="1" applyAlignment="1">
      <alignment horizontal="right" vertical="center"/>
    </xf>
    <xf numFmtId="9" fontId="2" fillId="0" borderId="0" xfId="2" applyFont="1" applyFill="1" applyAlignment="1">
      <alignment horizontal="right" vertical="center"/>
    </xf>
    <xf numFmtId="286" fontId="226" fillId="97" borderId="87" xfId="0" applyNumberFormat="1" applyFont="1" applyFill="1" applyBorder="1" applyAlignment="1">
      <alignment horizontal="right" wrapText="1"/>
    </xf>
    <xf numFmtId="286" fontId="233" fillId="97" borderId="85" xfId="499" quotePrefix="1" applyNumberFormat="1" applyFont="1" applyFill="1" applyBorder="1" applyAlignment="1">
      <alignment horizontal="right" vertical="center" wrapText="1"/>
    </xf>
    <xf numFmtId="251" fontId="233" fillId="97" borderId="85" xfId="2387" quotePrefix="1" applyNumberFormat="1" applyFont="1" applyFill="1" applyBorder="1" applyAlignment="1">
      <alignment horizontal="right" wrapText="1"/>
    </xf>
    <xf numFmtId="165" fontId="227" fillId="0" borderId="0" xfId="1" applyNumberFormat="1" applyFont="1" applyFill="1" applyAlignment="1">
      <alignment horizontal="right" vertical="center"/>
    </xf>
    <xf numFmtId="290" fontId="69" fillId="0" borderId="0" xfId="1692" applyNumberFormat="1" applyFont="1" applyFill="1" applyAlignment="1">
      <alignment horizontal="right" vertical="center"/>
    </xf>
    <xf numFmtId="235" fontId="2" fillId="0" borderId="0" xfId="1" applyNumberFormat="1" applyFont="1" applyFill="1" applyAlignment="1">
      <alignment horizontal="right" vertical="center"/>
    </xf>
    <xf numFmtId="252" fontId="229" fillId="24" borderId="86" xfId="2387" applyNumberFormat="1" applyFont="1" applyFill="1" applyBorder="1" applyAlignment="1">
      <alignment horizontal="right" vertical="center"/>
    </xf>
    <xf numFmtId="250" fontId="3" fillId="24" borderId="0" xfId="1" applyNumberFormat="1" applyFont="1" applyFill="1" applyBorder="1" applyAlignment="1">
      <alignment horizontal="right" vertical="center"/>
    </xf>
    <xf numFmtId="171" fontId="227" fillId="24" borderId="0" xfId="2387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 wrapText="1"/>
    </xf>
    <xf numFmtId="43" fontId="230" fillId="24" borderId="86" xfId="9851" applyFont="1" applyFill="1" applyBorder="1" applyAlignment="1">
      <alignment vertical="center"/>
    </xf>
    <xf numFmtId="213" fontId="232" fillId="0" borderId="0" xfId="499" applyFont="1" applyAlignment="1">
      <alignment vertical="center"/>
    </xf>
    <xf numFmtId="0" fontId="2" fillId="2" borderId="0" xfId="0" applyFont="1" applyFill="1" applyBorder="1" applyAlignment="1">
      <alignment vertical="center"/>
    </xf>
    <xf numFmtId="250" fontId="3" fillId="2" borderId="0" xfId="1" applyNumberFormat="1" applyFont="1" applyFill="1" applyBorder="1" applyAlignment="1">
      <alignment horizontal="right" vertical="center"/>
    </xf>
    <xf numFmtId="250" fontId="229" fillId="0" borderId="0" xfId="1" applyNumberFormat="1" applyFont="1" applyFill="1" applyAlignment="1">
      <alignment vertical="center"/>
    </xf>
    <xf numFmtId="165" fontId="2" fillId="0" borderId="0" xfId="1" applyFont="1" applyAlignment="1">
      <alignment horizontal="right" vertical="center"/>
    </xf>
    <xf numFmtId="169" fontId="2" fillId="0" borderId="0" xfId="2" applyNumberFormat="1" applyFont="1" applyAlignment="1">
      <alignment horizontal="right" vertical="center"/>
    </xf>
    <xf numFmtId="43" fontId="233" fillId="97" borderId="85" xfId="9162" applyFont="1" applyFill="1" applyBorder="1" applyAlignment="1">
      <alignment horizontal="left" vertical="center" wrapText="1"/>
    </xf>
    <xf numFmtId="43" fontId="233" fillId="97" borderId="85" xfId="9162" applyFont="1" applyFill="1" applyBorder="1" applyAlignment="1">
      <alignment horizontal="right" vertical="center" wrapText="1"/>
    </xf>
    <xf numFmtId="43" fontId="227" fillId="2" borderId="0" xfId="9162" applyFont="1" applyFill="1" applyAlignment="1"/>
    <xf numFmtId="43" fontId="229" fillId="98" borderId="86" xfId="9162" applyFont="1" applyFill="1" applyBorder="1" applyAlignment="1"/>
    <xf numFmtId="171" fontId="229" fillId="98" borderId="86" xfId="498" applyNumberFormat="1" applyFont="1" applyFill="1" applyBorder="1" applyAlignment="1">
      <alignment horizontal="right" vertical="center"/>
    </xf>
    <xf numFmtId="9" fontId="227" fillId="0" borderId="0" xfId="2" applyNumberFormat="1" applyFont="1" applyFill="1" applyAlignment="1">
      <alignment vertical="center"/>
    </xf>
    <xf numFmtId="165" fontId="227" fillId="0" borderId="0" xfId="1" applyFont="1" applyAlignment="1">
      <alignment vertical="center"/>
    </xf>
    <xf numFmtId="43" fontId="233" fillId="97" borderId="85" xfId="9162" quotePrefix="1" applyFont="1" applyFill="1" applyBorder="1" applyAlignment="1">
      <alignment horizontal="right" vertical="center" wrapText="1"/>
    </xf>
    <xf numFmtId="341" fontId="2" fillId="0" borderId="0" xfId="0" applyNumberFormat="1" applyFont="1" applyAlignment="1">
      <alignment horizontal="right" vertical="center"/>
    </xf>
    <xf numFmtId="165" fontId="227" fillId="0" borderId="0" xfId="1" applyFont="1" applyFill="1" applyAlignment="1">
      <alignment vertical="center"/>
    </xf>
    <xf numFmtId="169" fontId="3" fillId="0" borderId="0" xfId="2" applyNumberFormat="1" applyFont="1" applyBorder="1" applyAlignment="1">
      <alignment horizontal="left" vertical="center"/>
    </xf>
    <xf numFmtId="175" fontId="69" fillId="0" borderId="0" xfId="1" applyNumberFormat="1" applyFont="1" applyFill="1" applyAlignment="1">
      <alignment horizontal="right" vertical="center"/>
    </xf>
    <xf numFmtId="165" fontId="2" fillId="2" borderId="0" xfId="1" applyFont="1" applyFill="1" applyAlignment="1">
      <alignment vertical="center"/>
    </xf>
    <xf numFmtId="43" fontId="233" fillId="97" borderId="98" xfId="2387" applyNumberFormat="1" applyFont="1" applyFill="1" applyBorder="1" applyAlignment="1">
      <alignment horizontal="center" vertical="center" wrapText="1"/>
    </xf>
    <xf numFmtId="170" fontId="233" fillId="97" borderId="98" xfId="2387" quotePrefix="1" applyNumberFormat="1" applyFont="1" applyFill="1" applyBorder="1" applyAlignment="1">
      <alignment horizontal="center" vertical="center" wrapText="1"/>
    </xf>
    <xf numFmtId="171" fontId="2" fillId="101" borderId="0" xfId="9854" applyNumberFormat="1" applyFont="1" applyFill="1" applyBorder="1" applyAlignment="1">
      <alignment horizontal="right" vertical="center"/>
    </xf>
    <xf numFmtId="171" fontId="2" fillId="0" borderId="0" xfId="9854" applyNumberFormat="1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vertical="center"/>
    </xf>
    <xf numFmtId="171" fontId="227" fillId="101" borderId="0" xfId="9854" applyNumberFormat="1" applyFont="1" applyFill="1" applyBorder="1" applyAlignment="1">
      <alignment horizontal="right" vertical="center"/>
    </xf>
    <xf numFmtId="171" fontId="227" fillId="2" borderId="0" xfId="9854" applyNumberFormat="1" applyFont="1" applyFill="1" applyBorder="1" applyAlignment="1">
      <alignment horizontal="right" vertical="center"/>
    </xf>
    <xf numFmtId="171" fontId="2" fillId="2" borderId="0" xfId="1" applyNumberFormat="1" applyFont="1" applyFill="1" applyBorder="1" applyAlignment="1">
      <alignment horizontal="left" vertical="center"/>
    </xf>
    <xf numFmtId="171" fontId="227" fillId="2" borderId="0" xfId="0" applyNumberFormat="1" applyFont="1" applyFill="1" applyAlignment="1">
      <alignment vertical="center"/>
    </xf>
    <xf numFmtId="171" fontId="227" fillId="101" borderId="0" xfId="1" applyNumberFormat="1" applyFont="1" applyFill="1" applyBorder="1" applyAlignment="1">
      <alignment horizontal="right" vertical="center"/>
    </xf>
    <xf numFmtId="171" fontId="227" fillId="2" borderId="0" xfId="1" applyNumberFormat="1" applyFont="1" applyFill="1" applyBorder="1" applyAlignment="1">
      <alignment horizontal="right" vertical="center"/>
    </xf>
    <xf numFmtId="171" fontId="227" fillId="0" borderId="0" xfId="0" applyNumberFormat="1" applyFont="1" applyAlignment="1">
      <alignment vertical="center"/>
    </xf>
    <xf numFmtId="171" fontId="227" fillId="0" borderId="0" xfId="0" applyNumberFormat="1" applyFont="1" applyFill="1" applyAlignment="1">
      <alignment vertical="center"/>
    </xf>
    <xf numFmtId="0" fontId="227" fillId="101" borderId="0" xfId="0" applyFont="1" applyFill="1" applyAlignment="1">
      <alignment vertical="center"/>
    </xf>
    <xf numFmtId="0" fontId="227" fillId="2" borderId="0" xfId="0" applyFont="1" applyFill="1" applyAlignment="1">
      <alignment horizontal="right" vertical="center"/>
    </xf>
    <xf numFmtId="168" fontId="227" fillId="101" borderId="0" xfId="0" applyNumberFormat="1" applyFont="1" applyFill="1" applyAlignment="1">
      <alignment vertical="center"/>
    </xf>
    <xf numFmtId="0" fontId="227" fillId="2" borderId="0" xfId="0" applyFont="1" applyFill="1" applyAlignment="1">
      <alignment vertical="center"/>
    </xf>
    <xf numFmtId="169" fontId="227" fillId="101" borderId="0" xfId="2" applyNumberFormat="1" applyFont="1" applyFill="1" applyAlignment="1">
      <alignment horizontal="right" vertical="center"/>
    </xf>
    <xf numFmtId="169" fontId="227" fillId="2" borderId="0" xfId="2" applyNumberFormat="1" applyFont="1" applyFill="1" applyAlignment="1">
      <alignment horizontal="right" vertical="center"/>
    </xf>
    <xf numFmtId="169" fontId="227" fillId="101" borderId="0" xfId="2" applyNumberFormat="1" applyFont="1" applyFill="1" applyBorder="1" applyAlignment="1">
      <alignment horizontal="right" vertical="center"/>
    </xf>
    <xf numFmtId="169" fontId="227" fillId="101" borderId="88" xfId="2" applyNumberFormat="1" applyFont="1" applyFill="1" applyBorder="1" applyAlignment="1">
      <alignment horizontal="right"/>
    </xf>
    <xf numFmtId="43" fontId="227" fillId="2" borderId="0" xfId="2387" applyNumberFormat="1" applyFont="1" applyFill="1" applyBorder="1" applyAlignment="1">
      <alignment vertical="center"/>
    </xf>
    <xf numFmtId="43" fontId="230" fillId="2" borderId="0" xfId="2387" applyNumberFormat="1" applyFont="1" applyFill="1" applyBorder="1" applyAlignment="1">
      <alignment vertical="center"/>
    </xf>
    <xf numFmtId="342" fontId="2" fillId="2" borderId="0" xfId="0" applyNumberFormat="1" applyFont="1" applyFill="1" applyAlignment="1">
      <alignment vertical="center"/>
    </xf>
    <xf numFmtId="43" fontId="230" fillId="2" borderId="0" xfId="2387" applyNumberFormat="1" applyFont="1" applyFill="1" applyBorder="1" applyAlignment="1">
      <alignment horizontal="left" vertical="center"/>
    </xf>
    <xf numFmtId="43" fontId="231" fillId="2" borderId="0" xfId="2387" applyNumberFormat="1" applyFont="1" applyFill="1" applyBorder="1" applyAlignment="1">
      <alignment horizontal="left" vertical="center"/>
    </xf>
    <xf numFmtId="213" fontId="229" fillId="2" borderId="0" xfId="499" applyFont="1" applyFill="1" applyBorder="1" applyAlignment="1">
      <alignment vertical="center"/>
    </xf>
    <xf numFmtId="43" fontId="229" fillId="2" borderId="0" xfId="2387" applyNumberFormat="1" applyFont="1" applyFill="1" applyBorder="1" applyAlignment="1">
      <alignment vertical="center"/>
    </xf>
    <xf numFmtId="343" fontId="2" fillId="2" borderId="0" xfId="0" applyNumberFormat="1" applyFont="1" applyFill="1" applyAlignment="1">
      <alignment vertical="center"/>
    </xf>
    <xf numFmtId="169" fontId="227" fillId="2" borderId="0" xfId="2" applyNumberFormat="1" applyFont="1" applyFill="1" applyAlignment="1">
      <alignment vertical="center"/>
    </xf>
    <xf numFmtId="250" fontId="231" fillId="0" borderId="0" xfId="1" applyNumberFormat="1" applyFont="1" applyFill="1" applyBorder="1" applyAlignment="1">
      <alignment horizontal="right" vertical="center"/>
    </xf>
    <xf numFmtId="250" fontId="232" fillId="0" borderId="0" xfId="1" applyNumberFormat="1" applyFont="1" applyFill="1" applyBorder="1" applyAlignment="1">
      <alignment horizontal="right" vertical="center"/>
    </xf>
    <xf numFmtId="169" fontId="232" fillId="0" borderId="0" xfId="2" applyNumberFormat="1" applyFont="1" applyFill="1" applyBorder="1" applyAlignment="1">
      <alignment horizontal="right" vertical="center"/>
    </xf>
    <xf numFmtId="9" fontId="2" fillId="2" borderId="0" xfId="2" applyNumberFormat="1" applyFont="1" applyFill="1" applyBorder="1" applyAlignment="1">
      <alignment vertical="center"/>
    </xf>
    <xf numFmtId="9" fontId="229" fillId="0" borderId="0" xfId="2" applyNumberFormat="1" applyFont="1" applyBorder="1" applyAlignment="1">
      <alignment vertical="center"/>
    </xf>
    <xf numFmtId="175" fontId="231" fillId="0" borderId="0" xfId="1" applyNumberFormat="1" applyFont="1" applyFill="1" applyBorder="1" applyAlignment="1">
      <alignment horizontal="right" vertical="center"/>
    </xf>
    <xf numFmtId="283" fontId="231" fillId="0" borderId="0" xfId="1" applyNumberFormat="1" applyFont="1" applyFill="1" applyBorder="1" applyAlignment="1">
      <alignment horizontal="right" vertical="center"/>
    </xf>
    <xf numFmtId="338" fontId="2" fillId="0" borderId="0" xfId="0" applyNumberFormat="1" applyFont="1" applyAlignment="1">
      <alignment vertical="center"/>
    </xf>
    <xf numFmtId="344" fontId="227" fillId="0" borderId="0" xfId="952" applyNumberFormat="1" applyFont="1" applyAlignment="1">
      <alignment vertical="center"/>
    </xf>
    <xf numFmtId="165" fontId="2" fillId="2" borderId="0" xfId="1" applyFont="1" applyFill="1" applyBorder="1" applyAlignment="1">
      <alignment vertical="center"/>
    </xf>
    <xf numFmtId="175" fontId="2" fillId="2" borderId="0" xfId="1" applyNumberFormat="1" applyFont="1" applyFill="1" applyBorder="1" applyAlignment="1">
      <alignment vertical="center"/>
    </xf>
    <xf numFmtId="250" fontId="2" fillId="0" borderId="0" xfId="1" applyNumberFormat="1" applyFont="1" applyFill="1" applyAlignment="1">
      <alignment vertical="center"/>
    </xf>
    <xf numFmtId="344" fontId="227" fillId="0" borderId="0" xfId="499" applyNumberFormat="1" applyFont="1" applyFill="1" applyAlignment="1">
      <alignment vertical="center"/>
    </xf>
    <xf numFmtId="342" fontId="229" fillId="0" borderId="0" xfId="0" applyNumberFormat="1" applyFont="1" applyBorder="1"/>
    <xf numFmtId="171" fontId="2" fillId="2" borderId="0" xfId="9854" applyNumberFormat="1" applyFont="1" applyFill="1" applyBorder="1" applyAlignment="1">
      <alignment horizontal="right" vertical="center"/>
    </xf>
    <xf numFmtId="43" fontId="226" fillId="97" borderId="89" xfId="2387" applyNumberFormat="1" applyFont="1" applyFill="1" applyBorder="1" applyAlignment="1">
      <alignment horizontal="center" vertical="center" wrapText="1"/>
    </xf>
    <xf numFmtId="43" fontId="226" fillId="97" borderId="98" xfId="2387" applyNumberFormat="1" applyFont="1" applyFill="1" applyBorder="1" applyAlignment="1">
      <alignment horizontal="center" vertical="center" wrapText="1"/>
    </xf>
  </cellXfs>
  <cellStyles count="9855">
    <cellStyle name="*MB Hardwired" xfId="5464"/>
    <cellStyle name="*MB Input Table Calc" xfId="5465"/>
    <cellStyle name="*MB Normal" xfId="5466"/>
    <cellStyle name="*MB Placeholder" xfId="5467"/>
    <cellStyle name="_%(SignOnly)" xfId="5468"/>
    <cellStyle name="_%(SignOnly)_MC" xfId="5469"/>
    <cellStyle name="_%(SignOnly)_MC Single Ccy" xfId="5470"/>
    <cellStyle name="_%(SignSpaceOnly)" xfId="5471"/>
    <cellStyle name="_%(SignSpaceOnly)_MC" xfId="5472"/>
    <cellStyle name="_%(SignSpaceOnly)_MC Single Ccy" xfId="5473"/>
    <cellStyle name="_~0702485" xfId="2429"/>
    <cellStyle name="_~0702485 2" xfId="2430"/>
    <cellStyle name="_~0702485 3" xfId="2431"/>
    <cellStyle name="_~0702485 4" xfId="2432"/>
    <cellStyle name="_~0702485 5" xfId="2433"/>
    <cellStyle name="_~0702485 6" xfId="2434"/>
    <cellStyle name="_~0702485_Explicações" xfId="2435"/>
    <cellStyle name="_~0702485_Explicações 2" xfId="2436"/>
    <cellStyle name="_~0702485_Explicações 3" xfId="2437"/>
    <cellStyle name="_~0702485_Explicações 4" xfId="2438"/>
    <cellStyle name="_~0702485_Explicações 5" xfId="2439"/>
    <cellStyle name="_~0702485_Explicações 6" xfId="2440"/>
    <cellStyle name="_~0702485_Explicações_Apresentação_2009" xfId="2441"/>
    <cellStyle name="_~0702485_Explicações_Apresentação_2009 2" xfId="2442"/>
    <cellStyle name="_~0702485_Explicações_Apresentação_2009 3" xfId="2443"/>
    <cellStyle name="_~0702485_Explicações_Apresentação_2009 4" xfId="2444"/>
    <cellStyle name="_~0702485_Explicações_Apresentação_2009 5" xfId="2445"/>
    <cellStyle name="_~0702485_Explicações_Apresentação_2009 6" xfId="2446"/>
    <cellStyle name="_~temp~705547512a" xfId="5474"/>
    <cellStyle name="_~temp~705547512a_1" xfId="5475"/>
    <cellStyle name="_~temp~705547512a_1_ir_Flow" xfId="5476"/>
    <cellStyle name="_2006 - Real (com seguros e BKB)" xfId="2447"/>
    <cellStyle name="_A" xfId="5477"/>
    <cellStyle name="_A.Save" xfId="5478"/>
    <cellStyle name="_A_Calculations" xfId="5479"/>
    <cellStyle name="_A_Constructions" xfId="5480"/>
    <cellStyle name="_A_curvefromgrid" xfId="5481"/>
    <cellStyle name="_A_D5-Model Setup VF" xfId="5482"/>
    <cellStyle name="_A_Environment" xfId="5483"/>
    <cellStyle name="_A_E-Pricer" xfId="5484"/>
    <cellStyle name="_A_F_BB-Config" xfId="5485"/>
    <cellStyle name="_A_F_BB-Config_MC" xfId="5486"/>
    <cellStyle name="_A_F_BB-Config_MC Single Ccy" xfId="5487"/>
    <cellStyle name="_A_F_BB-Constructions" xfId="5488"/>
    <cellStyle name="_A_F_BB-MDS" xfId="5489"/>
    <cellStyle name="_A_F_BB-PVPage" xfId="5490"/>
    <cellStyle name="_A_GMAG Model Generator" xfId="5491"/>
    <cellStyle name="_A_Sheet1" xfId="5492"/>
    <cellStyle name="_A_TRADES" xfId="5493"/>
    <cellStyle name="_A_TRADES_1" xfId="5494"/>
    <cellStyle name="_ACC - Book" xfId="2448"/>
    <cellStyle name="_ACC - Book072008" xfId="2449"/>
    <cellStyle name="_Alteracoes_bic" xfId="2450"/>
    <cellStyle name="_ANALISE RESULTADOS" xfId="2451"/>
    <cellStyle name="_ANALISE RESULTADOS ACC" xfId="2452"/>
    <cellStyle name="_Análises Book MIS" xfId="2453"/>
    <cellStyle name="_Análises Book MIS_4-Dados Financeiras_FAI" xfId="2454"/>
    <cellStyle name="_Análises Book MIS_6-Dados Financeiras_FIT" xfId="2455"/>
    <cellStyle name="_Análises Book MIS_7-Inadimplencia Financeiras" xfId="2456"/>
    <cellStyle name="_Análises Book MIS_Dados Financeiras" xfId="2457"/>
    <cellStyle name="_Análises Book MIS_Dados Financeiras_FAI" xfId="2458"/>
    <cellStyle name="_Análises Book MIS_Dados Financeiras_FAI_Pasta2" xfId="2459"/>
    <cellStyle name="_Análises Book MIS_Dados Financeiras_FIC" xfId="2460"/>
    <cellStyle name="_Análises Book MIS_Dados Financeiras_FIT" xfId="2461"/>
    <cellStyle name="_Análises Book MIS_Dados Financeiras_FIT_1" xfId="2462"/>
    <cellStyle name="_Análises Book MIS_Dados Financeiras_FIT_Pasta2" xfId="2463"/>
    <cellStyle name="_Análises Book MIS_Inadimplencia Financeiras" xfId="2464"/>
    <cellStyle name="_Análises Book MIS_Info Melhoria Continua Produtos" xfId="2465"/>
    <cellStyle name="_Análises Book MIS_Info Melhoria Continua Produtos_4-Dados Financeiras_FAI" xfId="2466"/>
    <cellStyle name="_Análises Book MIS_Info Melhoria Continua Produtos_6-Dados Financeiras_FIT" xfId="2467"/>
    <cellStyle name="_Análises Book MIS_Info Melhoria Continua Produtos_7-Inadimplencia Financeiras" xfId="2468"/>
    <cellStyle name="_Análises Book MIS_Info Melhoria Continua Produtos_Dados Financeiras" xfId="2469"/>
    <cellStyle name="_Análises Book MIS_Info Melhoria Continua Produtos_Dados Financeiras_FAI" xfId="2470"/>
    <cellStyle name="_Análises Book MIS_Info Melhoria Continua Produtos_Dados Financeiras_FAI_Pasta2" xfId="2471"/>
    <cellStyle name="_Análises Book MIS_Info Melhoria Continua Produtos_Dados Financeiras_FIC" xfId="2472"/>
    <cellStyle name="_Análises Book MIS_Info Melhoria Continua Produtos_Dados Financeiras_FIT" xfId="2473"/>
    <cellStyle name="_Análises Book MIS_Info Melhoria Continua Produtos_Dados Financeiras_FIT_1" xfId="2474"/>
    <cellStyle name="_Análises Book MIS_Info Melhoria Continua Produtos_Dados Financeiras_FIT_Pasta2" xfId="2475"/>
    <cellStyle name="_Análises Book MIS_Info Melhoria Continua Produtos_Inadimplencia Financeiras" xfId="2476"/>
    <cellStyle name="_Análises Book MIS_Info Melhoria Continua Produtos_Pasta2" xfId="2477"/>
    <cellStyle name="_Análises Book MIS_Info Melhoria Continua Produtos_Pasta4" xfId="2478"/>
    <cellStyle name="_Análises Book MIS_Pasta2" xfId="2479"/>
    <cellStyle name="_Análises Book MIS_Pasta4" xfId="2480"/>
    <cellStyle name="_ATG1 - CTD4 conversion" xfId="5495"/>
    <cellStyle name="_ATG1 - CTD4 conversion_MC" xfId="5496"/>
    <cellStyle name="_ATG1 - CTD4 conversion_MC Single Ccy" xfId="5497"/>
    <cellStyle name="_ATG5_JPG1trfr" xfId="5498"/>
    <cellStyle name="_Bd" xfId="5499"/>
    <cellStyle name="_BD_custo" xfId="2481"/>
    <cellStyle name="_BD_custo 2" xfId="2482"/>
    <cellStyle name="_BD_custo 3" xfId="2483"/>
    <cellStyle name="_BD_custo 4" xfId="2484"/>
    <cellStyle name="_BD_custo 5" xfId="2485"/>
    <cellStyle name="_BD_custo 6" xfId="2486"/>
    <cellStyle name="_BD_custo 7" xfId="2487"/>
    <cellStyle name="_BD_custo_Contas_Faturamento" xfId="2488"/>
    <cellStyle name="_BD_custo_Cópia de Termometro_Cartões_V3 Composição" xfId="2489"/>
    <cellStyle name="_BD_custo_Explicações" xfId="2490"/>
    <cellStyle name="_BD_custo_Explicações 2" xfId="2491"/>
    <cellStyle name="_BD_custo_Explicações 3" xfId="2492"/>
    <cellStyle name="_BD_custo_Explicações 4" xfId="2493"/>
    <cellStyle name="_BD_custo_Explicações 5" xfId="2494"/>
    <cellStyle name="_BD_custo_Explicações 6" xfId="2495"/>
    <cellStyle name="_BD_custo_Explicações_Apresentação_2009" xfId="2496"/>
    <cellStyle name="_BD_custo_Explicações_Apresentação_2009 2" xfId="2497"/>
    <cellStyle name="_BD_custo_Explicações_Apresentação_2009 3" xfId="2498"/>
    <cellStyle name="_BD_custo_Explicações_Apresentação_2009 4" xfId="2499"/>
    <cellStyle name="_BD_custo_Explicações_Apresentação_2009 5" xfId="2500"/>
    <cellStyle name="_BD_custo_Explicações_Apresentação_2009 6" xfId="2501"/>
    <cellStyle name="_BD_custo_Output_AOCA" xfId="2502"/>
    <cellStyle name="_BD_custo_Output_Itaucred_Cartoes" xfId="2503"/>
    <cellStyle name="_BD_custo_Termometro_Cartões_V3 Composição_20081210" xfId="2504"/>
    <cellStyle name="_BD_POC_MARGEM" xfId="2505"/>
    <cellStyle name="_BD_POC_MARGEM 2" xfId="2506"/>
    <cellStyle name="_BD_POC_MARGEM 3" xfId="2507"/>
    <cellStyle name="_BD_POC_MARGEM 4" xfId="2508"/>
    <cellStyle name="_BD_POC_MARGEM 5" xfId="2509"/>
    <cellStyle name="_BD_POC_MARGEM 6" xfId="2510"/>
    <cellStyle name="_BD_POC_MARGEM 7" xfId="2511"/>
    <cellStyle name="_BD_POC_MARGEM_Contas_Faturamento" xfId="2512"/>
    <cellStyle name="_BD_POC_MARGEM_Cópia de Termometro_Cartões_V3 Composição" xfId="2513"/>
    <cellStyle name="_BD_POC_MARGEM_Explicações" xfId="2514"/>
    <cellStyle name="_BD_POC_MARGEM_Explicações 2" xfId="2515"/>
    <cellStyle name="_BD_POC_MARGEM_Explicações 3" xfId="2516"/>
    <cellStyle name="_BD_POC_MARGEM_Explicações 4" xfId="2517"/>
    <cellStyle name="_BD_POC_MARGEM_Explicações 5" xfId="2518"/>
    <cellStyle name="_BD_POC_MARGEM_Explicações 6" xfId="2519"/>
    <cellStyle name="_BD_POC_MARGEM_Explicações_Apresentação_2009" xfId="2520"/>
    <cellStyle name="_BD_POC_MARGEM_Explicações_Apresentação_2009 2" xfId="2521"/>
    <cellStyle name="_BD_POC_MARGEM_Explicações_Apresentação_2009 3" xfId="2522"/>
    <cellStyle name="_BD_POC_MARGEM_Explicações_Apresentação_2009 4" xfId="2523"/>
    <cellStyle name="_BD_POC_MARGEM_Explicações_Apresentação_2009 5" xfId="2524"/>
    <cellStyle name="_BD_POC_MARGEM_Explicações_Apresentação_2009 6" xfId="2525"/>
    <cellStyle name="_BD_POC_MARGEM_Output_AOCA" xfId="2526"/>
    <cellStyle name="_BD_POC_MARGEM_Output_Itaucred_Cartoes" xfId="2527"/>
    <cellStyle name="_BD_POC_MARGEM_Termometro_Cartões_V3 Composição_20081210" xfId="2528"/>
    <cellStyle name="_Bloomberg Data" xfId="5500"/>
    <cellStyle name="_BondSheet" xfId="5501"/>
    <cellStyle name="_Book_Agosto_2008" xfId="2529"/>
    <cellStyle name="_Book_Julho_2008" xfId="2530"/>
    <cellStyle name="_Book_Junho_2008" xfId="2531"/>
    <cellStyle name="_Book_MIS_semanal_2008_V3.1.0_itaucard_3" xfId="2532"/>
    <cellStyle name="_Book_semanal_310708_previa" xfId="2533"/>
    <cellStyle name="_Book11" xfId="5502"/>
    <cellStyle name="_Book2" xfId="2534"/>
    <cellStyle name="_Book2 2" xfId="2535"/>
    <cellStyle name="_Book2 3" xfId="2536"/>
    <cellStyle name="_Book2 4" xfId="2537"/>
    <cellStyle name="_Book2 5" xfId="2538"/>
    <cellStyle name="_Book2 6" xfId="2539"/>
    <cellStyle name="_Book2 7" xfId="5503"/>
    <cellStyle name="_Book2_Explicações" xfId="2540"/>
    <cellStyle name="_Book2_Explicações 2" xfId="2541"/>
    <cellStyle name="_Book2_Explicações 3" xfId="2542"/>
    <cellStyle name="_Book2_Explicações 4" xfId="2543"/>
    <cellStyle name="_Book2_Explicações 5" xfId="2544"/>
    <cellStyle name="_Book2_Explicações 6" xfId="2545"/>
    <cellStyle name="_Book2_Explicações_Apresentação_2009" xfId="2546"/>
    <cellStyle name="_Book2_Explicações_Apresentação_2009 2" xfId="2547"/>
    <cellStyle name="_Book2_Explicações_Apresentação_2009 3" xfId="2548"/>
    <cellStyle name="_Book2_Explicações_Apresentação_2009 4" xfId="2549"/>
    <cellStyle name="_Book2_Explicações_Apresentação_2009 5" xfId="2550"/>
    <cellStyle name="_Book2_Explicações_Apresentação_2009 6" xfId="2551"/>
    <cellStyle name="_Brazil ECS Level0 v.1   14062005" xfId="2552"/>
    <cellStyle name="_budget-master-02Aug2002d" xfId="2553"/>
    <cellStyle name="_budget-master-02Aug2002d_CEP Area Cost Summary - Regional Technology2" xfId="2554"/>
    <cellStyle name="_budget-master-02Aug2002d_CEP Area Cost Summary - Regional Technology4" xfId="2555"/>
    <cellStyle name="_budget-master-02Aug2002d_CEP_Brazil to ECS 12172004" xfId="2556"/>
    <cellStyle name="_budget-master-02Aug2002d_CEP_Team" xfId="2557"/>
    <cellStyle name="_C.Loader" xfId="5504"/>
    <cellStyle name="_Ca" xfId="5505"/>
    <cellStyle name="_Calib_BO" xfId="5506"/>
    <cellStyle name="_Canais" xfId="2558"/>
    <cellStyle name="_Canais 2" xfId="2559"/>
    <cellStyle name="_Canais_Output_AOCA" xfId="2560"/>
    <cellStyle name="_Canais_Output_Itaucred_Cartoes" xfId="2561"/>
    <cellStyle name="_Carga Budget_05Set_ECS+PSP BAU" xfId="2562"/>
    <cellStyle name="_Carga Budget_29Ago_ECSPSP BAU" xfId="2563"/>
    <cellStyle name="_CDC FIC" xfId="2564"/>
    <cellStyle name="_CDC FIC_1-Carteiras por Financeiras" xfId="2565"/>
    <cellStyle name="_CDC FIC_2-Carteiras" xfId="2566"/>
    <cellStyle name="_CDC FIC_4-Dados Financeiras_FAI" xfId="2567"/>
    <cellStyle name="_CDC FIC_5-Dados Financeiras_FIC" xfId="2568"/>
    <cellStyle name="_CDC FIC_6-Dados Financeiras_FIT" xfId="2569"/>
    <cellStyle name="_CDC FIC_7-Inadimplencia Financeiras" xfId="2570"/>
    <cellStyle name="_CDC FIC_Carteiras por Financeiras" xfId="2571"/>
    <cellStyle name="_CDC FIC_Dados Financeiras" xfId="2572"/>
    <cellStyle name="_CDC FIC_Dados Financeiras_FAI" xfId="2573"/>
    <cellStyle name="_CDC FIC_Dados Financeiras_FAI_Pasta2" xfId="2574"/>
    <cellStyle name="_CDC FIC_Dados Financeiras_FIC" xfId="2575"/>
    <cellStyle name="_CDC FIC_Dados Financeiras_FIT" xfId="2576"/>
    <cellStyle name="_CDC FIC_Dados Financeiras_FIT_1" xfId="2577"/>
    <cellStyle name="_CDC FIC_Dados Financeiras_FIT_Pasta2" xfId="2578"/>
    <cellStyle name="_CDC FIC_Inadimplencia Financeiras" xfId="2579"/>
    <cellStyle name="_CDC FIC_Info Melhoria Continua Produtos" xfId="2580"/>
    <cellStyle name="_CDC FIC_Info Melhoria Continua Produtos_1-Carteiras por Financeiras" xfId="2581"/>
    <cellStyle name="_CDC FIC_Info Melhoria Continua Produtos_2-Carteiras" xfId="2582"/>
    <cellStyle name="_CDC FIC_Info Melhoria Continua Produtos_4-Dados Financeiras_FAI" xfId="2583"/>
    <cellStyle name="_CDC FIC_Info Melhoria Continua Produtos_5-Dados Financeiras_FIC" xfId="2584"/>
    <cellStyle name="_CDC FIC_Info Melhoria Continua Produtos_6-Dados Financeiras_FIT" xfId="2585"/>
    <cellStyle name="_CDC FIC_Info Melhoria Continua Produtos_7-Inadimplencia Financeiras" xfId="2586"/>
    <cellStyle name="_CDC FIC_Info Melhoria Continua Produtos_Carteiras por Financeiras" xfId="2587"/>
    <cellStyle name="_CDC FIC_Info Melhoria Continua Produtos_Dados Financeiras" xfId="2588"/>
    <cellStyle name="_CDC FIC_Info Melhoria Continua Produtos_Dados Financeiras_FAI" xfId="2589"/>
    <cellStyle name="_CDC FIC_Info Melhoria Continua Produtos_Dados Financeiras_FAI_Pasta2" xfId="2590"/>
    <cellStyle name="_CDC FIC_Info Melhoria Continua Produtos_Dados Financeiras_FIC" xfId="2591"/>
    <cellStyle name="_CDC FIC_Info Melhoria Continua Produtos_Dados Financeiras_FIT" xfId="2592"/>
    <cellStyle name="_CDC FIC_Info Melhoria Continua Produtos_Dados Financeiras_FIT_1" xfId="2593"/>
    <cellStyle name="_CDC FIC_Info Melhoria Continua Produtos_Dados Financeiras_FIT_Pasta2" xfId="2594"/>
    <cellStyle name="_CDC FIC_Info Melhoria Continua Produtos_Inadimplencia Financeiras" xfId="2595"/>
    <cellStyle name="_CDC FIC_Info Melhoria Continua Produtos_Pasta2" xfId="2596"/>
    <cellStyle name="_CDC FIC_Info Melhoria Continua Produtos_Pasta2_1" xfId="2597"/>
    <cellStyle name="_CDC FIC_Info Melhoria Continua Produtos_Pasta3" xfId="2598"/>
    <cellStyle name="_CDC FIC_Info Melhoria Continua Produtos_Pasta4" xfId="2599"/>
    <cellStyle name="_CDC FIC_Pasta2" xfId="2600"/>
    <cellStyle name="_CDC FIC_Pasta2_1" xfId="2601"/>
    <cellStyle name="_CDC FIC_Pasta3" xfId="2602"/>
    <cellStyle name="_CDC FIC_Pasta4" xfId="2603"/>
    <cellStyle name="_CEB_Outubro08_Vlr" xfId="2604"/>
    <cellStyle name="_CEB_Outubro08_Vlr 2" xfId="2605"/>
    <cellStyle name="_CEB_Outubro08_Vlr 3" xfId="2606"/>
    <cellStyle name="_CEB_Outubro08_Vlr 4" xfId="2607"/>
    <cellStyle name="_CEB_Outubro08_Vlr 5" xfId="2608"/>
    <cellStyle name="_CEB_Outubro08_Vlr 6" xfId="2609"/>
    <cellStyle name="_CEB_Outubro08_Vlr_Explicações" xfId="2610"/>
    <cellStyle name="_CEB_Outubro08_Vlr_Explicações 2" xfId="2611"/>
    <cellStyle name="_CEB_Outubro08_Vlr_Explicações 3" xfId="2612"/>
    <cellStyle name="_CEB_Outubro08_Vlr_Explicações 4" xfId="2613"/>
    <cellStyle name="_CEB_Outubro08_Vlr_Explicações 5" xfId="2614"/>
    <cellStyle name="_CEB_Outubro08_Vlr_Explicações 6" xfId="2615"/>
    <cellStyle name="_CEB_Outubro08_Vlr_Explicações_Apresentação_2009" xfId="2616"/>
    <cellStyle name="_CEB_Outubro08_Vlr_Explicações_Apresentação_2009 2" xfId="2617"/>
    <cellStyle name="_CEB_Outubro08_Vlr_Explicações_Apresentação_2009 3" xfId="2618"/>
    <cellStyle name="_CEB_Outubro08_Vlr_Explicações_Apresentação_2009 4" xfId="2619"/>
    <cellStyle name="_CEB_Outubro08_Vlr_Explicações_Apresentação_2009 5" xfId="2620"/>
    <cellStyle name="_CEB_Outubro08_Vlr_Explicações_Apresentação_2009 6" xfId="2621"/>
    <cellStyle name="_CEP_Brazil-ECS" xfId="2622"/>
    <cellStyle name="_CEP_Brazil-ECS 160620051" xfId="2623"/>
    <cellStyle name="_CEP_Team" xfId="2624"/>
    <cellStyle name="_Cf" xfId="5507"/>
    <cellStyle name="_CO_Branded" xfId="2625"/>
    <cellStyle name="_Comma" xfId="5508"/>
    <cellStyle name="_Comma_MC" xfId="5509"/>
    <cellStyle name="_Comma_MC Single Ccy" xfId="5510"/>
    <cellStyle name="_consolidado_epch" xfId="2626"/>
    <cellStyle name="_CRCC Consolidado" xfId="2627"/>
    <cellStyle name="_CRCC Consolidado 2" xfId="2628"/>
    <cellStyle name="_CRCC Consolidado 3" xfId="2629"/>
    <cellStyle name="_CRCC Consolidado 4" xfId="2630"/>
    <cellStyle name="_CRCC Consolidado 5" xfId="2631"/>
    <cellStyle name="_CRCC Consolidado 6" xfId="2632"/>
    <cellStyle name="_CRCC Consolidado_Contas_Faturamento" xfId="2633"/>
    <cellStyle name="_CRCC Consolidado_Cópia de Termometro_Cartões_V3 Composição" xfId="2634"/>
    <cellStyle name="_CRCC Consolidado_Explicações" xfId="2635"/>
    <cellStyle name="_CRCC Consolidado_Explicações 2" xfId="2636"/>
    <cellStyle name="_CRCC Consolidado_Explicações 3" xfId="2637"/>
    <cellStyle name="_CRCC Consolidado_Explicações 4" xfId="2638"/>
    <cellStyle name="_CRCC Consolidado_Explicações 5" xfId="2639"/>
    <cellStyle name="_CRCC Consolidado_Explicações 6" xfId="2640"/>
    <cellStyle name="_CRCC Consolidado_Explicações_Apresentação_2009" xfId="2641"/>
    <cellStyle name="_CRCC Consolidado_Explicações_Apresentação_2009 2" xfId="2642"/>
    <cellStyle name="_CRCC Consolidado_Explicações_Apresentação_2009 3" xfId="2643"/>
    <cellStyle name="_CRCC Consolidado_Explicações_Apresentação_2009 4" xfId="2644"/>
    <cellStyle name="_CRCC Consolidado_Explicações_Apresentação_2009 5" xfId="2645"/>
    <cellStyle name="_CRCC Consolidado_Explicações_Apresentação_2009 6" xfId="2646"/>
    <cellStyle name="_CRCC Consolidado_Termometro_Cartões_V3 Composição_20081210" xfId="2647"/>
    <cellStyle name="_CreditBonds" xfId="5511"/>
    <cellStyle name="_Creditski 27-Feb-02 eod_my2" xfId="5512"/>
    <cellStyle name="_CtrySheet" xfId="5513"/>
    <cellStyle name="_Currency" xfId="5514"/>
    <cellStyle name="_Currency_MC" xfId="5515"/>
    <cellStyle name="_Currency_MC Single Ccy" xfId="5516"/>
    <cellStyle name="_CurrencySpace" xfId="5517"/>
    <cellStyle name="_CurrencySpace_MC" xfId="5518"/>
    <cellStyle name="_CurrencySpace_MC Single Ccy" xfId="5519"/>
    <cellStyle name="_Custos0506_DIRCO" xfId="2648"/>
    <cellStyle name="_Custos0506_DIRCO 10" xfId="2649"/>
    <cellStyle name="_Custos0506_DIRCO 2" xfId="2650"/>
    <cellStyle name="_Custos0506_DIRCO 3" xfId="2651"/>
    <cellStyle name="_Custos0506_DIRCO 4" xfId="2652"/>
    <cellStyle name="_Custos0506_DIRCO 5" xfId="2653"/>
    <cellStyle name="_Custos0506_DIRCO 6" xfId="2654"/>
    <cellStyle name="_Custos0506_DIRCO 7" xfId="2655"/>
    <cellStyle name="_Custos0506_DIRCO 8" xfId="2656"/>
    <cellStyle name="_Custos0506_DIRCO 9" xfId="2657"/>
    <cellStyle name="_Custos0506_DIRCO_graficos" xfId="2658"/>
    <cellStyle name="_Custos0506_DIRCO_Input Vendasmodeloitau_v2" xfId="2659"/>
    <cellStyle name="_Custos0506_DIRCO_Layout_Completo_Correntistas" xfId="2660"/>
    <cellStyle name="_Custos0506_DIRCO_MOTOR_iTAU_ORC_V1 B (UDF)" xfId="2661"/>
    <cellStyle name="_Custos0506_DIRCO_PARCERIAS_premissas_V1" xfId="2662"/>
    <cellStyle name="_Custos0506_DIRCO_Resumo_Distribuição_1409" xfId="2663"/>
    <cellStyle name="_Custos0506_DIRCO_Saida COMPLETO" xfId="2664"/>
    <cellStyle name="_Custos0506_DIRCO_Unicard_Correntistas_FYF(1)" xfId="2665"/>
    <cellStyle name="_Custos0506_DIRCO_Volumetria_Input" xfId="2666"/>
    <cellStyle name="_D - Option" xfId="5520"/>
    <cellStyle name="_D5-Model Setup VF" xfId="5521"/>
    <cellStyle name="_DA" xfId="5522"/>
    <cellStyle name="_DRE Comparativa Itaú CBD 032006" xfId="2667"/>
    <cellStyle name="_DRE Comparativa Itaú CBD 032006 2" xfId="2668"/>
    <cellStyle name="_DRE Comparativa Itaú CBD 032006 3" xfId="2669"/>
    <cellStyle name="_DRE Comparativa Itaú CBD 032006 4" xfId="2670"/>
    <cellStyle name="_DRE Comparativa Itaú CBD 032006 5" xfId="2671"/>
    <cellStyle name="_DRE Comparativa Itaú CBD 032006 6" xfId="2672"/>
    <cellStyle name="_DRE Comparativa Itaú CBD 032006_Contas_Faturamento" xfId="2673"/>
    <cellStyle name="_DRE Comparativa Itaú CBD 032006_Cópia de Termometro_Cartões_V3 Composição" xfId="2674"/>
    <cellStyle name="_DRE Comparativa Itaú CBD 032006_Explicações" xfId="2675"/>
    <cellStyle name="_DRE Comparativa Itaú CBD 032006_Explicações 2" xfId="2676"/>
    <cellStyle name="_DRE Comparativa Itaú CBD 032006_Explicações 3" xfId="2677"/>
    <cellStyle name="_DRE Comparativa Itaú CBD 032006_Explicações 4" xfId="2678"/>
    <cellStyle name="_DRE Comparativa Itaú CBD 032006_Explicações 5" xfId="2679"/>
    <cellStyle name="_DRE Comparativa Itaú CBD 032006_Explicações 6" xfId="2680"/>
    <cellStyle name="_DRE Comparativa Itaú CBD 032006_Explicações_Apresentação_2009" xfId="2681"/>
    <cellStyle name="_DRE Comparativa Itaú CBD 032006_Explicações_Apresentação_2009 2" xfId="2682"/>
    <cellStyle name="_DRE Comparativa Itaú CBD 032006_Explicações_Apresentação_2009 3" xfId="2683"/>
    <cellStyle name="_DRE Comparativa Itaú CBD 032006_Explicações_Apresentação_2009 4" xfId="2684"/>
    <cellStyle name="_DRE Comparativa Itaú CBD 032006_Explicações_Apresentação_2009 5" xfId="2685"/>
    <cellStyle name="_DRE Comparativa Itaú CBD 032006_Explicações_Apresentação_2009 6" xfId="2686"/>
    <cellStyle name="_DRE Comparativa Itaú CBD 032006_Termometro_Cartões_V3 Composição_20081210" xfId="2687"/>
    <cellStyle name="_dre pro forma" xfId="2688"/>
    <cellStyle name="_Ea" xfId="5523"/>
    <cellStyle name="_EBS-M-financials-081204" xfId="2689"/>
    <cellStyle name="_EBS-M-financials-081204_CEP Area Cost Summary - Regional Technology2" xfId="2690"/>
    <cellStyle name="_EBS-M-financials-081204_CEP Area Cost Summary - Regional Technology4" xfId="2691"/>
    <cellStyle name="_EBS-M-financials-081204_CEP_Brazil to ECS 12172004" xfId="2692"/>
    <cellStyle name="_EBS-M-financials-081204_CEP_Team" xfId="2693"/>
    <cellStyle name="_EBS-M-financials-081204_TI Numbers-FINAL" xfId="2694"/>
    <cellStyle name="_Em Dia" xfId="2695"/>
    <cellStyle name="_Em Dia_004" xfId="2696"/>
    <cellStyle name="_ems10223_my" xfId="5524"/>
    <cellStyle name="_Euro" xfId="5525"/>
    <cellStyle name="_Euro_MC" xfId="5526"/>
    <cellStyle name="_Euro_MC Single Ccy" xfId="5527"/>
    <cellStyle name="_Example 1" xfId="5528"/>
    <cellStyle name="_Exporte_V4" xfId="2697"/>
    <cellStyle name="_Exporte_V4 2" xfId="2698"/>
    <cellStyle name="_Exporte_V4 3" xfId="2699"/>
    <cellStyle name="_Exporte_V4 4" xfId="2700"/>
    <cellStyle name="_Exporte_V4 5" xfId="2701"/>
    <cellStyle name="_Exporte_V4 6" xfId="2702"/>
    <cellStyle name="_Exporte_V4_Apresentação_2008" xfId="2703"/>
    <cellStyle name="_Exporte_V4_Apresentação_2008 2" xfId="2704"/>
    <cellStyle name="_Exporte_V4_Apresentação_2008 3" xfId="2705"/>
    <cellStyle name="_Exporte_V4_Apresentação_2008 4" xfId="2706"/>
    <cellStyle name="_Exporte_V4_Apresentação_2008 5" xfId="2707"/>
    <cellStyle name="_Exporte_V4_Apresentação_2008 6" xfId="2708"/>
    <cellStyle name="_Exporte_V4_Apresentação_2009" xfId="2709"/>
    <cellStyle name="_Exporte_V4_Apresentação_2009 2" xfId="2710"/>
    <cellStyle name="_Exporte_V4_Apresentação_2009 3" xfId="2711"/>
    <cellStyle name="_Exporte_V4_Apresentação_2009 4" xfId="2712"/>
    <cellStyle name="_Exporte_V4_Apresentação_2009 5" xfId="2713"/>
    <cellStyle name="_Exporte_V4_Apresentação_2009 6" xfId="2714"/>
    <cellStyle name="_Exporte_V4_Explicações" xfId="2715"/>
    <cellStyle name="_Exporte_V4_Explicações 2" xfId="2716"/>
    <cellStyle name="_Exporte_V4_Explicações 3" xfId="2717"/>
    <cellStyle name="_Exporte_V4_Explicações 4" xfId="2718"/>
    <cellStyle name="_Exporte_V4_Explicações 5" xfId="2719"/>
    <cellStyle name="_Exporte_V4_Explicações 6" xfId="2720"/>
    <cellStyle name="_Exporte_V4_Explicações_Apresentação_2009" xfId="2721"/>
    <cellStyle name="_Exporte_V4_Explicações_Apresentação_2009 2" xfId="2722"/>
    <cellStyle name="_Exporte_V4_Explicações_Apresentação_2009 3" xfId="2723"/>
    <cellStyle name="_Exporte_V4_Explicações_Apresentação_2009 4" xfId="2724"/>
    <cellStyle name="_Exporte_V4_Explicações_Apresentação_2009 5" xfId="2725"/>
    <cellStyle name="_Exporte_V4_Explicações_Apresentação_2009 6" xfId="2726"/>
    <cellStyle name="_Exporte_V4_Pasta2" xfId="2727"/>
    <cellStyle name="_Exporte_V4_Pasta2 2" xfId="2728"/>
    <cellStyle name="_Exporte_V4_Pasta2 3" xfId="2729"/>
    <cellStyle name="_Exporte_V4_Pasta2 4" xfId="2730"/>
    <cellStyle name="_Exporte_V4_Pasta2 5" xfId="2731"/>
    <cellStyle name="_Exporte_V4_Pasta2 6" xfId="2732"/>
    <cellStyle name="_Extracted_Stuff" xfId="5529"/>
    <cellStyle name="_Fechamento 07_2008 ACC - Book Semanal" xfId="2733"/>
    <cellStyle name="_getdata" xfId="5530"/>
    <cellStyle name="_GPL Upload spreadsheet LNT" xfId="5531"/>
    <cellStyle name="_GRAFICOS_SALDOS" xfId="2734"/>
    <cellStyle name="_H-" xfId="5532"/>
    <cellStyle name="_Hb" xfId="5533"/>
    <cellStyle name="_Heading" xfId="5534"/>
    <cellStyle name="_Heading_MC" xfId="5535"/>
    <cellStyle name="_Heading_MC Single Ccy" xfId="5536"/>
    <cellStyle name="_hello" xfId="5537"/>
    <cellStyle name="_Hh" xfId="5538"/>
    <cellStyle name="_Hh_Misc" xfId="5539"/>
    <cellStyle name="_Hh_STA Data" xfId="5540"/>
    <cellStyle name="_Highlight" xfId="5541"/>
    <cellStyle name="_Highlight_MC" xfId="5542"/>
    <cellStyle name="_Highlight_MC Single Ccy" xfId="5543"/>
    <cellStyle name="_ITAUBANK" xfId="2735"/>
    <cellStyle name="_junk" xfId="5544"/>
    <cellStyle name="_KorAm Program Financials - 080504" xfId="2736"/>
    <cellStyle name="_KorAm Program Financials - 080504_CEP Area Cost Summary - Regional Technology2" xfId="2737"/>
    <cellStyle name="_KorAm Program Financials - 080504_CEP Area Cost Summary - Regional Technology4" xfId="2738"/>
    <cellStyle name="_KorAm Program Financials - 080504_CEP_Brazil to ECS 12172004" xfId="2739"/>
    <cellStyle name="_KorAm Program Financials - 080504_CEP_Team" xfId="2740"/>
    <cellStyle name="_KorAm Program Financials - 080504_TI Numbers-FINAL" xfId="2741"/>
    <cellStyle name="_L3 AP5 - financial template - 081304" xfId="2742"/>
    <cellStyle name="_L3 AP5 - financial template - 081304_CEP Area Cost Summary - Regional Technology2" xfId="2743"/>
    <cellStyle name="_L3 AP5 - financial template - 081304_CEP Area Cost Summary - Regional Technology4" xfId="2744"/>
    <cellStyle name="_L3 AP5 - financial template - 081304_CEP_Brazil to ECS 12172004" xfId="2745"/>
    <cellStyle name="_L3 AP5 - financial template - 081304_CEP_Team" xfId="2746"/>
    <cellStyle name="_L3 AP5 - financial template - 081304_TI Numbers-FINAL" xfId="2747"/>
    <cellStyle name="_L3 AP6 - financial template - 081304" xfId="2748"/>
    <cellStyle name="_L3 AP6 - financial template - 081304_CEP Area Cost Summary - Regional Technology2" xfId="2749"/>
    <cellStyle name="_L3 AP6 - financial template - 081304_CEP Area Cost Summary - Regional Technology4" xfId="2750"/>
    <cellStyle name="_L3 AP6 - financial template - 081304_CEP_Brazil to ECS 12172004" xfId="2751"/>
    <cellStyle name="_L3 AP6 - financial template - 081304_CEP_Team" xfId="2752"/>
    <cellStyle name="_L3 AP6 - financial template - 081304_TI Numbers-FINAL" xfId="2753"/>
    <cellStyle name="_LatAm" xfId="5545"/>
    <cellStyle name="_man swaps" xfId="5546"/>
    <cellStyle name="_Manual Tkts" xfId="5547"/>
    <cellStyle name="_Mascara Resumo FYF" xfId="2754"/>
    <cellStyle name="_Mascara Resumo FYF 2" xfId="2755"/>
    <cellStyle name="_Mascara Resumo FYF_Contas_Faturamento" xfId="2756"/>
    <cellStyle name="_Mascara Resumo FYF_Cópia de Input" xfId="2757"/>
    <cellStyle name="_Mascara Resumo FYF_graficos" xfId="2758"/>
    <cellStyle name="_Mascara Resumo FYF_Input" xfId="2759"/>
    <cellStyle name="_Mascara Resumo FYF_Input antigo.xls" xfId="2760"/>
    <cellStyle name="_Mascara Resumo FYF_Input Vendasmodeloitau_v2" xfId="2761"/>
    <cellStyle name="_Mascara Resumo FYF_MOTOR_iTAU_ORC_V1 B (UDF)" xfId="2762"/>
    <cellStyle name="_Mascara Resumo FYF_Resumo_Distribuição_1409" xfId="2763"/>
    <cellStyle name="_Mascara Resumo FYF_Saida COMPLETO" xfId="2764"/>
    <cellStyle name="_Mascara Resumo FYF_UDF (2)" xfId="2765"/>
    <cellStyle name="_Mascara Resumo FYF_UDF2" xfId="2766"/>
    <cellStyle name="_Mascara Resumo FYF_Volumetria_Input" xfId="2767"/>
    <cellStyle name="_mensal julho" xfId="2768"/>
    <cellStyle name="_MF" xfId="2769"/>
    <cellStyle name="_MF 2" xfId="2770"/>
    <cellStyle name="_MF_Contas_Faturamento" xfId="2771"/>
    <cellStyle name="_MF_Output_AOCA" xfId="2772"/>
    <cellStyle name="_MF_Output_Itaucred_Cartoes" xfId="2773"/>
    <cellStyle name="_MF_POC_PRELIM" xfId="2774"/>
    <cellStyle name="_mir-2000-Nov-03_eod " xfId="5548"/>
    <cellStyle name="_Misc" xfId="5549"/>
    <cellStyle name="_Mix" xfId="2775"/>
    <cellStyle name="_Mix_Output_AOCA" xfId="2776"/>
    <cellStyle name="_Mix_Output_Itaucred_Cartoes" xfId="2777"/>
    <cellStyle name="_MR-EOL-financials-081204" xfId="2778"/>
    <cellStyle name="_MR-EOL-financials-081204_CEP Area Cost Summary - Regional Technology2" xfId="2779"/>
    <cellStyle name="_MR-EOL-financials-081204_CEP Area Cost Summary - Regional Technology4" xfId="2780"/>
    <cellStyle name="_MR-EOL-financials-081204_CEP_Brazil to ECS 12172004" xfId="2781"/>
    <cellStyle name="_MR-EOL-financials-081204_CEP_Team" xfId="2782"/>
    <cellStyle name="_MR-EOL-financials-081204_TI Numbers-FINAL" xfId="2783"/>
    <cellStyle name="_Multiple" xfId="5550"/>
    <cellStyle name="_Multiple_MC" xfId="5551"/>
    <cellStyle name="_Multiple_MC Single Ccy" xfId="5552"/>
    <cellStyle name="_MultipleSpace" xfId="5553"/>
    <cellStyle name="_MultipleSpace_MC" xfId="5554"/>
    <cellStyle name="_MultipleSpace_MC Single Ccy" xfId="5555"/>
    <cellStyle name="_Ne" xfId="5556"/>
    <cellStyle name="_Nf" xfId="5557"/>
    <cellStyle name="_Ng" xfId="5558"/>
    <cellStyle name="_o trade" xfId="5559"/>
    <cellStyle name="_Oa" xfId="5560"/>
    <cellStyle name="_Ob" xfId="5561"/>
    <cellStyle name="_Oc" xfId="5562"/>
    <cellStyle name="_Of" xfId="5563"/>
    <cellStyle name="_P.Save" xfId="5564"/>
    <cellStyle name="_Pa" xfId="5565"/>
    <cellStyle name="_page q 2" xfId="5566"/>
    <cellStyle name="_pageO" xfId="5567"/>
    <cellStyle name="_Pasta2" xfId="2784"/>
    <cellStyle name="_Plan1" xfId="2785"/>
    <cellStyle name="_Plan1_1" xfId="2786"/>
    <cellStyle name="_Plan1_1 2" xfId="2787"/>
    <cellStyle name="_Plan1_1_Output_AOCA" xfId="2788"/>
    <cellStyle name="_Plan1_1_Output_Itaucred_Cartoes" xfId="2789"/>
    <cellStyle name="_Proposta analise tvm COSIFs" xfId="2790"/>
    <cellStyle name="_Proposta analise tvm COSIFs_bat" xfId="2791"/>
    <cellStyle name="_Proposta analise tvm COSIFs_Real x Orç_1007_mes_ant_v8" xfId="2792"/>
    <cellStyle name="_Prp5_ Bond_Prices" xfId="5568"/>
    <cellStyle name="_pulso" xfId="2793"/>
    <cellStyle name="_Qa" xfId="5569"/>
    <cellStyle name="_Qb" xfId="5570"/>
    <cellStyle name="_Raw Data" xfId="5571"/>
    <cellStyle name="_Resultado Resumo Março" xfId="2794"/>
    <cellStyle name="_Resultado Resumo Março 10" xfId="2795"/>
    <cellStyle name="_Resultado Resumo Março 2" xfId="2796"/>
    <cellStyle name="_Resultado Resumo Março 3" xfId="2797"/>
    <cellStyle name="_Resultado Resumo Março 4" xfId="2798"/>
    <cellStyle name="_Resultado Resumo Março 5" xfId="2799"/>
    <cellStyle name="_Resultado Resumo Março 6" xfId="2800"/>
    <cellStyle name="_Resultado Resumo Março 7" xfId="2801"/>
    <cellStyle name="_Resultado Resumo Março 8" xfId="2802"/>
    <cellStyle name="_Resultado Resumo Março 9" xfId="2803"/>
    <cellStyle name="_Resultado Resumo Março_graficos" xfId="2804"/>
    <cellStyle name="_Resultado Resumo Março_Input Vendasmodeloitau_v2" xfId="2805"/>
    <cellStyle name="_Resultado Resumo Março_Layout_Completo_Correntistas" xfId="2806"/>
    <cellStyle name="_Resultado Resumo Março_MOTOR_iTAU_ORC_V1 B (UDF)" xfId="2807"/>
    <cellStyle name="_Resultado Resumo Março_PARCERIAS_premissas_V1" xfId="2808"/>
    <cellStyle name="_Resultado Resumo Março_Resumo_Distribuição_1409" xfId="2809"/>
    <cellStyle name="_Resultado Resumo Março_Saida COMPLETO" xfId="2810"/>
    <cellStyle name="_Resultado Resumo Março_Unicard_Correntistas_FYF(1)" xfId="2811"/>
    <cellStyle name="_Resultado Resumo Março_Volumetria_Input" xfId="2812"/>
    <cellStyle name="_Resumo FYF" xfId="2813"/>
    <cellStyle name="_Resumo Premissas Cartões_v3" xfId="2814"/>
    <cellStyle name="_Resumo Premissas Cartões_v3_Output_AOCA" xfId="2815"/>
    <cellStyle name="_Resumo Premissas Cartões_v3_Output_Itaucred_Cartoes" xfId="2816"/>
    <cellStyle name="_resumo_2008" xfId="2817"/>
    <cellStyle name="_resumo_2008 2" xfId="2818"/>
    <cellStyle name="_resumo_2008_Output_AOCA" xfId="2819"/>
    <cellStyle name="_resumo_2008_Output_Itaucred_Cartoes" xfId="2820"/>
    <cellStyle name="_Reuters Strip Curve" xfId="5572"/>
    <cellStyle name="_risk" xfId="5573"/>
    <cellStyle name="_Riviera_16 Set" xfId="2821"/>
    <cellStyle name="_Riviera_ROY2005_Setembro" xfId="2822"/>
    <cellStyle name="_Rodrigo_" xfId="2823"/>
    <cellStyle name="_Rotativo_3" xfId="2824"/>
    <cellStyle name="_S&amp;T Sheet" xfId="5574"/>
    <cellStyle name="_SALDO_PRELIM" xfId="2825"/>
    <cellStyle name="_Separação_Resultado_por_produto_Eletropaulo_RS" xfId="2826"/>
    <cellStyle name="_Sheet1" xfId="5575"/>
    <cellStyle name="_Sheet3" xfId="5576"/>
    <cellStyle name="_SINC Financeira DRE 070406" xfId="2827"/>
    <cellStyle name="_SINC Financeira DRE 070406 2" xfId="2828"/>
    <cellStyle name="_SINC Financeira DRE 070406 3" xfId="2829"/>
    <cellStyle name="_SINC Financeira DRE 070406 4" xfId="2830"/>
    <cellStyle name="_SINC Financeira DRE 070406 5" xfId="2831"/>
    <cellStyle name="_SINC Financeira DRE 070406 6" xfId="2832"/>
    <cellStyle name="_SINC Financeira DRE 070406_Contas_Faturamento" xfId="2833"/>
    <cellStyle name="_SINC Financeira DRE 070406_Cópia de Termometro_Cartões_V3 Composição" xfId="2834"/>
    <cellStyle name="_SINC Financeira DRE 070406_Explicações" xfId="2835"/>
    <cellStyle name="_SINC Financeira DRE 070406_Explicações 2" xfId="2836"/>
    <cellStyle name="_SINC Financeira DRE 070406_Explicações 3" xfId="2837"/>
    <cellStyle name="_SINC Financeira DRE 070406_Explicações 4" xfId="2838"/>
    <cellStyle name="_SINC Financeira DRE 070406_Explicações 5" xfId="2839"/>
    <cellStyle name="_SINC Financeira DRE 070406_Explicações 6" xfId="2840"/>
    <cellStyle name="_SINC Financeira DRE 070406_Explicações_Apresentação_2009" xfId="2841"/>
    <cellStyle name="_SINC Financeira DRE 070406_Explicações_Apresentação_2009 2" xfId="2842"/>
    <cellStyle name="_SINC Financeira DRE 070406_Explicações_Apresentação_2009 3" xfId="2843"/>
    <cellStyle name="_SINC Financeira DRE 070406_Explicações_Apresentação_2009 4" xfId="2844"/>
    <cellStyle name="_SINC Financeira DRE 070406_Explicações_Apresentação_2009 5" xfId="2845"/>
    <cellStyle name="_SINC Financeira DRE 070406_Explicações_Apresentação_2009 6" xfId="2846"/>
    <cellStyle name="_SINC Financeira DRE 070406_Termometro_Cartões_V3 Composição_20081210" xfId="2847"/>
    <cellStyle name="_SpecialBonds" xfId="5577"/>
    <cellStyle name="_SubHeading" xfId="5578"/>
    <cellStyle name="_SubHeading_MC" xfId="5579"/>
    <cellStyle name="_SubHeading_MC Single Ccy" xfId="5580"/>
    <cellStyle name="_SYN FX" xfId="5581"/>
    <cellStyle name="_TabExport" xfId="5582"/>
    <cellStyle name="_Table" xfId="5583"/>
    <cellStyle name="_Table 2" xfId="7135"/>
    <cellStyle name="_Table_MC" xfId="5584"/>
    <cellStyle name="_Table_MC 2" xfId="5404"/>
    <cellStyle name="_Table_MC 3" xfId="5386"/>
    <cellStyle name="_Table_MC Single Ccy" xfId="5585"/>
    <cellStyle name="_Table_MC Single Ccy 2" xfId="6947"/>
    <cellStyle name="_Table_MC Single Ccy 3" xfId="6919"/>
    <cellStyle name="_TableHead" xfId="5586"/>
    <cellStyle name="_TableHead__FN CreateSwapRelation" xfId="5587"/>
    <cellStyle name="_TableHead_MC" xfId="5588"/>
    <cellStyle name="_TableHead_MC Single Ccy" xfId="5589"/>
    <cellStyle name="_TableRowHead" xfId="5590"/>
    <cellStyle name="_TableRowHead_MC" xfId="5591"/>
    <cellStyle name="_TableRowHead_MC Single Ccy" xfId="5592"/>
    <cellStyle name="_TableSuperHead" xfId="5593"/>
    <cellStyle name="_TableSuperHead_MC" xfId="5594"/>
    <cellStyle name="_TableSuperHead_MC Single Ccy" xfId="5595"/>
    <cellStyle name="_Trades Today Template" xfId="5596"/>
    <cellStyle name="_TrdsToday" xfId="5597"/>
    <cellStyle name="_TURKEYBALANCESHEET" xfId="5598"/>
    <cellStyle name="_VENCIDO" xfId="2848"/>
    <cellStyle name="_VENCIDO_004" xfId="2849"/>
    <cellStyle name="_Vendas" xfId="2850"/>
    <cellStyle name="_Worksheet in (C) A 5410 ESTOQUES Combined Leadsheet - CIAO" xfId="3"/>
    <cellStyle name="_Worksheet in (C) A 5410 ESTOQUES Combined Leadsheet - CIAO 2" xfId="4574"/>
    <cellStyle name="_Worksheet in (C) A 5410 ESTOQUES Combined Leadsheet - CIAO 3" xfId="4413"/>
    <cellStyle name="_Worksheet in (C) A 6310 Empréstimos e Financiamentos Combined Leadsheet - CIAO" xfId="4"/>
    <cellStyle name="_Worksheet in (C) A 6310 Empréstimos e Financiamentos Combined Leadsheet - CIAO 2" xfId="4575"/>
    <cellStyle name="_Worksheet in (C) A 6310 Empréstimos e Financiamentos Combined Leadsheet - CIAO 3" xfId="4414"/>
    <cellStyle name="_Worksheet in (C) B 6310 Empréstimos e Financiamentos Combined Leadsheet - USM" xfId="5"/>
    <cellStyle name="_Worksheet in (C) B 6310 Empréstimos e Financiamentos Combined Leadsheet - USM 2" xfId="4576"/>
    <cellStyle name="_Worksheet in (C) B 6310 Empréstimos e Financiamentos Combined Leadsheet - USM 3" xfId="4415"/>
    <cellStyle name="_Xx" xfId="5599"/>
    <cellStyle name="_Xx_~temp~014017642a" xfId="5600"/>
    <cellStyle name="_Xx_~temp~014017642a_1" xfId="5601"/>
    <cellStyle name="_Xx_~temp~045352757a" xfId="5602"/>
    <cellStyle name="_Xx_~temp~301948011a" xfId="5603"/>
    <cellStyle name="_Xx_~temp~301948011a_1" xfId="5604"/>
    <cellStyle name="_Xx_~temp~579518616a" xfId="5605"/>
    <cellStyle name="_Xx_~temp~579518616a_1" xfId="5606"/>
    <cellStyle name="_Xx_~temp~705547512a" xfId="5607"/>
    <cellStyle name="_Xx_~temp~705547512a_1" xfId="5608"/>
    <cellStyle name="_Xx_~temp~814490020a" xfId="5609"/>
    <cellStyle name="_Xx_~temp~814490020a_1" xfId="5610"/>
    <cellStyle name="_Xx_~temp~862619340a" xfId="5611"/>
    <cellStyle name="_Xx_A -  Config" xfId="5612"/>
    <cellStyle name="_Xx_A - Misc" xfId="5613"/>
    <cellStyle name="_Xx_Ac" xfId="5614"/>
    <cellStyle name="_Xx_ARCDV01_New" xfId="5615"/>
    <cellStyle name="_Xx_ArvindReutersCurvesxls2" xfId="5616"/>
    <cellStyle name="_Xx_Bn" xfId="5617"/>
    <cellStyle name="_Xx_BrazBaseProductControl" xfId="5618"/>
    <cellStyle name="_Xx_By" xfId="5619"/>
    <cellStyle name="_Xx_Bz" xfId="5620"/>
    <cellStyle name="_Xx_Bz_1" xfId="5621"/>
    <cellStyle name="_Xx_Ca" xfId="5622"/>
    <cellStyle name="_Xx_Cf" xfId="5623"/>
    <cellStyle name="_Xx_ENAP" xfId="5624"/>
    <cellStyle name="_Xx_fastrack_sheet" xfId="5625"/>
    <cellStyle name="_Xx_FTA Data" xfId="5626"/>
    <cellStyle name="_Xx_O" xfId="5627"/>
    <cellStyle name="_Xx_Sms" xfId="5628"/>
    <cellStyle name="_Xx_Swap" xfId="5629"/>
    <cellStyle name="_Xx_temp705547512a" xfId="5630"/>
    <cellStyle name="_Xx_Xx" xfId="5631"/>
    <cellStyle name="_Xx_Yc" xfId="5632"/>
    <cellStyle name="_Xy" xfId="5633"/>
    <cellStyle name="_Xy1" xfId="5634"/>
    <cellStyle name="_Ya" xfId="5635"/>
    <cellStyle name="_Ya_1" xfId="5636"/>
    <cellStyle name="_Yn" xfId="5637"/>
    <cellStyle name="_Z_FRONT" xfId="5638"/>
    <cellStyle name="_Za" xfId="5639"/>
    <cellStyle name="_Zz" xfId="5640"/>
    <cellStyle name="£ BP" xfId="5641"/>
    <cellStyle name="£ BP 2" xfId="5642"/>
    <cellStyle name="¥ JY" xfId="5643"/>
    <cellStyle name="¥ JY 2" xfId="5644"/>
    <cellStyle name="=C:\WINNT\SYSTEM32\COMMAND.COM" xfId="6"/>
    <cellStyle name="=C:\WINNT\SYSTEM32\COMMAND.COM 2" xfId="5645"/>
    <cellStyle name="=C:\WINNT\SYSTEM32\COMMAND.COM 2 2" xfId="7261"/>
    <cellStyle name="=C:\WINNT\SYSTEM32\COMMAND.COM 3" xfId="5646"/>
    <cellStyle name="=C:\WINNT\SYSTEM32\COMMAND.COM 4" xfId="5647"/>
    <cellStyle name="=C:\WINNT\SYSTEM32\COMMAND.COM 5" xfId="5648"/>
    <cellStyle name="=C:\WINNT\SYSTEM32\COMMAND.COM 6" xfId="5649"/>
    <cellStyle name="=C:\WINNT\SYSTEM32\COMMAND.COM 7" xfId="5650"/>
    <cellStyle name="=C:\WINNT\SYSTEM32\COMMAND.COM 8" xfId="4577"/>
    <cellStyle name="=C:\WINNT\SYSTEM32\COMMAND.COM 9" xfId="4416"/>
    <cellStyle name="¶W³sµ²" xfId="2851"/>
    <cellStyle name="¶W³sµ² 2" xfId="2852"/>
    <cellStyle name="¶W³sµ² 3" xfId="2853"/>
    <cellStyle name="¶W³sµ² 4" xfId="2854"/>
    <cellStyle name="¶W³sµ² 5" xfId="2855"/>
    <cellStyle name="¶W³sµ² 6" xfId="2856"/>
    <cellStyle name="¶W³sµ² 7" xfId="2857"/>
    <cellStyle name="¶W³sµ²_graficos" xfId="2858"/>
    <cellStyle name="æØè [0.00]_PRODUCT DETAIL Q1" xfId="2859"/>
    <cellStyle name="æØè_PRODUCT DETAIL Q1" xfId="2860"/>
    <cellStyle name="ÊÝ [0.00]_PRODUCT DETAIL Q1" xfId="2861"/>
    <cellStyle name="ÊÝ_PRODUCT DETAIL Q1" xfId="2862"/>
    <cellStyle name="W?_BOOKSHIP" xfId="2863"/>
    <cellStyle name="0,0_x000d__x000a_NA_x000d__x000a_" xfId="7"/>
    <cellStyle name="0,0_x000d__x000a_NA_x000d__x000a_ 10" xfId="500"/>
    <cellStyle name="0,0_x000d__x000a_NA_x000d__x000a_ 10 2" xfId="4579"/>
    <cellStyle name="0,0_x000d__x000a_NA_x000d__x000a_ 11" xfId="501"/>
    <cellStyle name="0,0_x000d__x000a_NA_x000d__x000a_ 11 2" xfId="4580"/>
    <cellStyle name="0,0_x000d__x000a_NA_x000d__x000a_ 12" xfId="4581"/>
    <cellStyle name="0,0_x000d__x000a_NA_x000d__x000a_ 12 2" xfId="7246"/>
    <cellStyle name="0,0_x000d__x000a_NA_x000d__x000a_ 13" xfId="4578"/>
    <cellStyle name="0,0_x000d__x000a_NA_x000d__x000a_ 14" xfId="7249"/>
    <cellStyle name="0,0_x000d__x000a_NA_x000d__x000a_ 2" xfId="8"/>
    <cellStyle name="0,0_x000d__x000a_NA_x000d__x000a_ 2 2" xfId="502"/>
    <cellStyle name="0,0_x000d__x000a_NA_x000d__x000a_ 2 2 2" xfId="4583"/>
    <cellStyle name="0,0_x000d__x000a_NA_x000d__x000a_ 2 3" xfId="503"/>
    <cellStyle name="0,0_x000d__x000a_NA_x000d__x000a_ 2 3 2" xfId="4584"/>
    <cellStyle name="0,0_x000d__x000a_NA_x000d__x000a_ 2 4" xfId="504"/>
    <cellStyle name="0,0_x000d__x000a_NA_x000d__x000a_ 2 4 2" xfId="4585"/>
    <cellStyle name="0,0_x000d__x000a_NA_x000d__x000a_ 2 5" xfId="505"/>
    <cellStyle name="0,0_x000d__x000a_NA_x000d__x000a_ 2 5 2" xfId="4586"/>
    <cellStyle name="0,0_x000d__x000a_NA_x000d__x000a_ 2 6" xfId="506"/>
    <cellStyle name="0,0_x000d__x000a_NA_x000d__x000a_ 2 7" xfId="4582"/>
    <cellStyle name="0,0_x000d__x000a_NA_x000d__x000a_ 3" xfId="507"/>
    <cellStyle name="0,0_x000d__x000a_NA_x000d__x000a_ 3 2" xfId="4588"/>
    <cellStyle name="0,0_x000d__x000a_NA_x000d__x000a_ 3 2 2" xfId="7262"/>
    <cellStyle name="0,0_x000d__x000a_NA_x000d__x000a_ 3 3" xfId="4587"/>
    <cellStyle name="0,0_x000d__x000a_NA_x000d__x000a_ 4" xfId="508"/>
    <cellStyle name="0,0_x000d__x000a_NA_x000d__x000a_ 4 2" xfId="4589"/>
    <cellStyle name="0,0_x000d__x000a_NA_x000d__x000a_ 5" xfId="509"/>
    <cellStyle name="0,0_x000d__x000a_NA_x000d__x000a_ 5 2" xfId="4590"/>
    <cellStyle name="0,0_x000d__x000a_NA_x000d__x000a_ 6" xfId="510"/>
    <cellStyle name="0,0_x000d__x000a_NA_x000d__x000a_ 6 2" xfId="4591"/>
    <cellStyle name="0,0_x000d__x000a_NA_x000d__x000a_ 7" xfId="511"/>
    <cellStyle name="0,0_x000d__x000a_NA_x000d__x000a_ 7 2" xfId="4592"/>
    <cellStyle name="0,0_x000d__x000a_NA_x000d__x000a_ 8" xfId="512"/>
    <cellStyle name="0,0_x000d__x000a_NA_x000d__x000a_ 8 2" xfId="4593"/>
    <cellStyle name="0,0_x000d__x000a_NA_x000d__x000a_ 9" xfId="513"/>
    <cellStyle name="0,0_x000d__x000a_NA_x000d__x000a_ 9 2" xfId="4594"/>
    <cellStyle name="0,0_x000d__x000a_NA_x000d__x000a__Vendas_Redes_Consolidado_2008_1" xfId="459"/>
    <cellStyle name="0000" xfId="514"/>
    <cellStyle name="0000 2" xfId="4595"/>
    <cellStyle name="000000" xfId="515"/>
    <cellStyle name="000000 2" xfId="4596"/>
    <cellStyle name="1,comma" xfId="4597"/>
    <cellStyle name="20% - Accent1" xfId="516"/>
    <cellStyle name="20% - Accent1 2" xfId="5651"/>
    <cellStyle name="20% - Accent1 3" xfId="4598"/>
    <cellStyle name="20% - Accent2" xfId="517"/>
    <cellStyle name="20% - Accent2 2" xfId="5652"/>
    <cellStyle name="20% - Accent2 3" xfId="4599"/>
    <cellStyle name="20% - Accent3" xfId="518"/>
    <cellStyle name="20% - Accent3 2" xfId="5653"/>
    <cellStyle name="20% - Accent3 3" xfId="4600"/>
    <cellStyle name="20% - Accent4" xfId="519"/>
    <cellStyle name="20% - Accent4 2" xfId="5654"/>
    <cellStyle name="20% - Accent4 3" xfId="4601"/>
    <cellStyle name="20% - Accent5" xfId="520"/>
    <cellStyle name="20% - Accent5 2" xfId="5655"/>
    <cellStyle name="20% - Accent5 3" xfId="4602"/>
    <cellStyle name="20% - Accent6" xfId="521"/>
    <cellStyle name="20% - Accent6 2" xfId="5656"/>
    <cellStyle name="20% - Accent6 3" xfId="4603"/>
    <cellStyle name="20% - Cor1" xfId="522"/>
    <cellStyle name="20% - Cor1 2" xfId="4604"/>
    <cellStyle name="20% - Cor1 3" xfId="7184"/>
    <cellStyle name="20% - Cor2" xfId="523"/>
    <cellStyle name="20% - Cor2 2" xfId="4605"/>
    <cellStyle name="20% - Cor2 3" xfId="7185"/>
    <cellStyle name="20% - Cor3" xfId="524"/>
    <cellStyle name="20% - Cor3 2" xfId="4606"/>
    <cellStyle name="20% - Cor3 3" xfId="7186"/>
    <cellStyle name="20% - Cor4" xfId="525"/>
    <cellStyle name="20% - Cor4 2" xfId="4607"/>
    <cellStyle name="20% - Cor4 3" xfId="7187"/>
    <cellStyle name="20% - Cor5" xfId="526"/>
    <cellStyle name="20% - Cor5 2" xfId="4608"/>
    <cellStyle name="20% - Cor5 3" xfId="7188"/>
    <cellStyle name="20% - Cor6" xfId="527"/>
    <cellStyle name="20% - Cor6 2" xfId="4609"/>
    <cellStyle name="20% - Cor6 3" xfId="7189"/>
    <cellStyle name="20% - Ênfase1 2" xfId="9"/>
    <cellStyle name="20% - Ênfase1 2 2" xfId="528"/>
    <cellStyle name="20% - Ênfase1 2 3" xfId="4610"/>
    <cellStyle name="20% - Ênfase1 2 4" xfId="4494"/>
    <cellStyle name="20% - Ênfase1 3" xfId="529"/>
    <cellStyle name="20% - Ênfase1 3 2" xfId="4611"/>
    <cellStyle name="20% - Ênfase1 4" xfId="530"/>
    <cellStyle name="20% - Ênfase1 4 2" xfId="4612"/>
    <cellStyle name="20% - Ênfase1 5" xfId="531"/>
    <cellStyle name="20% - Ênfase1 5 2" xfId="4613"/>
    <cellStyle name="20% - Ênfase2 2" xfId="10"/>
    <cellStyle name="20% - Ênfase2 2 2" xfId="532"/>
    <cellStyle name="20% - Ênfase2 2 3" xfId="4614"/>
    <cellStyle name="20% - Ênfase2 2 4" xfId="4495"/>
    <cellStyle name="20% - Ênfase2 3" xfId="533"/>
    <cellStyle name="20% - Ênfase2 3 2" xfId="4615"/>
    <cellStyle name="20% - Ênfase2 4" xfId="534"/>
    <cellStyle name="20% - Ênfase2 4 2" xfId="4616"/>
    <cellStyle name="20% - Ênfase2 5" xfId="535"/>
    <cellStyle name="20% - Ênfase2 5 2" xfId="4617"/>
    <cellStyle name="20% - Ênfase3 2" xfId="11"/>
    <cellStyle name="20% - Ênfase3 2 2" xfId="536"/>
    <cellStyle name="20% - Ênfase3 2 3" xfId="4618"/>
    <cellStyle name="20% - Ênfase3 2 4" xfId="4496"/>
    <cellStyle name="20% - Ênfase3 3" xfId="537"/>
    <cellStyle name="20% - Ênfase3 3 2" xfId="4619"/>
    <cellStyle name="20% - Ênfase3 4" xfId="538"/>
    <cellStyle name="20% - Ênfase3 4 2" xfId="4620"/>
    <cellStyle name="20% - Ênfase3 5" xfId="539"/>
    <cellStyle name="20% - Ênfase3 5 2" xfId="4621"/>
    <cellStyle name="20% - Ênfase4 2" xfId="12"/>
    <cellStyle name="20% - Ênfase4 2 2" xfId="540"/>
    <cellStyle name="20% - Ênfase4 2 3" xfId="4622"/>
    <cellStyle name="20% - Ênfase4 2 4" xfId="4497"/>
    <cellStyle name="20% - Ênfase4 3" xfId="541"/>
    <cellStyle name="20% - Ênfase4 3 2" xfId="4623"/>
    <cellStyle name="20% - Ênfase4 4" xfId="542"/>
    <cellStyle name="20% - Ênfase4 4 2" xfId="4624"/>
    <cellStyle name="20% - Ênfase4 5" xfId="543"/>
    <cellStyle name="20% - Ênfase4 5 2" xfId="4625"/>
    <cellStyle name="20% - Ênfase5 2" xfId="13"/>
    <cellStyle name="20% - Ênfase5 2 2" xfId="544"/>
    <cellStyle name="20% - Ênfase5 2 3" xfId="4626"/>
    <cellStyle name="20% - Ênfase5 2 4" xfId="4498"/>
    <cellStyle name="20% - Ênfase5 3" xfId="545"/>
    <cellStyle name="20% - Ênfase5 3 2" xfId="4627"/>
    <cellStyle name="20% - Ênfase5 4" xfId="546"/>
    <cellStyle name="20% - Ênfase5 4 2" xfId="4628"/>
    <cellStyle name="20% - Ênfase5 5" xfId="547"/>
    <cellStyle name="20% - Ênfase5 5 2" xfId="4629"/>
    <cellStyle name="20% - Ênfase6 2" xfId="14"/>
    <cellStyle name="20% - Ênfase6 2 2" xfId="548"/>
    <cellStyle name="20% - Ênfase6 2 3" xfId="4630"/>
    <cellStyle name="20% - Ênfase6 2 4" xfId="4499"/>
    <cellStyle name="20% - Ênfase6 3" xfId="549"/>
    <cellStyle name="20% - Ênfase6 3 2" xfId="4631"/>
    <cellStyle name="20% - Ênfase6 4" xfId="550"/>
    <cellStyle name="20% - Ênfase6 4 2" xfId="4632"/>
    <cellStyle name="20% - Ênfase6 5" xfId="551"/>
    <cellStyle name="20% - Ênfase6 5 2" xfId="4633"/>
    <cellStyle name="³f¹ô [0]_ATT4" xfId="2864"/>
    <cellStyle name="³f¹ô[0]_Template 12 - Bank (3)" xfId="2865"/>
    <cellStyle name="³f¹ô_ATT4" xfId="2866"/>
    <cellStyle name="40% - Accent1" xfId="552"/>
    <cellStyle name="40% - Accent1 2" xfId="5657"/>
    <cellStyle name="40% - Accent1 3" xfId="4634"/>
    <cellStyle name="40% - Accent2" xfId="553"/>
    <cellStyle name="40% - Accent2 2" xfId="5658"/>
    <cellStyle name="40% - Accent2 3" xfId="4635"/>
    <cellStyle name="40% - Accent3" xfId="554"/>
    <cellStyle name="40% - Accent3 2" xfId="5659"/>
    <cellStyle name="40% - Accent3 3" xfId="4636"/>
    <cellStyle name="40% - Accent4" xfId="555"/>
    <cellStyle name="40% - Accent4 2" xfId="5660"/>
    <cellStyle name="40% - Accent4 3" xfId="4637"/>
    <cellStyle name="40% - Accent5" xfId="556"/>
    <cellStyle name="40% - Accent5 2" xfId="5661"/>
    <cellStyle name="40% - Accent5 3" xfId="4638"/>
    <cellStyle name="40% - Accent6" xfId="557"/>
    <cellStyle name="40% - Accent6 2" xfId="5662"/>
    <cellStyle name="40% - Accent6 3" xfId="4639"/>
    <cellStyle name="40% - Cor1" xfId="558"/>
    <cellStyle name="40% - Cor1 2" xfId="4640"/>
    <cellStyle name="40% - Cor1 3" xfId="7190"/>
    <cellStyle name="40% - Cor2" xfId="559"/>
    <cellStyle name="40% - Cor2 2" xfId="4641"/>
    <cellStyle name="40% - Cor2 3" xfId="7191"/>
    <cellStyle name="40% - Cor3" xfId="560"/>
    <cellStyle name="40% - Cor3 2" xfId="4642"/>
    <cellStyle name="40% - Cor3 3" xfId="7192"/>
    <cellStyle name="40% - Cor4" xfId="561"/>
    <cellStyle name="40% - Cor4 2" xfId="4643"/>
    <cellStyle name="40% - Cor4 3" xfId="7193"/>
    <cellStyle name="40% - Cor5" xfId="562"/>
    <cellStyle name="40% - Cor5 2" xfId="4644"/>
    <cellStyle name="40% - Cor5 3" xfId="7194"/>
    <cellStyle name="40% - Cor6" xfId="563"/>
    <cellStyle name="40% - Cor6 2" xfId="4645"/>
    <cellStyle name="40% - Cor6 3" xfId="7195"/>
    <cellStyle name="40% - Ênfase1 2" xfId="15"/>
    <cellStyle name="40% - Ênfase1 2 2" xfId="564"/>
    <cellStyle name="40% - Ênfase1 2 3" xfId="4646"/>
    <cellStyle name="40% - Ênfase1 2 4" xfId="4500"/>
    <cellStyle name="40% - Ênfase1 3" xfId="565"/>
    <cellStyle name="40% - Ênfase1 3 2" xfId="4647"/>
    <cellStyle name="40% - Ênfase1 4" xfId="566"/>
    <cellStyle name="40% - Ênfase1 4 2" xfId="4648"/>
    <cellStyle name="40% - Ênfase1 5" xfId="567"/>
    <cellStyle name="40% - Ênfase1 5 2" xfId="4649"/>
    <cellStyle name="40% - Ênfase2 2" xfId="16"/>
    <cellStyle name="40% - Ênfase2 2 2" xfId="568"/>
    <cellStyle name="40% - Ênfase2 2 3" xfId="4650"/>
    <cellStyle name="40% - Ênfase2 2 4" xfId="4501"/>
    <cellStyle name="40% - Ênfase2 3" xfId="569"/>
    <cellStyle name="40% - Ênfase2 3 2" xfId="4651"/>
    <cellStyle name="40% - Ênfase2 4" xfId="570"/>
    <cellStyle name="40% - Ênfase2 4 2" xfId="4652"/>
    <cellStyle name="40% - Ênfase2 5" xfId="571"/>
    <cellStyle name="40% - Ênfase2 5 2" xfId="4653"/>
    <cellStyle name="40% - Ênfase3 2" xfId="17"/>
    <cellStyle name="40% - Ênfase3 2 2" xfId="572"/>
    <cellStyle name="40% - Ênfase3 2 3" xfId="4654"/>
    <cellStyle name="40% - Ênfase3 2 4" xfId="4502"/>
    <cellStyle name="40% - Ênfase3 3" xfId="573"/>
    <cellStyle name="40% - Ênfase3 3 2" xfId="4655"/>
    <cellStyle name="40% - Ênfase3 4" xfId="574"/>
    <cellStyle name="40% - Ênfase3 4 2" xfId="4656"/>
    <cellStyle name="40% - Ênfase3 5" xfId="575"/>
    <cellStyle name="40% - Ênfase3 5 2" xfId="4657"/>
    <cellStyle name="40% - Ênfase4 2" xfId="18"/>
    <cellStyle name="40% - Ênfase4 2 2" xfId="576"/>
    <cellStyle name="40% - Ênfase4 2 3" xfId="4658"/>
    <cellStyle name="40% - Ênfase4 2 4" xfId="4503"/>
    <cellStyle name="40% - Ênfase4 3" xfId="577"/>
    <cellStyle name="40% - Ênfase4 3 2" xfId="4659"/>
    <cellStyle name="40% - Ênfase4 4" xfId="578"/>
    <cellStyle name="40% - Ênfase4 4 2" xfId="4660"/>
    <cellStyle name="40% - Ênfase4 5" xfId="579"/>
    <cellStyle name="40% - Ênfase4 5 2" xfId="4661"/>
    <cellStyle name="40% - Ênfase5 2" xfId="19"/>
    <cellStyle name="40% - Ênfase5 2 2" xfId="580"/>
    <cellStyle name="40% - Ênfase5 2 3" xfId="4662"/>
    <cellStyle name="40% - Ênfase5 2 4" xfId="4504"/>
    <cellStyle name="40% - Ênfase5 3" xfId="581"/>
    <cellStyle name="40% - Ênfase5 3 2" xfId="4663"/>
    <cellStyle name="40% - Ênfase5 4" xfId="582"/>
    <cellStyle name="40% - Ênfase5 4 2" xfId="4664"/>
    <cellStyle name="40% - Ênfase5 5" xfId="583"/>
    <cellStyle name="40% - Ênfase5 5 2" xfId="4665"/>
    <cellStyle name="40% - Ênfase6 2" xfId="20"/>
    <cellStyle name="40% - Ênfase6 2 2" xfId="584"/>
    <cellStyle name="40% - Ênfase6 2 3" xfId="4666"/>
    <cellStyle name="40% - Ênfase6 2 4" xfId="4505"/>
    <cellStyle name="40% - Ênfase6 3" xfId="585"/>
    <cellStyle name="40% - Ênfase6 3 2" xfId="4667"/>
    <cellStyle name="40% - Ênfase6 4" xfId="586"/>
    <cellStyle name="40% - Ênfase6 4 2" xfId="4668"/>
    <cellStyle name="40% - Ênfase6 5" xfId="587"/>
    <cellStyle name="40% - Ênfase6 5 2" xfId="4669"/>
    <cellStyle name="60% - Accent1" xfId="588"/>
    <cellStyle name="60% - Accent1 2" xfId="5663"/>
    <cellStyle name="60% - Accent1 3" xfId="4670"/>
    <cellStyle name="60% - Accent2" xfId="589"/>
    <cellStyle name="60% - Accent2 2" xfId="5664"/>
    <cellStyle name="60% - Accent2 3" xfId="4671"/>
    <cellStyle name="60% - Accent3" xfId="590"/>
    <cellStyle name="60% - Accent3 2" xfId="5665"/>
    <cellStyle name="60% - Accent3 3" xfId="4672"/>
    <cellStyle name="60% - Accent4" xfId="591"/>
    <cellStyle name="60% - Accent4 2" xfId="5666"/>
    <cellStyle name="60% - Accent4 3" xfId="4673"/>
    <cellStyle name="60% - Accent5" xfId="592"/>
    <cellStyle name="60% - Accent5 2" xfId="5667"/>
    <cellStyle name="60% - Accent5 3" xfId="4674"/>
    <cellStyle name="60% - Accent6" xfId="593"/>
    <cellStyle name="60% - Accent6 2" xfId="5668"/>
    <cellStyle name="60% - Accent6 3" xfId="4675"/>
    <cellStyle name="60% - Cor1" xfId="594"/>
    <cellStyle name="60% - Cor1 2" xfId="4676"/>
    <cellStyle name="60% - Cor1 3" xfId="7196"/>
    <cellStyle name="60% - Cor2" xfId="595"/>
    <cellStyle name="60% - Cor2 2" xfId="4677"/>
    <cellStyle name="60% - Cor2 3" xfId="7197"/>
    <cellStyle name="60% - Cor3" xfId="596"/>
    <cellStyle name="60% - Cor3 2" xfId="4678"/>
    <cellStyle name="60% - Cor3 3" xfId="7198"/>
    <cellStyle name="60% - Cor4" xfId="597"/>
    <cellStyle name="60% - Cor4 2" xfId="4679"/>
    <cellStyle name="60% - Cor4 3" xfId="7199"/>
    <cellStyle name="60% - Cor5" xfId="598"/>
    <cellStyle name="60% - Cor5 2" xfId="4680"/>
    <cellStyle name="60% - Cor5 3" xfId="7200"/>
    <cellStyle name="60% - Cor6" xfId="599"/>
    <cellStyle name="60% - Cor6 2" xfId="4681"/>
    <cellStyle name="60% - Cor6 3" xfId="7201"/>
    <cellStyle name="60% - Ênfase1 2" xfId="21"/>
    <cellStyle name="60% - Ênfase1 2 2" xfId="600"/>
    <cellStyle name="60% - Ênfase1 2 3" xfId="4682"/>
    <cellStyle name="60% - Ênfase2 2" xfId="22"/>
    <cellStyle name="60% - Ênfase2 2 2" xfId="601"/>
    <cellStyle name="60% - Ênfase2 2 3" xfId="4683"/>
    <cellStyle name="60% - Ênfase3 2" xfId="23"/>
    <cellStyle name="60% - Ênfase3 2 2" xfId="602"/>
    <cellStyle name="60% - Ênfase3 2 3" xfId="4684"/>
    <cellStyle name="60% - Ênfase4 2" xfId="24"/>
    <cellStyle name="60% - Ênfase4 2 2" xfId="603"/>
    <cellStyle name="60% - Ênfase4 2 3" xfId="4685"/>
    <cellStyle name="60% - Ênfase4 3" xfId="604"/>
    <cellStyle name="60% - Ênfase4 3 2" xfId="4686"/>
    <cellStyle name="60% - Ênfase4 4" xfId="605"/>
    <cellStyle name="60% - Ênfase4 4 2" xfId="4687"/>
    <cellStyle name="60% - Ênfase4 5" xfId="606"/>
    <cellStyle name="60% - Ênfase4 5 2" xfId="4688"/>
    <cellStyle name="60% - Ênfase5 2" xfId="25"/>
    <cellStyle name="60% - Ênfase5 2 2" xfId="607"/>
    <cellStyle name="60% - Ênfase5 2 3" xfId="4689"/>
    <cellStyle name="60% - Ênfase6 2" xfId="26"/>
    <cellStyle name="60% - Ênfase6 2 2" xfId="608"/>
    <cellStyle name="60% - Ênfase6 2 3" xfId="4690"/>
    <cellStyle name="9" xfId="4691"/>
    <cellStyle name="Accent1" xfId="609"/>
    <cellStyle name="Accent1 2" xfId="5669"/>
    <cellStyle name="Accent1 3" xfId="4692"/>
    <cellStyle name="Accent2" xfId="610"/>
    <cellStyle name="Accent2 2" xfId="5670"/>
    <cellStyle name="Accent2 3" xfId="4693"/>
    <cellStyle name="Accent3" xfId="611"/>
    <cellStyle name="Accent3 2" xfId="5671"/>
    <cellStyle name="Accent3 2 2" xfId="5672"/>
    <cellStyle name="Accent3 2 3" xfId="5673"/>
    <cellStyle name="Accent3 2 4" xfId="5674"/>
    <cellStyle name="Accent3 3" xfId="4694"/>
    <cellStyle name="Accent3 3 2" xfId="5675"/>
    <cellStyle name="Accent3 3 3" xfId="5676"/>
    <cellStyle name="Accent3 3 4" xfId="5677"/>
    <cellStyle name="Accent3 4 2" xfId="5678"/>
    <cellStyle name="Accent3 4 3" xfId="5679"/>
    <cellStyle name="Accent3 4 4" xfId="5680"/>
    <cellStyle name="Accent4" xfId="612"/>
    <cellStyle name="Accent4 2" xfId="5681"/>
    <cellStyle name="Accent4 3" xfId="4695"/>
    <cellStyle name="Accent5" xfId="613"/>
    <cellStyle name="Accent5 2" xfId="5682"/>
    <cellStyle name="Accent5 3" xfId="4696"/>
    <cellStyle name="Accent6" xfId="614"/>
    <cellStyle name="Accent6 2" xfId="5683"/>
    <cellStyle name="Accent6 3" xfId="4697"/>
    <cellStyle name="Actual Date" xfId="27"/>
    <cellStyle name="Actual Date 2" xfId="28"/>
    <cellStyle name="Actual Date 2 2" xfId="615"/>
    <cellStyle name="Actual Date 2 3" xfId="616"/>
    <cellStyle name="Actual Date 2 4" xfId="617"/>
    <cellStyle name="Actual Date 3" xfId="29"/>
    <cellStyle name="Actual Date 3 2" xfId="618"/>
    <cellStyle name="Actual Date 3 3" xfId="619"/>
    <cellStyle name="Actual Date 3 4" xfId="620"/>
    <cellStyle name="Actual Date 4" xfId="30"/>
    <cellStyle name="Actual Date 5" xfId="31"/>
    <cellStyle name="Actual Date 6" xfId="621"/>
    <cellStyle name="Actual Date 7" xfId="622"/>
    <cellStyle name="Actual Date 8" xfId="623"/>
    <cellStyle name="Actual Date 9" xfId="624"/>
    <cellStyle name="Adjustable" xfId="5684"/>
    <cellStyle name="ÅëÈ­ [0]_¸ÅÃâ" xfId="2867"/>
    <cellStyle name="ÅëÈ­_¸ÅÃâ" xfId="2868"/>
    <cellStyle name="ÀH«áªº¶W³sµ²" xfId="2869"/>
    <cellStyle name="ak" xfId="2870"/>
    <cellStyle name="Amarelocot" xfId="625"/>
    <cellStyle name="AminPageHeading" xfId="5685"/>
    <cellStyle name="anna" xfId="2871"/>
    <cellStyle name="args.style" xfId="2872"/>
    <cellStyle name="AskSide" xfId="5686"/>
    <cellStyle name="ÄÞ¸¶ [0]_¸ÅÃâ" xfId="2873"/>
    <cellStyle name="ÄÞ¸¶_¸ÅÃâ" xfId="2874"/>
    <cellStyle name="AutoFormat Options" xfId="5687"/>
    <cellStyle name="b0let" xfId="5688"/>
    <cellStyle name="Bad" xfId="626"/>
    <cellStyle name="Bad 2" xfId="5689"/>
    <cellStyle name="Bad 2 2" xfId="5690"/>
    <cellStyle name="Bad 2 3" xfId="5691"/>
    <cellStyle name="Bad 2 4" xfId="5692"/>
    <cellStyle name="Bad 3" xfId="5693"/>
    <cellStyle name="Bad 3 2" xfId="5694"/>
    <cellStyle name="Bad 3 3" xfId="5695"/>
    <cellStyle name="Bad 3 4" xfId="5696"/>
    <cellStyle name="Bad 4" xfId="4699"/>
    <cellStyle name="Bad 4 2" xfId="5697"/>
    <cellStyle name="Bad 4 3" xfId="5698"/>
    <cellStyle name="Bad 4 4" xfId="5699"/>
    <cellStyle name="BidSide" xfId="5700"/>
    <cellStyle name="Big and Red" xfId="5701"/>
    <cellStyle name="Big Money" xfId="5702"/>
    <cellStyle name="BigCheckTotal" xfId="5703"/>
    <cellStyle name="black" xfId="5704"/>
    <cellStyle name="Black Text" xfId="2875"/>
    <cellStyle name="Black Text (No Wrap)" xfId="2876"/>
    <cellStyle name="Black Text_ACC - Book072008" xfId="2877"/>
    <cellStyle name="blank" xfId="627"/>
    <cellStyle name="blank 2" xfId="4700"/>
    <cellStyle name="blp_column_header" xfId="5705"/>
    <cellStyle name="blue" xfId="4701"/>
    <cellStyle name="Blue Text" xfId="2878"/>
    <cellStyle name="Blue Text - Ariel 10" xfId="2879"/>
    <cellStyle name="Blue text 10" xfId="7012"/>
    <cellStyle name="Blue text 11" xfId="6986"/>
    <cellStyle name="Blue text 12" xfId="7001"/>
    <cellStyle name="Blue text 13" xfId="6991"/>
    <cellStyle name="Blue text 14" xfId="7136"/>
    <cellStyle name="Blue text 15" xfId="7056"/>
    <cellStyle name="Blue text 2" xfId="5706"/>
    <cellStyle name="Blue text 3" xfId="7011"/>
    <cellStyle name="Blue text 4" xfId="7015"/>
    <cellStyle name="Blue text 5" xfId="6984"/>
    <cellStyle name="Blue text 6" xfId="7002"/>
    <cellStyle name="Blue text 7" xfId="4561"/>
    <cellStyle name="Blue text 8" xfId="7004"/>
    <cellStyle name="Blue text 9" xfId="7018"/>
    <cellStyle name="Blue Text_ACC - Book072008" xfId="2880"/>
    <cellStyle name="Body" xfId="32"/>
    <cellStyle name="Body 2" xfId="4702"/>
    <cellStyle name="Body 3" xfId="4417"/>
    <cellStyle name="Bold" xfId="5707"/>
    <cellStyle name="Bold/Border" xfId="5708"/>
    <cellStyle name="Bold/Border 2" xfId="5709"/>
    <cellStyle name="Bold_D4-Model Setup" xfId="5710"/>
    <cellStyle name="Bol-Data" xfId="5711"/>
    <cellStyle name="bolet" xfId="2881"/>
    <cellStyle name="bolet 10" xfId="2882"/>
    <cellStyle name="bolet 10 2" xfId="8964"/>
    <cellStyle name="bolet 10 3" xfId="7264"/>
    <cellStyle name="bolet 11" xfId="2883"/>
    <cellStyle name="bolet 11 2" xfId="8965"/>
    <cellStyle name="bolet 11 3" xfId="7265"/>
    <cellStyle name="bolet 12" xfId="2884"/>
    <cellStyle name="bolet 12 2" xfId="8966"/>
    <cellStyle name="bolet 12 3" xfId="7266"/>
    <cellStyle name="bolet 13" xfId="2885"/>
    <cellStyle name="bolet 13 2" xfId="8967"/>
    <cellStyle name="bolet 13 3" xfId="7267"/>
    <cellStyle name="bolet 14" xfId="2886"/>
    <cellStyle name="bolet 14 2" xfId="8968"/>
    <cellStyle name="bolet 14 3" xfId="7268"/>
    <cellStyle name="bolet 15" xfId="2887"/>
    <cellStyle name="bolet 15 2" xfId="8969"/>
    <cellStyle name="bolet 15 3" xfId="7269"/>
    <cellStyle name="bolet 16" xfId="2888"/>
    <cellStyle name="bolet 16 2" xfId="8970"/>
    <cellStyle name="bolet 16 3" xfId="7270"/>
    <cellStyle name="bolet 17" xfId="5712"/>
    <cellStyle name="bolet 17 2" xfId="8963"/>
    <cellStyle name="bolet 18" xfId="7263"/>
    <cellStyle name="bolet 2" xfId="2889"/>
    <cellStyle name="bolet 2 2" xfId="2890"/>
    <cellStyle name="bolet 2 2 2" xfId="8972"/>
    <cellStyle name="bolet 2 2 3" xfId="7272"/>
    <cellStyle name="bolet 2 3" xfId="2891"/>
    <cellStyle name="bolet 2 3 2" xfId="8973"/>
    <cellStyle name="bolet 2 3 3" xfId="7273"/>
    <cellStyle name="bolet 2 4" xfId="2892"/>
    <cellStyle name="bolet 2 4 2" xfId="8974"/>
    <cellStyle name="bolet 2 4 3" xfId="7274"/>
    <cellStyle name="bolet 2 5" xfId="8971"/>
    <cellStyle name="bolet 2 6" xfId="7271"/>
    <cellStyle name="bolet 2_Input Vendasmodeloitau_v2" xfId="2893"/>
    <cellStyle name="bolet 3" xfId="2894"/>
    <cellStyle name="bolet 3 2" xfId="8975"/>
    <cellStyle name="bolet 3 3" xfId="7275"/>
    <cellStyle name="bolet 4" xfId="2895"/>
    <cellStyle name="bolet 4 2" xfId="8976"/>
    <cellStyle name="bolet 4 3" xfId="7276"/>
    <cellStyle name="bolet 5" xfId="2896"/>
    <cellStyle name="bolet 5 2" xfId="8977"/>
    <cellStyle name="bolet 5 3" xfId="7277"/>
    <cellStyle name="bolet 6" xfId="2897"/>
    <cellStyle name="bolet 6 2" xfId="8978"/>
    <cellStyle name="bolet 6 3" xfId="7278"/>
    <cellStyle name="bolet 7" xfId="2898"/>
    <cellStyle name="bolet 7 2" xfId="8979"/>
    <cellStyle name="bolet 7 3" xfId="7279"/>
    <cellStyle name="bolet 8" xfId="2899"/>
    <cellStyle name="bolet 8 2" xfId="8980"/>
    <cellStyle name="bolet 8 3" xfId="7280"/>
    <cellStyle name="bolet 9" xfId="2900"/>
    <cellStyle name="bolet 9 2" xfId="8981"/>
    <cellStyle name="bolet 9 3" xfId="7281"/>
    <cellStyle name="bolet_Desp  Orçamento - 2 010 - V1 (3)" xfId="2901"/>
    <cellStyle name="Boletim" xfId="5713"/>
    <cellStyle name="Bom 2" xfId="33"/>
    <cellStyle name="Bom 2 2" xfId="628"/>
    <cellStyle name="Bom 2 3" xfId="4703"/>
    <cellStyle name="Border" xfId="5714"/>
    <cellStyle name="Border Heavy" xfId="4704"/>
    <cellStyle name="Border Heavy 2" xfId="5388"/>
    <cellStyle name="Border Heavy 2 2" xfId="6960"/>
    <cellStyle name="Border Heavy 2 2 2" xfId="7164"/>
    <cellStyle name="Border Heavy 3" xfId="7101"/>
    <cellStyle name="Border Thin" xfId="4705"/>
    <cellStyle name="Border_Constructions" xfId="5715"/>
    <cellStyle name="Brackets 0" xfId="5716"/>
    <cellStyle name="Brackets 1" xfId="5717"/>
    <cellStyle name="Bullet" xfId="5718"/>
    <cellStyle name="Bullet 2" xfId="5719"/>
    <cellStyle name="Ç¥ÁØ_(Á¤º¸ºÎ¹®)¿ùº°ÀÎ¿ø°èÈ¹" xfId="2902"/>
    <cellStyle name="CABEÇALHO" xfId="629"/>
    <cellStyle name="Cabeçalho 1" xfId="630"/>
    <cellStyle name="Cabeçalho 1 2" xfId="4706"/>
    <cellStyle name="Cabeçalho 1 3" xfId="7202"/>
    <cellStyle name="Cabeçalho 2" xfId="631"/>
    <cellStyle name="Cabeçalho 2 2" xfId="4707"/>
    <cellStyle name="Cabeçalho 2 3" xfId="7203"/>
    <cellStyle name="Cabeçalho 3" xfId="632"/>
    <cellStyle name="Cabeçalho 3 2" xfId="4708"/>
    <cellStyle name="Cabeçalho 3 3" xfId="7052"/>
    <cellStyle name="Cabeçalho 3 4" xfId="7204"/>
    <cellStyle name="Cabeçalho 4" xfId="633"/>
    <cellStyle name="Cabeçalho 4 2" xfId="4709"/>
    <cellStyle name="Cabeçalho 4 3" xfId="7205"/>
    <cellStyle name="CABEÇALHO2" xfId="634"/>
    <cellStyle name="CABEÇALHO2 2" xfId="4710"/>
    <cellStyle name="Calc Currency (0)" xfId="2903"/>
    <cellStyle name="Calc Currency (0) 10" xfId="2904"/>
    <cellStyle name="Calc Currency (0) 11" xfId="2905"/>
    <cellStyle name="Calc Currency (0) 12" xfId="2906"/>
    <cellStyle name="Calc Currency (0) 13" xfId="2907"/>
    <cellStyle name="Calc Currency (0) 14" xfId="2908"/>
    <cellStyle name="Calc Currency (0) 15" xfId="2909"/>
    <cellStyle name="Calc Currency (0) 16" xfId="2910"/>
    <cellStyle name="Calc Currency (0) 2" xfId="2911"/>
    <cellStyle name="Calc Currency (0) 2 2" xfId="2912"/>
    <cellStyle name="Calc Currency (0) 2 3" xfId="2913"/>
    <cellStyle name="Calc Currency (0) 2 4" xfId="2914"/>
    <cellStyle name="Calc Currency (0) 3" xfId="2915"/>
    <cellStyle name="Calc Currency (0) 4" xfId="2916"/>
    <cellStyle name="Calc Currency (0) 5" xfId="2917"/>
    <cellStyle name="Calc Currency (0) 6" xfId="2918"/>
    <cellStyle name="Calc Currency (0) 7" xfId="2919"/>
    <cellStyle name="Calc Currency (0) 8" xfId="2920"/>
    <cellStyle name="Calc Currency (0) 9" xfId="2921"/>
    <cellStyle name="Calc Currency (0)_graficos" xfId="2922"/>
    <cellStyle name="Calc Currency (2)" xfId="2923"/>
    <cellStyle name="Calc Currency (2) 10" xfId="2924"/>
    <cellStyle name="Calc Currency (2) 11" xfId="2925"/>
    <cellStyle name="Calc Currency (2) 12" xfId="2926"/>
    <cellStyle name="Calc Currency (2) 13" xfId="2927"/>
    <cellStyle name="Calc Currency (2) 14" xfId="2928"/>
    <cellStyle name="Calc Currency (2) 15" xfId="2929"/>
    <cellStyle name="Calc Currency (2) 16" xfId="2930"/>
    <cellStyle name="Calc Currency (2) 2" xfId="2931"/>
    <cellStyle name="Calc Currency (2) 2 2" xfId="2932"/>
    <cellStyle name="Calc Currency (2) 2 3" xfId="2933"/>
    <cellStyle name="Calc Currency (2) 2 4" xfId="2934"/>
    <cellStyle name="Calc Currency (2) 3" xfId="2935"/>
    <cellStyle name="Calc Currency (2) 4" xfId="2936"/>
    <cellStyle name="Calc Currency (2) 5" xfId="2937"/>
    <cellStyle name="Calc Currency (2) 6" xfId="2938"/>
    <cellStyle name="Calc Currency (2) 7" xfId="2939"/>
    <cellStyle name="Calc Currency (2) 8" xfId="2940"/>
    <cellStyle name="Calc Currency (2) 9" xfId="2941"/>
    <cellStyle name="Calc Currency (2)_graficos" xfId="2942"/>
    <cellStyle name="Calc Percent (0)" xfId="2943"/>
    <cellStyle name="Calc Percent (0) 10" xfId="2944"/>
    <cellStyle name="Calc Percent (0) 11" xfId="2945"/>
    <cellStyle name="Calc Percent (0) 12" xfId="2946"/>
    <cellStyle name="Calc Percent (0) 13" xfId="2947"/>
    <cellStyle name="Calc Percent (0) 14" xfId="2948"/>
    <cellStyle name="Calc Percent (0) 15" xfId="2949"/>
    <cellStyle name="Calc Percent (0) 16" xfId="2950"/>
    <cellStyle name="Calc Percent (0) 2" xfId="2951"/>
    <cellStyle name="Calc Percent (0) 2 2" xfId="2952"/>
    <cellStyle name="Calc Percent (0) 2 3" xfId="2953"/>
    <cellStyle name="Calc Percent (0) 2 4" xfId="2954"/>
    <cellStyle name="Calc Percent (0) 3" xfId="2955"/>
    <cellStyle name="Calc Percent (0) 4" xfId="2956"/>
    <cellStyle name="Calc Percent (0) 5" xfId="2957"/>
    <cellStyle name="Calc Percent (0) 6" xfId="2958"/>
    <cellStyle name="Calc Percent (0) 7" xfId="2959"/>
    <cellStyle name="Calc Percent (0) 8" xfId="2960"/>
    <cellStyle name="Calc Percent (0) 9" xfId="2961"/>
    <cellStyle name="Calc Percent (0)_graficos" xfId="2962"/>
    <cellStyle name="Calc Percent (1)" xfId="2963"/>
    <cellStyle name="Calc Percent (1) 10" xfId="2964"/>
    <cellStyle name="Calc Percent (1) 11" xfId="2965"/>
    <cellStyle name="Calc Percent (1) 12" xfId="2966"/>
    <cellStyle name="Calc Percent (1) 13" xfId="2967"/>
    <cellStyle name="Calc Percent (1) 14" xfId="2968"/>
    <cellStyle name="Calc Percent (1) 15" xfId="2969"/>
    <cellStyle name="Calc Percent (1) 16" xfId="2970"/>
    <cellStyle name="Calc Percent (1) 2" xfId="2971"/>
    <cellStyle name="Calc Percent (1) 2 2" xfId="2972"/>
    <cellStyle name="Calc Percent (1) 2 3" xfId="2973"/>
    <cellStyle name="Calc Percent (1) 2 4" xfId="2974"/>
    <cellStyle name="Calc Percent (1) 3" xfId="2975"/>
    <cellStyle name="Calc Percent (1) 4" xfId="2976"/>
    <cellStyle name="Calc Percent (1) 5" xfId="2977"/>
    <cellStyle name="Calc Percent (1) 6" xfId="2978"/>
    <cellStyle name="Calc Percent (1) 7" xfId="2979"/>
    <cellStyle name="Calc Percent (1) 8" xfId="2980"/>
    <cellStyle name="Calc Percent (1) 9" xfId="2981"/>
    <cellStyle name="Calc Percent (1)_graficos" xfId="2982"/>
    <cellStyle name="Calc Percent (2)" xfId="2983"/>
    <cellStyle name="Calc Percent (2) 10" xfId="2984"/>
    <cellStyle name="Calc Percent (2) 11" xfId="2985"/>
    <cellStyle name="Calc Percent (2) 12" xfId="2986"/>
    <cellStyle name="Calc Percent (2) 13" xfId="2987"/>
    <cellStyle name="Calc Percent (2) 14" xfId="2988"/>
    <cellStyle name="Calc Percent (2) 15" xfId="2989"/>
    <cellStyle name="Calc Percent (2) 16" xfId="2990"/>
    <cellStyle name="Calc Percent (2) 2" xfId="2991"/>
    <cellStyle name="Calc Percent (2) 2 2" xfId="2992"/>
    <cellStyle name="Calc Percent (2) 2 3" xfId="2993"/>
    <cellStyle name="Calc Percent (2) 2 4" xfId="2994"/>
    <cellStyle name="Calc Percent (2) 3" xfId="2995"/>
    <cellStyle name="Calc Percent (2) 4" xfId="2996"/>
    <cellStyle name="Calc Percent (2) 5" xfId="2997"/>
    <cellStyle name="Calc Percent (2) 6" xfId="2998"/>
    <cellStyle name="Calc Percent (2) 7" xfId="2999"/>
    <cellStyle name="Calc Percent (2) 8" xfId="3000"/>
    <cellStyle name="Calc Percent (2) 9" xfId="3001"/>
    <cellStyle name="Calc Percent (2)_graficos" xfId="3002"/>
    <cellStyle name="Calc Units (0)" xfId="3003"/>
    <cellStyle name="Calc Units (0) 2" xfId="3004"/>
    <cellStyle name="Calc Units (0) 2 2" xfId="3005"/>
    <cellStyle name="Calc Units (0) 3" xfId="3006"/>
    <cellStyle name="Calc Units (0) 4" xfId="3007"/>
    <cellStyle name="Calc Units (0) 5" xfId="3008"/>
    <cellStyle name="Calc Units (0) 6" xfId="3009"/>
    <cellStyle name="Calc Units (0) 7" xfId="3010"/>
    <cellStyle name="Calc Units (0) 8" xfId="3011"/>
    <cellStyle name="Calc Units (0)_graficos" xfId="3012"/>
    <cellStyle name="Calc Units (1)" xfId="3013"/>
    <cellStyle name="Calc Units (1) 10" xfId="3014"/>
    <cellStyle name="Calc Units (1) 11" xfId="3015"/>
    <cellStyle name="Calc Units (1) 12" xfId="3016"/>
    <cellStyle name="Calc Units (1) 13" xfId="3017"/>
    <cellStyle name="Calc Units (1) 14" xfId="3018"/>
    <cellStyle name="Calc Units (1) 15" xfId="3019"/>
    <cellStyle name="Calc Units (1) 16" xfId="3020"/>
    <cellStyle name="Calc Units (1) 2" xfId="3021"/>
    <cellStyle name="Calc Units (1) 2 2" xfId="3022"/>
    <cellStyle name="Calc Units (1) 2 3" xfId="3023"/>
    <cellStyle name="Calc Units (1) 2 4" xfId="3024"/>
    <cellStyle name="Calc Units (1) 3" xfId="3025"/>
    <cellStyle name="Calc Units (1) 4" xfId="3026"/>
    <cellStyle name="Calc Units (1) 5" xfId="3027"/>
    <cellStyle name="Calc Units (1) 6" xfId="3028"/>
    <cellStyle name="Calc Units (1) 7" xfId="3029"/>
    <cellStyle name="Calc Units (1) 8" xfId="3030"/>
    <cellStyle name="Calc Units (1) 9" xfId="3031"/>
    <cellStyle name="Calc Units (1)_graficos" xfId="3032"/>
    <cellStyle name="Calc Units (2)" xfId="3033"/>
    <cellStyle name="Calc Units (2) 10" xfId="3034"/>
    <cellStyle name="Calc Units (2) 11" xfId="3035"/>
    <cellStyle name="Calc Units (2) 12" xfId="3036"/>
    <cellStyle name="Calc Units (2) 13" xfId="3037"/>
    <cellStyle name="Calc Units (2) 14" xfId="3038"/>
    <cellStyle name="Calc Units (2) 15" xfId="3039"/>
    <cellStyle name="Calc Units (2) 16" xfId="3040"/>
    <cellStyle name="Calc Units (2) 2" xfId="3041"/>
    <cellStyle name="Calc Units (2) 2 2" xfId="3042"/>
    <cellStyle name="Calc Units (2) 2 3" xfId="3043"/>
    <cellStyle name="Calc Units (2) 2 4" xfId="3044"/>
    <cellStyle name="Calc Units (2) 3" xfId="3045"/>
    <cellStyle name="Calc Units (2) 4" xfId="3046"/>
    <cellStyle name="Calc Units (2) 5" xfId="3047"/>
    <cellStyle name="Calc Units (2) 6" xfId="3048"/>
    <cellStyle name="Calc Units (2) 7" xfId="3049"/>
    <cellStyle name="Calc Units (2) 8" xfId="3050"/>
    <cellStyle name="Calc Units (2) 9" xfId="3051"/>
    <cellStyle name="Calc Units (2)_graficos" xfId="3052"/>
    <cellStyle name="Calculation" xfId="635"/>
    <cellStyle name="Calculation 10" xfId="7282"/>
    <cellStyle name="Calculation 11" xfId="7283"/>
    <cellStyle name="Calculation 12" xfId="7206"/>
    <cellStyle name="Calculation 2" xfId="636"/>
    <cellStyle name="Calculation 2 10" xfId="7285"/>
    <cellStyle name="Calculation 2 11" xfId="7286"/>
    <cellStyle name="Calculation 2 12" xfId="7284"/>
    <cellStyle name="Calculation 2 2" xfId="637"/>
    <cellStyle name="Calculation 2 2 10" xfId="7288"/>
    <cellStyle name="Calculation 2 2 11" xfId="7287"/>
    <cellStyle name="Calculation 2 2 2" xfId="638"/>
    <cellStyle name="Calculation 2 2 2 2" xfId="639"/>
    <cellStyle name="Calculation 2 2 2 2 2" xfId="7290"/>
    <cellStyle name="Calculation 2 2 2 3" xfId="7291"/>
    <cellStyle name="Calculation 2 2 2 4" xfId="7292"/>
    <cellStyle name="Calculation 2 2 2 5" xfId="7293"/>
    <cellStyle name="Calculation 2 2 2 6" xfId="7294"/>
    <cellStyle name="Calculation 2 2 2 7" xfId="7295"/>
    <cellStyle name="Calculation 2 2 2 8" xfId="7296"/>
    <cellStyle name="Calculation 2 2 2 9" xfId="7289"/>
    <cellStyle name="Calculation 2 2 3" xfId="640"/>
    <cellStyle name="Calculation 2 2 3 2" xfId="7298"/>
    <cellStyle name="Calculation 2 2 3 3" xfId="7299"/>
    <cellStyle name="Calculation 2 2 3 4" xfId="7300"/>
    <cellStyle name="Calculation 2 2 3 5" xfId="7301"/>
    <cellStyle name="Calculation 2 2 3 6" xfId="7302"/>
    <cellStyle name="Calculation 2 2 3 7" xfId="7303"/>
    <cellStyle name="Calculation 2 2 3 8" xfId="7304"/>
    <cellStyle name="Calculation 2 2 3 9" xfId="7297"/>
    <cellStyle name="Calculation 2 2 4" xfId="7305"/>
    <cellStyle name="Calculation 2 2 5" xfId="7306"/>
    <cellStyle name="Calculation 2 2 6" xfId="7307"/>
    <cellStyle name="Calculation 2 2 7" xfId="7308"/>
    <cellStyle name="Calculation 2 2 8" xfId="7309"/>
    <cellStyle name="Calculation 2 2 9" xfId="7310"/>
    <cellStyle name="Calculation 2 3" xfId="641"/>
    <cellStyle name="Calculation 2 3 2" xfId="642"/>
    <cellStyle name="Calculation 2 3 2 2" xfId="7312"/>
    <cellStyle name="Calculation 2 3 3" xfId="7313"/>
    <cellStyle name="Calculation 2 3 4" xfId="7314"/>
    <cellStyle name="Calculation 2 3 5" xfId="7315"/>
    <cellStyle name="Calculation 2 3 6" xfId="7316"/>
    <cellStyle name="Calculation 2 3 7" xfId="7317"/>
    <cellStyle name="Calculation 2 3 8" xfId="7318"/>
    <cellStyle name="Calculation 2 3 9" xfId="7311"/>
    <cellStyle name="Calculation 2 4" xfId="643"/>
    <cellStyle name="Calculation 2 4 2" xfId="7320"/>
    <cellStyle name="Calculation 2 4 3" xfId="7321"/>
    <cellStyle name="Calculation 2 4 4" xfId="7322"/>
    <cellStyle name="Calculation 2 4 5" xfId="7323"/>
    <cellStyle name="Calculation 2 4 6" xfId="7324"/>
    <cellStyle name="Calculation 2 4 7" xfId="7325"/>
    <cellStyle name="Calculation 2 4 8" xfId="7326"/>
    <cellStyle name="Calculation 2 4 9" xfId="7319"/>
    <cellStyle name="Calculation 2 5" xfId="4712"/>
    <cellStyle name="Calculation 2 5 2" xfId="7327"/>
    <cellStyle name="Calculation 2 6" xfId="7328"/>
    <cellStyle name="Calculation 2 7" xfId="7329"/>
    <cellStyle name="Calculation 2 8" xfId="7330"/>
    <cellStyle name="Calculation 2 9" xfId="7331"/>
    <cellStyle name="Calculation 3" xfId="644"/>
    <cellStyle name="Calculation 3 2" xfId="645"/>
    <cellStyle name="Calculation 3 2 2" xfId="7333"/>
    <cellStyle name="Calculation 3 3" xfId="5720"/>
    <cellStyle name="Calculation 3 3 2" xfId="7334"/>
    <cellStyle name="Calculation 3 4" xfId="7335"/>
    <cellStyle name="Calculation 3 5" xfId="7336"/>
    <cellStyle name="Calculation 3 6" xfId="7337"/>
    <cellStyle name="Calculation 3 7" xfId="7338"/>
    <cellStyle name="Calculation 3 8" xfId="7339"/>
    <cellStyle name="Calculation 3 9" xfId="7332"/>
    <cellStyle name="Calculation 4" xfId="646"/>
    <cellStyle name="Calculation 4 2" xfId="7341"/>
    <cellStyle name="Calculation 4 3" xfId="7342"/>
    <cellStyle name="Calculation 4 4" xfId="7343"/>
    <cellStyle name="Calculation 4 5" xfId="7344"/>
    <cellStyle name="Calculation 4 6" xfId="7345"/>
    <cellStyle name="Calculation 4 7" xfId="7346"/>
    <cellStyle name="Calculation 4 8" xfId="7347"/>
    <cellStyle name="Calculation 4 9" xfId="7340"/>
    <cellStyle name="Calculation 5" xfId="4711"/>
    <cellStyle name="Calculation 5 2" xfId="7348"/>
    <cellStyle name="Calculation 6" xfId="7349"/>
    <cellStyle name="Calculation 7" xfId="7350"/>
    <cellStyle name="Calculation 8" xfId="7351"/>
    <cellStyle name="Calculation 9" xfId="7352"/>
    <cellStyle name="Cálculo 2" xfId="34"/>
    <cellStyle name="Cálculo 2 10" xfId="7353"/>
    <cellStyle name="Cálculo 2 11" xfId="7354"/>
    <cellStyle name="Cálculo 2 12" xfId="7355"/>
    <cellStyle name="Cálculo 2 13" xfId="7207"/>
    <cellStyle name="Cálculo 2 2" xfId="647"/>
    <cellStyle name="Cálculo 2 2 2" xfId="648"/>
    <cellStyle name="Cálculo 2 2 2 2" xfId="7357"/>
    <cellStyle name="Cálculo 2 2 3" xfId="7358"/>
    <cellStyle name="Cálculo 2 2 4" xfId="7359"/>
    <cellStyle name="Cálculo 2 2 5" xfId="7360"/>
    <cellStyle name="Cálculo 2 2 6" xfId="7361"/>
    <cellStyle name="Cálculo 2 2 7" xfId="7362"/>
    <cellStyle name="Cálculo 2 2 8" xfId="7363"/>
    <cellStyle name="Cálculo 2 2 9" xfId="7356"/>
    <cellStyle name="Cálculo 2 3" xfId="649"/>
    <cellStyle name="Cálculo 2 3 2" xfId="650"/>
    <cellStyle name="Cálculo 2 3 2 2" xfId="7365"/>
    <cellStyle name="Cálculo 2 3 3" xfId="7366"/>
    <cellStyle name="Cálculo 2 3 4" xfId="7367"/>
    <cellStyle name="Cálculo 2 3 5" xfId="7368"/>
    <cellStyle name="Cálculo 2 3 6" xfId="7369"/>
    <cellStyle name="Cálculo 2 3 7" xfId="7370"/>
    <cellStyle name="Cálculo 2 3 8" xfId="7371"/>
    <cellStyle name="Cálculo 2 3 9" xfId="7364"/>
    <cellStyle name="Cálculo 2 4" xfId="651"/>
    <cellStyle name="Cálculo 2 4 2" xfId="652"/>
    <cellStyle name="Cálculo 2 4 2 2" xfId="7373"/>
    <cellStyle name="Cálculo 2 4 3" xfId="7374"/>
    <cellStyle name="Cálculo 2 4 4" xfId="7375"/>
    <cellStyle name="Cálculo 2 4 5" xfId="7376"/>
    <cellStyle name="Cálculo 2 4 6" xfId="7377"/>
    <cellStyle name="Cálculo 2 4 7" xfId="7378"/>
    <cellStyle name="Cálculo 2 4 8" xfId="7379"/>
    <cellStyle name="Cálculo 2 4 9" xfId="7372"/>
    <cellStyle name="Cálculo 2 5" xfId="653"/>
    <cellStyle name="Cálculo 2 5 2" xfId="7381"/>
    <cellStyle name="Cálculo 2 5 3" xfId="7382"/>
    <cellStyle name="Cálculo 2 5 4" xfId="7383"/>
    <cellStyle name="Cálculo 2 5 5" xfId="7384"/>
    <cellStyle name="Cálculo 2 5 6" xfId="7385"/>
    <cellStyle name="Cálculo 2 5 7" xfId="7386"/>
    <cellStyle name="Cálculo 2 5 8" xfId="7387"/>
    <cellStyle name="Cálculo 2 5 9" xfId="7380"/>
    <cellStyle name="Cálculo 2 6" xfId="4713"/>
    <cellStyle name="Cálculo 2 6 2" xfId="7388"/>
    <cellStyle name="Cálculo 2 7" xfId="7389"/>
    <cellStyle name="Cálculo 2 8" xfId="7390"/>
    <cellStyle name="Cálculo 2 9" xfId="7391"/>
    <cellStyle name="category" xfId="3053"/>
    <cellStyle name="Célula de Verificação 2" xfId="35"/>
    <cellStyle name="Célula de Verificação 2 2" xfId="654"/>
    <cellStyle name="Célula de Verificação 2 3" xfId="4714"/>
    <cellStyle name="Célula de Verificação 3" xfId="655"/>
    <cellStyle name="Célula de Verificação 3 2" xfId="4715"/>
    <cellStyle name="Célula de Verificação 4" xfId="656"/>
    <cellStyle name="Célula de Verificação 4 2" xfId="4716"/>
    <cellStyle name="Célula de Verificação 5" xfId="657"/>
    <cellStyle name="Célula de Verificação 5 2" xfId="4717"/>
    <cellStyle name="Célula Ligada" xfId="658"/>
    <cellStyle name="Célula Ligada 2" xfId="4718"/>
    <cellStyle name="Célula Ligada 3" xfId="7208"/>
    <cellStyle name="Célula Vinculada 2" xfId="36"/>
    <cellStyle name="Célula Vinculada 2 2" xfId="659"/>
    <cellStyle name="Célula Vinculada 2 3" xfId="4719"/>
    <cellStyle name="Centered Heading" xfId="37"/>
    <cellStyle name="Centered Heading 2" xfId="4720"/>
    <cellStyle name="Centered Heading 3" xfId="4418"/>
    <cellStyle name="CenterHead" xfId="38"/>
    <cellStyle name="CenterHead 2" xfId="4721"/>
    <cellStyle name="CenterHead 3" xfId="4419"/>
    <cellStyle name="Check Cell" xfId="3054"/>
    <cellStyle name="Check Cell 2" xfId="5721"/>
    <cellStyle name="Check Cell 3" xfId="5722"/>
    <cellStyle name="CheckTotal" xfId="5723"/>
    <cellStyle name="Citibank" xfId="3055"/>
    <cellStyle name="Citibank 10" xfId="3056"/>
    <cellStyle name="Citibank 10 2" xfId="7393"/>
    <cellStyle name="Citibank 11" xfId="3057"/>
    <cellStyle name="Citibank 11 2" xfId="7394"/>
    <cellStyle name="Citibank 12" xfId="3058"/>
    <cellStyle name="Citibank 12 2" xfId="7395"/>
    <cellStyle name="Citibank 13" xfId="3059"/>
    <cellStyle name="Citibank 13 2" xfId="7396"/>
    <cellStyle name="Citibank 14" xfId="3060"/>
    <cellStyle name="Citibank 14 2" xfId="7397"/>
    <cellStyle name="Citibank 15" xfId="3061"/>
    <cellStyle name="Citibank 15 2" xfId="7398"/>
    <cellStyle name="Citibank 16" xfId="3062"/>
    <cellStyle name="Citibank 16 2" xfId="7399"/>
    <cellStyle name="Citibank 17" xfId="3063"/>
    <cellStyle name="Citibank 17 2" xfId="7400"/>
    <cellStyle name="Citibank 18" xfId="3064"/>
    <cellStyle name="Citibank 18 2" xfId="7401"/>
    <cellStyle name="Citibank 19" xfId="3065"/>
    <cellStyle name="Citibank 19 2" xfId="7402"/>
    <cellStyle name="Citibank 2" xfId="3066"/>
    <cellStyle name="Citibank 2 2" xfId="7403"/>
    <cellStyle name="Citibank 20" xfId="3067"/>
    <cellStyle name="Citibank 20 2" xfId="7404"/>
    <cellStyle name="Citibank 21" xfId="3068"/>
    <cellStyle name="Citibank 21 2" xfId="7405"/>
    <cellStyle name="Citibank 22" xfId="3069"/>
    <cellStyle name="Citibank 22 2" xfId="7406"/>
    <cellStyle name="Citibank 23" xfId="3070"/>
    <cellStyle name="Citibank 23 2" xfId="7407"/>
    <cellStyle name="Citibank 24" xfId="3071"/>
    <cellStyle name="Citibank 24 2" xfId="7408"/>
    <cellStyle name="Citibank 25" xfId="3072"/>
    <cellStyle name="Citibank 25 2" xfId="7409"/>
    <cellStyle name="Citibank 26" xfId="3073"/>
    <cellStyle name="Citibank 26 2" xfId="7410"/>
    <cellStyle name="Citibank 27" xfId="3074"/>
    <cellStyle name="Citibank 27 2" xfId="7411"/>
    <cellStyle name="Citibank 28" xfId="3075"/>
    <cellStyle name="Citibank 28 2" xfId="7412"/>
    <cellStyle name="Citibank 29" xfId="3076"/>
    <cellStyle name="Citibank 29 2" xfId="7413"/>
    <cellStyle name="Citibank 3" xfId="3077"/>
    <cellStyle name="Citibank 3 2" xfId="7414"/>
    <cellStyle name="Citibank 30" xfId="3078"/>
    <cellStyle name="Citibank 30 2" xfId="7415"/>
    <cellStyle name="Citibank 31" xfId="3079"/>
    <cellStyle name="Citibank 31 2" xfId="7416"/>
    <cellStyle name="Citibank 32" xfId="3080"/>
    <cellStyle name="Citibank 32 2" xfId="7417"/>
    <cellStyle name="Citibank 33" xfId="3081"/>
    <cellStyle name="Citibank 33 2" xfId="7418"/>
    <cellStyle name="Citibank 34" xfId="3082"/>
    <cellStyle name="Citibank 34 2" xfId="7419"/>
    <cellStyle name="Citibank 35" xfId="3083"/>
    <cellStyle name="Citibank 35 2" xfId="7420"/>
    <cellStyle name="Citibank 36" xfId="3084"/>
    <cellStyle name="Citibank 36 2" xfId="7421"/>
    <cellStyle name="Citibank 37" xfId="7392"/>
    <cellStyle name="Citibank 4" xfId="3085"/>
    <cellStyle name="Citibank 4 2" xfId="7422"/>
    <cellStyle name="Citibank 5" xfId="3086"/>
    <cellStyle name="Citibank 5 2" xfId="7423"/>
    <cellStyle name="Citibank 6" xfId="3087"/>
    <cellStyle name="Citibank 6 2" xfId="7424"/>
    <cellStyle name="Citibank 7" xfId="3088"/>
    <cellStyle name="Citibank 7 2" xfId="7425"/>
    <cellStyle name="Citibank 8" xfId="3089"/>
    <cellStyle name="Citibank 8 2" xfId="7426"/>
    <cellStyle name="Citibank 9" xfId="3090"/>
    <cellStyle name="Citibank 9 2" xfId="7427"/>
    <cellStyle name="CLEAR" xfId="3091"/>
    <cellStyle name="clr_Americas" xfId="5724"/>
    <cellStyle name="Column_Title" xfId="39"/>
    <cellStyle name="Comma  - Estilo1" xfId="3092"/>
    <cellStyle name="Comma  - Estilo2" xfId="3093"/>
    <cellStyle name="Comma  - Estilo3" xfId="3094"/>
    <cellStyle name="Comma  - Estilo4" xfId="3095"/>
    <cellStyle name="Comma  - Estilo5" xfId="3096"/>
    <cellStyle name="Comma  - Estilo6" xfId="3097"/>
    <cellStyle name="Comma  - Estilo7" xfId="3098"/>
    <cellStyle name="Comma  - Estilo8" xfId="3099"/>
    <cellStyle name="Comma  - Style1" xfId="40"/>
    <cellStyle name="Comma  - Style1 10" xfId="3100"/>
    <cellStyle name="Comma  - Style1 11" xfId="3101"/>
    <cellStyle name="Comma  - Style1 12" xfId="3102"/>
    <cellStyle name="Comma  - Style1 13" xfId="3103"/>
    <cellStyle name="Comma  - Style1 14" xfId="3104"/>
    <cellStyle name="Comma  - Style1 15" xfId="3105"/>
    <cellStyle name="Comma  - Style1 16" xfId="3106"/>
    <cellStyle name="Comma  - Style1 17" xfId="4420"/>
    <cellStyle name="Comma  - Style1 2" xfId="3107"/>
    <cellStyle name="Comma  - Style1 2 2" xfId="3108"/>
    <cellStyle name="Comma  - Style1 2 3" xfId="3109"/>
    <cellStyle name="Comma  - Style1 2 4" xfId="3110"/>
    <cellStyle name="Comma  - Style1 2 5" xfId="4722"/>
    <cellStyle name="Comma  - Style1 3" xfId="3111"/>
    <cellStyle name="Comma  - Style1 4" xfId="3112"/>
    <cellStyle name="Comma  - Style1 5" xfId="3113"/>
    <cellStyle name="Comma  - Style1 6" xfId="3114"/>
    <cellStyle name="Comma  - Style1 7" xfId="3115"/>
    <cellStyle name="Comma  - Style1 8" xfId="3116"/>
    <cellStyle name="Comma  - Style1 9" xfId="3117"/>
    <cellStyle name="Comma  - Style1_graficos" xfId="3118"/>
    <cellStyle name="Comma  - Style2" xfId="3119"/>
    <cellStyle name="Comma  - Style2 10" xfId="3120"/>
    <cellStyle name="Comma  - Style2 11" xfId="3121"/>
    <cellStyle name="Comma  - Style2 12" xfId="3122"/>
    <cellStyle name="Comma  - Style2 13" xfId="3123"/>
    <cellStyle name="Comma  - Style2 14" xfId="3124"/>
    <cellStyle name="Comma  - Style2 15" xfId="3125"/>
    <cellStyle name="Comma  - Style2 16" xfId="3126"/>
    <cellStyle name="Comma  - Style2 17" xfId="5725"/>
    <cellStyle name="Comma  - Style2 2" xfId="3127"/>
    <cellStyle name="Comma  - Style2 2 2" xfId="3128"/>
    <cellStyle name="Comma  - Style2 2 3" xfId="3129"/>
    <cellStyle name="Comma  - Style2 2 4" xfId="3130"/>
    <cellStyle name="Comma  - Style2 3" xfId="3131"/>
    <cellStyle name="Comma  - Style2 4" xfId="3132"/>
    <cellStyle name="Comma  - Style2 5" xfId="3133"/>
    <cellStyle name="Comma  - Style2 6" xfId="3134"/>
    <cellStyle name="Comma  - Style2 7" xfId="3135"/>
    <cellStyle name="Comma  - Style2 8" xfId="3136"/>
    <cellStyle name="Comma  - Style2 9" xfId="3137"/>
    <cellStyle name="Comma  - Style2_graficos" xfId="3138"/>
    <cellStyle name="Comma  - Style3" xfId="3139"/>
    <cellStyle name="Comma  - Style3 10" xfId="3140"/>
    <cellStyle name="Comma  - Style3 11" xfId="3141"/>
    <cellStyle name="Comma  - Style3 12" xfId="3142"/>
    <cellStyle name="Comma  - Style3 13" xfId="3143"/>
    <cellStyle name="Comma  - Style3 14" xfId="3144"/>
    <cellStyle name="Comma  - Style3 15" xfId="3145"/>
    <cellStyle name="Comma  - Style3 16" xfId="3146"/>
    <cellStyle name="Comma  - Style3 17" xfId="5726"/>
    <cellStyle name="Comma  - Style3 2" xfId="3147"/>
    <cellStyle name="Comma  - Style3 2 2" xfId="3148"/>
    <cellStyle name="Comma  - Style3 2 3" xfId="3149"/>
    <cellStyle name="Comma  - Style3 2 4" xfId="3150"/>
    <cellStyle name="Comma  - Style3 3" xfId="3151"/>
    <cellStyle name="Comma  - Style3 4" xfId="3152"/>
    <cellStyle name="Comma  - Style3 5" xfId="3153"/>
    <cellStyle name="Comma  - Style3 6" xfId="3154"/>
    <cellStyle name="Comma  - Style3 7" xfId="3155"/>
    <cellStyle name="Comma  - Style3 8" xfId="3156"/>
    <cellStyle name="Comma  - Style3 9" xfId="3157"/>
    <cellStyle name="Comma  - Style3_graficos" xfId="3158"/>
    <cellStyle name="Comma  - Style4" xfId="3159"/>
    <cellStyle name="Comma  - Style4 10" xfId="3160"/>
    <cellStyle name="Comma  - Style4 11" xfId="3161"/>
    <cellStyle name="Comma  - Style4 12" xfId="3162"/>
    <cellStyle name="Comma  - Style4 13" xfId="3163"/>
    <cellStyle name="Comma  - Style4 14" xfId="3164"/>
    <cellStyle name="Comma  - Style4 15" xfId="3165"/>
    <cellStyle name="Comma  - Style4 16" xfId="3166"/>
    <cellStyle name="Comma  - Style4 17" xfId="5727"/>
    <cellStyle name="Comma  - Style4 2" xfId="3167"/>
    <cellStyle name="Comma  - Style4 2 2" xfId="3168"/>
    <cellStyle name="Comma  - Style4 2 3" xfId="3169"/>
    <cellStyle name="Comma  - Style4 2 4" xfId="3170"/>
    <cellStyle name="Comma  - Style4 3" xfId="3171"/>
    <cellStyle name="Comma  - Style4 4" xfId="3172"/>
    <cellStyle name="Comma  - Style4 5" xfId="3173"/>
    <cellStyle name="Comma  - Style4 6" xfId="3174"/>
    <cellStyle name="Comma  - Style4 7" xfId="3175"/>
    <cellStyle name="Comma  - Style4 8" xfId="3176"/>
    <cellStyle name="Comma  - Style4 9" xfId="3177"/>
    <cellStyle name="Comma  - Style4_graficos" xfId="3178"/>
    <cellStyle name="Comma  - Style5" xfId="3179"/>
    <cellStyle name="Comma  - Style5 10" xfId="3180"/>
    <cellStyle name="Comma  - Style5 11" xfId="3181"/>
    <cellStyle name="Comma  - Style5 12" xfId="3182"/>
    <cellStyle name="Comma  - Style5 13" xfId="3183"/>
    <cellStyle name="Comma  - Style5 14" xfId="3184"/>
    <cellStyle name="Comma  - Style5 15" xfId="3185"/>
    <cellStyle name="Comma  - Style5 16" xfId="3186"/>
    <cellStyle name="Comma  - Style5 17" xfId="5728"/>
    <cellStyle name="Comma  - Style5 2" xfId="3187"/>
    <cellStyle name="Comma  - Style5 2 2" xfId="3188"/>
    <cellStyle name="Comma  - Style5 2 3" xfId="3189"/>
    <cellStyle name="Comma  - Style5 2 4" xfId="3190"/>
    <cellStyle name="Comma  - Style5 3" xfId="3191"/>
    <cellStyle name="Comma  - Style5 4" xfId="3192"/>
    <cellStyle name="Comma  - Style5 5" xfId="3193"/>
    <cellStyle name="Comma  - Style5 6" xfId="3194"/>
    <cellStyle name="Comma  - Style5 7" xfId="3195"/>
    <cellStyle name="Comma  - Style5 8" xfId="3196"/>
    <cellStyle name="Comma  - Style5 9" xfId="3197"/>
    <cellStyle name="Comma  - Style5_graficos" xfId="3198"/>
    <cellStyle name="Comma  - Style6" xfId="3199"/>
    <cellStyle name="Comma  - Style6 10" xfId="3200"/>
    <cellStyle name="Comma  - Style6 11" xfId="3201"/>
    <cellStyle name="Comma  - Style6 12" xfId="3202"/>
    <cellStyle name="Comma  - Style6 13" xfId="3203"/>
    <cellStyle name="Comma  - Style6 14" xfId="3204"/>
    <cellStyle name="Comma  - Style6 15" xfId="3205"/>
    <cellStyle name="Comma  - Style6 16" xfId="3206"/>
    <cellStyle name="Comma  - Style6 17" xfId="5729"/>
    <cellStyle name="Comma  - Style6 2" xfId="3207"/>
    <cellStyle name="Comma  - Style6 2 2" xfId="3208"/>
    <cellStyle name="Comma  - Style6 2 3" xfId="3209"/>
    <cellStyle name="Comma  - Style6 2 4" xfId="3210"/>
    <cellStyle name="Comma  - Style6 3" xfId="3211"/>
    <cellStyle name="Comma  - Style6 4" xfId="3212"/>
    <cellStyle name="Comma  - Style6 5" xfId="3213"/>
    <cellStyle name="Comma  - Style6 6" xfId="3214"/>
    <cellStyle name="Comma  - Style6 7" xfId="3215"/>
    <cellStyle name="Comma  - Style6 8" xfId="3216"/>
    <cellStyle name="Comma  - Style6 9" xfId="3217"/>
    <cellStyle name="Comma  - Style6_graficos" xfId="3218"/>
    <cellStyle name="Comma  - Style7" xfId="3219"/>
    <cellStyle name="Comma  - Style7 10" xfId="3220"/>
    <cellStyle name="Comma  - Style7 11" xfId="3221"/>
    <cellStyle name="Comma  - Style7 12" xfId="3222"/>
    <cellStyle name="Comma  - Style7 13" xfId="3223"/>
    <cellStyle name="Comma  - Style7 14" xfId="3224"/>
    <cellStyle name="Comma  - Style7 15" xfId="3225"/>
    <cellStyle name="Comma  - Style7 16" xfId="3226"/>
    <cellStyle name="Comma  - Style7 17" xfId="5730"/>
    <cellStyle name="Comma  - Style7 2" xfId="3227"/>
    <cellStyle name="Comma  - Style7 2 2" xfId="3228"/>
    <cellStyle name="Comma  - Style7 2 3" xfId="3229"/>
    <cellStyle name="Comma  - Style7 2 4" xfId="3230"/>
    <cellStyle name="Comma  - Style7 3" xfId="3231"/>
    <cellStyle name="Comma  - Style7 4" xfId="3232"/>
    <cellStyle name="Comma  - Style7 5" xfId="3233"/>
    <cellStyle name="Comma  - Style7 6" xfId="3234"/>
    <cellStyle name="Comma  - Style7 7" xfId="3235"/>
    <cellStyle name="Comma  - Style7 8" xfId="3236"/>
    <cellStyle name="Comma  - Style7 9" xfId="3237"/>
    <cellStyle name="Comma  - Style7_graficos" xfId="3238"/>
    <cellStyle name="Comma  - Style8" xfId="3239"/>
    <cellStyle name="Comma  - Style8 10" xfId="3240"/>
    <cellStyle name="Comma  - Style8 11" xfId="3241"/>
    <cellStyle name="Comma  - Style8 12" xfId="3242"/>
    <cellStyle name="Comma  - Style8 13" xfId="3243"/>
    <cellStyle name="Comma  - Style8 14" xfId="3244"/>
    <cellStyle name="Comma  - Style8 15" xfId="3245"/>
    <cellStyle name="Comma  - Style8 16" xfId="3246"/>
    <cellStyle name="Comma  - Style8 17" xfId="5731"/>
    <cellStyle name="Comma  - Style8 2" xfId="3247"/>
    <cellStyle name="Comma  - Style8 2 2" xfId="3248"/>
    <cellStyle name="Comma  - Style8 2 3" xfId="3249"/>
    <cellStyle name="Comma  - Style8 2 4" xfId="3250"/>
    <cellStyle name="Comma  - Style8 3" xfId="3251"/>
    <cellStyle name="Comma  - Style8 4" xfId="3252"/>
    <cellStyle name="Comma  - Style8 5" xfId="3253"/>
    <cellStyle name="Comma  - Style8 6" xfId="3254"/>
    <cellStyle name="Comma  - Style8 7" xfId="3255"/>
    <cellStyle name="Comma  - Style8 8" xfId="3256"/>
    <cellStyle name="Comma  - Style8 9" xfId="3257"/>
    <cellStyle name="Comma  - Style8_graficos" xfId="3258"/>
    <cellStyle name="Comma [0]_A2109" xfId="3259"/>
    <cellStyle name="Comma [00]" xfId="3260"/>
    <cellStyle name="Comma [00] 2" xfId="3261"/>
    <cellStyle name="Comma [00] 3" xfId="3262"/>
    <cellStyle name="Comma [00] 4" xfId="3263"/>
    <cellStyle name="Comma [00] 5" xfId="3264"/>
    <cellStyle name="Comma [00] 6" xfId="3265"/>
    <cellStyle name="Comma [00] 7" xfId="3266"/>
    <cellStyle name="Comma [00] 8" xfId="3267"/>
    <cellStyle name="Comma [1]" xfId="4723"/>
    <cellStyle name="Comma [1] 2" xfId="4724"/>
    <cellStyle name="Comma [2]" xfId="4725"/>
    <cellStyle name="Comma [3]" xfId="4726"/>
    <cellStyle name="Comma 0" xfId="3268"/>
    <cellStyle name="Comma 0 10" xfId="3269"/>
    <cellStyle name="Comma 0 11" xfId="3270"/>
    <cellStyle name="Comma 0 12" xfId="3271"/>
    <cellStyle name="Comma 0 13" xfId="3272"/>
    <cellStyle name="Comma 0 14" xfId="3273"/>
    <cellStyle name="Comma 0 15" xfId="3274"/>
    <cellStyle name="Comma 0 16" xfId="3275"/>
    <cellStyle name="Comma 0 2" xfId="3276"/>
    <cellStyle name="Comma 0 2 2" xfId="3277"/>
    <cellStyle name="Comma 0 2 3" xfId="3278"/>
    <cellStyle name="Comma 0 2 4" xfId="3279"/>
    <cellStyle name="Comma 0 3" xfId="3280"/>
    <cellStyle name="Comma 0 4" xfId="3281"/>
    <cellStyle name="Comma 0 5" xfId="3282"/>
    <cellStyle name="Comma 0 6" xfId="3283"/>
    <cellStyle name="Comma 0 7" xfId="3284"/>
    <cellStyle name="Comma 0 8" xfId="3285"/>
    <cellStyle name="Comma 0 9" xfId="3286"/>
    <cellStyle name="Comma 0.0" xfId="41"/>
    <cellStyle name="Comma 0.00" xfId="42"/>
    <cellStyle name="Comma 0.000" xfId="43"/>
    <cellStyle name="Comma 10" xfId="44"/>
    <cellStyle name="Comma 10 2" xfId="4727"/>
    <cellStyle name="Comma 10 2 2" xfId="8933"/>
    <cellStyle name="Comma 10 3" xfId="7210"/>
    <cellStyle name="Comma 11" xfId="45"/>
    <cellStyle name="Comma 11 2" xfId="660"/>
    <cellStyle name="Comma 11 2 2" xfId="8982"/>
    <cellStyle name="Comma 11 2 3" xfId="7428"/>
    <cellStyle name="Comma 11 3" xfId="661"/>
    <cellStyle name="Comma 11 3 2" xfId="8983"/>
    <cellStyle name="Comma 11 3 3" xfId="7429"/>
    <cellStyle name="Comma 12" xfId="46"/>
    <cellStyle name="Comma 12 2" xfId="662"/>
    <cellStyle name="Comma 12 2 2" xfId="4729"/>
    <cellStyle name="Comma 12 2 2 2" xfId="8984"/>
    <cellStyle name="Comma 12 2 3" xfId="7430"/>
    <cellStyle name="Comma 12 3" xfId="663"/>
    <cellStyle name="Comma 12 3 2" xfId="4730"/>
    <cellStyle name="Comma 12 3 2 2" xfId="8985"/>
    <cellStyle name="Comma 12 3 3" xfId="7431"/>
    <cellStyle name="Comma 12 4" xfId="664"/>
    <cellStyle name="Comma 12 4 2" xfId="4731"/>
    <cellStyle name="Comma 12 4 2 2" xfId="8986"/>
    <cellStyle name="Comma 12 4 3" xfId="7432"/>
    <cellStyle name="Comma 12 5" xfId="665"/>
    <cellStyle name="Comma 12 5 2" xfId="4732"/>
    <cellStyle name="Comma 12 5 2 2" xfId="8987"/>
    <cellStyle name="Comma 12 5 3" xfId="7433"/>
    <cellStyle name="Comma 12 6" xfId="666"/>
    <cellStyle name="Comma 12 6 2" xfId="8988"/>
    <cellStyle name="Comma 12 6 3" xfId="7434"/>
    <cellStyle name="Comma 12 7" xfId="4728"/>
    <cellStyle name="Comma 12 7 2" xfId="8934"/>
    <cellStyle name="Comma 12 8" xfId="7211"/>
    <cellStyle name="Comma 13" xfId="47"/>
    <cellStyle name="Comma 13 2" xfId="667"/>
    <cellStyle name="Comma 13 2 2" xfId="4734"/>
    <cellStyle name="Comma 13 2 2 2" xfId="8989"/>
    <cellStyle name="Comma 13 2 3" xfId="7435"/>
    <cellStyle name="Comma 13 3" xfId="668"/>
    <cellStyle name="Comma 13 3 2" xfId="4735"/>
    <cellStyle name="Comma 13 3 2 2" xfId="8990"/>
    <cellStyle name="Comma 13 3 3" xfId="7436"/>
    <cellStyle name="Comma 13 4" xfId="669"/>
    <cellStyle name="Comma 13 4 2" xfId="4736"/>
    <cellStyle name="Comma 13 4 2 2" xfId="8991"/>
    <cellStyle name="Comma 13 4 3" xfId="7437"/>
    <cellStyle name="Comma 13 5" xfId="670"/>
    <cellStyle name="Comma 13 5 2" xfId="8992"/>
    <cellStyle name="Comma 13 5 3" xfId="7438"/>
    <cellStyle name="Comma 13 6" xfId="4733"/>
    <cellStyle name="Comma 13 6 2" xfId="8935"/>
    <cellStyle name="Comma 13 7" xfId="7212"/>
    <cellStyle name="Comma 18" xfId="48"/>
    <cellStyle name="Comma 18 2" xfId="49"/>
    <cellStyle name="Comma 18 2 2" xfId="671"/>
    <cellStyle name="Comma 18 2 2 2" xfId="672"/>
    <cellStyle name="Comma 18 2 2 2 2" xfId="8994"/>
    <cellStyle name="Comma 18 2 2 2 3" xfId="7440"/>
    <cellStyle name="Comma 18 2 2 3" xfId="8993"/>
    <cellStyle name="Comma 18 2 2 4" xfId="7439"/>
    <cellStyle name="Comma 18 2 3" xfId="673"/>
    <cellStyle name="Comma 18 2 3 2" xfId="674"/>
    <cellStyle name="Comma 18 2 3 2 2" xfId="8996"/>
    <cellStyle name="Comma 18 2 3 2 3" xfId="7442"/>
    <cellStyle name="Comma 18 2 3 3" xfId="8995"/>
    <cellStyle name="Comma 18 2 3 4" xfId="7441"/>
    <cellStyle name="Comma 18 2 4" xfId="675"/>
    <cellStyle name="Comma 18 2 4 2" xfId="676"/>
    <cellStyle name="Comma 18 2 4 2 2" xfId="8998"/>
    <cellStyle name="Comma 18 2 4 2 3" xfId="7444"/>
    <cellStyle name="Comma 18 2 4 3" xfId="8997"/>
    <cellStyle name="Comma 18 2 4 4" xfId="7443"/>
    <cellStyle name="Comma 18 2 5" xfId="677"/>
    <cellStyle name="Comma 18 2 5 2" xfId="8999"/>
    <cellStyle name="Comma 18 2 5 3" xfId="7445"/>
    <cellStyle name="Comma 18 2 6" xfId="678"/>
    <cellStyle name="Comma 18 2 6 2" xfId="9000"/>
    <cellStyle name="Comma 18 2 6 3" xfId="7446"/>
    <cellStyle name="Comma 18 3" xfId="50"/>
    <cellStyle name="Comma 18 3 2" xfId="679"/>
    <cellStyle name="Comma 18 3 2 2" xfId="680"/>
    <cellStyle name="Comma 18 3 2 2 2" xfId="9002"/>
    <cellStyle name="Comma 18 3 2 2 3" xfId="7448"/>
    <cellStyle name="Comma 18 3 2 3" xfId="9001"/>
    <cellStyle name="Comma 18 3 2 4" xfId="7447"/>
    <cellStyle name="Comma 18 3 3" xfId="681"/>
    <cellStyle name="Comma 18 3 3 2" xfId="682"/>
    <cellStyle name="Comma 18 3 3 2 2" xfId="9004"/>
    <cellStyle name="Comma 18 3 3 2 3" xfId="7450"/>
    <cellStyle name="Comma 18 3 3 3" xfId="9003"/>
    <cellStyle name="Comma 18 3 3 4" xfId="7449"/>
    <cellStyle name="Comma 18 3 4" xfId="683"/>
    <cellStyle name="Comma 18 3 4 2" xfId="684"/>
    <cellStyle name="Comma 18 3 4 2 2" xfId="9006"/>
    <cellStyle name="Comma 18 3 4 2 3" xfId="7452"/>
    <cellStyle name="Comma 18 3 4 3" xfId="9005"/>
    <cellStyle name="Comma 18 3 4 4" xfId="7451"/>
    <cellStyle name="Comma 18 3 5" xfId="685"/>
    <cellStyle name="Comma 18 3 5 2" xfId="9007"/>
    <cellStyle name="Comma 18 3 5 3" xfId="7453"/>
    <cellStyle name="Comma 18 3 6" xfId="686"/>
    <cellStyle name="Comma 18 3 6 2" xfId="9008"/>
    <cellStyle name="Comma 18 3 6 3" xfId="7454"/>
    <cellStyle name="Comma 18 4" xfId="687"/>
    <cellStyle name="Comma 18 4 2" xfId="688"/>
    <cellStyle name="Comma 18 4 2 2" xfId="9010"/>
    <cellStyle name="Comma 18 4 2 3" xfId="7456"/>
    <cellStyle name="Comma 18 4 3" xfId="9009"/>
    <cellStyle name="Comma 18 4 4" xfId="7455"/>
    <cellStyle name="Comma 18 5" xfId="689"/>
    <cellStyle name="Comma 18 5 2" xfId="690"/>
    <cellStyle name="Comma 18 5 2 2" xfId="9012"/>
    <cellStyle name="Comma 18 5 2 3" xfId="7458"/>
    <cellStyle name="Comma 18 5 3" xfId="9011"/>
    <cellStyle name="Comma 18 5 4" xfId="7457"/>
    <cellStyle name="Comma 18 6" xfId="691"/>
    <cellStyle name="Comma 18 6 2" xfId="692"/>
    <cellStyle name="Comma 18 6 2 2" xfId="9014"/>
    <cellStyle name="Comma 18 6 2 3" xfId="7460"/>
    <cellStyle name="Comma 18 6 3" xfId="9013"/>
    <cellStyle name="Comma 18 6 4" xfId="7459"/>
    <cellStyle name="Comma 18 7" xfId="693"/>
    <cellStyle name="Comma 18 7 2" xfId="9015"/>
    <cellStyle name="Comma 18 7 3" xfId="7461"/>
    <cellStyle name="Comma 18 8" xfId="694"/>
    <cellStyle name="Comma 18 8 2" xfId="9016"/>
    <cellStyle name="Comma 18 8 3" xfId="7462"/>
    <cellStyle name="Comma 19" xfId="51"/>
    <cellStyle name="Comma 19 2" xfId="52"/>
    <cellStyle name="Comma 19 2 2" xfId="695"/>
    <cellStyle name="Comma 19 2 2 2" xfId="9017"/>
    <cellStyle name="Comma 19 2 2 3" xfId="7463"/>
    <cellStyle name="Comma 19 2 3" xfId="696"/>
    <cellStyle name="Comma 19 2 3 2" xfId="9018"/>
    <cellStyle name="Comma 19 2 3 3" xfId="7464"/>
    <cellStyle name="Comma 19 3" xfId="697"/>
    <cellStyle name="Comma 19 3 2" xfId="9019"/>
    <cellStyle name="Comma 19 3 3" xfId="7465"/>
    <cellStyle name="Comma 19 4" xfId="698"/>
    <cellStyle name="Comma 19 4 2" xfId="9020"/>
    <cellStyle name="Comma 19 4 3" xfId="7466"/>
    <cellStyle name="Comma 2" xfId="53"/>
    <cellStyle name="Comma 2 10" xfId="699"/>
    <cellStyle name="Comma 2 10 2" xfId="4737"/>
    <cellStyle name="Comma 2 10 2 2" xfId="9021"/>
    <cellStyle name="Comma 2 10 3" xfId="7467"/>
    <cellStyle name="Comma 2 11" xfId="700"/>
    <cellStyle name="Comma 2 11 2" xfId="9022"/>
    <cellStyle name="Comma 2 11 3" xfId="7468"/>
    <cellStyle name="Comma 2 12" xfId="3287"/>
    <cellStyle name="Comma 2 13" xfId="3288"/>
    <cellStyle name="Comma 2 14" xfId="3289"/>
    <cellStyle name="Comma 2 15" xfId="3290"/>
    <cellStyle name="Comma 2 16" xfId="3291"/>
    <cellStyle name="Comma 2 2" xfId="54"/>
    <cellStyle name="Comma 2 2 2" xfId="55"/>
    <cellStyle name="Comma 2 2 2 2" xfId="701"/>
    <cellStyle name="Comma 2 2 2 2 2" xfId="5732"/>
    <cellStyle name="Comma 2 2 2 2 2 2" xfId="5733"/>
    <cellStyle name="Comma 2 2 2 2 2 3" xfId="5734"/>
    <cellStyle name="Comma 2 2 2 2 2 4" xfId="5735"/>
    <cellStyle name="Comma 2 2 2 2 3" xfId="5736"/>
    <cellStyle name="Comma 2 2 2 2 4" xfId="5737"/>
    <cellStyle name="Comma 2 2 2 3" xfId="702"/>
    <cellStyle name="Comma 2 2 2 4" xfId="703"/>
    <cellStyle name="Comma 2 2 2 5" xfId="5738"/>
    <cellStyle name="Comma 2 2 2 6" xfId="5739"/>
    <cellStyle name="Comma 2 2 2 7" xfId="5740"/>
    <cellStyle name="Comma 2 2 3" xfId="56"/>
    <cellStyle name="Comma 2 2 3 2" xfId="704"/>
    <cellStyle name="Comma 2 2 3 3" xfId="705"/>
    <cellStyle name="Comma 2 2 3 4" xfId="706"/>
    <cellStyle name="Comma 2 2 4" xfId="707"/>
    <cellStyle name="Comma 2 2 4 2" xfId="5741"/>
    <cellStyle name="Comma 2 2 4 2 2" xfId="5742"/>
    <cellStyle name="Comma 2 2 4 2 3" xfId="5743"/>
    <cellStyle name="Comma 2 2 4 2 4" xfId="5744"/>
    <cellStyle name="Comma 2 2 4 3" xfId="5745"/>
    <cellStyle name="Comma 2 2 4 4" xfId="5746"/>
    <cellStyle name="Comma 2 2 5" xfId="708"/>
    <cellStyle name="Comma 2 2 6" xfId="709"/>
    <cellStyle name="Comma 2 2 7" xfId="5747"/>
    <cellStyle name="Comma 2 2 8" xfId="5748"/>
    <cellStyle name="Comma 2 3" xfId="57"/>
    <cellStyle name="Comma 2 3 2" xfId="710"/>
    <cellStyle name="Comma 2 3 2 2" xfId="711"/>
    <cellStyle name="Comma 2 3 2 2 2" xfId="9024"/>
    <cellStyle name="Comma 2 3 2 2 3" xfId="7470"/>
    <cellStyle name="Comma 2 3 2 3" xfId="9023"/>
    <cellStyle name="Comma 2 3 2 4" xfId="7469"/>
    <cellStyle name="Comma 2 3 3" xfId="712"/>
    <cellStyle name="Comma 2 3 3 2" xfId="713"/>
    <cellStyle name="Comma 2 3 3 2 2" xfId="9026"/>
    <cellStyle name="Comma 2 3 3 2 3" xfId="7472"/>
    <cellStyle name="Comma 2 3 3 3" xfId="9025"/>
    <cellStyle name="Comma 2 3 3 4" xfId="7471"/>
    <cellStyle name="Comma 2 3 4" xfId="714"/>
    <cellStyle name="Comma 2 3 4 2" xfId="715"/>
    <cellStyle name="Comma 2 3 4 2 2" xfId="9028"/>
    <cellStyle name="Comma 2 3 4 2 3" xfId="7474"/>
    <cellStyle name="Comma 2 3 4 3" xfId="9027"/>
    <cellStyle name="Comma 2 3 4 4" xfId="7473"/>
    <cellStyle name="Comma 2 3 5" xfId="716"/>
    <cellStyle name="Comma 2 3 5 2" xfId="9029"/>
    <cellStyle name="Comma 2 3 5 3" xfId="7475"/>
    <cellStyle name="Comma 2 3 6" xfId="717"/>
    <cellStyle name="Comma 2 3 6 2" xfId="9030"/>
    <cellStyle name="Comma 2 3 6 3" xfId="7476"/>
    <cellStyle name="Comma 2 4" xfId="58"/>
    <cellStyle name="Comma 2 4 2" xfId="718"/>
    <cellStyle name="Comma 2 4 2 2" xfId="719"/>
    <cellStyle name="Comma 2 4 2 2 2" xfId="9032"/>
    <cellStyle name="Comma 2 4 2 2 3" xfId="7478"/>
    <cellStyle name="Comma 2 4 2 3" xfId="9031"/>
    <cellStyle name="Comma 2 4 2 4" xfId="7477"/>
    <cellStyle name="Comma 2 4 3" xfId="720"/>
    <cellStyle name="Comma 2 4 3 2" xfId="721"/>
    <cellStyle name="Comma 2 4 3 2 2" xfId="9034"/>
    <cellStyle name="Comma 2 4 3 2 3" xfId="7480"/>
    <cellStyle name="Comma 2 4 3 3" xfId="9033"/>
    <cellStyle name="Comma 2 4 3 4" xfId="7479"/>
    <cellStyle name="Comma 2 4 4" xfId="722"/>
    <cellStyle name="Comma 2 4 4 2" xfId="723"/>
    <cellStyle name="Comma 2 4 4 2 2" xfId="9036"/>
    <cellStyle name="Comma 2 4 4 2 3" xfId="7482"/>
    <cellStyle name="Comma 2 4 4 3" xfId="9035"/>
    <cellStyle name="Comma 2 4 4 4" xfId="7481"/>
    <cellStyle name="Comma 2 4 5" xfId="724"/>
    <cellStyle name="Comma 2 4 5 2" xfId="9037"/>
    <cellStyle name="Comma 2 4 5 3" xfId="7483"/>
    <cellStyle name="Comma 2 4 6" xfId="725"/>
    <cellStyle name="Comma 2 4 6 2" xfId="9038"/>
    <cellStyle name="Comma 2 4 6 3" xfId="7484"/>
    <cellStyle name="Comma 2 5" xfId="726"/>
    <cellStyle name="Comma 2 5 2" xfId="727"/>
    <cellStyle name="Comma 2 5 2 2" xfId="9039"/>
    <cellStyle name="Comma 2 5 2 3" xfId="7485"/>
    <cellStyle name="Comma 2 5 3" xfId="728"/>
    <cellStyle name="Comma 2 5 3 2" xfId="4738"/>
    <cellStyle name="Comma 2 5 3 2 2" xfId="9040"/>
    <cellStyle name="Comma 2 5 3 3" xfId="7486"/>
    <cellStyle name="Comma 2 5 4" xfId="729"/>
    <cellStyle name="Comma 2 6" xfId="730"/>
    <cellStyle name="Comma 2 6 2" xfId="731"/>
    <cellStyle name="Comma 2 6 2 2" xfId="9042"/>
    <cellStyle name="Comma 2 6 2 3" xfId="7488"/>
    <cellStyle name="Comma 2 6 3" xfId="9041"/>
    <cellStyle name="Comma 2 6 4" xfId="7487"/>
    <cellStyle name="Comma 2 7" xfId="732"/>
    <cellStyle name="Comma 2 7 2" xfId="733"/>
    <cellStyle name="Comma 2 7 2 2" xfId="9044"/>
    <cellStyle name="Comma 2 7 2 3" xfId="7490"/>
    <cellStyle name="Comma 2 7 3" xfId="9043"/>
    <cellStyle name="Comma 2 7 4" xfId="7489"/>
    <cellStyle name="Comma 2 8" xfId="734"/>
    <cellStyle name="Comma 2 8 2" xfId="735"/>
    <cellStyle name="Comma 2 8 2 2" xfId="9046"/>
    <cellStyle name="Comma 2 8 2 3" xfId="7492"/>
    <cellStyle name="Comma 2 8 3" xfId="9045"/>
    <cellStyle name="Comma 2 8 4" xfId="7491"/>
    <cellStyle name="Comma 2 9" xfId="736"/>
    <cellStyle name="Comma 2 9 2" xfId="737"/>
    <cellStyle name="Comma 2 9 2 2" xfId="9048"/>
    <cellStyle name="Comma 2 9 2 3" xfId="7494"/>
    <cellStyle name="Comma 2 9 3" xfId="9047"/>
    <cellStyle name="Comma 2 9 4" xfId="7493"/>
    <cellStyle name="Comma 20 2" xfId="59"/>
    <cellStyle name="Comma 20 2 2" xfId="738"/>
    <cellStyle name="Comma 20 2 2 2" xfId="9049"/>
    <cellStyle name="Comma 20 2 2 3" xfId="7495"/>
    <cellStyle name="Comma 20 2 3" xfId="739"/>
    <cellStyle name="Comma 20 2 3 2" xfId="9050"/>
    <cellStyle name="Comma 20 2 3 3" xfId="7496"/>
    <cellStyle name="Comma 21 2" xfId="60"/>
    <cellStyle name="Comma 21 2 2" xfId="740"/>
    <cellStyle name="Comma 21 2 2 2" xfId="9051"/>
    <cellStyle name="Comma 21 2 2 3" xfId="7497"/>
    <cellStyle name="Comma 21 2 3" xfId="741"/>
    <cellStyle name="Comma 21 2 3 2" xfId="9052"/>
    <cellStyle name="Comma 21 2 3 3" xfId="7498"/>
    <cellStyle name="Comma 27 2" xfId="61"/>
    <cellStyle name="Comma 27 2 2" xfId="742"/>
    <cellStyle name="Comma 27 2 2 2" xfId="9053"/>
    <cellStyle name="Comma 27 2 2 3" xfId="7499"/>
    <cellStyle name="Comma 27 2 3" xfId="743"/>
    <cellStyle name="Comma 27 2 3 2" xfId="9054"/>
    <cellStyle name="Comma 27 2 3 3" xfId="7500"/>
    <cellStyle name="Comma 28 2" xfId="62"/>
    <cellStyle name="Comma 28 2 2" xfId="744"/>
    <cellStyle name="Comma 28 2 2 2" xfId="9055"/>
    <cellStyle name="Comma 28 2 2 3" xfId="7501"/>
    <cellStyle name="Comma 28 2 3" xfId="745"/>
    <cellStyle name="Comma 28 2 3 2" xfId="9056"/>
    <cellStyle name="Comma 28 2 3 3" xfId="7502"/>
    <cellStyle name="Comma 3" xfId="63"/>
    <cellStyle name="Comma 3 2" xfId="64"/>
    <cellStyle name="Comma 3 2 2" xfId="65"/>
    <cellStyle name="Comma 3 2 2 2" xfId="746"/>
    <cellStyle name="Comma 3 2 2 2 2" xfId="4742"/>
    <cellStyle name="Comma 3 2 2 2 2 2" xfId="9057"/>
    <cellStyle name="Comma 3 2 2 2 3" xfId="7503"/>
    <cellStyle name="Comma 3 2 2 3" xfId="747"/>
    <cellStyle name="Comma 3 2 2 3 2" xfId="4743"/>
    <cellStyle name="Comma 3 2 2 3 2 2" xfId="9058"/>
    <cellStyle name="Comma 3 2 2 3 3" xfId="7504"/>
    <cellStyle name="Comma 3 2 2 4" xfId="748"/>
    <cellStyle name="Comma 3 2 2 4 2" xfId="4744"/>
    <cellStyle name="Comma 3 2 2 4 2 2" xfId="9059"/>
    <cellStyle name="Comma 3 2 2 4 3" xfId="7505"/>
    <cellStyle name="Comma 3 2 2 5" xfId="749"/>
    <cellStyle name="Comma 3 2 2 5 2" xfId="9060"/>
    <cellStyle name="Comma 3 2 2 5 3" xfId="7506"/>
    <cellStyle name="Comma 3 2 2 6" xfId="4741"/>
    <cellStyle name="Comma 3 2 2 6 2" xfId="8937"/>
    <cellStyle name="Comma 3 2 2 7" xfId="7214"/>
    <cellStyle name="Comma 3 2 3" xfId="66"/>
    <cellStyle name="Comma 3 2 3 2" xfId="750"/>
    <cellStyle name="Comma 3 2 3 2 2" xfId="9061"/>
    <cellStyle name="Comma 3 2 3 2 3" xfId="7507"/>
    <cellStyle name="Comma 3 2 3 3" xfId="751"/>
    <cellStyle name="Comma 3 2 3 3 2" xfId="9062"/>
    <cellStyle name="Comma 3 2 3 3 3" xfId="7508"/>
    <cellStyle name="Comma 3 2 3 4" xfId="752"/>
    <cellStyle name="Comma 3 2 3 4 2" xfId="9063"/>
    <cellStyle name="Comma 3 2 3 4 3" xfId="7509"/>
    <cellStyle name="Comma 3 2 3 5" xfId="753"/>
    <cellStyle name="Comma 3 2 3 5 2" xfId="9064"/>
    <cellStyle name="Comma 3 2 3 5 3" xfId="7510"/>
    <cellStyle name="Comma 3 2 3 6" xfId="754"/>
    <cellStyle name="Comma 3 2 3 6 2" xfId="9065"/>
    <cellStyle name="Comma 3 2 3 6 3" xfId="7511"/>
    <cellStyle name="Comma 3 2 3 7" xfId="755"/>
    <cellStyle name="Comma 3 2 3 7 2" xfId="9066"/>
    <cellStyle name="Comma 3 2 3 7 3" xfId="7512"/>
    <cellStyle name="Comma 3 2 3 8" xfId="756"/>
    <cellStyle name="Comma 3 2 3 8 2" xfId="9067"/>
    <cellStyle name="Comma 3 2 3 8 3" xfId="7513"/>
    <cellStyle name="Comma 3 2 4" xfId="757"/>
    <cellStyle name="Comma 3 2 4 2" xfId="758"/>
    <cellStyle name="Comma 3 2 4 3" xfId="4745"/>
    <cellStyle name="Comma 3 2 5" xfId="759"/>
    <cellStyle name="Comma 3 2 6" xfId="760"/>
    <cellStyle name="Comma 3 2 7" xfId="761"/>
    <cellStyle name="Comma 3 2 8" xfId="762"/>
    <cellStyle name="Comma 3 2 9" xfId="4740"/>
    <cellStyle name="Comma 3 3" xfId="67"/>
    <cellStyle name="Comma 3 3 2" xfId="763"/>
    <cellStyle name="Comma 3 3 2 2" xfId="4747"/>
    <cellStyle name="Comma 3 3 2 2 2" xfId="9068"/>
    <cellStyle name="Comma 3 3 2 3" xfId="7514"/>
    <cellStyle name="Comma 3 3 3" xfId="764"/>
    <cellStyle name="Comma 3 3 3 2" xfId="4748"/>
    <cellStyle name="Comma 3 3 3 2 2" xfId="9069"/>
    <cellStyle name="Comma 3 3 3 3" xfId="7515"/>
    <cellStyle name="Comma 3 3 4" xfId="765"/>
    <cellStyle name="Comma 3 3 4 2" xfId="4749"/>
    <cellStyle name="Comma 3 3 4 2 2" xfId="9070"/>
    <cellStyle name="Comma 3 3 4 3" xfId="7516"/>
    <cellStyle name="Comma 3 3 5" xfId="4746"/>
    <cellStyle name="Comma 3 3 5 2" xfId="8938"/>
    <cellStyle name="Comma 3 3 6" xfId="7215"/>
    <cellStyle name="Comma 3 4" xfId="68"/>
    <cellStyle name="Comma 3 4 2" xfId="766"/>
    <cellStyle name="Comma 3 4 2 2" xfId="4751"/>
    <cellStyle name="Comma 3 4 2 2 2" xfId="9071"/>
    <cellStyle name="Comma 3 4 2 3" xfId="7517"/>
    <cellStyle name="Comma 3 4 3" xfId="767"/>
    <cellStyle name="Comma 3 4 3 2" xfId="4752"/>
    <cellStyle name="Comma 3 4 3 2 2" xfId="9072"/>
    <cellStyle name="Comma 3 4 3 3" xfId="7518"/>
    <cellStyle name="Comma 3 4 4" xfId="768"/>
    <cellStyle name="Comma 3 4 4 2" xfId="4753"/>
    <cellStyle name="Comma 3 4 4 2 2" xfId="9073"/>
    <cellStyle name="Comma 3 4 4 3" xfId="7519"/>
    <cellStyle name="Comma 3 4 5" xfId="4750"/>
    <cellStyle name="Comma 3 4 5 2" xfId="8939"/>
    <cellStyle name="Comma 3 4 6" xfId="7216"/>
    <cellStyle name="Comma 3 5" xfId="769"/>
    <cellStyle name="Comma 3 5 2" xfId="770"/>
    <cellStyle name="Comma 3 5 2 2" xfId="4754"/>
    <cellStyle name="Comma 3 5 2 2 2" xfId="9074"/>
    <cellStyle name="Comma 3 5 2 3" xfId="7520"/>
    <cellStyle name="Comma 3 5 3" xfId="771"/>
    <cellStyle name="Comma 3 6" xfId="772"/>
    <cellStyle name="Comma 3 6 2" xfId="4755"/>
    <cellStyle name="Comma 3 6 2 2" xfId="9075"/>
    <cellStyle name="Comma 3 6 3" xfId="7521"/>
    <cellStyle name="Comma 3 7" xfId="773"/>
    <cellStyle name="Comma 3 7 2" xfId="4756"/>
    <cellStyle name="Comma 3 7 2 2" xfId="9076"/>
    <cellStyle name="Comma 3 7 3" xfId="7522"/>
    <cellStyle name="Comma 3 8" xfId="4739"/>
    <cellStyle name="Comma 3 8 2" xfId="8936"/>
    <cellStyle name="Comma 3 9" xfId="7213"/>
    <cellStyle name="Comma 4" xfId="69"/>
    <cellStyle name="Comma 4 2" xfId="774"/>
    <cellStyle name="Comma 4 2 2" xfId="9077"/>
    <cellStyle name="Comma 4 2 3" xfId="7523"/>
    <cellStyle name="Comma 4 3" xfId="775"/>
    <cellStyle name="Comma 4 3 2" xfId="9078"/>
    <cellStyle name="Comma 4 3 3" xfId="7524"/>
    <cellStyle name="Comma 5" xfId="70"/>
    <cellStyle name="Comma 5 2" xfId="776"/>
    <cellStyle name="Comma 5 2 2" xfId="5749"/>
    <cellStyle name="Comma 5 2 2 2" xfId="9079"/>
    <cellStyle name="Comma 5 2 3" xfId="7525"/>
    <cellStyle name="Comma 5 3" xfId="777"/>
    <cellStyle name="Comma 5 3 2" xfId="9080"/>
    <cellStyle name="Comma 5 3 3" xfId="7526"/>
    <cellStyle name="Comma 6" xfId="71"/>
    <cellStyle name="Comma 6 2" xfId="778"/>
    <cellStyle name="Comma 6 2 2" xfId="9081"/>
    <cellStyle name="Comma 6 2 3" xfId="7527"/>
    <cellStyle name="Comma 6 3" xfId="779"/>
    <cellStyle name="Comma 6 3 2" xfId="9082"/>
    <cellStyle name="Comma 6 3 3" xfId="7528"/>
    <cellStyle name="Comma 7" xfId="72"/>
    <cellStyle name="Comma 7 2" xfId="780"/>
    <cellStyle name="Comma 7 3" xfId="781"/>
    <cellStyle name="Comma 7 3 2" xfId="9083"/>
    <cellStyle name="Comma 7 3 3" xfId="7529"/>
    <cellStyle name="Comma 7 4" xfId="782"/>
    <cellStyle name="Comma 7 4 2" xfId="9084"/>
    <cellStyle name="Comma 7 4 3" xfId="7530"/>
    <cellStyle name="Comma 8" xfId="73"/>
    <cellStyle name="Comma 8 2" xfId="783"/>
    <cellStyle name="Comma 8 2 2" xfId="9085"/>
    <cellStyle name="Comma 8 2 3" xfId="7531"/>
    <cellStyle name="Comma 8 3" xfId="784"/>
    <cellStyle name="Comma 8 3 2" xfId="9086"/>
    <cellStyle name="Comma 8 3 3" xfId="7532"/>
    <cellStyle name="Comma 9" xfId="74"/>
    <cellStyle name="Comma 9 2" xfId="785"/>
    <cellStyle name="Comma 9 2 2" xfId="786"/>
    <cellStyle name="Comma 9 2 2 2" xfId="787"/>
    <cellStyle name="Comma 9 2 2 2 2" xfId="9089"/>
    <cellStyle name="Comma 9 2 2 2 3" xfId="7535"/>
    <cellStyle name="Comma 9 2 2 3" xfId="9088"/>
    <cellStyle name="Comma 9 2 2 4" xfId="7534"/>
    <cellStyle name="Comma 9 2 3" xfId="788"/>
    <cellStyle name="Comma 9 2 4" xfId="9087"/>
    <cellStyle name="Comma 9 2 5" xfId="7533"/>
    <cellStyle name="Comma 9 3" xfId="789"/>
    <cellStyle name="Comma 9 3 2" xfId="790"/>
    <cellStyle name="Comma 9 3 2 2" xfId="9091"/>
    <cellStyle name="Comma 9 3 2 3" xfId="7537"/>
    <cellStyle name="Comma 9 3 3" xfId="791"/>
    <cellStyle name="Comma 9 3 3 2" xfId="9092"/>
    <cellStyle name="Comma 9 3 3 3" xfId="7538"/>
    <cellStyle name="Comma 9 3 4" xfId="9090"/>
    <cellStyle name="Comma 9 3 5" xfId="7536"/>
    <cellStyle name="Comma 9 4" xfId="792"/>
    <cellStyle name="Comma 9 4 2" xfId="793"/>
    <cellStyle name="Comma 9 4 2 2" xfId="9094"/>
    <cellStyle name="Comma 9 4 2 3" xfId="7540"/>
    <cellStyle name="Comma 9 4 3" xfId="794"/>
    <cellStyle name="Comma 9 4 3 2" xfId="9095"/>
    <cellStyle name="Comma 9 4 3 3" xfId="7541"/>
    <cellStyle name="Comma 9 4 4" xfId="9093"/>
    <cellStyle name="Comma 9 4 5" xfId="7539"/>
    <cellStyle name="Comma 9 5" xfId="795"/>
    <cellStyle name="Comma 9 5 2" xfId="796"/>
    <cellStyle name="Comma 9 5 2 2" xfId="9097"/>
    <cellStyle name="Comma 9 5 2 3" xfId="7543"/>
    <cellStyle name="Comma 9 5 3" xfId="9096"/>
    <cellStyle name="Comma 9 5 4" xfId="7542"/>
    <cellStyle name="Comma 9 6" xfId="797"/>
    <cellStyle name="Comma 9 6 2" xfId="9098"/>
    <cellStyle name="Comma 9 6 3" xfId="7544"/>
    <cellStyle name="Comma 9 7" xfId="798"/>
    <cellStyle name="Comma 9 7 2" xfId="9099"/>
    <cellStyle name="Comma 9 7 3" xfId="7545"/>
    <cellStyle name="Comma 9 8" xfId="799"/>
    <cellStyle name="Comma 9 8 2" xfId="9100"/>
    <cellStyle name="Comma 9 8 3" xfId="7546"/>
    <cellStyle name="Comma 9 9" xfId="800"/>
    <cellStyle name="Comma 9 9 2" xfId="9101"/>
    <cellStyle name="Comma 9 9 3" xfId="7547"/>
    <cellStyle name="Comma, 1 dec" xfId="4757"/>
    <cellStyle name="Comma_A2109" xfId="3292"/>
    <cellStyle name="Comma_Demonstrações Financeiras 31dez05 3" xfId="498"/>
    <cellStyle name="Comma0" xfId="75"/>
    <cellStyle name="Comma0 - Estilo2" xfId="76"/>
    <cellStyle name="Comma0 - Estilo2 2" xfId="4758"/>
    <cellStyle name="Comma0 - Estilo2 3" xfId="4421"/>
    <cellStyle name="Comma0 - Modelo1" xfId="77"/>
    <cellStyle name="Comma0 - Modelo1 2" xfId="4759"/>
    <cellStyle name="Comma0 - Modelo1 3" xfId="4422"/>
    <cellStyle name="Comma0 - Style1" xfId="78"/>
    <cellStyle name="Comma0 - Style1 2" xfId="4760"/>
    <cellStyle name="Comma0 - Style1 3" xfId="4423"/>
    <cellStyle name="Comma1 - Modelo2" xfId="79"/>
    <cellStyle name="Comma1 - Modelo2 2" xfId="4761"/>
    <cellStyle name="Comma1 - Modelo2 3" xfId="4424"/>
    <cellStyle name="Comma1 - Style2" xfId="80"/>
    <cellStyle name="Comma1 - Style2 2" xfId="4762"/>
    <cellStyle name="Comma1 - Style2 3" xfId="4425"/>
    <cellStyle name="comment" xfId="5750"/>
    <cellStyle name="comment2" xfId="5751"/>
    <cellStyle name="Commg [0]_FOP1&amp;L_PLN0309_NewBrazil3007.xls Chart 2" xfId="5752"/>
    <cellStyle name="Commɡ [0]_FOP1&amp;L_PLN0309_NewBrazil3007.xls Chart 2" xfId="5753"/>
    <cellStyle name="Commg [0]_FOP1&amp;L_PLN0309_NewBrazil3007.xls Chart 2_~temp~014017642a" xfId="5754"/>
    <cellStyle name="Commɡ [0]_FOP1&amp;L_PLN0309_NewBrazil3007.xls Chart 2_~temp~014017642a" xfId="5755"/>
    <cellStyle name="Commg [0]_FOP1&amp;L_PLN0309_NewBrazil3007.xls Chart 2_~temp~014017642a_1" xfId="5756"/>
    <cellStyle name="Commɡ [0]_FOP1&amp;L_PLN0309_NewBrazil3007.xls Chart 2_~temp~014017642a_1" xfId="5757"/>
    <cellStyle name="Commg [0]_FOP1&amp;L_PLN0309_NewBrazil3007.xls Chart 2_~temp~301948011a" xfId="5758"/>
    <cellStyle name="Commɡ [0]_FOP1&amp;L_PLN0309_NewBrazil3007.xls Chart 2_~temp~301948011a" xfId="5759"/>
    <cellStyle name="Commg [0]_FOP1&amp;L_PLN0309_NewBrazil3007.xls Chart 2_~temp~301948011a_1" xfId="5760"/>
    <cellStyle name="Commɡ [0]_FOP1&amp;L_PLN0309_NewBrazil3007.xls Chart 2_~temp~301948011a_1" xfId="5761"/>
    <cellStyle name="Commg [0]_FOP1&amp;L_PLN0309_NewBrazil3007.xls Chart 2_~temp~579518616a" xfId="5762"/>
    <cellStyle name="Commɡ [0]_FOP1&amp;L_PLN0309_NewBrazil3007.xls Chart 2_~temp~579518616a" xfId="5763"/>
    <cellStyle name="Commg [0]_FOP1&amp;L_PLN0309_NewBrazil3007.xls Chart 2_~temp~579518616a_1" xfId="5764"/>
    <cellStyle name="Commɡ [0]_FOP1&amp;L_PLN0309_NewBrazil3007.xls Chart 2_~temp~579518616a_1" xfId="5765"/>
    <cellStyle name="Commg [0]_FOP1&amp;L_PLN0309_NewBrazil3007.xls Chart 2_~temp~705547512a" xfId="5766"/>
    <cellStyle name="Commɡ [0]_FOP1&amp;L_PLN0309_NewBrazil3007.xls Chart 2_~temp~705547512a" xfId="5767"/>
    <cellStyle name="Commg [0]_FOP1&amp;L_PLN0309_NewBrazil3007.xls Chart 2_~temp~705547512a_~temp~014017642a" xfId="5768"/>
    <cellStyle name="Commɡ [0]_FOP1&amp;L_PLN0309_NewBrazil3007.xls Chart 2_~temp~705547512a_~temp~014017642a" xfId="5769"/>
    <cellStyle name="Commg [0]_FOP1&amp;L_PLN0309_NewBrazil3007.xls Chart 2_~temp~705547512a_~temp~301948011a" xfId="5770"/>
    <cellStyle name="Commɡ [0]_FOP1&amp;L_PLN0309_NewBrazil3007.xls Chart 2_~temp~705547512a_~temp~301948011a" xfId="5771"/>
    <cellStyle name="Commg [0]_FOP1&amp;L_PLN0309_NewBrazil3007.xls Chart 2_~temp~705547512a_~temp~579518616a" xfId="5772"/>
    <cellStyle name="Commɡ [0]_FOP1&amp;L_PLN0309_NewBrazil3007.xls Chart 2_~temp~705547512a_~temp~579518616a" xfId="5773"/>
    <cellStyle name="Commg [0]_FOP1&amp;L_PLN0309_NewBrazil3007.xls Chart 2_~temp~705547512a_~temp~814490020a" xfId="5774"/>
    <cellStyle name="Commɡ [0]_FOP1&amp;L_PLN0309_NewBrazil3007.xls Chart 2_~temp~705547512a_~temp~814490020a" xfId="5775"/>
    <cellStyle name="Commg [0]_FOP1&amp;L_PLN0309_NewBrazil3007.xls Chart 2_~temp~705547512a_Bn" xfId="5776"/>
    <cellStyle name="Commɡ [0]_FOP1&amp;L_PLN0309_NewBrazil3007.xls Chart 2_~temp~705547512a_Bn" xfId="5777"/>
    <cellStyle name="Commg [0]_FOP1&amp;L_PLN0309_NewBrazil3007.xls Chart 2_~temp~705547512a_Bz" xfId="5778"/>
    <cellStyle name="Commɡ [0]_FOP1&amp;L_PLN0309_NewBrazil3007.xls Chart 2_~temp~705547512a_Bz" xfId="5779"/>
    <cellStyle name="Commg [0]_FOP1&amp;L_PLN0309_NewBrazil3007.xls Chart 2_~temp~705547512a_Ca" xfId="5780"/>
    <cellStyle name="Commɡ [0]_FOP1&amp;L_PLN0309_NewBrazil3007.xls Chart 2_~temp~705547512a_Ca" xfId="5781"/>
    <cellStyle name="Commg [0]_FOP1&amp;L_PLN0309_NewBrazil3007.xls Chart 2_~temp~705547512a_Sms" xfId="5782"/>
    <cellStyle name="Commɡ [0]_FOP1&amp;L_PLN0309_NewBrazil3007.xls Chart 2_~temp~705547512a_Sms" xfId="5783"/>
    <cellStyle name="Commg [0]_FOP1&amp;L_PLN0309_NewBrazil3007.xls Chart 2_~temp~814490020a" xfId="5784"/>
    <cellStyle name="Commɡ [0]_FOP1&amp;L_PLN0309_NewBrazil3007.xls Chart 2_~temp~814490020a" xfId="5785"/>
    <cellStyle name="Commg [0]_FOP1&amp;L_PLN0309_NewBrazil3007.xls Chart 2_~temp~814490020a_1" xfId="5786"/>
    <cellStyle name="Commɡ [0]_FOP1&amp;L_PLN0309_NewBrazil3007.xls Chart 2_~temp~814490020a_1" xfId="5787"/>
    <cellStyle name="Commg [0]_FOP1&amp;L_PLN0309_NewBrazil3007.xls Chart 2_A" xfId="5788"/>
    <cellStyle name="Commɡ [0]_FOP1&amp;L_PLN0309_NewBrazil3007.xls Chart 2_A" xfId="5789"/>
    <cellStyle name="Commg [0]_FOP1&amp;L_PLN0309_NewBrazil3007.xls Chart 2_Ab" xfId="5790"/>
    <cellStyle name="Commɡ [0]_FOP1&amp;L_PLN0309_NewBrazil3007.xls Chart 2_Ab" xfId="5791"/>
    <cellStyle name="Commg [0]_FOP1&amp;L_PLN0309_NewBrazil3007.xls Chart 2_Ac" xfId="5792"/>
    <cellStyle name="Commɡ [0]_FOP1&amp;L_PLN0309_NewBrazil3007.xls Chart 2_Ac" xfId="5793"/>
    <cellStyle name="Commg [0]_FOP1&amp;L_PLN0309_NewBrazil3007.xls Chart 2_BB" xfId="5794"/>
    <cellStyle name="Commɡ [0]_FOP1&amp;L_PLN0309_NewBrazil3007.xls Chart 2_BB" xfId="5795"/>
    <cellStyle name="Commg [0]_FOP1&amp;L_PLN0309_NewBrazil3007.xls Chart 2_BB_MC" xfId="5796"/>
    <cellStyle name="Commɡ [0]_FOP1&amp;L_PLN0309_NewBrazil3007.xls Chart 2_Bn" xfId="5797"/>
    <cellStyle name="Commg [0]_FOP1&amp;L_PLN0309_NewBrazil3007.xls Chart 2_Bn_1" xfId="5798"/>
    <cellStyle name="Commɡ [0]_FOP1&amp;L_PLN0309_NewBrazil3007.xls Chart 2_Bn_1" xfId="5799"/>
    <cellStyle name="Commg [0]_FOP1&amp;L_PLN0309_NewBrazil3007.xls Chart 2_Bz" xfId="5800"/>
    <cellStyle name="Commɡ [0]_FOP1&amp;L_PLN0309_NewBrazil3007.xls Chart 2_Bz" xfId="5801"/>
    <cellStyle name="Commg [0]_FOP1&amp;L_PLN0309_NewBrazil3007.xls Chart 2_Bz_1" xfId="5802"/>
    <cellStyle name="Commɡ [0]_FOP1&amp;L_PLN0309_NewBrazil3007.xls Chart 2_Bz_1" xfId="5803"/>
    <cellStyle name="Commg [0]_FOP1&amp;L_PLN0309_NewBrazil3007.xls Chart 2_Ca" xfId="5804"/>
    <cellStyle name="Commɡ [0]_FOP1&amp;L_PLN0309_NewBrazil3007.xls Chart 2_Ca" xfId="5805"/>
    <cellStyle name="Commg [0]_FOP1&amp;L_PLN0309_NewBrazil3007.xls Chart 2_Ca_1" xfId="5806"/>
    <cellStyle name="Commɡ [0]_FOP1&amp;L_PLN0309_NewBrazil3007.xls Chart 2_Ca_1" xfId="5807"/>
    <cellStyle name="Commg [0]_FOP1&amp;L_PLN0309_NewBrazil3007.xls Chart 2_CA_C - USD Vol" xfId="5808"/>
    <cellStyle name="Commɡ [0]_FOP1&amp;L_PLN0309_NewBrazil3007.xls Chart 2_CA_C - USD Vol" xfId="5809"/>
    <cellStyle name="Commg [0]_FOP1&amp;L_PLN0309_NewBrazil3007.xls Chart 2_CA_FVA" xfId="5810"/>
    <cellStyle name="Commɡ [0]_FOP1&amp;L_PLN0309_NewBrazil3007.xls Chart 2_CA_FVA" xfId="5811"/>
    <cellStyle name="Commg [0]_FOP1&amp;L_PLN0309_NewBrazil3007.xls Chart 2_Calculations" xfId="5812"/>
    <cellStyle name="Commɡ [0]_FOP1&amp;L_PLN0309_NewBrazil3007.xls Chart 2_Dov" xfId="5813"/>
    <cellStyle name="Commg [0]_FOP1&amp;L_PLN0309_NewBrazil3007.xls Chart 2_EE" xfId="5814"/>
    <cellStyle name="Commɡ [0]_FOP1&amp;L_PLN0309_NewBrazil3007.xls Chart 2_EE" xfId="5815"/>
    <cellStyle name="Commg [0]_FOP1&amp;L_PLN0309_NewBrazil3007.xls Chart 2_Environment" xfId="5816"/>
    <cellStyle name="Commɡ [0]_FOP1&amp;L_PLN0309_NewBrazil3007.xls Chart 2_FB" xfId="5817"/>
    <cellStyle name="Commg [0]_FOP1&amp;L_PLN0309_NewBrazil3007.xls Chart 2_GA" xfId="5818"/>
    <cellStyle name="Commɡ [0]_FOP1&amp;L_PLN0309_NewBrazil3007.xls Chart 2_GA" xfId="5819"/>
    <cellStyle name="Commg [0]_FOP1&amp;L_PLN0309_NewBrazil3007.xls Chart 2_GD" xfId="5820"/>
    <cellStyle name="Commɡ [0]_FOP1&amp;L_PLN0309_NewBrazil3007.xls Chart 2_GD" xfId="5821"/>
    <cellStyle name="Commg [0]_FOP1&amp;L_PLN0309_NewBrazil3007.xls Chart 2_JA" xfId="5822"/>
    <cellStyle name="Commɡ [0]_FOP1&amp;L_PLN0309_NewBrazil3007.xls Chart 2_JA" xfId="5823"/>
    <cellStyle name="Commg [0]_FOP1&amp;L_PLN0309_NewBrazil3007.xls Chart 2_KA" xfId="5824"/>
    <cellStyle name="Commɡ [0]_FOP1&amp;L_PLN0309_NewBrazil3007.xls Chart 2_KA" xfId="5825"/>
    <cellStyle name="Commg [0]_FOP1&amp;L_PLN0309_NewBrazil3007.xls Chart 2_KC" xfId="5826"/>
    <cellStyle name="Commɡ [0]_FOP1&amp;L_PLN0309_NewBrazil3007.xls Chart 2_KC" xfId="5827"/>
    <cellStyle name="Commg [0]_FOP1&amp;L_PLN0309_NewBrazil3007.xls Chart 2_LAPROP PC ED 22-aug-01srb" xfId="5828"/>
    <cellStyle name="Commɡ [0]_FOP1&amp;L_PLN0309_NewBrazil3007.xls Chart 2_LAPROP PC ED 22-aug-01srb" xfId="5829"/>
    <cellStyle name="Commg [0]_FOP1&amp;L_PLN0309_NewBrazil3007.xls Chart 2_LAPROP PC ED 22-aug-01srb_~temp~014017642a" xfId="5830"/>
    <cellStyle name="Commɡ [0]_FOP1&amp;L_PLN0309_NewBrazil3007.xls Chart 2_LAPROP PC ED 22-aug-01srb_~temp~014017642a" xfId="5831"/>
    <cellStyle name="Commg [0]_FOP1&amp;L_PLN0309_NewBrazil3007.xls Chart 2_LAPROP PC ED 22-aug-01srb_~temp~301948011a" xfId="5832"/>
    <cellStyle name="Commɡ [0]_FOP1&amp;L_PLN0309_NewBrazil3007.xls Chart 2_LAPROP PC ED 22-aug-01srb_~temp~301948011a" xfId="5833"/>
    <cellStyle name="Commg [0]_FOP1&amp;L_PLN0309_NewBrazil3007.xls Chart 2_LAPROP PC ED 22-aug-01srb_~temp~301948011a_1" xfId="5834"/>
    <cellStyle name="Commɡ [0]_FOP1&amp;L_PLN0309_NewBrazil3007.xls Chart 2_LAPROP PC ED 22-aug-01srb_~temp~301948011a_1" xfId="5835"/>
    <cellStyle name="Commg [0]_FOP1&amp;L_PLN0309_NewBrazil3007.xls Chart 2_LAPROP PC ED 22-aug-01srb_~temp~579518616a" xfId="5836"/>
    <cellStyle name="Commɡ [0]_FOP1&amp;L_PLN0309_NewBrazil3007.xls Chart 2_LAPROP PC ED 22-aug-01srb_~temp~579518616a" xfId="5837"/>
    <cellStyle name="Commg [0]_FOP1&amp;L_PLN0309_NewBrazil3007.xls Chart 2_LAPROP PC ED 22-aug-01srb_~temp~579518616a_1" xfId="5838"/>
    <cellStyle name="Commɡ [0]_FOP1&amp;L_PLN0309_NewBrazil3007.xls Chart 2_LAPROP PC ED 22-aug-01srb_~temp~579518616a_1" xfId="5839"/>
    <cellStyle name="Commg [0]_FOP1&amp;L_PLN0309_NewBrazil3007.xls Chart 2_LAPROP PC ED 22-aug-01srb_~temp~705547512a" xfId="5840"/>
    <cellStyle name="Commɡ [0]_FOP1&amp;L_PLN0309_NewBrazil3007.xls Chart 2_LAPROP PC ED 22-aug-01srb_~temp~705547512a" xfId="5841"/>
    <cellStyle name="Commg [0]_FOP1&amp;L_PLN0309_NewBrazil3007.xls Chart 2_LAPROP PC ED 22-aug-01srb_~temp~705547512a_~temp~014017642a" xfId="5842"/>
    <cellStyle name="Commɡ [0]_FOP1&amp;L_PLN0309_NewBrazil3007.xls Chart 2_LAPROP PC ED 22-aug-01srb_~temp~705547512a_~temp~014017642a" xfId="5843"/>
    <cellStyle name="Commg [0]_FOP1&amp;L_PLN0309_NewBrazil3007.xls Chart 2_LAPROP PC ED 22-aug-01srb_~temp~705547512a_~temp~301948011a" xfId="5844"/>
    <cellStyle name="Commɡ [0]_FOP1&amp;L_PLN0309_NewBrazil3007.xls Chart 2_LAPROP PC ED 22-aug-01srb_~temp~705547512a_~temp~301948011a" xfId="5845"/>
    <cellStyle name="Commg [0]_FOP1&amp;L_PLN0309_NewBrazil3007.xls Chart 2_LAPROP PC ED 22-aug-01srb_~temp~705547512a_~temp~579518616a" xfId="5846"/>
    <cellStyle name="Commɡ [0]_FOP1&amp;L_PLN0309_NewBrazil3007.xls Chart 2_LAPROP PC ED 22-aug-01srb_~temp~705547512a_~temp~579518616a" xfId="5847"/>
    <cellStyle name="Commg [0]_FOP1&amp;L_PLN0309_NewBrazil3007.xls Chart 2_LAPROP PC ED 22-aug-01srb_~temp~705547512a_~temp~814490020a" xfId="5848"/>
    <cellStyle name="Commɡ [0]_FOP1&amp;L_PLN0309_NewBrazil3007.xls Chart 2_LAPROP PC ED 22-aug-01srb_~temp~705547512a_~temp~814490020a" xfId="5849"/>
    <cellStyle name="Commg [0]_FOP1&amp;L_PLN0309_NewBrazil3007.xls Chart 2_LAPROP PC ED 22-aug-01srb_~temp~705547512a_Bn" xfId="5850"/>
    <cellStyle name="Commɡ [0]_FOP1&amp;L_PLN0309_NewBrazil3007.xls Chart 2_LAPROP PC ED 22-aug-01srb_~temp~705547512a_Bn" xfId="5851"/>
    <cellStyle name="Commg [0]_FOP1&amp;L_PLN0309_NewBrazil3007.xls Chart 2_LAPROP PC ED 22-aug-01srb_~temp~705547512a_Bz" xfId="5852"/>
    <cellStyle name="Commɡ [0]_FOP1&amp;L_PLN0309_NewBrazil3007.xls Chart 2_LAPROP PC ED 22-aug-01srb_~temp~705547512a_Bz" xfId="5853"/>
    <cellStyle name="Commg [0]_FOP1&amp;L_PLN0309_NewBrazil3007.xls Chart 2_LAPROP PC ED 22-aug-01srb_~temp~705547512a_Ca" xfId="5854"/>
    <cellStyle name="Commɡ [0]_FOP1&amp;L_PLN0309_NewBrazil3007.xls Chart 2_LAPROP PC ED 22-aug-01srb_~temp~705547512a_Ca" xfId="5855"/>
    <cellStyle name="Commg [0]_FOP1&amp;L_PLN0309_NewBrazil3007.xls Chart 2_LAPROP PC ED 22-aug-01srb_~temp~705547512a_Sms" xfId="5856"/>
    <cellStyle name="Commɡ [0]_FOP1&amp;L_PLN0309_NewBrazil3007.xls Chart 2_LAPROP PC ED 22-aug-01srb_~temp~705547512a_Sms" xfId="5857"/>
    <cellStyle name="Commg [0]_FOP1&amp;L_PLN0309_NewBrazil3007.xls Chart 2_LAPROP PC ED 22-aug-01srb_~temp~814490020a" xfId="5858"/>
    <cellStyle name="Commɡ [0]_FOP1&amp;L_PLN0309_NewBrazil3007.xls Chart 2_LAPROP PC ED 22-aug-01srb_~temp~814490020a" xfId="5859"/>
    <cellStyle name="Commg [0]_FOP1&amp;L_PLN0309_NewBrazil3007.xls Chart 2_LAPROP PC ED 22-aug-01srb_Bn" xfId="5860"/>
    <cellStyle name="Commɡ [0]_FOP1&amp;L_PLN0309_NewBrazil3007.xls Chart 2_LAPROP PC ED 22-aug-01srb_Bn" xfId="5861"/>
    <cellStyle name="Commg [0]_FOP1&amp;L_PLN0309_NewBrazil3007.xls Chart 2_LAPROP PC ED 22-aug-01srb_Bn_1" xfId="5862"/>
    <cellStyle name="Commɡ [0]_FOP1&amp;L_PLN0309_NewBrazil3007.xls Chart 2_LAPROP PC ED 22-aug-01srb_Bn_1" xfId="5863"/>
    <cellStyle name="Commg [0]_FOP1&amp;L_PLN0309_NewBrazil3007.xls Chart 2_LAPROP PC ED 22-aug-01srb_Bz" xfId="5864"/>
    <cellStyle name="Commɡ [0]_FOP1&amp;L_PLN0309_NewBrazil3007.xls Chart 2_LAPROP PC ED 22-aug-01srb_Bz" xfId="5865"/>
    <cellStyle name="Commg [0]_FOP1&amp;L_PLN0309_NewBrazil3007.xls Chart 2_LAPROP PC ED 22-aug-01srb_Bz_1" xfId="5866"/>
    <cellStyle name="Commɡ [0]_FOP1&amp;L_PLN0309_NewBrazil3007.xls Chart 2_LAPROP PC ED 22-aug-01srb_Bz_1" xfId="5867"/>
    <cellStyle name="Commg [0]_FOP1&amp;L_PLN0309_NewBrazil3007.xls Chart 2_LAPROP PC ED 22-aug-01srb_Ca" xfId="5868"/>
    <cellStyle name="Commɡ [0]_FOP1&amp;L_PLN0309_NewBrazil3007.xls Chart 2_LAPROP PC ED 22-aug-01srb_Ca" xfId="5869"/>
    <cellStyle name="Commg [0]_FOP1&amp;L_PLN0309_NewBrazil3007.xls Chart 2_LAPROP PC ED 22-aug-01srb_Ca_1" xfId="5870"/>
    <cellStyle name="Commɡ [0]_FOP1&amp;L_PLN0309_NewBrazil3007.xls Chart 2_LAPROP PC ED 22-aug-01srb_Ca_1" xfId="5871"/>
    <cellStyle name="Commg [0]_FOP1&amp;L_PLN0309_NewBrazil3007.xls Chart 2_LAPROP PC ED 22-aug-01srb_Dov" xfId="5872"/>
    <cellStyle name="Commɡ [0]_FOP1&amp;L_PLN0309_NewBrazil3007.xls Chart 2_LAPROP PC ED 22-aug-01srb_Dov" xfId="5873"/>
    <cellStyle name="Commg [0]_FOP1&amp;L_PLN0309_NewBrazil3007.xls Chart 2_LAPROP PC ED 22-aug-01srb_Pb" xfId="5874"/>
    <cellStyle name="Commɡ [0]_FOP1&amp;L_PLN0309_NewBrazil3007.xls Chart 2_LAPROP PC ED 22-aug-01srb_Pb" xfId="5875"/>
    <cellStyle name="Commg [0]_FOP1&amp;L_PLN0309_NewBrazil3007.xls Chart 2_LAPROP PC ED 22-aug-01srb_Pcf" xfId="5876"/>
    <cellStyle name="Commɡ [0]_FOP1&amp;L_PLN0309_NewBrazil3007.xls Chart 2_LAPROP PC ED 22-aug-01srb_Pcf" xfId="5877"/>
    <cellStyle name="Commg [0]_FOP1&amp;L_PLN0309_NewBrazil3007.xls Chart 2_LAPROP PC ED 22-aug-01srb_Pcms" xfId="5878"/>
    <cellStyle name="Commɡ [0]_FOP1&amp;L_PLN0309_NewBrazil3007.xls Chart 2_LAPROP PC ED 22-aug-01srb_Pcms" xfId="5879"/>
    <cellStyle name="Commg [0]_FOP1&amp;L_PLN0309_NewBrazil3007.xls Chart 2_LAPROP PC ED 22-aug-01srb_Sms" xfId="5880"/>
    <cellStyle name="Commɡ [0]_FOP1&amp;L_PLN0309_NewBrazil3007.xls Chart 2_LAPROP PC ED 22-aug-01srb_Sms" xfId="5881"/>
    <cellStyle name="Commg [0]_FOP1&amp;L_PLN0309_NewBrazil3007.xls Chart 2_LAPROP PC ED 22-aug-01srb_Sms_1" xfId="5882"/>
    <cellStyle name="Commɡ [0]_FOP1&amp;L_PLN0309_NewBrazil3007.xls Chart 2_LAPROP PC ED 22-aug-01srb_Sms_1" xfId="5883"/>
    <cellStyle name="Commg [0]_FOP1&amp;L_PLN0309_NewBrazil3007.xls Chart 2_NACHO PC ED 31-AUG-01" xfId="5884"/>
    <cellStyle name="Commɡ [0]_FOP1&amp;L_PLN0309_NewBrazil3007.xls Chart 2_NACHO PC ED 31-AUG-01" xfId="5885"/>
    <cellStyle name="Commg [0]_FOP1&amp;L_PLN0309_NewBrazil3007.xls Chart 2_NACHO PC ED 31-AUG-01_~temp~301948011a" xfId="5886"/>
    <cellStyle name="Commɡ [0]_FOP1&amp;L_PLN0309_NewBrazil3007.xls Chart 2_NACHO PC ED 31-AUG-01_~temp~301948011a" xfId="5887"/>
    <cellStyle name="Commg [0]_FOP1&amp;L_PLN0309_NewBrazil3007.xls Chart 2_NACHO PC ED 31-AUG-01_~temp~579518616a" xfId="5888"/>
    <cellStyle name="Commɡ [0]_FOP1&amp;L_PLN0309_NewBrazil3007.xls Chart 2_NACHO PC ED 31-AUG-01_~temp~579518616a" xfId="5889"/>
    <cellStyle name="Commg [0]_FOP1&amp;L_PLN0309_NewBrazil3007.xls Chart 2_NACHO PC ED 31-AUG-01_~temp~705547512a" xfId="5890"/>
    <cellStyle name="Commɡ [0]_FOP1&amp;L_PLN0309_NewBrazil3007.xls Chart 2_NACHO PC ED 31-AUG-01_~temp~705547512a" xfId="5891"/>
    <cellStyle name="Commg [0]_FOP1&amp;L_PLN0309_NewBrazil3007.xls Chart 2_NACHO PC ED 31-AUG-01_~temp~705547512a_~temp~705547512a" xfId="5892"/>
    <cellStyle name="Commɡ [0]_FOP1&amp;L_PLN0309_NewBrazil3007.xls Chart 2_NACHO PC ED 31-AUG-01_~temp~705547512a_~temp~705547512a" xfId="5893"/>
    <cellStyle name="Commg [0]_FOP1&amp;L_PLN0309_NewBrazil3007.xls Chart 2_Pb" xfId="5894"/>
    <cellStyle name="Commɡ [0]_FOP1&amp;L_PLN0309_NewBrazil3007.xls Chart 2_Pb" xfId="5895"/>
    <cellStyle name="Commg [0]_FOP1&amp;L_PLN0309_NewBrazil3007.xls Chart 2_Pcf" xfId="5896"/>
    <cellStyle name="Commɡ [0]_FOP1&amp;L_PLN0309_NewBrazil3007.xls Chart 2_Pcf" xfId="5897"/>
    <cellStyle name="Commg [0]_FOP1&amp;L_PLN0309_NewBrazil3007.xls Chart 2_Pcms" xfId="5898"/>
    <cellStyle name="Commɡ [0]_FOP1&amp;L_PLN0309_NewBrazil3007.xls Chart 2_Pcms" xfId="5899"/>
    <cellStyle name="Commg [0]_FOP1&amp;L_PLN0309_NewBrazil3007.xls Chart 2_Sheet1" xfId="5900"/>
    <cellStyle name="Commɡ [0]_FOP1&amp;L_PLN0309_NewBrazil3007.xls Chart 2_Sheet1" xfId="5901"/>
    <cellStyle name="Commg [0]_FOP1&amp;L_PLN0309_NewBrazil3007.xls Chart 2_Sheet1_C - USD Vol" xfId="5902"/>
    <cellStyle name="Commɡ [0]_FOP1&amp;L_PLN0309_NewBrazil3007.xls Chart 2_Sms" xfId="5903"/>
    <cellStyle name="Commg [0]_FOP1&amp;L_PLN0309_NewBrazil3007.xls Chart 2_Sms_1" xfId="5904"/>
    <cellStyle name="Commɡ [0]_FOP1&amp;L_PLN0309_NewBrazil3007.xls Chart 2_Sms_1" xfId="5905"/>
    <cellStyle name="Commg [0]_FOP1&amp;L_PLN0309_NewBrazil3007.xls Chart 2_Xx" xfId="5906"/>
    <cellStyle name="Commɡ [0]_FOP1&amp;L_PLN0309_NewBrazil3007.xls Chart 2_Xx" xfId="5907"/>
    <cellStyle name="Commg [0]_FOP1&amp;L_PLN0309_NewBrazil3007.xls Chart 2_ZA" xfId="5908"/>
    <cellStyle name="Commɡ [0]_FOP1&amp;L_PLN0309_NewBrazil3007.xls Chart 2_ZA" xfId="5909"/>
    <cellStyle name="Company Name" xfId="81"/>
    <cellStyle name="Company Name 2" xfId="4763"/>
    <cellStyle name="Company Name 3" xfId="4426"/>
    <cellStyle name="CompanyName" xfId="5910"/>
    <cellStyle name="Conferência" xfId="801"/>
    <cellStyle name="Conferência 2" xfId="4765"/>
    <cellStyle name="Conferência 2 2" xfId="9102"/>
    <cellStyle name="Conferência 3" xfId="4764"/>
    <cellStyle name="Conferência 4" xfId="7548"/>
    <cellStyle name="Contract" xfId="5911"/>
    <cellStyle name="Copied" xfId="3293"/>
    <cellStyle name="Cor1" xfId="802"/>
    <cellStyle name="Cor1 2" xfId="4767"/>
    <cellStyle name="Cor1 3" xfId="4766"/>
    <cellStyle name="Cor1 4" xfId="7217"/>
    <cellStyle name="Cor2" xfId="803"/>
    <cellStyle name="Cor2 2" xfId="4768"/>
    <cellStyle name="Cor2 3" xfId="7218"/>
    <cellStyle name="Cor3" xfId="804"/>
    <cellStyle name="Cor3 2" xfId="4769"/>
    <cellStyle name="Cor3 3" xfId="7219"/>
    <cellStyle name="Cor4" xfId="805"/>
    <cellStyle name="Cor4 2" xfId="4770"/>
    <cellStyle name="Cor4 3" xfId="7220"/>
    <cellStyle name="Cor5" xfId="806"/>
    <cellStyle name="Cor5 2" xfId="4771"/>
    <cellStyle name="Cor5 3" xfId="7221"/>
    <cellStyle name="Cor6" xfId="807"/>
    <cellStyle name="Cor6 2" xfId="4772"/>
    <cellStyle name="Cor6 3" xfId="7222"/>
    <cellStyle name="Corpo" xfId="82"/>
    <cellStyle name="Corpo 2" xfId="4773"/>
    <cellStyle name="Corpo 3" xfId="4506"/>
    <cellStyle name="Correcto" xfId="808"/>
    <cellStyle name="Correcto 2" xfId="4774"/>
    <cellStyle name="Country Highlight" xfId="5912"/>
    <cellStyle name="Curren - Style2" xfId="83"/>
    <cellStyle name="Curren - Style2 2" xfId="4775"/>
    <cellStyle name="Curren - Style2 3" xfId="4427"/>
    <cellStyle name="Currency [0]_~0055109" xfId="3294"/>
    <cellStyle name="Currency [00]" xfId="3295"/>
    <cellStyle name="Currency [00] 10" xfId="3296"/>
    <cellStyle name="Currency [00] 11" xfId="3297"/>
    <cellStyle name="Currency [00] 12" xfId="3298"/>
    <cellStyle name="Currency [00] 13" xfId="3299"/>
    <cellStyle name="Currency [00] 14" xfId="3300"/>
    <cellStyle name="Currency [00] 15" xfId="3301"/>
    <cellStyle name="Currency [00] 16" xfId="3302"/>
    <cellStyle name="Currency [00] 2" xfId="3303"/>
    <cellStyle name="Currency [00] 2 2" xfId="3304"/>
    <cellStyle name="Currency [00] 2 3" xfId="3305"/>
    <cellStyle name="Currency [00] 2 4" xfId="3306"/>
    <cellStyle name="Currency [00] 3" xfId="3307"/>
    <cellStyle name="Currency [00] 4" xfId="3308"/>
    <cellStyle name="Currency [00] 5" xfId="3309"/>
    <cellStyle name="Currency [00] 6" xfId="3310"/>
    <cellStyle name="Currency [00] 7" xfId="3311"/>
    <cellStyle name="Currency [00] 8" xfId="3312"/>
    <cellStyle name="Currency [00] 9" xfId="3313"/>
    <cellStyle name="Currency [1]" xfId="4776"/>
    <cellStyle name="Currency [2]" xfId="4777"/>
    <cellStyle name="Currency [2] 2" xfId="4778"/>
    <cellStyle name="Currency [3]" xfId="4779"/>
    <cellStyle name="Currency [3] 2" xfId="4780"/>
    <cellStyle name="Currency 0" xfId="3314"/>
    <cellStyle name="Currency 0 10" xfId="3315"/>
    <cellStyle name="Currency 0 11" xfId="3316"/>
    <cellStyle name="Currency 0 12" xfId="3317"/>
    <cellStyle name="Currency 0 13" xfId="3318"/>
    <cellStyle name="Currency 0 14" xfId="3319"/>
    <cellStyle name="Currency 0 15" xfId="3320"/>
    <cellStyle name="Currency 0 16" xfId="3321"/>
    <cellStyle name="Currency 0 2" xfId="3322"/>
    <cellStyle name="Currency 0 2 2" xfId="3323"/>
    <cellStyle name="Currency 0 2 3" xfId="3324"/>
    <cellStyle name="Currency 0 2 4" xfId="3325"/>
    <cellStyle name="Currency 0 3" xfId="3326"/>
    <cellStyle name="Currency 0 4" xfId="3327"/>
    <cellStyle name="Currency 0 5" xfId="3328"/>
    <cellStyle name="Currency 0 6" xfId="3329"/>
    <cellStyle name="Currency 0 7" xfId="3330"/>
    <cellStyle name="Currency 0 8" xfId="3331"/>
    <cellStyle name="Currency 0 9" xfId="3332"/>
    <cellStyle name="Currency 0.0" xfId="84"/>
    <cellStyle name="Currency 0.0 2" xfId="809"/>
    <cellStyle name="Currency 0.0 3" xfId="810"/>
    <cellStyle name="Currency 0.00" xfId="85"/>
    <cellStyle name="Currency 0.00 2" xfId="811"/>
    <cellStyle name="Currency 0.00 3" xfId="812"/>
    <cellStyle name="Currency 0.000" xfId="86"/>
    <cellStyle name="Currency 0.000 2" xfId="813"/>
    <cellStyle name="Currency 0.000 3" xfId="814"/>
    <cellStyle name="Currency 2" xfId="815"/>
    <cellStyle name="Currency 2 10" xfId="3333"/>
    <cellStyle name="Currency 2 11" xfId="3334"/>
    <cellStyle name="Currency 2 12" xfId="3335"/>
    <cellStyle name="Currency 2 13" xfId="3336"/>
    <cellStyle name="Currency 2 14" xfId="3337"/>
    <cellStyle name="Currency 2 15" xfId="3338"/>
    <cellStyle name="Currency 2 16" xfId="3339"/>
    <cellStyle name="Currency 2 2" xfId="3340"/>
    <cellStyle name="Currency 2 2 2" xfId="3341"/>
    <cellStyle name="Currency 2 2 3" xfId="3342"/>
    <cellStyle name="Currency 2 2 4" xfId="3343"/>
    <cellStyle name="Currency 2 3" xfId="3344"/>
    <cellStyle name="Currency 2 4" xfId="3345"/>
    <cellStyle name="Currency 2 5" xfId="3346"/>
    <cellStyle name="Currency 2 6" xfId="3347"/>
    <cellStyle name="Currency 2 7" xfId="3348"/>
    <cellStyle name="Currency 2 8" xfId="3349"/>
    <cellStyle name="Currency 2 9" xfId="3350"/>
    <cellStyle name="Currency 4" xfId="5913"/>
    <cellStyle name="Currency_~0055109" xfId="3351"/>
    <cellStyle name="Currency0" xfId="3352"/>
    <cellStyle name="Currency0 2" xfId="5914"/>
    <cellStyle name="Currsmall" xfId="4781"/>
    <cellStyle name="Dan" xfId="87"/>
    <cellStyle name="Dan 2" xfId="4782"/>
    <cellStyle name="Dan 3" xfId="4428"/>
    <cellStyle name="Dash" xfId="5915"/>
    <cellStyle name="Dash 2" xfId="5916"/>
    <cellStyle name="Data" xfId="88"/>
    <cellStyle name="Data 2" xfId="4783"/>
    <cellStyle name="Data 3" xfId="4429"/>
    <cellStyle name="Data Link" xfId="4784"/>
    <cellStyle name="Data1" xfId="5917"/>
    <cellStyle name="Data2" xfId="5918"/>
    <cellStyle name="Data3" xfId="5919"/>
    <cellStyle name="Data4" xfId="5920"/>
    <cellStyle name="Date" xfId="89"/>
    <cellStyle name="Date [mmm-yy]" xfId="4785"/>
    <cellStyle name="Date 10" xfId="6950"/>
    <cellStyle name="Date 11" xfId="6923"/>
    <cellStyle name="Date 12" xfId="6954"/>
    <cellStyle name="Date 13" xfId="6948"/>
    <cellStyle name="Date 14" xfId="4489"/>
    <cellStyle name="Date 15" xfId="7030"/>
    <cellStyle name="Date 16" xfId="7006"/>
    <cellStyle name="Date 17" xfId="7016"/>
    <cellStyle name="Date 18" xfId="7014"/>
    <cellStyle name="Date 19" xfId="6985"/>
    <cellStyle name="Date 2" xfId="816"/>
    <cellStyle name="Date 2 2" xfId="4786"/>
    <cellStyle name="Date 2 2 2" xfId="9103"/>
    <cellStyle name="Date 2 3" xfId="7549"/>
    <cellStyle name="Date 20" xfId="4548"/>
    <cellStyle name="Date 21" xfId="4550"/>
    <cellStyle name="Date 22" xfId="7021"/>
    <cellStyle name="Date 23" xfId="4556"/>
    <cellStyle name="Date 24" xfId="7031"/>
    <cellStyle name="Date 25" xfId="7035"/>
    <cellStyle name="Date 26" xfId="7134"/>
    <cellStyle name="Date 27" xfId="7223"/>
    <cellStyle name="Date 28" xfId="8881"/>
    <cellStyle name="Date 3" xfId="817"/>
    <cellStyle name="Date 3 2" xfId="9104"/>
    <cellStyle name="Date 3 3" xfId="7550"/>
    <cellStyle name="Date 4" xfId="818"/>
    <cellStyle name="Date 4 2" xfId="9105"/>
    <cellStyle name="Date 4 3" xfId="7551"/>
    <cellStyle name="Date 5" xfId="819"/>
    <cellStyle name="Date 5 2" xfId="9106"/>
    <cellStyle name="Date 5 3" xfId="7552"/>
    <cellStyle name="Date 6" xfId="820"/>
    <cellStyle name="Date 6 2" xfId="9107"/>
    <cellStyle name="Date 6 3" xfId="7553"/>
    <cellStyle name="Date 7" xfId="821"/>
    <cellStyle name="Date 7 2" xfId="9108"/>
    <cellStyle name="Date 7 3" xfId="7554"/>
    <cellStyle name="Date 8" xfId="822"/>
    <cellStyle name="Date 9" xfId="5383"/>
    <cellStyle name="Date Aligned" xfId="3353"/>
    <cellStyle name="Date Aligned 10" xfId="3354"/>
    <cellStyle name="Date Aligned 11" xfId="3355"/>
    <cellStyle name="Date Aligned 12" xfId="3356"/>
    <cellStyle name="Date Aligned 13" xfId="3357"/>
    <cellStyle name="Date Aligned 14" xfId="3358"/>
    <cellStyle name="Date Aligned 15" xfId="3359"/>
    <cellStyle name="Date Aligned 16" xfId="3360"/>
    <cellStyle name="Date Aligned 2" xfId="3361"/>
    <cellStyle name="Date Aligned 2 2" xfId="3362"/>
    <cellStyle name="Date Aligned 2 3" xfId="3363"/>
    <cellStyle name="Date Aligned 2 4" xfId="3364"/>
    <cellStyle name="Date Aligned 3" xfId="3365"/>
    <cellStyle name="Date Aligned 4" xfId="3366"/>
    <cellStyle name="Date Aligned 5" xfId="3367"/>
    <cellStyle name="Date Aligned 6" xfId="3368"/>
    <cellStyle name="Date Aligned 7" xfId="3369"/>
    <cellStyle name="Date Aligned 8" xfId="3370"/>
    <cellStyle name="Date Aligned 9" xfId="3371"/>
    <cellStyle name="Date Short" xfId="3372"/>
    <cellStyle name="Date Short 2" xfId="3373"/>
    <cellStyle name="Date Short 2 2" xfId="3374"/>
    <cellStyle name="Date Short 3" xfId="3375"/>
    <cellStyle name="Date Short 4" xfId="3376"/>
    <cellStyle name="Date Short 5" xfId="3377"/>
    <cellStyle name="Date Short 6" xfId="3378"/>
    <cellStyle name="Date Short 7" xfId="3379"/>
    <cellStyle name="Date Short 8" xfId="3380"/>
    <cellStyle name="Date Short_graficos" xfId="3381"/>
    <cellStyle name="Date, mmm-yy" xfId="3382"/>
    <cellStyle name="Date, mmm-yy 10" xfId="3383"/>
    <cellStyle name="Date, mmm-yy 10 2" xfId="7556"/>
    <cellStyle name="Date, mmm-yy 11" xfId="3384"/>
    <cellStyle name="Date, mmm-yy 11 2" xfId="7557"/>
    <cellStyle name="Date, mmm-yy 12" xfId="3385"/>
    <cellStyle name="Date, mmm-yy 12 2" xfId="7558"/>
    <cellStyle name="Date, mmm-yy 13" xfId="3386"/>
    <cellStyle name="Date, mmm-yy 13 2" xfId="7559"/>
    <cellStyle name="Date, mmm-yy 14" xfId="3387"/>
    <cellStyle name="Date, mmm-yy 14 2" xfId="7560"/>
    <cellStyle name="Date, mmm-yy 15" xfId="3388"/>
    <cellStyle name="Date, mmm-yy 15 2" xfId="7561"/>
    <cellStyle name="Date, mmm-yy 16" xfId="3389"/>
    <cellStyle name="Date, mmm-yy 16 2" xfId="7562"/>
    <cellStyle name="Date, mmm-yy 17" xfId="3390"/>
    <cellStyle name="Date, mmm-yy 17 2" xfId="7563"/>
    <cellStyle name="Date, mmm-yy 18" xfId="3391"/>
    <cellStyle name="Date, mmm-yy 18 2" xfId="7564"/>
    <cellStyle name="Date, mmm-yy 19" xfId="3392"/>
    <cellStyle name="Date, mmm-yy 19 2" xfId="7565"/>
    <cellStyle name="Date, mmm-yy 2" xfId="3393"/>
    <cellStyle name="Date, mmm-yy 2 2" xfId="7566"/>
    <cellStyle name="Date, mmm-yy 20" xfId="3394"/>
    <cellStyle name="Date, mmm-yy 20 2" xfId="7567"/>
    <cellStyle name="Date, mmm-yy 21" xfId="3395"/>
    <cellStyle name="Date, mmm-yy 21 2" xfId="7568"/>
    <cellStyle name="Date, mmm-yy 22" xfId="3396"/>
    <cellStyle name="Date, mmm-yy 22 2" xfId="7569"/>
    <cellStyle name="Date, mmm-yy 23" xfId="3397"/>
    <cellStyle name="Date, mmm-yy 23 2" xfId="7570"/>
    <cellStyle name="Date, mmm-yy 24" xfId="3398"/>
    <cellStyle name="Date, mmm-yy 24 2" xfId="7571"/>
    <cellStyle name="Date, mmm-yy 25" xfId="3399"/>
    <cellStyle name="Date, mmm-yy 25 2" xfId="7572"/>
    <cellStyle name="Date, mmm-yy 26" xfId="3400"/>
    <cellStyle name="Date, mmm-yy 26 2" xfId="7573"/>
    <cellStyle name="Date, mmm-yy 27" xfId="3401"/>
    <cellStyle name="Date, mmm-yy 27 2" xfId="7574"/>
    <cellStyle name="Date, mmm-yy 28" xfId="3402"/>
    <cellStyle name="Date, mmm-yy 28 2" xfId="7575"/>
    <cellStyle name="Date, mmm-yy 29" xfId="3403"/>
    <cellStyle name="Date, mmm-yy 29 2" xfId="7576"/>
    <cellStyle name="Date, mmm-yy 3" xfId="3404"/>
    <cellStyle name="Date, mmm-yy 3 2" xfId="7577"/>
    <cellStyle name="Date, mmm-yy 30" xfId="3405"/>
    <cellStyle name="Date, mmm-yy 30 2" xfId="7578"/>
    <cellStyle name="Date, mmm-yy 31" xfId="3406"/>
    <cellStyle name="Date, mmm-yy 31 2" xfId="7579"/>
    <cellStyle name="Date, mmm-yy 32" xfId="3407"/>
    <cellStyle name="Date, mmm-yy 32 2" xfId="7580"/>
    <cellStyle name="Date, mmm-yy 33" xfId="3408"/>
    <cellStyle name="Date, mmm-yy 33 2" xfId="7581"/>
    <cellStyle name="Date, mmm-yy 34" xfId="3409"/>
    <cellStyle name="Date, mmm-yy 34 2" xfId="7582"/>
    <cellStyle name="Date, mmm-yy 35" xfId="3410"/>
    <cellStyle name="Date, mmm-yy 35 2" xfId="7583"/>
    <cellStyle name="Date, mmm-yy 36" xfId="3411"/>
    <cellStyle name="Date, mmm-yy 36 2" xfId="7584"/>
    <cellStyle name="Date, mmm-yy 37" xfId="3412"/>
    <cellStyle name="Date, mmm-yy 37 2" xfId="7585"/>
    <cellStyle name="Date, mmm-yy 38" xfId="3413"/>
    <cellStyle name="Date, mmm-yy 38 2" xfId="7586"/>
    <cellStyle name="Date, mmm-yy 39" xfId="7555"/>
    <cellStyle name="Date, mmm-yy 4" xfId="3414"/>
    <cellStyle name="Date, mmm-yy 4 2" xfId="7587"/>
    <cellStyle name="Date, mmm-yy 5" xfId="3415"/>
    <cellStyle name="Date, mmm-yy 5 2" xfId="7588"/>
    <cellStyle name="Date, mmm-yy 6" xfId="3416"/>
    <cellStyle name="Date, mmm-yy 6 2" xfId="7589"/>
    <cellStyle name="Date, mmm-yy 7" xfId="3417"/>
    <cellStyle name="Date, mmm-yy 7 2" xfId="7590"/>
    <cellStyle name="Date, mmm-yy 8" xfId="3418"/>
    <cellStyle name="Date, mmm-yy 8 2" xfId="7591"/>
    <cellStyle name="Date, mmm-yy 9" xfId="3419"/>
    <cellStyle name="Date, mmm-yy 9 2" xfId="7592"/>
    <cellStyle name="Date_ACC - Book072008" xfId="3420"/>
    <cellStyle name="Dates" xfId="4787"/>
    <cellStyle name="Datum" xfId="4788"/>
    <cellStyle name="DC_DESCRICAO" xfId="823"/>
    <cellStyle name="Dezimal [0]_Compiling Utility Macros" xfId="90"/>
    <cellStyle name="Dezimal_airt-rev" xfId="4789"/>
    <cellStyle name="Dia" xfId="91"/>
    <cellStyle name="Dia 2" xfId="4790"/>
    <cellStyle name="Dia 3" xfId="4430"/>
    <cellStyle name="Diseño" xfId="92"/>
    <cellStyle name="Diseño 2" xfId="93"/>
    <cellStyle name="Diseño 2 2" xfId="824"/>
    <cellStyle name="Diseño 2 2 2" xfId="4793"/>
    <cellStyle name="Diseño 2 3" xfId="825"/>
    <cellStyle name="Diseño 2 3 2" xfId="4794"/>
    <cellStyle name="Diseño 2 4" xfId="826"/>
    <cellStyle name="Diseño 2 4 2" xfId="4795"/>
    <cellStyle name="Diseño 2 5" xfId="4792"/>
    <cellStyle name="Diseño 3" xfId="94"/>
    <cellStyle name="Diseño 3 2" xfId="827"/>
    <cellStyle name="Diseño 3 2 2" xfId="4797"/>
    <cellStyle name="Diseño 3 3" xfId="828"/>
    <cellStyle name="Diseño 3 3 2" xfId="4798"/>
    <cellStyle name="Diseño 3 4" xfId="829"/>
    <cellStyle name="Diseño 3 4 2" xfId="4799"/>
    <cellStyle name="Diseño 3 5" xfId="4796"/>
    <cellStyle name="Diseño 4" xfId="830"/>
    <cellStyle name="Diseño 4 2" xfId="4800"/>
    <cellStyle name="Diseño 5" xfId="831"/>
    <cellStyle name="Diseño 5 2" xfId="4801"/>
    <cellStyle name="Diseño 6" xfId="832"/>
    <cellStyle name="Diseño 6 2" xfId="4802"/>
    <cellStyle name="Diseño 7" xfId="4791"/>
    <cellStyle name="dollar" xfId="4803"/>
    <cellStyle name="Domma_Worksheet in   Compulsório de Depósito a Prazo" xfId="95"/>
    <cellStyle name="Dotted Line" xfId="3421"/>
    <cellStyle name="Dotted Line 10" xfId="3422"/>
    <cellStyle name="Dotted Line 11" xfId="3423"/>
    <cellStyle name="Dotted Line 12" xfId="3424"/>
    <cellStyle name="Dotted Line 13" xfId="3425"/>
    <cellStyle name="Dotted Line 14" xfId="3426"/>
    <cellStyle name="Dotted Line 15" xfId="3427"/>
    <cellStyle name="Dotted Line 16" xfId="3428"/>
    <cellStyle name="Dotted Line 2" xfId="3429"/>
    <cellStyle name="Dotted Line 2 2" xfId="3430"/>
    <cellStyle name="Dotted Line 2 3" xfId="3431"/>
    <cellStyle name="Dotted Line 2 4" xfId="3432"/>
    <cellStyle name="Dotted Line 2_Input Vendasmodeloitau_v2" xfId="3433"/>
    <cellStyle name="Dotted Line 3" xfId="3434"/>
    <cellStyle name="Dotted Line 4" xfId="3435"/>
    <cellStyle name="Dotted Line 5" xfId="3436"/>
    <cellStyle name="Dotted Line 6" xfId="3437"/>
    <cellStyle name="Dotted Line 7" xfId="3438"/>
    <cellStyle name="Dotted Line 8" xfId="3439"/>
    <cellStyle name="Dotted Line 9" xfId="3440"/>
    <cellStyle name="Dotted Line_graficos" xfId="3441"/>
    <cellStyle name="Encabez1" xfId="96"/>
    <cellStyle name="Encabez1 2" xfId="4804"/>
    <cellStyle name="Encabez1 3" xfId="4431"/>
    <cellStyle name="Encabez2" xfId="97"/>
    <cellStyle name="Encabez2 2" xfId="4805"/>
    <cellStyle name="Encabez2 3" xfId="4432"/>
    <cellStyle name="Ênfase1 2" xfId="98"/>
    <cellStyle name="Ênfase1 2 2" xfId="833"/>
    <cellStyle name="Ênfase1 2 3" xfId="4806"/>
    <cellStyle name="Ênfase2 2" xfId="99"/>
    <cellStyle name="Ênfase2 2 2" xfId="834"/>
    <cellStyle name="Ênfase2 2 3" xfId="4807"/>
    <cellStyle name="Ênfase3 2" xfId="100"/>
    <cellStyle name="Ênfase3 2 2" xfId="835"/>
    <cellStyle name="Ênfase3 2 3" xfId="4808"/>
    <cellStyle name="Ênfase4 2" xfId="101"/>
    <cellStyle name="Ênfase4 2 2" xfId="836"/>
    <cellStyle name="Ênfase4 2 3" xfId="4809"/>
    <cellStyle name="Ênfase5 2" xfId="102"/>
    <cellStyle name="Ênfase5 2 2" xfId="837"/>
    <cellStyle name="Ênfase5 2 3" xfId="4810"/>
    <cellStyle name="Ênfase6 2" xfId="103"/>
    <cellStyle name="Ênfase6 2 2" xfId="838"/>
    <cellStyle name="Ênfase6 2 3" xfId="4811"/>
    <cellStyle name="Enter Currency (0)" xfId="3442"/>
    <cellStyle name="Enter Currency (2)" xfId="3443"/>
    <cellStyle name="Enter Currency (2) 10" xfId="3444"/>
    <cellStyle name="Enter Currency (2) 11" xfId="3445"/>
    <cellStyle name="Enter Currency (2) 12" xfId="3446"/>
    <cellStyle name="Enter Currency (2) 13" xfId="3447"/>
    <cellStyle name="Enter Currency (2) 14" xfId="3448"/>
    <cellStyle name="Enter Currency (2) 15" xfId="3449"/>
    <cellStyle name="Enter Currency (2) 16" xfId="3450"/>
    <cellStyle name="Enter Currency (2) 2" xfId="3451"/>
    <cellStyle name="Enter Currency (2) 2 2" xfId="3452"/>
    <cellStyle name="Enter Currency (2) 2 3" xfId="3453"/>
    <cellStyle name="Enter Currency (2) 2 4" xfId="3454"/>
    <cellStyle name="Enter Currency (2) 3" xfId="3455"/>
    <cellStyle name="Enter Currency (2) 4" xfId="3456"/>
    <cellStyle name="Enter Currency (2) 5" xfId="3457"/>
    <cellStyle name="Enter Currency (2) 6" xfId="3458"/>
    <cellStyle name="Enter Currency (2) 7" xfId="3459"/>
    <cellStyle name="Enter Currency (2) 8" xfId="3460"/>
    <cellStyle name="Enter Currency (2) 9" xfId="3461"/>
    <cellStyle name="Enter Currency (2)_graficos" xfId="3462"/>
    <cellStyle name="Enter Units (0)" xfId="3463"/>
    <cellStyle name="Enter Units (1)" xfId="3464"/>
    <cellStyle name="Enter Units (1) 10" xfId="3465"/>
    <cellStyle name="Enter Units (1) 11" xfId="3466"/>
    <cellStyle name="Enter Units (1) 12" xfId="3467"/>
    <cellStyle name="Enter Units (1) 13" xfId="3468"/>
    <cellStyle name="Enter Units (1) 14" xfId="3469"/>
    <cellStyle name="Enter Units (1) 15" xfId="3470"/>
    <cellStyle name="Enter Units (1) 16" xfId="3471"/>
    <cellStyle name="Enter Units (1) 2" xfId="3472"/>
    <cellStyle name="Enter Units (1) 2 2" xfId="3473"/>
    <cellStyle name="Enter Units (1) 2 3" xfId="3474"/>
    <cellStyle name="Enter Units (1) 2 4" xfId="3475"/>
    <cellStyle name="Enter Units (1) 3" xfId="3476"/>
    <cellStyle name="Enter Units (1) 4" xfId="3477"/>
    <cellStyle name="Enter Units (1) 5" xfId="3478"/>
    <cellStyle name="Enter Units (1) 6" xfId="3479"/>
    <cellStyle name="Enter Units (1) 7" xfId="3480"/>
    <cellStyle name="Enter Units (1) 8" xfId="3481"/>
    <cellStyle name="Enter Units (1) 9" xfId="3482"/>
    <cellStyle name="Enter Units (1)_graficos" xfId="3483"/>
    <cellStyle name="Enter Units (2)" xfId="3484"/>
    <cellStyle name="Enter Units (2) 10" xfId="3485"/>
    <cellStyle name="Enter Units (2) 11" xfId="3486"/>
    <cellStyle name="Enter Units (2) 12" xfId="3487"/>
    <cellStyle name="Enter Units (2) 13" xfId="3488"/>
    <cellStyle name="Enter Units (2) 14" xfId="3489"/>
    <cellStyle name="Enter Units (2) 15" xfId="3490"/>
    <cellStyle name="Enter Units (2) 16" xfId="3491"/>
    <cellStyle name="Enter Units (2) 2" xfId="3492"/>
    <cellStyle name="Enter Units (2) 2 2" xfId="3493"/>
    <cellStyle name="Enter Units (2) 2 3" xfId="3494"/>
    <cellStyle name="Enter Units (2) 2 4" xfId="3495"/>
    <cellStyle name="Enter Units (2) 3" xfId="3496"/>
    <cellStyle name="Enter Units (2) 4" xfId="3497"/>
    <cellStyle name="Enter Units (2) 5" xfId="3498"/>
    <cellStyle name="Enter Units (2) 6" xfId="3499"/>
    <cellStyle name="Enter Units (2) 7" xfId="3500"/>
    <cellStyle name="Enter Units (2) 8" xfId="3501"/>
    <cellStyle name="Enter Units (2) 9" xfId="3502"/>
    <cellStyle name="Enter Units (2)_graficos" xfId="3503"/>
    <cellStyle name="Entered" xfId="3504"/>
    <cellStyle name="Entrada 2" xfId="104"/>
    <cellStyle name="Entrada 2 10" xfId="7593"/>
    <cellStyle name="Entrada 2 11" xfId="7594"/>
    <cellStyle name="Entrada 2 12" xfId="7595"/>
    <cellStyle name="Entrada 2 13" xfId="7224"/>
    <cellStyle name="Entrada 2 2" xfId="839"/>
    <cellStyle name="Entrada 2 2 2" xfId="840"/>
    <cellStyle name="Entrada 2 2 2 2" xfId="7597"/>
    <cellStyle name="Entrada 2 2 3" xfId="7598"/>
    <cellStyle name="Entrada 2 2 4" xfId="7599"/>
    <cellStyle name="Entrada 2 2 5" xfId="7600"/>
    <cellStyle name="Entrada 2 2 6" xfId="7601"/>
    <cellStyle name="Entrada 2 2 7" xfId="7602"/>
    <cellStyle name="Entrada 2 2 8" xfId="7603"/>
    <cellStyle name="Entrada 2 2 9" xfId="7596"/>
    <cellStyle name="Entrada 2 3" xfId="841"/>
    <cellStyle name="Entrada 2 3 2" xfId="842"/>
    <cellStyle name="Entrada 2 3 2 2" xfId="7605"/>
    <cellStyle name="Entrada 2 3 3" xfId="7606"/>
    <cellStyle name="Entrada 2 3 4" xfId="7607"/>
    <cellStyle name="Entrada 2 3 5" xfId="7608"/>
    <cellStyle name="Entrada 2 3 6" xfId="7609"/>
    <cellStyle name="Entrada 2 3 7" xfId="7610"/>
    <cellStyle name="Entrada 2 3 8" xfId="7611"/>
    <cellStyle name="Entrada 2 3 9" xfId="7604"/>
    <cellStyle name="Entrada 2 4" xfId="843"/>
    <cellStyle name="Entrada 2 4 2" xfId="844"/>
    <cellStyle name="Entrada 2 4 2 2" xfId="7613"/>
    <cellStyle name="Entrada 2 4 3" xfId="7614"/>
    <cellStyle name="Entrada 2 4 4" xfId="7615"/>
    <cellStyle name="Entrada 2 4 5" xfId="7616"/>
    <cellStyle name="Entrada 2 4 6" xfId="7617"/>
    <cellStyle name="Entrada 2 4 7" xfId="7618"/>
    <cellStyle name="Entrada 2 4 8" xfId="7619"/>
    <cellStyle name="Entrada 2 4 9" xfId="7612"/>
    <cellStyle name="Entrada 2 5" xfId="845"/>
    <cellStyle name="Entrada 2 5 2" xfId="7621"/>
    <cellStyle name="Entrada 2 5 3" xfId="7622"/>
    <cellStyle name="Entrada 2 5 4" xfId="7623"/>
    <cellStyle name="Entrada 2 5 5" xfId="7624"/>
    <cellStyle name="Entrada 2 5 6" xfId="7625"/>
    <cellStyle name="Entrada 2 5 7" xfId="7626"/>
    <cellStyle name="Entrada 2 5 8" xfId="7627"/>
    <cellStyle name="Entrada 2 5 9" xfId="7620"/>
    <cellStyle name="Entrada 2 6" xfId="4812"/>
    <cellStyle name="Entrada 2 6 2" xfId="7628"/>
    <cellStyle name="Entrada 2 7" xfId="7629"/>
    <cellStyle name="Entrada 2 8" xfId="7630"/>
    <cellStyle name="Entrada 2 9" xfId="7631"/>
    <cellStyle name="Error Detection" xfId="5921"/>
    <cellStyle name="Estilo 1" xfId="846"/>
    <cellStyle name="Estilo 1 2" xfId="3505"/>
    <cellStyle name="Estilo 1 2 2" xfId="4813"/>
    <cellStyle name="Estilo 1 3" xfId="3506"/>
    <cellStyle name="Estilo 1 4" xfId="3507"/>
    <cellStyle name="Estilo 1 5" xfId="3508"/>
    <cellStyle name="Estilo 1 6" xfId="3509"/>
    <cellStyle name="Estilo 1 7" xfId="3510"/>
    <cellStyle name="Estilo 1 8" xfId="3511"/>
    <cellStyle name="Estilo 1_Desp  Orçamento - 2 010 - V1 (3)" xfId="3512"/>
    <cellStyle name="Estilo 2" xfId="3513"/>
    <cellStyle name="Estilo 2 10" xfId="3514"/>
    <cellStyle name="Estilo 2 11" xfId="3515"/>
    <cellStyle name="Estilo 2 12" xfId="3516"/>
    <cellStyle name="Estilo 2 13" xfId="3517"/>
    <cellStyle name="Estilo 2 14" xfId="3518"/>
    <cellStyle name="Estilo 2 15" xfId="3519"/>
    <cellStyle name="Estilo 2 16" xfId="3520"/>
    <cellStyle name="Estilo 2 2" xfId="3521"/>
    <cellStyle name="Estilo 2 2 2" xfId="3522"/>
    <cellStyle name="Estilo 2 2 3" xfId="3523"/>
    <cellStyle name="Estilo 2 2 4" xfId="3524"/>
    <cellStyle name="Estilo 2 3" xfId="3525"/>
    <cellStyle name="Estilo 2 4" xfId="3526"/>
    <cellStyle name="Estilo 2 5" xfId="3527"/>
    <cellStyle name="Estilo 2 6" xfId="3528"/>
    <cellStyle name="Estilo 2 7" xfId="3529"/>
    <cellStyle name="Estilo 2 8" xfId="3530"/>
    <cellStyle name="Estilo 2 9" xfId="3531"/>
    <cellStyle name="Estilo 2_graficos" xfId="3532"/>
    <cellStyle name="esttiiiiilloooooo" xfId="3533"/>
    <cellStyle name="Euro" xfId="105"/>
    <cellStyle name="Euro 10" xfId="3534"/>
    <cellStyle name="Euro 10 2" xfId="5922"/>
    <cellStyle name="Euro 11" xfId="3535"/>
    <cellStyle name="Euro 11 2" xfId="5923"/>
    <cellStyle name="Euro 12" xfId="3536"/>
    <cellStyle name="Euro 12 2" xfId="5924"/>
    <cellStyle name="Euro 13" xfId="3537"/>
    <cellStyle name="Euro 13 2" xfId="5925"/>
    <cellStyle name="Euro 14" xfId="3538"/>
    <cellStyle name="Euro 14 2" xfId="5926"/>
    <cellStyle name="Euro 15" xfId="3539"/>
    <cellStyle name="Euro 15 2" xfId="5927"/>
    <cellStyle name="Euro 16" xfId="3540"/>
    <cellStyle name="Euro 16 2" xfId="5928"/>
    <cellStyle name="Euro 17" xfId="5929"/>
    <cellStyle name="Euro 18" xfId="5930"/>
    <cellStyle name="Euro 19" xfId="4814"/>
    <cellStyle name="Euro 2" xfId="106"/>
    <cellStyle name="Euro 2 2" xfId="847"/>
    <cellStyle name="Euro 2 2 2" xfId="4816"/>
    <cellStyle name="Euro 2 3" xfId="848"/>
    <cellStyle name="Euro 2 3 2" xfId="4817"/>
    <cellStyle name="Euro 2 4" xfId="849"/>
    <cellStyle name="Euro 2 4 2" xfId="4818"/>
    <cellStyle name="Euro 2 5" xfId="4815"/>
    <cellStyle name="Euro 3" xfId="107"/>
    <cellStyle name="Euro 3 2" xfId="850"/>
    <cellStyle name="Euro 3 2 2" xfId="4820"/>
    <cellStyle name="Euro 3 3" xfId="851"/>
    <cellStyle name="Euro 3 3 2" xfId="4821"/>
    <cellStyle name="Euro 3 4" xfId="852"/>
    <cellStyle name="Euro 3 4 2" xfId="4822"/>
    <cellStyle name="Euro 3 5" xfId="4819"/>
    <cellStyle name="Euro 4" xfId="108"/>
    <cellStyle name="Euro 4 2" xfId="4823"/>
    <cellStyle name="Euro 4 3" xfId="4507"/>
    <cellStyle name="Euro 5" xfId="109"/>
    <cellStyle name="Euro 5 2" xfId="4824"/>
    <cellStyle name="Euro 5 3" xfId="4508"/>
    <cellStyle name="Euro 6" xfId="853"/>
    <cellStyle name="Euro 6 2" xfId="4825"/>
    <cellStyle name="Euro 7" xfId="854"/>
    <cellStyle name="Euro 7 2" xfId="855"/>
    <cellStyle name="Euro 7 3" xfId="4826"/>
    <cellStyle name="Euro 8" xfId="856"/>
    <cellStyle name="Euro 8 2" xfId="857"/>
    <cellStyle name="Euro 9" xfId="3541"/>
    <cellStyle name="Euro 9 2" xfId="5931"/>
    <cellStyle name="Euro_Desp  Orçamento - 2 010 - V1 (3)" xfId="3542"/>
    <cellStyle name="Excel Built-in Normal" xfId="858"/>
    <cellStyle name="Excel Built-in Normal 1" xfId="859"/>
    <cellStyle name="Excel Built-in Normal 1 1" xfId="860"/>
    <cellStyle name="Excel Built-in Normal 1 1 2" xfId="4829"/>
    <cellStyle name="Excel Built-in Normal 1 2" xfId="4828"/>
    <cellStyle name="Excel Built-in Normal 2" xfId="4827"/>
    <cellStyle name="Excel Built-in Normal 2 2" xfId="7243"/>
    <cellStyle name="Excel Built-in Normal 3" xfId="861"/>
    <cellStyle name="Excel Built-in Normal 3 2" xfId="4830"/>
    <cellStyle name="Excel Built-in Normal 3 3" xfId="7247"/>
    <cellStyle name="Excel Built-in Normal 4" xfId="7248"/>
    <cellStyle name="Explanation" xfId="5932"/>
    <cellStyle name="Explanatory Text" xfId="862"/>
    <cellStyle name="Explanatory Text 2" xfId="5933"/>
    <cellStyle name="Explanatory Text 3" xfId="5934"/>
    <cellStyle name="Explanatory Text 4" xfId="4831"/>
    <cellStyle name="F2" xfId="110"/>
    <cellStyle name="F2 2" xfId="4832"/>
    <cellStyle name="F2 3" xfId="4433"/>
    <cellStyle name="F3" xfId="111"/>
    <cellStyle name="F3 2" xfId="4833"/>
    <cellStyle name="F3 3" xfId="4434"/>
    <cellStyle name="F4" xfId="112"/>
    <cellStyle name="F4 2" xfId="4834"/>
    <cellStyle name="F4 3" xfId="4435"/>
    <cellStyle name="F5" xfId="113"/>
    <cellStyle name="F5 2" xfId="4835"/>
    <cellStyle name="F5 3" xfId="4436"/>
    <cellStyle name="F6" xfId="114"/>
    <cellStyle name="F6 2" xfId="4836"/>
    <cellStyle name="F6 3" xfId="4437"/>
    <cellStyle name="F7" xfId="115"/>
    <cellStyle name="F7 2" xfId="4837"/>
    <cellStyle name="F7 3" xfId="4438"/>
    <cellStyle name="F8" xfId="116"/>
    <cellStyle name="F8 2" xfId="4838"/>
    <cellStyle name="F8 3" xfId="4439"/>
    <cellStyle name="Feed" xfId="5935"/>
    <cellStyle name="Fijo" xfId="117"/>
    <cellStyle name="Fijo 2" xfId="4839"/>
    <cellStyle name="Fijo 3" xfId="4440"/>
    <cellStyle name="Financiero" xfId="118"/>
    <cellStyle name="Financiero 2" xfId="4840"/>
    <cellStyle name="Financiero 3" xfId="4441"/>
    <cellStyle name="Fixed" xfId="119"/>
    <cellStyle name="Fixlong" xfId="4841"/>
    <cellStyle name="Fixo" xfId="120"/>
    <cellStyle name="Footnote" xfId="3543"/>
    <cellStyle name="Fraction Change" xfId="3544"/>
    <cellStyle name="Fraction Change 10" xfId="3545"/>
    <cellStyle name="Fraction Change 11" xfId="3546"/>
    <cellStyle name="Fraction Change 12" xfId="3547"/>
    <cellStyle name="Fraction Change 13" xfId="3548"/>
    <cellStyle name="Fraction Change 14" xfId="3549"/>
    <cellStyle name="Fraction Change 15" xfId="3550"/>
    <cellStyle name="Fraction Change 16" xfId="3551"/>
    <cellStyle name="Fraction Change 2" xfId="3552"/>
    <cellStyle name="Fraction Change 2 2" xfId="3553"/>
    <cellStyle name="Fraction Change 2 3" xfId="3554"/>
    <cellStyle name="Fraction Change 2 4" xfId="3555"/>
    <cellStyle name="Fraction Change 3" xfId="3556"/>
    <cellStyle name="Fraction Change 4" xfId="3557"/>
    <cellStyle name="Fraction Change 5" xfId="3558"/>
    <cellStyle name="Fraction Change 6" xfId="3559"/>
    <cellStyle name="Fraction Change 7" xfId="3560"/>
    <cellStyle name="Fraction Change 8" xfId="3561"/>
    <cellStyle name="Fraction Change 9" xfId="3562"/>
    <cellStyle name="Fractions" xfId="3563"/>
    <cellStyle name="FullTime" xfId="5936"/>
    <cellStyle name="FullTimeBrief" xfId="5937"/>
    <cellStyle name="FunctionIllustrationFormula" xfId="5938"/>
    <cellStyle name="FunctionIllustrationName" xfId="5939"/>
    <cellStyle name="FunctionIllustrationName 2" xfId="7137"/>
    <cellStyle name="fundoamarelo" xfId="863"/>
    <cellStyle name="fundoamarelo 2" xfId="4842"/>
    <cellStyle name="fundoazul" xfId="864"/>
    <cellStyle name="fundoazul 2" xfId="4843"/>
    <cellStyle name="fundocinza" xfId="865"/>
    <cellStyle name="fundocinza 2" xfId="4844"/>
    <cellStyle name="fundodeentrada" xfId="866"/>
    <cellStyle name="fundodeentrada 10" xfId="7633"/>
    <cellStyle name="fundodeentrada 11" xfId="7634"/>
    <cellStyle name="fundodeentrada 12" xfId="7632"/>
    <cellStyle name="fundodeentrada 2" xfId="867"/>
    <cellStyle name="fundodeentrada 2 10" xfId="7636"/>
    <cellStyle name="fundodeentrada 2 11" xfId="7637"/>
    <cellStyle name="fundodeentrada 2 12" xfId="7635"/>
    <cellStyle name="fundodeentrada 2 2" xfId="868"/>
    <cellStyle name="fundodeentrada 2 2 10" xfId="7639"/>
    <cellStyle name="fundodeentrada 2 2 11" xfId="7638"/>
    <cellStyle name="fundodeentrada 2 2 2" xfId="869"/>
    <cellStyle name="fundodeentrada 2 2 2 2" xfId="870"/>
    <cellStyle name="fundodeentrada 2 2 2 2 2" xfId="7641"/>
    <cellStyle name="fundodeentrada 2 2 2 3" xfId="7642"/>
    <cellStyle name="fundodeentrada 2 2 2 4" xfId="7643"/>
    <cellStyle name="fundodeentrada 2 2 2 5" xfId="7644"/>
    <cellStyle name="fundodeentrada 2 2 2 6" xfId="7645"/>
    <cellStyle name="fundodeentrada 2 2 2 7" xfId="7646"/>
    <cellStyle name="fundodeentrada 2 2 2 8" xfId="7647"/>
    <cellStyle name="fundodeentrada 2 2 2 9" xfId="7640"/>
    <cellStyle name="fundodeentrada 2 2 3" xfId="871"/>
    <cellStyle name="fundodeentrada 2 2 3 2" xfId="7649"/>
    <cellStyle name="fundodeentrada 2 2 3 3" xfId="7650"/>
    <cellStyle name="fundodeentrada 2 2 3 4" xfId="7651"/>
    <cellStyle name="fundodeentrada 2 2 3 5" xfId="7652"/>
    <cellStyle name="fundodeentrada 2 2 3 6" xfId="7653"/>
    <cellStyle name="fundodeentrada 2 2 3 7" xfId="7654"/>
    <cellStyle name="fundodeentrada 2 2 3 8" xfId="7655"/>
    <cellStyle name="fundodeentrada 2 2 3 9" xfId="7648"/>
    <cellStyle name="fundodeentrada 2 2 4" xfId="7656"/>
    <cellStyle name="fundodeentrada 2 2 5" xfId="7657"/>
    <cellStyle name="fundodeentrada 2 2 6" xfId="7658"/>
    <cellStyle name="fundodeentrada 2 2 7" xfId="7659"/>
    <cellStyle name="fundodeentrada 2 2 8" xfId="7660"/>
    <cellStyle name="fundodeentrada 2 2 9" xfId="7661"/>
    <cellStyle name="fundodeentrada 2 3" xfId="872"/>
    <cellStyle name="fundodeentrada 2 3 2" xfId="873"/>
    <cellStyle name="fundodeentrada 2 3 2 2" xfId="7663"/>
    <cellStyle name="fundodeentrada 2 3 3" xfId="7664"/>
    <cellStyle name="fundodeentrada 2 3 4" xfId="7665"/>
    <cellStyle name="fundodeentrada 2 3 5" xfId="7666"/>
    <cellStyle name="fundodeentrada 2 3 6" xfId="7667"/>
    <cellStyle name="fundodeentrada 2 3 7" xfId="7668"/>
    <cellStyle name="fundodeentrada 2 3 8" xfId="7669"/>
    <cellStyle name="fundodeentrada 2 3 9" xfId="7662"/>
    <cellStyle name="fundodeentrada 2 4" xfId="874"/>
    <cellStyle name="fundodeentrada 2 4 2" xfId="7671"/>
    <cellStyle name="fundodeentrada 2 4 3" xfId="7672"/>
    <cellStyle name="fundodeentrada 2 4 4" xfId="7673"/>
    <cellStyle name="fundodeentrada 2 4 5" xfId="7674"/>
    <cellStyle name="fundodeentrada 2 4 6" xfId="7675"/>
    <cellStyle name="fundodeentrada 2 4 7" xfId="7676"/>
    <cellStyle name="fundodeentrada 2 4 8" xfId="7677"/>
    <cellStyle name="fundodeentrada 2 4 9" xfId="7670"/>
    <cellStyle name="fundodeentrada 2 5" xfId="4846"/>
    <cellStyle name="fundodeentrada 2 5 2" xfId="7678"/>
    <cellStyle name="fundodeentrada 2 6" xfId="7679"/>
    <cellStyle name="fundodeentrada 2 7" xfId="7680"/>
    <cellStyle name="fundodeentrada 2 8" xfId="7681"/>
    <cellStyle name="fundodeentrada 2 9" xfId="7682"/>
    <cellStyle name="fundodeentrada 3" xfId="875"/>
    <cellStyle name="fundodeentrada 3 2" xfId="876"/>
    <cellStyle name="fundodeentrada 3 2 2" xfId="7684"/>
    <cellStyle name="fundodeentrada 3 3" xfId="4847"/>
    <cellStyle name="fundodeentrada 3 3 2" xfId="7685"/>
    <cellStyle name="fundodeentrada 3 4" xfId="7686"/>
    <cellStyle name="fundodeentrada 3 5" xfId="7687"/>
    <cellStyle name="fundodeentrada 3 6" xfId="7688"/>
    <cellStyle name="fundodeentrada 3 7" xfId="7689"/>
    <cellStyle name="fundodeentrada 3 8" xfId="7690"/>
    <cellStyle name="fundodeentrada 3 9" xfId="7683"/>
    <cellStyle name="fundodeentrada 4" xfId="877"/>
    <cellStyle name="fundodeentrada 4 2" xfId="7692"/>
    <cellStyle name="fundodeentrada 4 3" xfId="7693"/>
    <cellStyle name="fundodeentrada 4 4" xfId="7694"/>
    <cellStyle name="fundodeentrada 4 5" xfId="7695"/>
    <cellStyle name="fundodeentrada 4 6" xfId="7696"/>
    <cellStyle name="fundodeentrada 4 7" xfId="7697"/>
    <cellStyle name="fundodeentrada 4 8" xfId="7698"/>
    <cellStyle name="fundodeentrada 4 9" xfId="7691"/>
    <cellStyle name="fundodeentrada 5" xfId="4845"/>
    <cellStyle name="fundodeentrada 5 2" xfId="7699"/>
    <cellStyle name="fundodeentrada 6" xfId="7700"/>
    <cellStyle name="fundodeentrada 7" xfId="7701"/>
    <cellStyle name="fundodeentrada 8" xfId="7702"/>
    <cellStyle name="fundodeentrada 9" xfId="7703"/>
    <cellStyle name="fundoentrada" xfId="878"/>
    <cellStyle name="FX Rate" xfId="5940"/>
    <cellStyle name="Gallons" xfId="5941"/>
    <cellStyle name="General" xfId="5942"/>
    <cellStyle name="Good" xfId="3564"/>
    <cellStyle name="Good 2" xfId="5943"/>
    <cellStyle name="Good 2 2" xfId="5944"/>
    <cellStyle name="Good 2 3" xfId="5945"/>
    <cellStyle name="Good 2 4" xfId="5946"/>
    <cellStyle name="Good 3" xfId="5947"/>
    <cellStyle name="Good 3 2" xfId="5948"/>
    <cellStyle name="Good 3 3" xfId="5949"/>
    <cellStyle name="Good 3 4" xfId="5950"/>
    <cellStyle name="Good 4 2" xfId="5951"/>
    <cellStyle name="Good 4 3" xfId="5952"/>
    <cellStyle name="Good 4 4" xfId="5953"/>
    <cellStyle name="Grey" xfId="121"/>
    <cellStyle name="Grey 2" xfId="879"/>
    <cellStyle name="Grey 3" xfId="880"/>
    <cellStyle name="Grey 4" xfId="881"/>
    <cellStyle name="Grey 5" xfId="882"/>
    <cellStyle name="Grey 6" xfId="883"/>
    <cellStyle name="Grey 7" xfId="884"/>
    <cellStyle name="Grey 8" xfId="885"/>
    <cellStyle name="Grey_graficos" xfId="3565"/>
    <cellStyle name="GroupTitles" xfId="5954"/>
    <cellStyle name="Growth Rates/Margins" xfId="3566"/>
    <cellStyle name="gunz" xfId="5955"/>
    <cellStyle name="gunz 2" xfId="7138"/>
    <cellStyle name="handle" xfId="5956"/>
    <cellStyle name="hard no." xfId="4848"/>
    <cellStyle name="hard no. 2" xfId="7102"/>
    <cellStyle name="hard no. 3" xfId="7121"/>
    <cellStyle name="Hard Percent" xfId="3567"/>
    <cellStyle name="Hard Percent 10" xfId="3568"/>
    <cellStyle name="Hard Percent 11" xfId="3569"/>
    <cellStyle name="Hard Percent 12" xfId="3570"/>
    <cellStyle name="Hard Percent 13" xfId="3571"/>
    <cellStyle name="Hard Percent 14" xfId="3572"/>
    <cellStyle name="Hard Percent 15" xfId="3573"/>
    <cellStyle name="Hard Percent 16" xfId="3574"/>
    <cellStyle name="Hard Percent 2" xfId="3575"/>
    <cellStyle name="Hard Percent 2 2" xfId="3576"/>
    <cellStyle name="Hard Percent 2 3" xfId="3577"/>
    <cellStyle name="Hard Percent 2 4" xfId="3578"/>
    <cellStyle name="Hard Percent 3" xfId="3579"/>
    <cellStyle name="Hard Percent 4" xfId="3580"/>
    <cellStyle name="Hard Percent 5" xfId="3581"/>
    <cellStyle name="Hard Percent 6" xfId="3582"/>
    <cellStyle name="Hard Percent 7" xfId="3583"/>
    <cellStyle name="Hard Percent 8" xfId="3584"/>
    <cellStyle name="Hard Percent 9" xfId="3585"/>
    <cellStyle name="head2" xfId="122"/>
    <cellStyle name="head2 2" xfId="4849"/>
    <cellStyle name="head2 2 2" xfId="7704"/>
    <cellStyle name="head2 3" xfId="4442"/>
    <cellStyle name="HEADER" xfId="123"/>
    <cellStyle name="HEADER 2" xfId="4850"/>
    <cellStyle name="HEADER 3" xfId="4443"/>
    <cellStyle name="Header1" xfId="124"/>
    <cellStyle name="Header1 2" xfId="4851"/>
    <cellStyle name="Header1 3" xfId="4444"/>
    <cellStyle name="Header2" xfId="125"/>
    <cellStyle name="Header2 10" xfId="3586"/>
    <cellStyle name="Header2 10 2" xfId="7705"/>
    <cellStyle name="Header2 11" xfId="3587"/>
    <cellStyle name="Header2 11 2" xfId="7706"/>
    <cellStyle name="Header2 12" xfId="3588"/>
    <cellStyle name="Header2 12 2" xfId="7707"/>
    <cellStyle name="Header2 13" xfId="3589"/>
    <cellStyle name="Header2 13 2" xfId="7708"/>
    <cellStyle name="Header2 14" xfId="3590"/>
    <cellStyle name="Header2 14 2" xfId="7709"/>
    <cellStyle name="Header2 15" xfId="3591"/>
    <cellStyle name="Header2 15 2" xfId="7710"/>
    <cellStyle name="Header2 16" xfId="3592"/>
    <cellStyle name="Header2 16 2" xfId="7711"/>
    <cellStyle name="Header2 17" xfId="3593"/>
    <cellStyle name="Header2 17 2" xfId="7712"/>
    <cellStyle name="Header2 18" xfId="3594"/>
    <cellStyle name="Header2 18 2" xfId="7713"/>
    <cellStyle name="Header2 19" xfId="3595"/>
    <cellStyle name="Header2 19 2" xfId="7714"/>
    <cellStyle name="Header2 2" xfId="886"/>
    <cellStyle name="Header2 2 10" xfId="7716"/>
    <cellStyle name="Header2 2 11" xfId="7717"/>
    <cellStyle name="Header2 2 12" xfId="7715"/>
    <cellStyle name="Header2 2 2" xfId="887"/>
    <cellStyle name="Header2 2 2 2" xfId="888"/>
    <cellStyle name="Header2 2 2 2 2" xfId="7719"/>
    <cellStyle name="Header2 2 2 3" xfId="7720"/>
    <cellStyle name="Header2 2 2 4" xfId="7721"/>
    <cellStyle name="Header2 2 2 5" xfId="7722"/>
    <cellStyle name="Header2 2 2 6" xfId="7723"/>
    <cellStyle name="Header2 2 2 7" xfId="7724"/>
    <cellStyle name="Header2 2 2 8" xfId="7725"/>
    <cellStyle name="Header2 2 2 9" xfId="7718"/>
    <cellStyle name="Header2 2 3" xfId="889"/>
    <cellStyle name="Header2 2 3 2" xfId="890"/>
    <cellStyle name="Header2 2 3 2 2" xfId="7727"/>
    <cellStyle name="Header2 2 3 3" xfId="7728"/>
    <cellStyle name="Header2 2 3 4" xfId="7729"/>
    <cellStyle name="Header2 2 3 5" xfId="7730"/>
    <cellStyle name="Header2 2 3 6" xfId="7731"/>
    <cellStyle name="Header2 2 3 7" xfId="7732"/>
    <cellStyle name="Header2 2 3 8" xfId="7733"/>
    <cellStyle name="Header2 2 3 9" xfId="7726"/>
    <cellStyle name="Header2 2 4" xfId="891"/>
    <cellStyle name="Header2 2 4 2" xfId="7735"/>
    <cellStyle name="Header2 2 4 3" xfId="7736"/>
    <cellStyle name="Header2 2 4 4" xfId="7737"/>
    <cellStyle name="Header2 2 4 5" xfId="7738"/>
    <cellStyle name="Header2 2 4 6" xfId="7739"/>
    <cellStyle name="Header2 2 4 7" xfId="7740"/>
    <cellStyle name="Header2 2 4 8" xfId="7741"/>
    <cellStyle name="Header2 2 4 9" xfId="7734"/>
    <cellStyle name="Header2 2 5" xfId="4853"/>
    <cellStyle name="Header2 2 5 2" xfId="7742"/>
    <cellStyle name="Header2 2 6" xfId="5358"/>
    <cellStyle name="Header2 2 6 2" xfId="7124"/>
    <cellStyle name="Header2 2 6 3" xfId="7743"/>
    <cellStyle name="Header2 2 7" xfId="7744"/>
    <cellStyle name="Header2 2 8" xfId="7745"/>
    <cellStyle name="Header2 2 9" xfId="7746"/>
    <cellStyle name="Header2 20" xfId="3596"/>
    <cellStyle name="Header2 20 2" xfId="7747"/>
    <cellStyle name="Header2 21" xfId="3597"/>
    <cellStyle name="Header2 21 2" xfId="7748"/>
    <cellStyle name="Header2 22" xfId="3598"/>
    <cellStyle name="Header2 22 2" xfId="7749"/>
    <cellStyle name="Header2 23" xfId="3599"/>
    <cellStyle name="Header2 23 2" xfId="7750"/>
    <cellStyle name="Header2 24" xfId="3600"/>
    <cellStyle name="Header2 24 2" xfId="7751"/>
    <cellStyle name="Header2 25" xfId="3601"/>
    <cellStyle name="Header2 25 2" xfId="7752"/>
    <cellStyle name="Header2 26" xfId="3602"/>
    <cellStyle name="Header2 26 2" xfId="7753"/>
    <cellStyle name="Header2 27" xfId="3603"/>
    <cellStyle name="Header2 27 2" xfId="7754"/>
    <cellStyle name="Header2 28" xfId="3604"/>
    <cellStyle name="Header2 28 2" xfId="7755"/>
    <cellStyle name="Header2 29" xfId="3605"/>
    <cellStyle name="Header2 29 2" xfId="7756"/>
    <cellStyle name="Header2 3" xfId="3606"/>
    <cellStyle name="Header2 3 2" xfId="4852"/>
    <cellStyle name="Header2 3 3" xfId="7757"/>
    <cellStyle name="Header2 30" xfId="3607"/>
    <cellStyle name="Header2 30 2" xfId="7758"/>
    <cellStyle name="Header2 31" xfId="3608"/>
    <cellStyle name="Header2 31 2" xfId="7759"/>
    <cellStyle name="Header2 32" xfId="3609"/>
    <cellStyle name="Header2 32 2" xfId="7760"/>
    <cellStyle name="Header2 33" xfId="3610"/>
    <cellStyle name="Header2 33 2" xfId="7761"/>
    <cellStyle name="Header2 34" xfId="3611"/>
    <cellStyle name="Header2 34 2" xfId="7762"/>
    <cellStyle name="Header2 35" xfId="3612"/>
    <cellStyle name="Header2 35 2" xfId="7763"/>
    <cellStyle name="Header2 36" xfId="3613"/>
    <cellStyle name="Header2 36 2" xfId="7764"/>
    <cellStyle name="Header2 37" xfId="4445"/>
    <cellStyle name="Header2 38" xfId="7036"/>
    <cellStyle name="Header2 4" xfId="3614"/>
    <cellStyle name="Header2 4 2" xfId="7125"/>
    <cellStyle name="Header2 5" xfId="3615"/>
    <cellStyle name="Header2 5 2" xfId="7765"/>
    <cellStyle name="Header2 6" xfId="3616"/>
    <cellStyle name="Header2 6 2" xfId="7766"/>
    <cellStyle name="Header2 7" xfId="3617"/>
    <cellStyle name="Header2 7 2" xfId="7767"/>
    <cellStyle name="Header2 8" xfId="3618"/>
    <cellStyle name="Header2 8 2" xfId="7768"/>
    <cellStyle name="Header2 9" xfId="3619"/>
    <cellStyle name="Header2 9 2" xfId="7769"/>
    <cellStyle name="Heading" xfId="126"/>
    <cellStyle name="Heading 1" xfId="892"/>
    <cellStyle name="Heading 1 2" xfId="5957"/>
    <cellStyle name="Heading 1 3" xfId="5958"/>
    <cellStyle name="Heading 1 4" xfId="4854"/>
    <cellStyle name="Heading 10" xfId="5959"/>
    <cellStyle name="Heading 10 2" xfId="6928"/>
    <cellStyle name="Heading 10 2 2" xfId="6964"/>
    <cellStyle name="Heading 10 2 2 2" xfId="7166"/>
    <cellStyle name="Heading 10 3" xfId="7139"/>
    <cellStyle name="Heading 11" xfId="5960"/>
    <cellStyle name="Heading 11 2" xfId="6929"/>
    <cellStyle name="Heading 11 2 2" xfId="6965"/>
    <cellStyle name="Heading 11 2 2 2" xfId="7167"/>
    <cellStyle name="Heading 11 3" xfId="7140"/>
    <cellStyle name="Heading 12" xfId="5961"/>
    <cellStyle name="Heading 12 2" xfId="6930"/>
    <cellStyle name="Heading 12 2 2" xfId="6966"/>
    <cellStyle name="Heading 12 2 2 2" xfId="7168"/>
    <cellStyle name="Heading 12 3" xfId="7141"/>
    <cellStyle name="Heading 13" xfId="5962"/>
    <cellStyle name="Heading 13 2" xfId="6931"/>
    <cellStyle name="Heading 13 2 2" xfId="6967"/>
    <cellStyle name="Heading 13 2 2 2" xfId="7169"/>
    <cellStyle name="Heading 13 3" xfId="7142"/>
    <cellStyle name="Heading 14" xfId="5963"/>
    <cellStyle name="Heading 14 2" xfId="6932"/>
    <cellStyle name="Heading 14 2 2" xfId="6968"/>
    <cellStyle name="Heading 14 2 2 2" xfId="7170"/>
    <cellStyle name="Heading 14 3" xfId="7143"/>
    <cellStyle name="Heading 15" xfId="5964"/>
    <cellStyle name="Heading 15 2" xfId="6933"/>
    <cellStyle name="Heading 15 2 2" xfId="6969"/>
    <cellStyle name="Heading 15 2 2 2" xfId="7171"/>
    <cellStyle name="Heading 15 3" xfId="7144"/>
    <cellStyle name="Heading 16" xfId="5965"/>
    <cellStyle name="Heading 16 2" xfId="6934"/>
    <cellStyle name="Heading 16 2 2" xfId="6970"/>
    <cellStyle name="Heading 16 2 2 2" xfId="7172"/>
    <cellStyle name="Heading 16 3" xfId="7145"/>
    <cellStyle name="Heading 17" xfId="5966"/>
    <cellStyle name="Heading 17 2" xfId="6935"/>
    <cellStyle name="Heading 17 2 2" xfId="6971"/>
    <cellStyle name="Heading 17 2 2 2" xfId="7173"/>
    <cellStyle name="Heading 17 3" xfId="7146"/>
    <cellStyle name="Heading 18" xfId="5967"/>
    <cellStyle name="Heading 18 2" xfId="6936"/>
    <cellStyle name="Heading 18 2 2" xfId="6972"/>
    <cellStyle name="Heading 18 2 2 2" xfId="7174"/>
    <cellStyle name="Heading 18 3" xfId="7147"/>
    <cellStyle name="Heading 19" xfId="5968"/>
    <cellStyle name="Heading 19 2" xfId="6937"/>
    <cellStyle name="Heading 19 2 2" xfId="6973"/>
    <cellStyle name="Heading 19 2 2 2" xfId="7175"/>
    <cellStyle name="Heading 19 3" xfId="7148"/>
    <cellStyle name="Heading 2" xfId="893"/>
    <cellStyle name="Heading 2 10" xfId="3620"/>
    <cellStyle name="Heading 2 11" xfId="3621"/>
    <cellStyle name="Heading 2 12" xfId="3622"/>
    <cellStyle name="Heading 2 13" xfId="3623"/>
    <cellStyle name="Heading 2 14" xfId="3624"/>
    <cellStyle name="Heading 2 15" xfId="3625"/>
    <cellStyle name="Heading 2 16" xfId="3626"/>
    <cellStyle name="Heading 2 17" xfId="3627"/>
    <cellStyle name="Heading 2 18" xfId="3628"/>
    <cellStyle name="Heading 2 19" xfId="3629"/>
    <cellStyle name="Heading 2 2" xfId="894"/>
    <cellStyle name="Heading 2 2 2" xfId="5969"/>
    <cellStyle name="Heading 2 20" xfId="3630"/>
    <cellStyle name="Heading 2 21" xfId="3631"/>
    <cellStyle name="Heading 2 3" xfId="3632"/>
    <cellStyle name="Heading 2 3 2" xfId="5970"/>
    <cellStyle name="Heading 2 4" xfId="3633"/>
    <cellStyle name="Heading 2 4 2" xfId="4855"/>
    <cellStyle name="Heading 2 5" xfId="3634"/>
    <cellStyle name="Heading 2 6" xfId="3635"/>
    <cellStyle name="Heading 2 7" xfId="3636"/>
    <cellStyle name="Heading 2 8" xfId="3637"/>
    <cellStyle name="Heading 2 9" xfId="3638"/>
    <cellStyle name="Heading 2_Resumo_Distribuição_1709" xfId="3639"/>
    <cellStyle name="Heading 20" xfId="5971"/>
    <cellStyle name="Heading 20 2" xfId="6938"/>
    <cellStyle name="Heading 20 2 2" xfId="6974"/>
    <cellStyle name="Heading 20 2 2 2" xfId="7176"/>
    <cellStyle name="Heading 20 3" xfId="7149"/>
    <cellStyle name="Heading 21" xfId="5972"/>
    <cellStyle name="Heading 3" xfId="895"/>
    <cellStyle name="Heading 3 2" xfId="896"/>
    <cellStyle name="Heading 3 2 2" xfId="5973"/>
    <cellStyle name="Heading 3 2 2 2" xfId="7150"/>
    <cellStyle name="Heading 3 2 3" xfId="7053"/>
    <cellStyle name="Heading 3 3" xfId="5974"/>
    <cellStyle name="Heading 3 4" xfId="4856"/>
    <cellStyle name="Heading 3 4 2" xfId="7103"/>
    <cellStyle name="Heading 4" xfId="897"/>
    <cellStyle name="Heading 4 2" xfId="898"/>
    <cellStyle name="Heading 4 2 2" xfId="5975"/>
    <cellStyle name="Heading 4 3" xfId="5976"/>
    <cellStyle name="Heading 4 4" xfId="4857"/>
    <cellStyle name="Heading 5" xfId="899"/>
    <cellStyle name="Heading 5 2" xfId="5977"/>
    <cellStyle name="Heading 5 2 2" xfId="7151"/>
    <cellStyle name="Heading 5 3" xfId="6939"/>
    <cellStyle name="Heading 5 3 2" xfId="6975"/>
    <cellStyle name="Heading 5 3 2 2" xfId="7177"/>
    <cellStyle name="Heading 6" xfId="900"/>
    <cellStyle name="Heading 6 2" xfId="5978"/>
    <cellStyle name="Heading 6 2 2" xfId="7152"/>
    <cellStyle name="Heading 6 3" xfId="6940"/>
    <cellStyle name="Heading 6 3 2" xfId="6976"/>
    <cellStyle name="Heading 6 3 2 2" xfId="7178"/>
    <cellStyle name="Heading 7" xfId="901"/>
    <cellStyle name="Heading 7 2" xfId="5979"/>
    <cellStyle name="Heading 7 2 2" xfId="7153"/>
    <cellStyle name="Heading 7 3" xfId="6941"/>
    <cellStyle name="Heading 7 3 2" xfId="6977"/>
    <cellStyle name="Heading 7 3 2 2" xfId="7179"/>
    <cellStyle name="Heading 8" xfId="5980"/>
    <cellStyle name="Heading 8 2" xfId="6942"/>
    <cellStyle name="Heading 8 2 2" xfId="6978"/>
    <cellStyle name="Heading 8 2 2 2" xfId="7180"/>
    <cellStyle name="Heading 8 3" xfId="7154"/>
    <cellStyle name="Heading 9" xfId="5981"/>
    <cellStyle name="Heading 9 2" xfId="6943"/>
    <cellStyle name="Heading 9 2 2" xfId="6979"/>
    <cellStyle name="Heading 9 2 2 2" xfId="7181"/>
    <cellStyle name="Heading 9 3" xfId="7155"/>
    <cellStyle name="Heading No Underline" xfId="127"/>
    <cellStyle name="Heading No Underline 2" xfId="4858"/>
    <cellStyle name="Heading No Underline 3" xfId="4446"/>
    <cellStyle name="Heading With Underline" xfId="128"/>
    <cellStyle name="Heading With Underline 2" xfId="4859"/>
    <cellStyle name="Heading With Underline 2 2" xfId="7770"/>
    <cellStyle name="Heading With Underline 3" xfId="4447"/>
    <cellStyle name="Heading1" xfId="129"/>
    <cellStyle name="Heading1 2" xfId="130"/>
    <cellStyle name="Heading1 2 2" xfId="902"/>
    <cellStyle name="Heading1 2 3" xfId="903"/>
    <cellStyle name="Heading1 2 4" xfId="904"/>
    <cellStyle name="Heading1 3" xfId="131"/>
    <cellStyle name="Heading1 3 2" xfId="905"/>
    <cellStyle name="Heading1 3 3" xfId="906"/>
    <cellStyle name="Heading1 3 4" xfId="907"/>
    <cellStyle name="Heading1 4" xfId="132"/>
    <cellStyle name="Heading1 5" xfId="133"/>
    <cellStyle name="Heading1 6" xfId="908"/>
    <cellStyle name="Heading1 7" xfId="909"/>
    <cellStyle name="Heading1 8" xfId="910"/>
    <cellStyle name="Heading1 9" xfId="911"/>
    <cellStyle name="Heading2" xfId="134"/>
    <cellStyle name="Heading2 2" xfId="135"/>
    <cellStyle name="Heading2 2 2" xfId="912"/>
    <cellStyle name="Heading2 2 3" xfId="913"/>
    <cellStyle name="Heading2 2 4" xfId="914"/>
    <cellStyle name="Heading2 3" xfId="136"/>
    <cellStyle name="Heading2 3 2" xfId="915"/>
    <cellStyle name="Heading2 3 3" xfId="916"/>
    <cellStyle name="Heading2 3 4" xfId="917"/>
    <cellStyle name="Heading2 4" xfId="137"/>
    <cellStyle name="Heading2 5" xfId="138"/>
    <cellStyle name="Heading2 6" xfId="918"/>
    <cellStyle name="Heading2 7" xfId="919"/>
    <cellStyle name="Heading2 8" xfId="920"/>
    <cellStyle name="Heading2 9" xfId="921"/>
    <cellStyle name="HEADINGS" xfId="3640"/>
    <cellStyle name="HEADINGS 2" xfId="7771"/>
    <cellStyle name="HEADINGSTOP" xfId="3641"/>
    <cellStyle name="hidden" xfId="5982"/>
    <cellStyle name="HIGHLIGHT" xfId="139"/>
    <cellStyle name="HIGHLIGHT 2" xfId="4860"/>
    <cellStyle name="HIGHLIGHT 3" xfId="4448"/>
    <cellStyle name="Hiperlink 2" xfId="4861"/>
    <cellStyle name="Hipervínculo_infomacroec 0103 ACS" xfId="3642"/>
    <cellStyle name="Historicals" xfId="3643"/>
    <cellStyle name="Historicals 2" xfId="7772"/>
    <cellStyle name="Hyperlink 2" xfId="3644"/>
    <cellStyle name="Hyperlink 2 2" xfId="4572"/>
    <cellStyle name="Hyperlink 3" xfId="3645"/>
    <cellStyle name="IBM Cognos - Column Name" xfId="3646"/>
    <cellStyle name="IBM Cognos - Group Name" xfId="3647"/>
    <cellStyle name="IBM Cognos - List Name" xfId="3648"/>
    <cellStyle name="IBM Cognos - Measure" xfId="3649"/>
    <cellStyle name="IBM Cognos - Measure Name" xfId="3650"/>
    <cellStyle name="IBM Cognos - Row Name" xfId="3651"/>
    <cellStyle name="IBM Cognos - Summary Column" xfId="3652"/>
    <cellStyle name="IBM Cognos - Summary Column Name" xfId="3653"/>
    <cellStyle name="IBM Cognos - Summary Row" xfId="3654"/>
    <cellStyle name="IBM Cognos - Summary Row Name" xfId="3655"/>
    <cellStyle name="Incorrecto" xfId="922"/>
    <cellStyle name="Incorrecto 2" xfId="4862"/>
    <cellStyle name="Incorrecto 3" xfId="7225"/>
    <cellStyle name="Incorreto 2" xfId="140"/>
    <cellStyle name="Incorreto 2 2" xfId="923"/>
    <cellStyle name="Incorreto 2 3" xfId="4863"/>
    <cellStyle name="Indefinido" xfId="141"/>
    <cellStyle name="Indefinido 2" xfId="4864"/>
    <cellStyle name="Indefinido 3" xfId="4449"/>
    <cellStyle name="Indent" xfId="142"/>
    <cellStyle name="Indent 2" xfId="4865"/>
    <cellStyle name="Indent 3" xfId="4450"/>
    <cellStyle name="Input" xfId="3656"/>
    <cellStyle name="Input [yellow]" xfId="143"/>
    <cellStyle name="Input [yellow] 10" xfId="3657"/>
    <cellStyle name="Input [yellow] 10 2" xfId="4867"/>
    <cellStyle name="Input [yellow] 10 3" xfId="7105"/>
    <cellStyle name="Input [yellow] 10 4" xfId="7058"/>
    <cellStyle name="Input [yellow] 11" xfId="3658"/>
    <cellStyle name="Input [yellow] 11 2" xfId="7774"/>
    <cellStyle name="Input [yellow] 12" xfId="3659"/>
    <cellStyle name="Input [yellow] 12 2" xfId="7775"/>
    <cellStyle name="Input [yellow] 13" xfId="3660"/>
    <cellStyle name="Input [yellow] 13 2" xfId="7776"/>
    <cellStyle name="Input [yellow] 14" xfId="3661"/>
    <cellStyle name="Input [yellow] 14 2" xfId="7777"/>
    <cellStyle name="Input [yellow] 15" xfId="3662"/>
    <cellStyle name="Input [yellow] 15 2" xfId="7778"/>
    <cellStyle name="Input [yellow] 16" xfId="3663"/>
    <cellStyle name="Input [yellow] 16 2" xfId="7779"/>
    <cellStyle name="Input [yellow] 17" xfId="3664"/>
    <cellStyle name="Input [yellow] 17 2" xfId="7780"/>
    <cellStyle name="Input [yellow] 18" xfId="3665"/>
    <cellStyle name="Input [yellow] 18 2" xfId="7781"/>
    <cellStyle name="Input [yellow] 19" xfId="3666"/>
    <cellStyle name="Input [yellow] 19 2" xfId="7782"/>
    <cellStyle name="Input [yellow] 2" xfId="924"/>
    <cellStyle name="Input [yellow] 2 2" xfId="4868"/>
    <cellStyle name="Input [yellow] 2 2 2" xfId="7106"/>
    <cellStyle name="Input [yellow] 2 2 3" xfId="7038"/>
    <cellStyle name="Input [yellow] 2 3" xfId="7051"/>
    <cellStyle name="Input [yellow] 20" xfId="3667"/>
    <cellStyle name="Input [yellow] 20 2" xfId="7783"/>
    <cellStyle name="Input [yellow] 21" xfId="3668"/>
    <cellStyle name="Input [yellow] 21 2" xfId="7784"/>
    <cellStyle name="Input [yellow] 22" xfId="3669"/>
    <cellStyle name="Input [yellow] 22 2" xfId="7785"/>
    <cellStyle name="Input [yellow] 23" xfId="3670"/>
    <cellStyle name="Input [yellow] 23 2" xfId="7786"/>
    <cellStyle name="Input [yellow] 24" xfId="3671"/>
    <cellStyle name="Input [yellow] 24 2" xfId="7787"/>
    <cellStyle name="Input [yellow] 25" xfId="3672"/>
    <cellStyle name="Input [yellow] 25 2" xfId="7788"/>
    <cellStyle name="Input [yellow] 26" xfId="3673"/>
    <cellStyle name="Input [yellow] 26 2" xfId="7789"/>
    <cellStyle name="Input [yellow] 27" xfId="3674"/>
    <cellStyle name="Input [yellow] 27 2" xfId="7790"/>
    <cellStyle name="Input [yellow] 28" xfId="3675"/>
    <cellStyle name="Input [yellow] 28 2" xfId="7791"/>
    <cellStyle name="Input [yellow] 29" xfId="3676"/>
    <cellStyle name="Input [yellow] 29 2" xfId="7792"/>
    <cellStyle name="Input [yellow] 3" xfId="925"/>
    <cellStyle name="Input [yellow] 3 2" xfId="4869"/>
    <cellStyle name="Input [yellow] 3 2 2" xfId="7107"/>
    <cellStyle name="Input [yellow] 3 2 3" xfId="7116"/>
    <cellStyle name="Input [yellow] 3 3" xfId="7048"/>
    <cellStyle name="Input [yellow] 30" xfId="3677"/>
    <cellStyle name="Input [yellow] 30 2" xfId="7793"/>
    <cellStyle name="Input [yellow] 31" xfId="3678"/>
    <cellStyle name="Input [yellow] 31 2" xfId="7794"/>
    <cellStyle name="Input [yellow] 32" xfId="3679"/>
    <cellStyle name="Input [yellow] 32 2" xfId="7795"/>
    <cellStyle name="Input [yellow] 33" xfId="3680"/>
    <cellStyle name="Input [yellow] 33 2" xfId="7796"/>
    <cellStyle name="Input [yellow] 34" xfId="3681"/>
    <cellStyle name="Input [yellow] 34 2" xfId="7797"/>
    <cellStyle name="Input [yellow] 35" xfId="3682"/>
    <cellStyle name="Input [yellow] 35 2" xfId="7798"/>
    <cellStyle name="Input [yellow] 36" xfId="7037"/>
    <cellStyle name="Input [yellow] 4" xfId="926"/>
    <cellStyle name="Input [yellow] 4 2" xfId="4870"/>
    <cellStyle name="Input [yellow] 4 2 2" xfId="7108"/>
    <cellStyle name="Input [yellow] 4 2 3" xfId="7119"/>
    <cellStyle name="Input [yellow] 4 3" xfId="7047"/>
    <cellStyle name="Input [yellow] 5" xfId="927"/>
    <cellStyle name="Input [yellow] 5 2" xfId="4871"/>
    <cellStyle name="Input [yellow] 5 2 2" xfId="7109"/>
    <cellStyle name="Input [yellow] 5 2 3" xfId="7060"/>
    <cellStyle name="Input [yellow] 5 3" xfId="7050"/>
    <cellStyle name="Input [yellow] 6" xfId="928"/>
    <cellStyle name="Input [yellow] 6 2" xfId="4872"/>
    <cellStyle name="Input [yellow] 6 2 2" xfId="7110"/>
    <cellStyle name="Input [yellow] 6 2 3" xfId="7118"/>
    <cellStyle name="Input [yellow] 6 3" xfId="7049"/>
    <cellStyle name="Input [yellow] 7" xfId="929"/>
    <cellStyle name="Input [yellow] 7 2" xfId="4873"/>
    <cellStyle name="Input [yellow] 7 2 2" xfId="7111"/>
    <cellStyle name="Input [yellow] 7 2 3" xfId="7059"/>
    <cellStyle name="Input [yellow] 7 3" xfId="7063"/>
    <cellStyle name="Input [yellow] 8" xfId="930"/>
    <cellStyle name="Input [yellow] 8 2" xfId="4874"/>
    <cellStyle name="Input [yellow] 8 2 2" xfId="7112"/>
    <cellStyle name="Input [yellow] 8 2 3" xfId="7117"/>
    <cellStyle name="Input [yellow] 8 3" xfId="7064"/>
    <cellStyle name="Input [yellow] 9" xfId="3683"/>
    <cellStyle name="Input [yellow] 9 2" xfId="4875"/>
    <cellStyle name="Input [yellow] 9 3" xfId="7113"/>
    <cellStyle name="Input [yellow] 9 4" xfId="7057"/>
    <cellStyle name="Input [yellow] 9 5" xfId="7799"/>
    <cellStyle name="Input [yellow]_graficos" xfId="3684"/>
    <cellStyle name="Input 10" xfId="5983"/>
    <cellStyle name="Input 100" xfId="5984"/>
    <cellStyle name="Input 101" xfId="5985"/>
    <cellStyle name="Input 102" xfId="5986"/>
    <cellStyle name="Input 103" xfId="5987"/>
    <cellStyle name="Input 104" xfId="5988"/>
    <cellStyle name="Input 105" xfId="5989"/>
    <cellStyle name="Input 106" xfId="5990"/>
    <cellStyle name="Input 107" xfId="5991"/>
    <cellStyle name="Input 108" xfId="4866"/>
    <cellStyle name="Input 109" xfId="6988"/>
    <cellStyle name="Input 11" xfId="5992"/>
    <cellStyle name="Input 110" xfId="7000"/>
    <cellStyle name="Input 111" xfId="6992"/>
    <cellStyle name="Input 112" xfId="6997"/>
    <cellStyle name="Input 113" xfId="6994"/>
    <cellStyle name="Input 114" xfId="6995"/>
    <cellStyle name="Input 115" xfId="4553"/>
    <cellStyle name="Input 116" xfId="4545"/>
    <cellStyle name="Input 117" xfId="4551"/>
    <cellStyle name="Input 118" xfId="7022"/>
    <cellStyle name="Input 119" xfId="6980"/>
    <cellStyle name="Input 12" xfId="5993"/>
    <cellStyle name="Input 120" xfId="7104"/>
    <cellStyle name="Input 121" xfId="7120"/>
    <cellStyle name="Input 122" xfId="7773"/>
    <cellStyle name="Input 123" xfId="7209"/>
    <cellStyle name="Input 13" xfId="5994"/>
    <cellStyle name="Input 14" xfId="5995"/>
    <cellStyle name="Input 15" xfId="5996"/>
    <cellStyle name="Input 16" xfId="5997"/>
    <cellStyle name="Input 17" xfId="5998"/>
    <cellStyle name="Input 18" xfId="5999"/>
    <cellStyle name="Input 19" xfId="6000"/>
    <cellStyle name="Input 2" xfId="4876"/>
    <cellStyle name="Input 20" xfId="6001"/>
    <cellStyle name="Input 21" xfId="6002"/>
    <cellStyle name="Input 22" xfId="6003"/>
    <cellStyle name="Input 23" xfId="6004"/>
    <cellStyle name="Input 24" xfId="6005"/>
    <cellStyle name="Input 25" xfId="6006"/>
    <cellStyle name="Input 26" xfId="6007"/>
    <cellStyle name="Input 27" xfId="6008"/>
    <cellStyle name="Input 28" xfId="6009"/>
    <cellStyle name="Input 29" xfId="6010"/>
    <cellStyle name="Input 3" xfId="6011"/>
    <cellStyle name="Input 30" xfId="6012"/>
    <cellStyle name="Input 31" xfId="6013"/>
    <cellStyle name="Input 32" xfId="6014"/>
    <cellStyle name="Input 33" xfId="6015"/>
    <cellStyle name="Input 34" xfId="6016"/>
    <cellStyle name="Input 35" xfId="6017"/>
    <cellStyle name="Input 36" xfId="6018"/>
    <cellStyle name="Input 37" xfId="6019"/>
    <cellStyle name="Input 38" xfId="6020"/>
    <cellStyle name="Input 39" xfId="6021"/>
    <cellStyle name="Input 4" xfId="6022"/>
    <cellStyle name="Input 40" xfId="6023"/>
    <cellStyle name="Input 41" xfId="6024"/>
    <cellStyle name="Input 42" xfId="6025"/>
    <cellStyle name="Input 43" xfId="6026"/>
    <cellStyle name="Input 44" xfId="6027"/>
    <cellStyle name="Input 45" xfId="6028"/>
    <cellStyle name="Input 46" xfId="6029"/>
    <cellStyle name="Input 47" xfId="6030"/>
    <cellStyle name="Input 48" xfId="6031"/>
    <cellStyle name="Input 49" xfId="6032"/>
    <cellStyle name="Input 5" xfId="6033"/>
    <cellStyle name="Input 50" xfId="6034"/>
    <cellStyle name="Input 51" xfId="6035"/>
    <cellStyle name="Input 52" xfId="6036"/>
    <cellStyle name="Input 53" xfId="6037"/>
    <cellStyle name="Input 54" xfId="6038"/>
    <cellStyle name="Input 55" xfId="6039"/>
    <cellStyle name="Input 56" xfId="6040"/>
    <cellStyle name="Input 57" xfId="6041"/>
    <cellStyle name="Input 58" xfId="6042"/>
    <cellStyle name="Input 59" xfId="6043"/>
    <cellStyle name="Input 6" xfId="6044"/>
    <cellStyle name="Input 60" xfId="6045"/>
    <cellStyle name="Input 61" xfId="6046"/>
    <cellStyle name="Input 62" xfId="6047"/>
    <cellStyle name="Input 63" xfId="6048"/>
    <cellStyle name="Input 64" xfId="6049"/>
    <cellStyle name="Input 65" xfId="6050"/>
    <cellStyle name="Input 66" xfId="6051"/>
    <cellStyle name="Input 67" xfId="6052"/>
    <cellStyle name="Input 68" xfId="6053"/>
    <cellStyle name="Input 69" xfId="6054"/>
    <cellStyle name="Input 7" xfId="6055"/>
    <cellStyle name="Input 70" xfId="6056"/>
    <cellStyle name="Input 71" xfId="6057"/>
    <cellStyle name="Input 72" xfId="6058"/>
    <cellStyle name="Input 73" xfId="6059"/>
    <cellStyle name="Input 74" xfId="6060"/>
    <cellStyle name="Input 75" xfId="6061"/>
    <cellStyle name="Input 76" xfId="6062"/>
    <cellStyle name="Input 77" xfId="6063"/>
    <cellStyle name="Input 78" xfId="6064"/>
    <cellStyle name="Input 79" xfId="6065"/>
    <cellStyle name="Input 8" xfId="6066"/>
    <cellStyle name="Input 80" xfId="6067"/>
    <cellStyle name="Input 81" xfId="6068"/>
    <cellStyle name="Input 82" xfId="6069"/>
    <cellStyle name="Input 83" xfId="6070"/>
    <cellStyle name="Input 84" xfId="6071"/>
    <cellStyle name="Input 85" xfId="6072"/>
    <cellStyle name="Input 86" xfId="6073"/>
    <cellStyle name="Input 87" xfId="6074"/>
    <cellStyle name="Input 88" xfId="6075"/>
    <cellStyle name="Input 89" xfId="6076"/>
    <cellStyle name="Input 9" xfId="6077"/>
    <cellStyle name="Input 90" xfId="6078"/>
    <cellStyle name="Input 91" xfId="6079"/>
    <cellStyle name="Input 92" xfId="6080"/>
    <cellStyle name="Input 93" xfId="6081"/>
    <cellStyle name="Input 94" xfId="6082"/>
    <cellStyle name="Input 95" xfId="6083"/>
    <cellStyle name="Input 96" xfId="6084"/>
    <cellStyle name="Input 97" xfId="6085"/>
    <cellStyle name="Input 98" xfId="6086"/>
    <cellStyle name="Input 99" xfId="6087"/>
    <cellStyle name="Input Box" xfId="3685"/>
    <cellStyle name="Input_P&amp;L_Unicard_Correntistas" xfId="3686"/>
    <cellStyle name="Integer" xfId="6088"/>
    <cellStyle name="Ipiranga" xfId="3687"/>
    <cellStyle name="Jason" xfId="4877"/>
    <cellStyle name="jpm standard" xfId="3688"/>
    <cellStyle name="Komma [0]_Fees &amp; Expenses" xfId="6089"/>
    <cellStyle name="Komma_Fees &amp; Expenses" xfId="6090"/>
    <cellStyle name="KPMG Heading 1" xfId="6091"/>
    <cellStyle name="KPMG Heading 2" xfId="6092"/>
    <cellStyle name="KPMG Heading 3" xfId="6093"/>
    <cellStyle name="KPMG Heading 4" xfId="6094"/>
    <cellStyle name="KPMG Normal" xfId="6095"/>
    <cellStyle name="KPMG Normal Text" xfId="6096"/>
    <cellStyle name="KPMG Normal_MC" xfId="6097"/>
    <cellStyle name="Lien hypertexte visité_arretechili" xfId="144"/>
    <cellStyle name="Lien hypertexte_INVESTLIFE LUXEMBOURG 31-11" xfId="145"/>
    <cellStyle name="Link Currency (0)" xfId="3689"/>
    <cellStyle name="Link Currency (2)" xfId="3690"/>
    <cellStyle name="Link Currency (2) 10" xfId="3691"/>
    <cellStyle name="Link Currency (2) 11" xfId="3692"/>
    <cellStyle name="Link Currency (2) 12" xfId="3693"/>
    <cellStyle name="Link Currency (2) 13" xfId="3694"/>
    <cellStyle name="Link Currency (2) 14" xfId="3695"/>
    <cellStyle name="Link Currency (2) 15" xfId="3696"/>
    <cellStyle name="Link Currency (2) 16" xfId="3697"/>
    <cellStyle name="Link Currency (2) 2" xfId="3698"/>
    <cellStyle name="Link Currency (2) 2 2" xfId="3699"/>
    <cellStyle name="Link Currency (2) 2 3" xfId="3700"/>
    <cellStyle name="Link Currency (2) 2 4" xfId="3701"/>
    <cellStyle name="Link Currency (2) 3" xfId="3702"/>
    <cellStyle name="Link Currency (2) 4" xfId="3703"/>
    <cellStyle name="Link Currency (2) 5" xfId="3704"/>
    <cellStyle name="Link Currency (2) 6" xfId="3705"/>
    <cellStyle name="Link Currency (2) 7" xfId="3706"/>
    <cellStyle name="Link Currency (2) 8" xfId="3707"/>
    <cellStyle name="Link Currency (2) 9" xfId="3708"/>
    <cellStyle name="Link Currency (2)_graficos" xfId="3709"/>
    <cellStyle name="Link Units (0)" xfId="3710"/>
    <cellStyle name="Link Units (1)" xfId="3711"/>
    <cellStyle name="Link Units (1) 10" xfId="3712"/>
    <cellStyle name="Link Units (1) 11" xfId="3713"/>
    <cellStyle name="Link Units (1) 12" xfId="3714"/>
    <cellStyle name="Link Units (1) 13" xfId="3715"/>
    <cellStyle name="Link Units (1) 14" xfId="3716"/>
    <cellStyle name="Link Units (1) 15" xfId="3717"/>
    <cellStyle name="Link Units (1) 16" xfId="3718"/>
    <cellStyle name="Link Units (1) 2" xfId="3719"/>
    <cellStyle name="Link Units (1) 2 2" xfId="3720"/>
    <cellStyle name="Link Units (1) 2 3" xfId="3721"/>
    <cellStyle name="Link Units (1) 2 4" xfId="3722"/>
    <cellStyle name="Link Units (1) 3" xfId="3723"/>
    <cellStyle name="Link Units (1) 4" xfId="3724"/>
    <cellStyle name="Link Units (1) 5" xfId="3725"/>
    <cellStyle name="Link Units (1) 6" xfId="3726"/>
    <cellStyle name="Link Units (1) 7" xfId="3727"/>
    <cellStyle name="Link Units (1) 8" xfId="3728"/>
    <cellStyle name="Link Units (1) 9" xfId="3729"/>
    <cellStyle name="Link Units (1)_graficos" xfId="3730"/>
    <cellStyle name="Link Units (2)" xfId="3731"/>
    <cellStyle name="Link Units (2) 10" xfId="3732"/>
    <cellStyle name="Link Units (2) 11" xfId="3733"/>
    <cellStyle name="Link Units (2) 12" xfId="3734"/>
    <cellStyle name="Link Units (2) 13" xfId="3735"/>
    <cellStyle name="Link Units (2) 14" xfId="3736"/>
    <cellStyle name="Link Units (2) 15" xfId="3737"/>
    <cellStyle name="Link Units (2) 16" xfId="3738"/>
    <cellStyle name="Link Units (2) 2" xfId="3739"/>
    <cellStyle name="Link Units (2) 2 2" xfId="3740"/>
    <cellStyle name="Link Units (2) 2 3" xfId="3741"/>
    <cellStyle name="Link Units (2) 2 4" xfId="3742"/>
    <cellStyle name="Link Units (2) 3" xfId="3743"/>
    <cellStyle name="Link Units (2) 4" xfId="3744"/>
    <cellStyle name="Link Units (2) 5" xfId="3745"/>
    <cellStyle name="Link Units (2) 6" xfId="3746"/>
    <cellStyle name="Link Units (2) 7" xfId="3747"/>
    <cellStyle name="Link Units (2) 8" xfId="3748"/>
    <cellStyle name="Link Units (2) 9" xfId="3749"/>
    <cellStyle name="Link Units (2)_graficos" xfId="3750"/>
    <cellStyle name="Linked Cell" xfId="3751"/>
    <cellStyle name="Linked Cell 2" xfId="6098"/>
    <cellStyle name="Linked Cell 3" xfId="6099"/>
    <cellStyle name="Lookup" xfId="6100"/>
    <cellStyle name="macro title" xfId="6101"/>
    <cellStyle name="MainHead" xfId="146"/>
    <cellStyle name="MainHead 2" xfId="4878"/>
    <cellStyle name="MainHead 3" xfId="4451"/>
    <cellStyle name="meu" xfId="147"/>
    <cellStyle name="meu 2" xfId="4879"/>
    <cellStyle name="meu 3" xfId="4452"/>
    <cellStyle name="Millares [0]_10 AVERIAS MASIVAS + ANT" xfId="148"/>
    <cellStyle name="Millares_092000" xfId="3752"/>
    <cellStyle name="Milliers [0]_AMEX94" xfId="149"/>
    <cellStyle name="Milliers_AMEX94" xfId="150"/>
    <cellStyle name="mir" xfId="6102"/>
    <cellStyle name="MMBTU's" xfId="6103"/>
    <cellStyle name="Model" xfId="3753"/>
    <cellStyle name="Model 2" xfId="7800"/>
    <cellStyle name="Modifiable" xfId="6104"/>
    <cellStyle name="Moeda 10" xfId="3754"/>
    <cellStyle name="Moeda 10 2" xfId="4880"/>
    <cellStyle name="Moeda 11" xfId="3755"/>
    <cellStyle name="Moeda 11 2" xfId="5461"/>
    <cellStyle name="Moeda 12" xfId="3756"/>
    <cellStyle name="Moeda 13" xfId="3757"/>
    <cellStyle name="Moeda 14" xfId="3758"/>
    <cellStyle name="Moeda 15" xfId="3759"/>
    <cellStyle name="Moeda 16" xfId="3760"/>
    <cellStyle name="Moeda 17" xfId="3761"/>
    <cellStyle name="Moeda 2" xfId="931"/>
    <cellStyle name="Moeda 2 10" xfId="151"/>
    <cellStyle name="Moeda 2 10 2" xfId="932"/>
    <cellStyle name="Moeda 2 10 3" xfId="4509"/>
    <cellStyle name="Moeda 2 11" xfId="152"/>
    <cellStyle name="Moeda 2 11 2" xfId="933"/>
    <cellStyle name="Moeda 2 11 3" xfId="4510"/>
    <cellStyle name="Moeda 2 12" xfId="153"/>
    <cellStyle name="Moeda 2 12 2" xfId="934"/>
    <cellStyle name="Moeda 2 12 3" xfId="4511"/>
    <cellStyle name="Moeda 2 13" xfId="154"/>
    <cellStyle name="Moeda 2 13 2" xfId="935"/>
    <cellStyle name="Moeda 2 13 3" xfId="4512"/>
    <cellStyle name="Moeda 2 14" xfId="936"/>
    <cellStyle name="Moeda 2 15" xfId="937"/>
    <cellStyle name="Moeda 2 15 2" xfId="9109"/>
    <cellStyle name="Moeda 2 15 3" xfId="7801"/>
    <cellStyle name="Moeda 2 2" xfId="155"/>
    <cellStyle name="Moeda 2 2 2" xfId="938"/>
    <cellStyle name="Moeda 2 2 3" xfId="4513"/>
    <cellStyle name="Moeda 2 3" xfId="156"/>
    <cellStyle name="Moeda 2 3 2" xfId="939"/>
    <cellStyle name="Moeda 2 3 3" xfId="4514"/>
    <cellStyle name="Moeda 2 4" xfId="157"/>
    <cellStyle name="Moeda 2 4 2" xfId="940"/>
    <cellStyle name="Moeda 2 4 3" xfId="4515"/>
    <cellStyle name="Moeda 2 5" xfId="158"/>
    <cellStyle name="Moeda 2 5 2" xfId="941"/>
    <cellStyle name="Moeda 2 5 3" xfId="4516"/>
    <cellStyle name="Moeda 2 6" xfId="159"/>
    <cellStyle name="Moeda 2 6 2" xfId="942"/>
    <cellStyle name="Moeda 2 6 3" xfId="4517"/>
    <cellStyle name="Moeda 2 7" xfId="160"/>
    <cellStyle name="Moeda 2 7 2" xfId="943"/>
    <cellStyle name="Moeda 2 7 3" xfId="4518"/>
    <cellStyle name="Moeda 2 8" xfId="161"/>
    <cellStyle name="Moeda 2 8 2" xfId="944"/>
    <cellStyle name="Moeda 2 8 3" xfId="4519"/>
    <cellStyle name="Moeda 2 9" xfId="162"/>
    <cellStyle name="Moeda 2 9 2" xfId="945"/>
    <cellStyle name="Moeda 2 9 3" xfId="4520"/>
    <cellStyle name="Moeda 3" xfId="163"/>
    <cellStyle name="Moeda 3 2" xfId="946"/>
    <cellStyle name="Moeda 3 3" xfId="4521"/>
    <cellStyle name="Moeda 4" xfId="164"/>
    <cellStyle name="Moeda 4 2" xfId="947"/>
    <cellStyle name="Moeda 4 3" xfId="4522"/>
    <cellStyle name="Moeda 5" xfId="165"/>
    <cellStyle name="Moeda 5 2" xfId="948"/>
    <cellStyle name="Moeda 5 3" xfId="4523"/>
    <cellStyle name="Moeda 6" xfId="949"/>
    <cellStyle name="Moeda 6 2" xfId="4881"/>
    <cellStyle name="Moeda 6 2 2" xfId="9110"/>
    <cellStyle name="Moeda 6 3" xfId="7802"/>
    <cellStyle name="Moeda 7" xfId="3762"/>
    <cellStyle name="Moeda 7 2" xfId="4882"/>
    <cellStyle name="Moeda 8" xfId="3763"/>
    <cellStyle name="Moeda 8 2" xfId="4883"/>
    <cellStyle name="Moeda 9" xfId="3764"/>
    <cellStyle name="Moeda 9 2" xfId="4884"/>
    <cellStyle name="Moneda [0]_10 AVERIAS MASIVAS + ANT" xfId="166"/>
    <cellStyle name="Moneda_10 AVERIAS MASIVAS + ANT" xfId="167"/>
    <cellStyle name="Monétaire [0]_AMEX94" xfId="168"/>
    <cellStyle name="Monétaire_AMEX94" xfId="169"/>
    <cellStyle name="Monetario" xfId="170"/>
    <cellStyle name="Monetario 2" xfId="4885"/>
    <cellStyle name="Monetario 3" xfId="4453"/>
    <cellStyle name="money" xfId="6105"/>
    <cellStyle name="morgan % form" xfId="3765"/>
    <cellStyle name="Morgan assump" xfId="3766"/>
    <cellStyle name="Morgan assump 2" xfId="7803"/>
    <cellStyle name="Morgan assumptions" xfId="3767"/>
    <cellStyle name="Morgan assumptions 2" xfId="9111"/>
    <cellStyle name="Morgan assumptions 3" xfId="7804"/>
    <cellStyle name="Morgan formula" xfId="3768"/>
    <cellStyle name="Morgan formula 2" xfId="9112"/>
    <cellStyle name="Morgan formula 3" xfId="7805"/>
    <cellStyle name="morgan formulas" xfId="3769"/>
    <cellStyle name="Morgan pct assump" xfId="3770"/>
    <cellStyle name="Morgan percent formula" xfId="3771"/>
    <cellStyle name="Multiple" xfId="3772"/>
    <cellStyle name="Multiple [1]" xfId="4887"/>
    <cellStyle name="Multiple [1] 2" xfId="4888"/>
    <cellStyle name="Multiple 10" xfId="3773"/>
    <cellStyle name="Multiple 11" xfId="3774"/>
    <cellStyle name="Multiple 12" xfId="3775"/>
    <cellStyle name="Multiple 13" xfId="3776"/>
    <cellStyle name="Multiple 14" xfId="3777"/>
    <cellStyle name="Multiple 15" xfId="3778"/>
    <cellStyle name="Multiple 16" xfId="3779"/>
    <cellStyle name="Multiple 17" xfId="4886"/>
    <cellStyle name="Multiple 18" xfId="6989"/>
    <cellStyle name="Multiple 19" xfId="6998"/>
    <cellStyle name="Multiple 2" xfId="3780"/>
    <cellStyle name="Multiple 2 2" xfId="3781"/>
    <cellStyle name="Multiple 2 3" xfId="3782"/>
    <cellStyle name="Multiple 2 4" xfId="3783"/>
    <cellStyle name="Multiple 20" xfId="6993"/>
    <cellStyle name="Multiple 21" xfId="6996"/>
    <cellStyle name="Multiple 22" xfId="4538"/>
    <cellStyle name="Multiple 23" xfId="4543"/>
    <cellStyle name="Multiple 24" xfId="7029"/>
    <cellStyle name="Multiple 25" xfId="7007"/>
    <cellStyle name="Multiple 26" xfId="6981"/>
    <cellStyle name="Multiple 27" xfId="7020"/>
    <cellStyle name="Multiple 28" xfId="4542"/>
    <cellStyle name="Multiple 29" xfId="7114"/>
    <cellStyle name="Multiple 3" xfId="3784"/>
    <cellStyle name="Multiple 30" xfId="7115"/>
    <cellStyle name="Multiple 4" xfId="3785"/>
    <cellStyle name="Multiple 5" xfId="3786"/>
    <cellStyle name="Multiple 6" xfId="3787"/>
    <cellStyle name="Multiple 7" xfId="3788"/>
    <cellStyle name="Multiple 8" xfId="3789"/>
    <cellStyle name="Multiple 9" xfId="3790"/>
    <cellStyle name="Multiple_Asian_Power_Compacq_JJ" xfId="4889"/>
    <cellStyle name="Name Label" xfId="6106"/>
    <cellStyle name="Neutra 2" xfId="171"/>
    <cellStyle name="Neutra 2 2" xfId="950"/>
    <cellStyle name="Neutra 2 3" xfId="4890"/>
    <cellStyle name="Neutral" xfId="3791"/>
    <cellStyle name="Neutral 2" xfId="6107"/>
    <cellStyle name="Neutral 2 2" xfId="6108"/>
    <cellStyle name="Neutral 2 3" xfId="6109"/>
    <cellStyle name="Neutral 2 4" xfId="6110"/>
    <cellStyle name="Neutral 3" xfId="6111"/>
    <cellStyle name="Neutral 3 2" xfId="6112"/>
    <cellStyle name="Neutral 3 3" xfId="6113"/>
    <cellStyle name="Neutral 3 4" xfId="6114"/>
    <cellStyle name="Neutral 4 2" xfId="6115"/>
    <cellStyle name="Neutral 4 3" xfId="6116"/>
    <cellStyle name="Neutral 4 4" xfId="6117"/>
    <cellStyle name="Neutro" xfId="951"/>
    <cellStyle name="Neutro 2" xfId="4891"/>
    <cellStyle name="no dec" xfId="172"/>
    <cellStyle name="NoChange" xfId="6118"/>
    <cellStyle name="Non Zero" xfId="6119"/>
    <cellStyle name="Normal" xfId="0" builtinId="0"/>
    <cellStyle name="Normal - Estilo1" xfId="173"/>
    <cellStyle name="Normal - Estilo1 2" xfId="4892"/>
    <cellStyle name="Normal - Estilo1 3" xfId="4454"/>
    <cellStyle name="Normal - Estilo2" xfId="174"/>
    <cellStyle name="Normal - Estilo2 2" xfId="4893"/>
    <cellStyle name="Normal - Estilo2 3" xfId="4455"/>
    <cellStyle name="Normal - Estilo3" xfId="175"/>
    <cellStyle name="Normal - Estilo3 2" xfId="4894"/>
    <cellStyle name="Normal - Estilo3 3" xfId="4456"/>
    <cellStyle name="Normal - Estilo4" xfId="176"/>
    <cellStyle name="Normal - Estilo4 2" xfId="4895"/>
    <cellStyle name="Normal - Estilo4 3" xfId="4457"/>
    <cellStyle name="Normal - Estilo5" xfId="177"/>
    <cellStyle name="Normal - Estilo5 2" xfId="4896"/>
    <cellStyle name="Normal - Estilo5 3" xfId="4458"/>
    <cellStyle name="Normal - Estilo6" xfId="178"/>
    <cellStyle name="Normal - Estilo6 2" xfId="4897"/>
    <cellStyle name="Normal - Estilo6 3" xfId="4459"/>
    <cellStyle name="Normal - Estilo7" xfId="179"/>
    <cellStyle name="Normal - Estilo7 2" xfId="4898"/>
    <cellStyle name="Normal - Estilo7 3" xfId="4460"/>
    <cellStyle name="Normal - Estilo8" xfId="180"/>
    <cellStyle name="Normal - Estilo8 2" xfId="4899"/>
    <cellStyle name="Normal - Estilo8 3" xfId="4461"/>
    <cellStyle name="Normal - Style1" xfId="181"/>
    <cellStyle name="Normal - Style1 10" xfId="3792"/>
    <cellStyle name="Normal - Style1 11" xfId="3793"/>
    <cellStyle name="Normal - Style1 12" xfId="3794"/>
    <cellStyle name="Normal - Style1 13" xfId="3795"/>
    <cellStyle name="Normal - Style1 14" xfId="3796"/>
    <cellStyle name="Normal - Style1 15" xfId="3797"/>
    <cellStyle name="Normal - Style1 16" xfId="3798"/>
    <cellStyle name="Normal - Style1 2" xfId="182"/>
    <cellStyle name="Normal - Style1 2 2" xfId="183"/>
    <cellStyle name="Normal - Style1 2 2 2" xfId="952"/>
    <cellStyle name="Normal - Style1 2 2 2 2" xfId="4902"/>
    <cellStyle name="Normal - Style1 2 2 3" xfId="953"/>
    <cellStyle name="Normal - Style1 2 2 3 2" xfId="4903"/>
    <cellStyle name="Normal - Style1 2 2 4" xfId="954"/>
    <cellStyle name="Normal - Style1 2 2 4 2" xfId="4904"/>
    <cellStyle name="Normal - Style1 2 2 5" xfId="955"/>
    <cellStyle name="Normal - Style1 2 2 5 2" xfId="4905"/>
    <cellStyle name="Normal - Style1 2 2 6" xfId="4901"/>
    <cellStyle name="Normal - Style1 2 3" xfId="184"/>
    <cellStyle name="Normal - Style1 2 3 2" xfId="956"/>
    <cellStyle name="Normal - Style1 2 3 2 2" xfId="4907"/>
    <cellStyle name="Normal - Style1 2 3 3" xfId="957"/>
    <cellStyle name="Normal - Style1 2 3 3 2" xfId="4908"/>
    <cellStyle name="Normal - Style1 2 3 4" xfId="958"/>
    <cellStyle name="Normal - Style1 2 3 4 2" xfId="4909"/>
    <cellStyle name="Normal - Style1 2 3 5" xfId="4906"/>
    <cellStyle name="Normal - Style1 2 4" xfId="959"/>
    <cellStyle name="Normal - Style1 2 4 2" xfId="4910"/>
    <cellStyle name="Normal - Style1 2 5" xfId="960"/>
    <cellStyle name="Normal - Style1 2 5 2" xfId="4911"/>
    <cellStyle name="Normal - Style1 2 6" xfId="961"/>
    <cellStyle name="Normal - Style1 2 6 2" xfId="4912"/>
    <cellStyle name="Normal - Style1 2 7" xfId="4900"/>
    <cellStyle name="Normal - Style1 3" xfId="962"/>
    <cellStyle name="Normal - Style1 3 2" xfId="4913"/>
    <cellStyle name="Normal - Style1 4" xfId="963"/>
    <cellStyle name="Normal - Style1 5" xfId="964"/>
    <cellStyle name="Normal - Style1 6" xfId="965"/>
    <cellStyle name="Normal - Style1 7" xfId="966"/>
    <cellStyle name="Normal - Style1 8" xfId="967"/>
    <cellStyle name="Normal - Style1 9" xfId="3799"/>
    <cellStyle name="Normal - Style1_graficos" xfId="3800"/>
    <cellStyle name="Normal (%)" xfId="968"/>
    <cellStyle name="Normal (No)" xfId="969"/>
    <cellStyle name="Normal 10" xfId="185"/>
    <cellStyle name="Normal 10 10" xfId="970"/>
    <cellStyle name="Normal 10 10 2" xfId="4915"/>
    <cellStyle name="Normal 10 11" xfId="971"/>
    <cellStyle name="Normal 10 11 2" xfId="4916"/>
    <cellStyle name="Normal 10 12" xfId="972"/>
    <cellStyle name="Normal 10 12 2" xfId="4917"/>
    <cellStyle name="Normal 10 13" xfId="973"/>
    <cellStyle name="Normal 10 13 2" xfId="4918"/>
    <cellStyle name="Normal 10 14" xfId="974"/>
    <cellStyle name="Normal 10 14 2" xfId="4919"/>
    <cellStyle name="Normal 10 15" xfId="975"/>
    <cellStyle name="Normal 10 15 2" xfId="4920"/>
    <cellStyle name="Normal 10 16" xfId="976"/>
    <cellStyle name="Normal 10 16 2" xfId="4921"/>
    <cellStyle name="Normal 10 17" xfId="977"/>
    <cellStyle name="Normal 10 17 2" xfId="4922"/>
    <cellStyle name="Normal 10 18" xfId="978"/>
    <cellStyle name="Normal 10 19" xfId="4914"/>
    <cellStyle name="Normal 10 2" xfId="979"/>
    <cellStyle name="Normal 10 2 2" xfId="980"/>
    <cellStyle name="Normal 10 2 2 2" xfId="6120"/>
    <cellStyle name="Normal 10 2 2 2 2" xfId="6121"/>
    <cellStyle name="Normal 10 2 2 2 3" xfId="6122"/>
    <cellStyle name="Normal 10 2 2 2 4" xfId="6123"/>
    <cellStyle name="Normal 10 2 2 3" xfId="6124"/>
    <cellStyle name="Normal 10 2 2 4" xfId="6125"/>
    <cellStyle name="Normal 10 2 2 5" xfId="4924"/>
    <cellStyle name="Normal 10 2 3" xfId="6126"/>
    <cellStyle name="Normal 10 2 4" xfId="6127"/>
    <cellStyle name="Normal 10 2 5" xfId="6128"/>
    <cellStyle name="Normal 10 2 6" xfId="6129"/>
    <cellStyle name="Normal 10 2 7" xfId="6130"/>
    <cellStyle name="Normal 10 2 8" xfId="4923"/>
    <cellStyle name="Normal 10 3" xfId="981"/>
    <cellStyle name="Normal 10 3 2" xfId="982"/>
    <cellStyle name="Normal 10 3 2 2" xfId="4926"/>
    <cellStyle name="Normal 10 3 3" xfId="4925"/>
    <cellStyle name="Normal 10 4" xfId="983"/>
    <cellStyle name="Normal 10 4 2" xfId="984"/>
    <cellStyle name="Normal 10 4 2 2" xfId="6131"/>
    <cellStyle name="Normal 10 4 2 3" xfId="6132"/>
    <cellStyle name="Normal 10 4 2 4" xfId="6133"/>
    <cellStyle name="Normal 10 4 2 5" xfId="4928"/>
    <cellStyle name="Normal 10 4 3" xfId="6134"/>
    <cellStyle name="Normal 10 4 4" xfId="6135"/>
    <cellStyle name="Normal 10 4 5" xfId="4927"/>
    <cellStyle name="Normal 10 5" xfId="985"/>
    <cellStyle name="Normal 10 5 2" xfId="4929"/>
    <cellStyle name="Normal 10 6" xfId="986"/>
    <cellStyle name="Normal 10 6 2" xfId="4930"/>
    <cellStyle name="Normal 10 7" xfId="987"/>
    <cellStyle name="Normal 10 7 2" xfId="4931"/>
    <cellStyle name="Normal 10 8" xfId="988"/>
    <cellStyle name="Normal 10 8 2" xfId="4932"/>
    <cellStyle name="Normal 10 9" xfId="989"/>
    <cellStyle name="Normal 10 9 2" xfId="4933"/>
    <cellStyle name="Normal 100" xfId="6136"/>
    <cellStyle name="Normal 100 2" xfId="7806"/>
    <cellStyle name="Normal 101" xfId="4409"/>
    <cellStyle name="Normal 101 2" xfId="6137"/>
    <cellStyle name="Normal 102" xfId="6138"/>
    <cellStyle name="Normal 102 2" xfId="7807"/>
    <cellStyle name="Normal 103" xfId="6139"/>
    <cellStyle name="Normal 103 2" xfId="7808"/>
    <cellStyle name="Normal 104" xfId="6140"/>
    <cellStyle name="Normal 104 2" xfId="7809"/>
    <cellStyle name="Normal 105" xfId="6141"/>
    <cellStyle name="Normal 105 2" xfId="7810"/>
    <cellStyle name="Normal 106" xfId="6142"/>
    <cellStyle name="Normal 106 2" xfId="7811"/>
    <cellStyle name="Normal 107" xfId="6143"/>
    <cellStyle name="Normal 107 2" xfId="7812"/>
    <cellStyle name="Normal 108" xfId="6144"/>
    <cellStyle name="Normal 108 2" xfId="7813"/>
    <cellStyle name="Normal 109" xfId="6145"/>
    <cellStyle name="Normal 109 2" xfId="7814"/>
    <cellStyle name="Normal 11" xfId="186"/>
    <cellStyle name="Normal 11 10" xfId="990"/>
    <cellStyle name="Normal 11 10 2" xfId="4935"/>
    <cellStyle name="Normal 11 11" xfId="991"/>
    <cellStyle name="Normal 11 11 2" xfId="4936"/>
    <cellStyle name="Normal 11 12" xfId="992"/>
    <cellStyle name="Normal 11 12 2" xfId="4937"/>
    <cellStyle name="Normal 11 13" xfId="993"/>
    <cellStyle name="Normal 11 13 2" xfId="4938"/>
    <cellStyle name="Normal 11 14" xfId="994"/>
    <cellStyle name="Normal 11 14 2" xfId="4939"/>
    <cellStyle name="Normal 11 15" xfId="995"/>
    <cellStyle name="Normal 11 15 2" xfId="4940"/>
    <cellStyle name="Normal 11 16" xfId="996"/>
    <cellStyle name="Normal 11 17" xfId="4934"/>
    <cellStyle name="Normal 11 2" xfId="187"/>
    <cellStyle name="Normal 11 2 2" xfId="4941"/>
    <cellStyle name="Normal 11 2 3" xfId="4462"/>
    <cellStyle name="Normal 11 3" xfId="997"/>
    <cellStyle name="Normal 11 3 2" xfId="998"/>
    <cellStyle name="Normal 11 3 2 2" xfId="4943"/>
    <cellStyle name="Normal 11 3 3" xfId="4942"/>
    <cellStyle name="Normal 11 4" xfId="999"/>
    <cellStyle name="Normal 11 4 2" xfId="1000"/>
    <cellStyle name="Normal 11 4 2 2" xfId="4945"/>
    <cellStyle name="Normal 11 4 3" xfId="4944"/>
    <cellStyle name="Normal 11 5" xfId="1001"/>
    <cellStyle name="Normal 11 5 2" xfId="1002"/>
    <cellStyle name="Normal 11 5 2 2" xfId="4947"/>
    <cellStyle name="Normal 11 5 3" xfId="4946"/>
    <cellStyle name="Normal 11 6" xfId="1003"/>
    <cellStyle name="Normal 11 6 2" xfId="4948"/>
    <cellStyle name="Normal 11 7" xfId="1004"/>
    <cellStyle name="Normal 11 7 2" xfId="4949"/>
    <cellStyle name="Normal 11 8" xfId="1005"/>
    <cellStyle name="Normal 11 8 2" xfId="4950"/>
    <cellStyle name="Normal 11 9" xfId="1006"/>
    <cellStyle name="Normal 11 9 2" xfId="4951"/>
    <cellStyle name="Normal 110" xfId="6146"/>
    <cellStyle name="Normal 110 2" xfId="7815"/>
    <cellStyle name="Normal 111" xfId="6147"/>
    <cellStyle name="Normal 111 2" xfId="7816"/>
    <cellStyle name="Normal 112" xfId="5462"/>
    <cellStyle name="Normal 112 2" xfId="7817"/>
    <cellStyle name="Normal 113" xfId="6148"/>
    <cellStyle name="Normal 113 2" xfId="7818"/>
    <cellStyle name="Normal 114" xfId="4698"/>
    <cellStyle name="Normal 115" xfId="6922"/>
    <cellStyle name="Normal 116" xfId="4565"/>
    <cellStyle name="Normal 116 2" xfId="7819"/>
    <cellStyle name="Normal 117" xfId="4569"/>
    <cellStyle name="Normal 117 2" xfId="7820"/>
    <cellStyle name="Normal 118" xfId="4570"/>
    <cellStyle name="Normal 118 2" xfId="7821"/>
    <cellStyle name="Normal 119" xfId="6962"/>
    <cellStyle name="Normal 119 2" xfId="7822"/>
    <cellStyle name="Normal 12" xfId="188"/>
    <cellStyle name="Normal 12 2" xfId="189"/>
    <cellStyle name="Normal 12 2 2" xfId="4953"/>
    <cellStyle name="Normal 12 2 3" xfId="4463"/>
    <cellStyle name="Normal 12 3" xfId="1007"/>
    <cellStyle name="Normal 12 4" xfId="4952"/>
    <cellStyle name="Normal 12 4 2" xfId="7823"/>
    <cellStyle name="Normal 120" xfId="6961"/>
    <cellStyle name="Normal 120 2" xfId="7824"/>
    <cellStyle name="Normal 121" xfId="4411"/>
    <cellStyle name="Normal 122" xfId="4492"/>
    <cellStyle name="Normal 123" xfId="4549"/>
    <cellStyle name="Normal 124" xfId="7025"/>
    <cellStyle name="Normal 125" xfId="6982"/>
    <cellStyle name="Normal 126" xfId="7019"/>
    <cellStyle name="Normal 127" xfId="6983"/>
    <cellStyle name="Normal 128" xfId="4554"/>
    <cellStyle name="Normal 129" xfId="7023"/>
    <cellStyle name="Normal 13" xfId="458"/>
    <cellStyle name="Normal 13 10" xfId="475"/>
    <cellStyle name="Normal 13 11" xfId="467"/>
    <cellStyle name="Normal 13 12" xfId="474"/>
    <cellStyle name="Normal 13 13" xfId="476"/>
    <cellStyle name="Normal 13 14" xfId="477"/>
    <cellStyle name="Normal 13 15" xfId="478"/>
    <cellStyle name="Normal 13 16" xfId="479"/>
    <cellStyle name="Normal 13 17" xfId="468"/>
    <cellStyle name="Normal 13 18" xfId="473"/>
    <cellStyle name="Normal 13 19" xfId="480"/>
    <cellStyle name="Normal 13 2" xfId="190"/>
    <cellStyle name="Normal 13 2 2" xfId="1008"/>
    <cellStyle name="Normal 13 2 3" xfId="1009"/>
    <cellStyle name="Normal 13 2 4" xfId="1010"/>
    <cellStyle name="Normal 13 2 5" xfId="1011"/>
    <cellStyle name="Normal 13 2 6" xfId="1012"/>
    <cellStyle name="Normal 13 2 7" xfId="1013"/>
    <cellStyle name="Normal 13 2 8" xfId="4955"/>
    <cellStyle name="Normal 13 20" xfId="481"/>
    <cellStyle name="Normal 13 21" xfId="482"/>
    <cellStyle name="Normal 13 22" xfId="483"/>
    <cellStyle name="Normal 13 23" xfId="484"/>
    <cellStyle name="Normal 13 24" xfId="485"/>
    <cellStyle name="Normal 13 25" xfId="486"/>
    <cellStyle name="Normal 13 26" xfId="472"/>
    <cellStyle name="Normal 13 27" xfId="487"/>
    <cellStyle name="Normal 13 28" xfId="471"/>
    <cellStyle name="Normal 13 29" xfId="469"/>
    <cellStyle name="Normal 13 3" xfId="462"/>
    <cellStyle name="Normal 13 3 2" xfId="1014"/>
    <cellStyle name="Normal 13 3 2 2" xfId="4957"/>
    <cellStyle name="Normal 13 3 3" xfId="4956"/>
    <cellStyle name="Normal 13 3 4" xfId="4535"/>
    <cellStyle name="Normal 13 30" xfId="488"/>
    <cellStyle name="Normal 13 31" xfId="489"/>
    <cellStyle name="Normal 13 32" xfId="490"/>
    <cellStyle name="Normal 13 33" xfId="491"/>
    <cellStyle name="Normal 13 34" xfId="470"/>
    <cellStyle name="Normal 13 4" xfId="460"/>
    <cellStyle name="Normal 13 4 2" xfId="4958"/>
    <cellStyle name="Normal 13 4 3" xfId="4536"/>
    <cellStyle name="Normal 13 5" xfId="463"/>
    <cellStyle name="Normal 13 5 2" xfId="4959"/>
    <cellStyle name="Normal 13 5 3" xfId="4539"/>
    <cellStyle name="Normal 13 6" xfId="465"/>
    <cellStyle name="Normal 13 6 2" xfId="1015"/>
    <cellStyle name="Normal 13 6 3" xfId="4960"/>
    <cellStyle name="Normal 13 6 4" xfId="4540"/>
    <cellStyle name="Normal 13 7" xfId="461"/>
    <cellStyle name="Normal 13 7 2" xfId="4541"/>
    <cellStyle name="Normal 13 8" xfId="464"/>
    <cellStyle name="Normal 13 8 2" xfId="4954"/>
    <cellStyle name="Normal 13 9" xfId="466"/>
    <cellStyle name="Normal 130" xfId="7010"/>
    <cellStyle name="Normal 131" xfId="6987"/>
    <cellStyle name="Normal 132" xfId="4547"/>
    <cellStyle name="Normal 133" xfId="7033"/>
    <cellStyle name="Normal 134" xfId="7043"/>
    <cellStyle name="Normal 14" xfId="496"/>
    <cellStyle name="Normal 14 2" xfId="191"/>
    <cellStyle name="Normal 14 2 2" xfId="3801"/>
    <cellStyle name="Normal 14 2 2 2" xfId="3802"/>
    <cellStyle name="Normal 14 2 2 3" xfId="4962"/>
    <cellStyle name="Normal 14 2 3" xfId="4464"/>
    <cellStyle name="Normal 14 3" xfId="1016"/>
    <cellStyle name="Normal 14 3 2" xfId="1017"/>
    <cellStyle name="Normal 14 3 3" xfId="4963"/>
    <cellStyle name="Normal 14 4" xfId="1018"/>
    <cellStyle name="Normal 14 4 2" xfId="4964"/>
    <cellStyle name="Normal 14 5" xfId="1019"/>
    <cellStyle name="Normal 14 6" xfId="4961"/>
    <cellStyle name="Normal 15" xfId="1020"/>
    <cellStyle name="Normal 15 2" xfId="192"/>
    <cellStyle name="Normal 15 2 2" xfId="4966"/>
    <cellStyle name="Normal 15 2 3" xfId="4465"/>
    <cellStyle name="Normal 15 3" xfId="1021"/>
    <cellStyle name="Normal 15 3 2" xfId="4967"/>
    <cellStyle name="Normal 15 4" xfId="4965"/>
    <cellStyle name="Normal 15 4 2" xfId="7260"/>
    <cellStyle name="Normal 154 2" xfId="3803"/>
    <cellStyle name="Normal 16" xfId="1022"/>
    <cellStyle name="Normal 16 2" xfId="1023"/>
    <cellStyle name="Normal 16 2 2" xfId="4969"/>
    <cellStyle name="Normal 16 3" xfId="1024"/>
    <cellStyle name="Normal 16 3 2" xfId="4970"/>
    <cellStyle name="Normal 16 4" xfId="4968"/>
    <cellStyle name="Normal 17" xfId="1025"/>
    <cellStyle name="Normal 17 2" xfId="1026"/>
    <cellStyle name="Normal 17 2 2" xfId="4972"/>
    <cellStyle name="Normal 17 3" xfId="1027"/>
    <cellStyle name="Normal 17 3 2" xfId="4973"/>
    <cellStyle name="Normal 17 4" xfId="1028"/>
    <cellStyle name="Normal 17 5" xfId="4971"/>
    <cellStyle name="Normal 18" xfId="1029"/>
    <cellStyle name="Normal 18 2" xfId="4974"/>
    <cellStyle name="Normal 19" xfId="1030"/>
    <cellStyle name="Normal 19 2" xfId="4975"/>
    <cellStyle name="Normal 2" xfId="193"/>
    <cellStyle name="Normal 2 10" xfId="194"/>
    <cellStyle name="Normal 2 10 2" xfId="1031"/>
    <cellStyle name="Normal 2 10 2 2" xfId="4978"/>
    <cellStyle name="Normal 2 10 3" xfId="4977"/>
    <cellStyle name="Normal 2 10 4" xfId="4466"/>
    <cellStyle name="Normal 2 11" xfId="195"/>
    <cellStyle name="Normal 2 11 2" xfId="1032"/>
    <cellStyle name="Normal 2 11 2 2" xfId="4980"/>
    <cellStyle name="Normal 2 11 3" xfId="4979"/>
    <cellStyle name="Normal 2 11 4" xfId="4467"/>
    <cellStyle name="Normal 2 12" xfId="196"/>
    <cellStyle name="Normal 2 12 2" xfId="1033"/>
    <cellStyle name="Normal 2 12 2 2" xfId="4982"/>
    <cellStyle name="Normal 2 12 3" xfId="4981"/>
    <cellStyle name="Normal 2 12 4" xfId="4468"/>
    <cellStyle name="Normal 2 13" xfId="197"/>
    <cellStyle name="Normal 2 13 2" xfId="492"/>
    <cellStyle name="Normal 2 13 2 2" xfId="4984"/>
    <cellStyle name="Normal 2 13 2 3" xfId="4552"/>
    <cellStyle name="Normal 2 13 3" xfId="494"/>
    <cellStyle name="Normal 2 13 3 2" xfId="4983"/>
    <cellStyle name="Normal 2 13 4" xfId="4524"/>
    <cellStyle name="Normal 2 13 5" xfId="7226"/>
    <cellStyle name="Normal 2 14" xfId="198"/>
    <cellStyle name="Normal 2 14 2" xfId="1034"/>
    <cellStyle name="Normal 2 14 2 2" xfId="1035"/>
    <cellStyle name="Normal 2 14 2 2 2" xfId="4987"/>
    <cellStyle name="Normal 2 14 2 3" xfId="4986"/>
    <cellStyle name="Normal 2 14 3" xfId="1036"/>
    <cellStyle name="Normal 2 14 3 2" xfId="4988"/>
    <cellStyle name="Normal 2 14 4" xfId="4985"/>
    <cellStyle name="Normal 2 15" xfId="199"/>
    <cellStyle name="Normal 2 15 2" xfId="1037"/>
    <cellStyle name="Normal 2 15 2 2" xfId="4990"/>
    <cellStyle name="Normal 2 15 3" xfId="4989"/>
    <cellStyle name="Normal 2 15 4" xfId="4525"/>
    <cellStyle name="Normal 2 16" xfId="200"/>
    <cellStyle name="Normal 2 16 2" xfId="1038"/>
    <cellStyle name="Normal 2 16 2 2" xfId="1039"/>
    <cellStyle name="Normal 2 16 2 2 2" xfId="4993"/>
    <cellStyle name="Normal 2 16 2 3" xfId="1040"/>
    <cellStyle name="Normal 2 16 2 4" xfId="4992"/>
    <cellStyle name="Normal 2 16 3" xfId="1041"/>
    <cellStyle name="Normal 2 16 3 2" xfId="1042"/>
    <cellStyle name="Normal 2 16 3 3" xfId="4994"/>
    <cellStyle name="Normal 2 16 4" xfId="4991"/>
    <cellStyle name="Normal 2 16 5" xfId="4526"/>
    <cellStyle name="Normal 2 17" xfId="1043"/>
    <cellStyle name="Normal 2 17 2" xfId="1044"/>
    <cellStyle name="Normal 2 17 3" xfId="4995"/>
    <cellStyle name="Normal 2 17 4" xfId="7227"/>
    <cellStyle name="Normal 2 18" xfId="1045"/>
    <cellStyle name="Normal 2 18 2" xfId="1046"/>
    <cellStyle name="Normal 2 18 3" xfId="4996"/>
    <cellStyle name="Normal 2 18 4" xfId="7228"/>
    <cellStyle name="Normal 2 19" xfId="1047"/>
    <cellStyle name="Normal 2 19 2" xfId="4997"/>
    <cellStyle name="Normal 2 19 3" xfId="7234"/>
    <cellStyle name="Normal 2 2" xfId="201"/>
    <cellStyle name="Normal 2 2 10" xfId="202"/>
    <cellStyle name="Normal 2 2 10 2" xfId="1048"/>
    <cellStyle name="Normal 2 2 10 2 2" xfId="5000"/>
    <cellStyle name="Normal 2 2 10 3" xfId="1049"/>
    <cellStyle name="Normal 2 2 10 3 2" xfId="5001"/>
    <cellStyle name="Normal 2 2 10 4" xfId="1050"/>
    <cellStyle name="Normal 2 2 10 4 2" xfId="5002"/>
    <cellStyle name="Normal 2 2 10 5" xfId="4999"/>
    <cellStyle name="Normal 2 2 11" xfId="203"/>
    <cellStyle name="Normal 2 2 11 2" xfId="1051"/>
    <cellStyle name="Normal 2 2 11 2 2" xfId="5004"/>
    <cellStyle name="Normal 2 2 11 3" xfId="1052"/>
    <cellStyle name="Normal 2 2 11 3 2" xfId="5005"/>
    <cellStyle name="Normal 2 2 11 4" xfId="1053"/>
    <cellStyle name="Normal 2 2 11 4 2" xfId="5006"/>
    <cellStyle name="Normal 2 2 11 5" xfId="5003"/>
    <cellStyle name="Normal 2 2 12" xfId="204"/>
    <cellStyle name="Normal 2 2 12 2" xfId="1054"/>
    <cellStyle name="Normal 2 2 12 2 2" xfId="5008"/>
    <cellStyle name="Normal 2 2 12 3" xfId="1055"/>
    <cellStyle name="Normal 2 2 12 3 2" xfId="5009"/>
    <cellStyle name="Normal 2 2 12 4" xfId="1056"/>
    <cellStyle name="Normal 2 2 12 4 2" xfId="5010"/>
    <cellStyle name="Normal 2 2 12 5" xfId="5007"/>
    <cellStyle name="Normal 2 2 13" xfId="1057"/>
    <cellStyle name="Normal 2 2 13 2" xfId="5011"/>
    <cellStyle name="Normal 2 2 14" xfId="1058"/>
    <cellStyle name="Normal 2 2 14 2" xfId="5012"/>
    <cellStyle name="Normal 2 2 15" xfId="1059"/>
    <cellStyle name="Normal 2 2 15 2" xfId="5013"/>
    <cellStyle name="Normal 2 2 16" xfId="1060"/>
    <cellStyle name="Normal 2 2 16 2" xfId="5014"/>
    <cellStyle name="Normal 2 2 16 3" xfId="7235"/>
    <cellStyle name="Normal 2 2 17" xfId="1061"/>
    <cellStyle name="Normal 2 2 17 2" xfId="5015"/>
    <cellStyle name="Normal 2 2 18" xfId="1062"/>
    <cellStyle name="Normal 2 2 18 2" xfId="5016"/>
    <cellStyle name="Normal 2 2 19" xfId="1063"/>
    <cellStyle name="Normal 2 2 2" xfId="205"/>
    <cellStyle name="Normal 2 2 2 10" xfId="1064"/>
    <cellStyle name="Normal 2 2 2 10 2" xfId="5018"/>
    <cellStyle name="Normal 2 2 2 11" xfId="1065"/>
    <cellStyle name="Normal 2 2 2 11 2" xfId="5019"/>
    <cellStyle name="Normal 2 2 2 12" xfId="5017"/>
    <cellStyle name="Normal 2 2 2 12 2" xfId="7244"/>
    <cellStyle name="Normal 2 2 2 2" xfId="206"/>
    <cellStyle name="Normal 2 2 2 2 10" xfId="1066"/>
    <cellStyle name="Normal 2 2 2 2 10 2" xfId="5021"/>
    <cellStyle name="Normal 2 2 2 2 11" xfId="1067"/>
    <cellStyle name="Normal 2 2 2 2 11 2" xfId="5022"/>
    <cellStyle name="Normal 2 2 2 2 12" xfId="1068"/>
    <cellStyle name="Normal 2 2 2 2 12 2" xfId="5023"/>
    <cellStyle name="Normal 2 2 2 2 13" xfId="1069"/>
    <cellStyle name="Normal 2 2 2 2 13 2" xfId="5024"/>
    <cellStyle name="Normal 2 2 2 2 14" xfId="1070"/>
    <cellStyle name="Normal 2 2 2 2 14 2" xfId="5025"/>
    <cellStyle name="Normal 2 2 2 2 15" xfId="5026"/>
    <cellStyle name="Normal 2 2 2 2 15 2" xfId="7825"/>
    <cellStyle name="Normal 2 2 2 2 16" xfId="5020"/>
    <cellStyle name="Normal 2 2 2 2 2" xfId="207"/>
    <cellStyle name="Normal 2 2 2 2 2 2" xfId="208"/>
    <cellStyle name="Normal 2 2 2 2 2 2 2" xfId="209"/>
    <cellStyle name="Normal 2 2 2 2 2 2 2 2" xfId="5029"/>
    <cellStyle name="Normal 2 2 2 2 2 2 2 3" xfId="4527"/>
    <cellStyle name="Normal 2 2 2 2 2 2 3" xfId="1071"/>
    <cellStyle name="Normal 2 2 2 2 2 2 3 2" xfId="5030"/>
    <cellStyle name="Normal 2 2 2 2 2 2 4" xfId="1072"/>
    <cellStyle name="Normal 2 2 2 2 2 2 4 2" xfId="5031"/>
    <cellStyle name="Normal 2 2 2 2 2 2 5" xfId="1073"/>
    <cellStyle name="Normal 2 2 2 2 2 2 5 2" xfId="5032"/>
    <cellStyle name="Normal 2 2 2 2 2 2 6" xfId="1074"/>
    <cellStyle name="Normal 2 2 2 2 2 2 6 2" xfId="5033"/>
    <cellStyle name="Normal 2 2 2 2 2 2 7" xfId="1075"/>
    <cellStyle name="Normal 2 2 2 2 2 2 7 2" xfId="5034"/>
    <cellStyle name="Normal 2 2 2 2 2 2 8" xfId="5028"/>
    <cellStyle name="Normal 2 2 2 2 2 3" xfId="1076"/>
    <cellStyle name="Normal 2 2 2 2 2 3 2" xfId="5035"/>
    <cellStyle name="Normal 2 2 2 2 2 4" xfId="1077"/>
    <cellStyle name="Normal 2 2 2 2 2 4 2" xfId="5036"/>
    <cellStyle name="Normal 2 2 2 2 2 5" xfId="5027"/>
    <cellStyle name="Normal 2 2 2 2 3" xfId="210"/>
    <cellStyle name="Normal 2 2 2 2 3 2" xfId="1078"/>
    <cellStyle name="Normal 2 2 2 2 3 2 2" xfId="5038"/>
    <cellStyle name="Normal 2 2 2 2 3 3" xfId="1079"/>
    <cellStyle name="Normal 2 2 2 2 3 3 2" xfId="5039"/>
    <cellStyle name="Normal 2 2 2 2 3 4" xfId="1080"/>
    <cellStyle name="Normal 2 2 2 2 3 4 2" xfId="5040"/>
    <cellStyle name="Normal 2 2 2 2 3 5" xfId="5037"/>
    <cellStyle name="Normal 2 2 2 2 4" xfId="211"/>
    <cellStyle name="Normal 2 2 2 2 4 2" xfId="1081"/>
    <cellStyle name="Normal 2 2 2 2 4 2 2" xfId="5042"/>
    <cellStyle name="Normal 2 2 2 2 4 3" xfId="1082"/>
    <cellStyle name="Normal 2 2 2 2 4 3 2" xfId="5043"/>
    <cellStyle name="Normal 2 2 2 2 4 4" xfId="1083"/>
    <cellStyle name="Normal 2 2 2 2 4 4 2" xfId="5044"/>
    <cellStyle name="Normal 2 2 2 2 4 5" xfId="5041"/>
    <cellStyle name="Normal 2 2 2 2 5" xfId="212"/>
    <cellStyle name="Normal 2 2 2 2 5 2" xfId="1084"/>
    <cellStyle name="Normal 2 2 2 2 5 2 2" xfId="5046"/>
    <cellStyle name="Normal 2 2 2 2 5 3" xfId="1085"/>
    <cellStyle name="Normal 2 2 2 2 5 3 2" xfId="5047"/>
    <cellStyle name="Normal 2 2 2 2 5 4" xfId="1086"/>
    <cellStyle name="Normal 2 2 2 2 5 4 2" xfId="5048"/>
    <cellStyle name="Normal 2 2 2 2 5 5" xfId="5045"/>
    <cellStyle name="Normal 2 2 2 2 6" xfId="213"/>
    <cellStyle name="Normal 2 2 2 2 6 2" xfId="1087"/>
    <cellStyle name="Normal 2 2 2 2 6 2 2" xfId="5050"/>
    <cellStyle name="Normal 2 2 2 2 6 3" xfId="1088"/>
    <cellStyle name="Normal 2 2 2 2 6 3 2" xfId="5051"/>
    <cellStyle name="Normal 2 2 2 2 6 4" xfId="1089"/>
    <cellStyle name="Normal 2 2 2 2 6 4 2" xfId="5052"/>
    <cellStyle name="Normal 2 2 2 2 6 5" xfId="5049"/>
    <cellStyle name="Normal 2 2 2 2 7" xfId="214"/>
    <cellStyle name="Normal 2 2 2 2 7 2" xfId="1090"/>
    <cellStyle name="Normal 2 2 2 2 7 2 2" xfId="5054"/>
    <cellStyle name="Normal 2 2 2 2 7 3" xfId="1091"/>
    <cellStyle name="Normal 2 2 2 2 7 3 2" xfId="5055"/>
    <cellStyle name="Normal 2 2 2 2 7 4" xfId="1092"/>
    <cellStyle name="Normal 2 2 2 2 7 4 2" xfId="5056"/>
    <cellStyle name="Normal 2 2 2 2 7 5" xfId="5053"/>
    <cellStyle name="Normal 2 2 2 2 8" xfId="215"/>
    <cellStyle name="Normal 2 2 2 2 8 2" xfId="1093"/>
    <cellStyle name="Normal 2 2 2 2 8 2 2" xfId="5058"/>
    <cellStyle name="Normal 2 2 2 2 8 3" xfId="1094"/>
    <cellStyle name="Normal 2 2 2 2 8 3 2" xfId="5059"/>
    <cellStyle name="Normal 2 2 2 2 8 4" xfId="1095"/>
    <cellStyle name="Normal 2 2 2 2 8 4 2" xfId="5060"/>
    <cellStyle name="Normal 2 2 2 2 8 5" xfId="5057"/>
    <cellStyle name="Normal 2 2 2 2 9" xfId="1096"/>
    <cellStyle name="Normal 2 2 2 2 9 2" xfId="5061"/>
    <cellStyle name="Normal 2 2 2 3" xfId="216"/>
    <cellStyle name="Normal 2 2 2 3 2" xfId="217"/>
    <cellStyle name="Normal 2 2 2 3 2 2" xfId="1097"/>
    <cellStyle name="Normal 2 2 2 3 2 2 2" xfId="5064"/>
    <cellStyle name="Normal 2 2 2 3 2 3" xfId="1098"/>
    <cellStyle name="Normal 2 2 2 3 2 3 2" xfId="5065"/>
    <cellStyle name="Normal 2 2 2 3 2 4" xfId="1099"/>
    <cellStyle name="Normal 2 2 2 3 2 4 2" xfId="5066"/>
    <cellStyle name="Normal 2 2 2 3 2 5" xfId="5063"/>
    <cellStyle name="Normal 2 2 2 3 3" xfId="1100"/>
    <cellStyle name="Normal 2 2 2 3 3 2" xfId="5067"/>
    <cellStyle name="Normal 2 2 2 3 4" xfId="1101"/>
    <cellStyle name="Normal 2 2 2 3 4 2" xfId="5068"/>
    <cellStyle name="Normal 2 2 2 3 5" xfId="1102"/>
    <cellStyle name="Normal 2 2 2 3 5 2" xfId="5069"/>
    <cellStyle name="Normal 2 2 2 3 6" xfId="1103"/>
    <cellStyle name="Normal 2 2 2 3 6 2" xfId="5070"/>
    <cellStyle name="Normal 2 2 2 3 7" xfId="1104"/>
    <cellStyle name="Normal 2 2 2 3 7 2" xfId="5071"/>
    <cellStyle name="Normal 2 2 2 3 8" xfId="5062"/>
    <cellStyle name="Normal 2 2 2 4" xfId="218"/>
    <cellStyle name="Normal 2 2 2 4 2" xfId="5072"/>
    <cellStyle name="Normal 2 2 2 4 3" xfId="4469"/>
    <cellStyle name="Normal 2 2 2 5" xfId="219"/>
    <cellStyle name="Normal 2 2 2 5 2" xfId="5073"/>
    <cellStyle name="Normal 2 2 2 5 3" xfId="4470"/>
    <cellStyle name="Normal 2 2 2 6" xfId="220"/>
    <cellStyle name="Normal 2 2 2 6 2" xfId="5074"/>
    <cellStyle name="Normal 2 2 2 6 3" xfId="4471"/>
    <cellStyle name="Normal 2 2 2 7" xfId="221"/>
    <cellStyle name="Normal 2 2 2 7 2" xfId="5075"/>
    <cellStyle name="Normal 2 2 2 7 3" xfId="4472"/>
    <cellStyle name="Normal 2 2 2 8" xfId="222"/>
    <cellStyle name="Normal 2 2 2 8 2" xfId="5076"/>
    <cellStyle name="Normal 2 2 2 8 3" xfId="4473"/>
    <cellStyle name="Normal 2 2 2 9" xfId="1105"/>
    <cellStyle name="Normal 2 2 2 9 2" xfId="5077"/>
    <cellStyle name="Normal 2 2 20" xfId="4998"/>
    <cellStyle name="Normal 2 2 3" xfId="223"/>
    <cellStyle name="Normal 2 2 3 2" xfId="1106"/>
    <cellStyle name="Normal 2 2 3 2 2" xfId="5079"/>
    <cellStyle name="Normal 2 2 3 3" xfId="1107"/>
    <cellStyle name="Normal 2 2 3 3 2" xfId="5080"/>
    <cellStyle name="Normal 2 2 3 4" xfId="1108"/>
    <cellStyle name="Normal 2 2 3 4 2" xfId="5081"/>
    <cellStyle name="Normal 2 2 3 5" xfId="5082"/>
    <cellStyle name="Normal 2 2 3 5 2" xfId="7826"/>
    <cellStyle name="Normal 2 2 3 6" xfId="5078"/>
    <cellStyle name="Normal 2 2 4" xfId="224"/>
    <cellStyle name="Normal 2 2 4 2" xfId="1109"/>
    <cellStyle name="Normal 2 2 4 2 2" xfId="1110"/>
    <cellStyle name="Normal 2 2 4 2 2 2" xfId="5085"/>
    <cellStyle name="Normal 2 2 4 2 3" xfId="5084"/>
    <cellStyle name="Normal 2 2 4 3" xfId="1111"/>
    <cellStyle name="Normal 2 2 4 3 2" xfId="5086"/>
    <cellStyle name="Normal 2 2 4 4" xfId="1112"/>
    <cellStyle name="Normal 2 2 4 4 2" xfId="5087"/>
    <cellStyle name="Normal 2 2 4 5" xfId="5088"/>
    <cellStyle name="Normal 2 2 4 5 2" xfId="7827"/>
    <cellStyle name="Normal 2 2 4 6" xfId="5083"/>
    <cellStyle name="Normal 2 2 5" xfId="225"/>
    <cellStyle name="Normal 2 2 5 2" xfId="1113"/>
    <cellStyle name="Normal 2 2 5 2 2" xfId="5090"/>
    <cellStyle name="Normal 2 2 5 3" xfId="1114"/>
    <cellStyle name="Normal 2 2 5 3 2" xfId="5091"/>
    <cellStyle name="Normal 2 2 5 4" xfId="1115"/>
    <cellStyle name="Normal 2 2 5 4 2" xfId="5092"/>
    <cellStyle name="Normal 2 2 5 5" xfId="5093"/>
    <cellStyle name="Normal 2 2 5 5 2" xfId="7828"/>
    <cellStyle name="Normal 2 2 5 6" xfId="5089"/>
    <cellStyle name="Normal 2 2 6" xfId="226"/>
    <cellStyle name="Normal 2 2 6 2" xfId="227"/>
    <cellStyle name="Normal 2 2 6 2 2" xfId="1116"/>
    <cellStyle name="Normal 2 2 6 2 2 2" xfId="5096"/>
    <cellStyle name="Normal 2 2 6 2 3" xfId="1117"/>
    <cellStyle name="Normal 2 2 6 2 3 2" xfId="5097"/>
    <cellStyle name="Normal 2 2 6 2 4" xfId="1118"/>
    <cellStyle name="Normal 2 2 6 2 4 2" xfId="5098"/>
    <cellStyle name="Normal 2 2 6 2 5" xfId="1119"/>
    <cellStyle name="Normal 2 2 6 2 5 2" xfId="5099"/>
    <cellStyle name="Normal 2 2 6 2 6" xfId="1120"/>
    <cellStyle name="Normal 2 2 6 2 6 2" xfId="5100"/>
    <cellStyle name="Normal 2 2 6 2 7" xfId="1121"/>
    <cellStyle name="Normal 2 2 6 2 7 2" xfId="5101"/>
    <cellStyle name="Normal 2 2 6 2 8" xfId="5095"/>
    <cellStyle name="Normal 2 2 6 3" xfId="1122"/>
    <cellStyle name="Normal 2 2 6 3 2" xfId="5102"/>
    <cellStyle name="Normal 2 2 6 4" xfId="1123"/>
    <cellStyle name="Normal 2 2 6 4 2" xfId="5103"/>
    <cellStyle name="Normal 2 2 6 5" xfId="5104"/>
    <cellStyle name="Normal 2 2 6 5 2" xfId="7829"/>
    <cellStyle name="Normal 2 2 6 6" xfId="5094"/>
    <cellStyle name="Normal 2 2 7" xfId="228"/>
    <cellStyle name="Normal 2 2 7 2" xfId="1124"/>
    <cellStyle name="Normal 2 2 7 2 2" xfId="5106"/>
    <cellStyle name="Normal 2 2 7 3" xfId="1125"/>
    <cellStyle name="Normal 2 2 7 3 2" xfId="5107"/>
    <cellStyle name="Normal 2 2 7 4" xfId="1126"/>
    <cellStyle name="Normal 2 2 7 4 2" xfId="5108"/>
    <cellStyle name="Normal 2 2 7 5" xfId="5109"/>
    <cellStyle name="Normal 2 2 7 5 2" xfId="7830"/>
    <cellStyle name="Normal 2 2 7 6" xfId="5105"/>
    <cellStyle name="Normal 2 2 8" xfId="229"/>
    <cellStyle name="Normal 2 2 8 2" xfId="1127"/>
    <cellStyle name="Normal 2 2 8 2 2" xfId="5111"/>
    <cellStyle name="Normal 2 2 8 3" xfId="1128"/>
    <cellStyle name="Normal 2 2 8 3 2" xfId="5112"/>
    <cellStyle name="Normal 2 2 8 4" xfId="1129"/>
    <cellStyle name="Normal 2 2 8 4 2" xfId="5113"/>
    <cellStyle name="Normal 2 2 8 5" xfId="5110"/>
    <cellStyle name="Normal 2 2 9" xfId="230"/>
    <cellStyle name="Normal 2 2 9 2" xfId="1130"/>
    <cellStyle name="Normal 2 2 9 2 2" xfId="5115"/>
    <cellStyle name="Normal 2 2 9 3" xfId="1131"/>
    <cellStyle name="Normal 2 2 9 3 2" xfId="5116"/>
    <cellStyle name="Normal 2 2 9 4" xfId="1132"/>
    <cellStyle name="Normal 2 2 9 4 2" xfId="5117"/>
    <cellStyle name="Normal 2 2 9 5" xfId="5114"/>
    <cellStyle name="Normal 2 2_Fluxo_Caixa_mensal_Orçamento_sem_lojas novas" xfId="1133"/>
    <cellStyle name="Normal 2 20" xfId="3804"/>
    <cellStyle name="Normal 2 20 2" xfId="4976"/>
    <cellStyle name="Normal 2 21" xfId="3805"/>
    <cellStyle name="Normal 2 22" xfId="3806"/>
    <cellStyle name="Normal 2 23" xfId="3807"/>
    <cellStyle name="Normal 2 24" xfId="3808"/>
    <cellStyle name="Normal 2 25" xfId="3809"/>
    <cellStyle name="Normal 2 26" xfId="3810"/>
    <cellStyle name="Normal 2 27" xfId="3811"/>
    <cellStyle name="Normal 2 28" xfId="3812"/>
    <cellStyle name="Normal 2 29" xfId="3813"/>
    <cellStyle name="Normal 2 3" xfId="231"/>
    <cellStyle name="Normal 2 3 2" xfId="1134"/>
    <cellStyle name="Normal 2 3 2 2" xfId="1135"/>
    <cellStyle name="Normal 2 3 2 2 2" xfId="5120"/>
    <cellStyle name="Normal 2 3 2 3" xfId="1136"/>
    <cellStyle name="Normal 2 3 2 4" xfId="5119"/>
    <cellStyle name="Normal 2 3 3" xfId="1137"/>
    <cellStyle name="Normal 2 3 3 2" xfId="1138"/>
    <cellStyle name="Normal 2 3 3 3" xfId="5121"/>
    <cellStyle name="Normal 2 3 4" xfId="1139"/>
    <cellStyle name="Normal 2 3 4 2" xfId="5122"/>
    <cellStyle name="Normal 2 3 5" xfId="1140"/>
    <cellStyle name="Normal 2 3 6" xfId="1141"/>
    <cellStyle name="Normal 2 3 7" xfId="1142"/>
    <cellStyle name="Normal 2 3 8" xfId="5118"/>
    <cellStyle name="Normal 2 30" xfId="3814"/>
    <cellStyle name="Normal 2 31" xfId="3815"/>
    <cellStyle name="Normal 2 32" xfId="3816"/>
    <cellStyle name="Normal 2 33" xfId="3817"/>
    <cellStyle name="Normal 2 34" xfId="3818"/>
    <cellStyle name="Normal 2 35" xfId="3819"/>
    <cellStyle name="Normal 2 36" xfId="3820"/>
    <cellStyle name="Normal 2 37" xfId="3821"/>
    <cellStyle name="Normal 2 38" xfId="3822"/>
    <cellStyle name="Normal 2 39" xfId="3823"/>
    <cellStyle name="Normal 2 4" xfId="232"/>
    <cellStyle name="Normal 2 4 2" xfId="1143"/>
    <cellStyle name="Normal 2 4 2 2" xfId="1144"/>
    <cellStyle name="Normal 2 4 2 2 2" xfId="1145"/>
    <cellStyle name="Normal 2 4 2 2 2 2" xfId="5126"/>
    <cellStyle name="Normal 2 4 2 2 3" xfId="5125"/>
    <cellStyle name="Normal 2 4 2 3" xfId="5124"/>
    <cellStyle name="Normal 2 4 3" xfId="5123"/>
    <cellStyle name="Normal 2 4 4" xfId="4474"/>
    <cellStyle name="Normal 2 40" xfId="3824"/>
    <cellStyle name="Normal 2 41" xfId="3825"/>
    <cellStyle name="Normal 2 42" xfId="3826"/>
    <cellStyle name="Normal 2 43" xfId="3827"/>
    <cellStyle name="Normal 2 44" xfId="3828"/>
    <cellStyle name="Normal 2 45" xfId="3829"/>
    <cellStyle name="Normal 2 46" xfId="3830"/>
    <cellStyle name="Normal 2 47" xfId="3831"/>
    <cellStyle name="Normal 2 5" xfId="233"/>
    <cellStyle name="Normal 2 5 2" xfId="1146"/>
    <cellStyle name="Normal 2 5 2 2" xfId="5128"/>
    <cellStyle name="Normal 2 5 3" xfId="5129"/>
    <cellStyle name="Normal 2 5 3 2" xfId="7831"/>
    <cellStyle name="Normal 2 5 4" xfId="5127"/>
    <cellStyle name="Normal 2 5 5" xfId="4475"/>
    <cellStyle name="Normal 2 6" xfId="234"/>
    <cellStyle name="Normal 2 6 2" xfId="1147"/>
    <cellStyle name="Normal 2 6 2 2" xfId="5131"/>
    <cellStyle name="Normal 2 6 3" xfId="5132"/>
    <cellStyle name="Normal 2 6 3 2" xfId="7832"/>
    <cellStyle name="Normal 2 6 4" xfId="5130"/>
    <cellStyle name="Normal 2 6 5" xfId="4476"/>
    <cellStyle name="Normal 2 7" xfId="235"/>
    <cellStyle name="Normal 2 7 2" xfId="1148"/>
    <cellStyle name="Normal 2 7 2 2" xfId="5134"/>
    <cellStyle name="Normal 2 7 3" xfId="5135"/>
    <cellStyle name="Normal 2 7 3 2" xfId="7833"/>
    <cellStyle name="Normal 2 7 4" xfId="5133"/>
    <cellStyle name="Normal 2 7 5" xfId="4477"/>
    <cellStyle name="Normal 2 8" xfId="236"/>
    <cellStyle name="Normal 2 8 2" xfId="1149"/>
    <cellStyle name="Normal 2 8 2 2" xfId="5137"/>
    <cellStyle name="Normal 2 8 3" xfId="5136"/>
    <cellStyle name="Normal 2 8 4" xfId="4478"/>
    <cellStyle name="Normal 2 9" xfId="237"/>
    <cellStyle name="Normal 2 9 2" xfId="1150"/>
    <cellStyle name="Normal 2 9 2 2" xfId="5139"/>
    <cellStyle name="Normal 2 9 3" xfId="5138"/>
    <cellStyle name="Normal 2 9 4" xfId="4479"/>
    <cellStyle name="Normal 2_graficos" xfId="3832"/>
    <cellStyle name="Normal 20" xfId="1151"/>
    <cellStyle name="Normal 20 2" xfId="6149"/>
    <cellStyle name="Normal 20 3" xfId="5140"/>
    <cellStyle name="Normal 21" xfId="1152"/>
    <cellStyle name="Normal 21 2" xfId="5142"/>
    <cellStyle name="Normal 21 3" xfId="5141"/>
    <cellStyle name="Normal 22" xfId="1153"/>
    <cellStyle name="Normal 22 2" xfId="5143"/>
    <cellStyle name="Normal 22 3" xfId="4571"/>
    <cellStyle name="Normal 23" xfId="1154"/>
    <cellStyle name="Normal 23 2" xfId="5144"/>
    <cellStyle name="Normal 24" xfId="1155"/>
    <cellStyle name="Normal 24 2" xfId="5145"/>
    <cellStyle name="Normal 25" xfId="1156"/>
    <cellStyle name="Normal 25 2" xfId="5146"/>
    <cellStyle name="Normal 26" xfId="1157"/>
    <cellStyle name="Normal 26 2" xfId="5147"/>
    <cellStyle name="Normal 27" xfId="1158"/>
    <cellStyle name="Normal 27 2" xfId="5148"/>
    <cellStyle name="Normal 28" xfId="1159"/>
    <cellStyle name="Normal 28 2" xfId="5149"/>
    <cellStyle name="Normal 29" xfId="1160"/>
    <cellStyle name="Normal 29 2" xfId="6150"/>
    <cellStyle name="Normal 29 3" xfId="6151"/>
    <cellStyle name="Normal 29 4" xfId="5150"/>
    <cellStyle name="Normal 3" xfId="238"/>
    <cellStyle name="Normal 3 10" xfId="1161"/>
    <cellStyle name="Normal 3 10 2" xfId="1162"/>
    <cellStyle name="Normal 3 10 3" xfId="5152"/>
    <cellStyle name="Normal 3 11" xfId="1163"/>
    <cellStyle name="Normal 3 11 2" xfId="5153"/>
    <cellStyle name="Normal 3 12" xfId="1164"/>
    <cellStyle name="Normal 3 13" xfId="2427"/>
    <cellStyle name="Normal 3 13 2" xfId="5151"/>
    <cellStyle name="Normal 3 2" xfId="239"/>
    <cellStyle name="Normal 3 2 2" xfId="240"/>
    <cellStyle name="Normal 3 2 2 2" xfId="1165"/>
    <cellStyle name="Normal 3 2 2 2 2" xfId="3833"/>
    <cellStyle name="Normal 3 2 2 2 2 2" xfId="3834"/>
    <cellStyle name="Normal 3 2 2 2 3" xfId="3835"/>
    <cellStyle name="Normal 3 2 2 2 4" xfId="3836"/>
    <cellStyle name="Normal 3 2 2 2 5" xfId="3837"/>
    <cellStyle name="Normal 3 2 2 3" xfId="1166"/>
    <cellStyle name="Normal 3 2 2 4" xfId="1167"/>
    <cellStyle name="Normal 3 2 2 5" xfId="3838"/>
    <cellStyle name="Normal 3 2 3" xfId="241"/>
    <cellStyle name="Normal 3 2 3 2" xfId="1168"/>
    <cellStyle name="Normal 3 2 3 3" xfId="1169"/>
    <cellStyle name="Normal 3 2 3 4" xfId="1170"/>
    <cellStyle name="Normal 3 2 4" xfId="1171"/>
    <cellStyle name="Normal 3 2 4 2" xfId="1172"/>
    <cellStyle name="Normal 3 2 4 2 2" xfId="5155"/>
    <cellStyle name="Normal 3 2 4 3" xfId="5154"/>
    <cellStyle name="Normal 3 2 5" xfId="1173"/>
    <cellStyle name="Normal 3 2 6" xfId="1174"/>
    <cellStyle name="Normal 3 2 7" xfId="1175"/>
    <cellStyle name="Normal 3 2 8" xfId="1176"/>
    <cellStyle name="Normal 3 2 8 2" xfId="5156"/>
    <cellStyle name="Normal 3 3" xfId="242"/>
    <cellStyle name="Normal 3 3 10" xfId="1177"/>
    <cellStyle name="Normal 3 3 11" xfId="5157"/>
    <cellStyle name="Normal 3 3 2" xfId="243"/>
    <cellStyle name="Normal 3 3 2 2" xfId="1178"/>
    <cellStyle name="Normal 3 3 2 2 2" xfId="5159"/>
    <cellStyle name="Normal 3 3 2 3" xfId="1179"/>
    <cellStyle name="Normal 3 3 2 3 2" xfId="5160"/>
    <cellStyle name="Normal 3 3 2 4" xfId="1180"/>
    <cellStyle name="Normal 3 3 2 4 2" xfId="5161"/>
    <cellStyle name="Normal 3 3 2 5" xfId="1181"/>
    <cellStyle name="Normal 3 3 2 6" xfId="5158"/>
    <cellStyle name="Normal 3 3 3" xfId="244"/>
    <cellStyle name="Normal 3 3 3 2" xfId="1182"/>
    <cellStyle name="Normal 3 3 3 2 2" xfId="5163"/>
    <cellStyle name="Normal 3 3 3 3" xfId="1183"/>
    <cellStyle name="Normal 3 3 3 3 2" xfId="5164"/>
    <cellStyle name="Normal 3 3 3 4" xfId="1184"/>
    <cellStyle name="Normal 3 3 3 4 2" xfId="5165"/>
    <cellStyle name="Normal 3 3 3 5" xfId="1185"/>
    <cellStyle name="Normal 3 3 3 6" xfId="5162"/>
    <cellStyle name="Normal 3 3 4" xfId="245"/>
    <cellStyle name="Normal 3 3 4 2" xfId="1186"/>
    <cellStyle name="Normal 3 3 4 2 2" xfId="5167"/>
    <cellStyle name="Normal 3 3 4 3" xfId="1187"/>
    <cellStyle name="Normal 3 3 4 3 2" xfId="5168"/>
    <cellStyle name="Normal 3 3 4 4" xfId="1188"/>
    <cellStyle name="Normal 3 3 4 4 2" xfId="5169"/>
    <cellStyle name="Normal 3 3 4 5" xfId="1189"/>
    <cellStyle name="Normal 3 3 4 6" xfId="5166"/>
    <cellStyle name="Normal 3 3 5" xfId="246"/>
    <cellStyle name="Normal 3 3 5 2" xfId="1190"/>
    <cellStyle name="Normal 3 3 5 2 2" xfId="1191"/>
    <cellStyle name="Normal 3 3 5 2 2 2" xfId="5171"/>
    <cellStyle name="Normal 3 3 5 2 3" xfId="1192"/>
    <cellStyle name="Normal 3 3 5 2 4" xfId="5170"/>
    <cellStyle name="Normal 3 3 5 3" xfId="1193"/>
    <cellStyle name="Normal 3 3 5 3 2" xfId="1194"/>
    <cellStyle name="Normal 3 3 5 3 3" xfId="5172"/>
    <cellStyle name="Normal 3 3 5 4" xfId="1195"/>
    <cellStyle name="Normal 3 3 5 4 2" xfId="5173"/>
    <cellStyle name="Normal 3 3 5 5" xfId="1196"/>
    <cellStyle name="Normal 3 3 5 5 2" xfId="5174"/>
    <cellStyle name="Normal 3 3 5 6" xfId="1197"/>
    <cellStyle name="Normal 3 3 5 6 2" xfId="5175"/>
    <cellStyle name="Normal 3 3 5 7" xfId="1198"/>
    <cellStyle name="Normal 3 3 5 7 2" xfId="5176"/>
    <cellStyle name="Normal 3 3 5 8" xfId="1199"/>
    <cellStyle name="Normal 3 3 5 9" xfId="4573"/>
    <cellStyle name="Normal 3 3 6" xfId="247"/>
    <cellStyle name="Normal 3 3 6 2" xfId="1200"/>
    <cellStyle name="Normal 3 3 6 2 2" xfId="5178"/>
    <cellStyle name="Normal 3 3 6 3" xfId="1201"/>
    <cellStyle name="Normal 3 3 6 4" xfId="5177"/>
    <cellStyle name="Normal 3 3 7" xfId="248"/>
    <cellStyle name="Normal 3 3 7 2" xfId="1202"/>
    <cellStyle name="Normal 3 3 7 2 2" xfId="5180"/>
    <cellStyle name="Normal 3 3 7 3" xfId="5179"/>
    <cellStyle name="Normal 3 3 8" xfId="1203"/>
    <cellStyle name="Normal 3 3 8 2" xfId="1204"/>
    <cellStyle name="Normal 3 3 8 2 2" xfId="5182"/>
    <cellStyle name="Normal 3 3 8 3" xfId="5181"/>
    <cellStyle name="Normal 3 3 9" xfId="1205"/>
    <cellStyle name="Normal 3 3 9 2" xfId="5183"/>
    <cellStyle name="Normal 3 4" xfId="249"/>
    <cellStyle name="Normal 3 4 2" xfId="1206"/>
    <cellStyle name="Normal 3 4 2 2" xfId="1207"/>
    <cellStyle name="Normal 3 4 2 2 2" xfId="5186"/>
    <cellStyle name="Normal 3 4 2 3" xfId="3839"/>
    <cellStyle name="Normal 3 4 2 3 2" xfId="5185"/>
    <cellStyle name="Normal 3 4 2 4" xfId="3840"/>
    <cellStyle name="Normal 3 4 2 5" xfId="3841"/>
    <cellStyle name="Normal 3 4 3" xfId="1208"/>
    <cellStyle name="Normal 3 4 3 2" xfId="5187"/>
    <cellStyle name="Normal 3 4 4" xfId="1209"/>
    <cellStyle name="Normal 3 4 4 2" xfId="5188"/>
    <cellStyle name="Normal 3 4 5" xfId="1210"/>
    <cellStyle name="Normal 3 4 6" xfId="5184"/>
    <cellStyle name="Normal 3 5" xfId="250"/>
    <cellStyle name="Normal 3 5 2" xfId="1211"/>
    <cellStyle name="Normal 3 5 2 2" xfId="1212"/>
    <cellStyle name="Normal 3 5 2 2 2" xfId="5191"/>
    <cellStyle name="Normal 3 5 2 3" xfId="5190"/>
    <cellStyle name="Normal 3 5 3" xfId="1213"/>
    <cellStyle name="Normal 3 5 3 2" xfId="5192"/>
    <cellStyle name="Normal 3 5 4" xfId="1214"/>
    <cellStyle name="Normal 3 5 4 2" xfId="5193"/>
    <cellStyle name="Normal 3 5 5" xfId="1215"/>
    <cellStyle name="Normal 3 5 6" xfId="5189"/>
    <cellStyle name="Normal 3 6" xfId="1216"/>
    <cellStyle name="Normal 3 6 2" xfId="1217"/>
    <cellStyle name="Normal 3 6 3" xfId="5194"/>
    <cellStyle name="Normal 3 7" xfId="1218"/>
    <cellStyle name="Normal 3 7 2" xfId="5195"/>
    <cellStyle name="Normal 3 8" xfId="1219"/>
    <cellStyle name="Normal 3 8 2" xfId="5196"/>
    <cellStyle name="Normal 3 9" xfId="1220"/>
    <cellStyle name="Normal 3 9 2" xfId="5197"/>
    <cellStyle name="Normal 3_Cópia de Careira UBB - UNICARD v2" xfId="3842"/>
    <cellStyle name="Normal 30" xfId="1221"/>
    <cellStyle name="Normal 30 2" xfId="5198"/>
    <cellStyle name="Normal 31" xfId="1222"/>
    <cellStyle name="Normal 31 2" xfId="5199"/>
    <cellStyle name="Normal 32" xfId="1223"/>
    <cellStyle name="Normal 32 10" xfId="6152"/>
    <cellStyle name="Normal 32 11" xfId="6153"/>
    <cellStyle name="Normal 32 12" xfId="6154"/>
    <cellStyle name="Normal 32 13" xfId="6155"/>
    <cellStyle name="Normal 32 14" xfId="6156"/>
    <cellStyle name="Normal 32 15" xfId="6157"/>
    <cellStyle name="Normal 32 16" xfId="6158"/>
    <cellStyle name="Normal 32 17" xfId="6159"/>
    <cellStyle name="Normal 32 18" xfId="6160"/>
    <cellStyle name="Normal 32 19" xfId="5200"/>
    <cellStyle name="Normal 32 2" xfId="1224"/>
    <cellStyle name="Normal 32 2 2" xfId="6161"/>
    <cellStyle name="Normal 32 3" xfId="6162"/>
    <cellStyle name="Normal 32 4" xfId="6163"/>
    <cellStyle name="Normal 32 5" xfId="6164"/>
    <cellStyle name="Normal 32 6" xfId="6165"/>
    <cellStyle name="Normal 32 7" xfId="6166"/>
    <cellStyle name="Normal 32 8" xfId="6167"/>
    <cellStyle name="Normal 32 9" xfId="6168"/>
    <cellStyle name="Normal 33" xfId="1225"/>
    <cellStyle name="Normal 33 10" xfId="6169"/>
    <cellStyle name="Normal 33 11" xfId="6170"/>
    <cellStyle name="Normal 33 12" xfId="6171"/>
    <cellStyle name="Normal 33 13" xfId="6172"/>
    <cellStyle name="Normal 33 14" xfId="6173"/>
    <cellStyle name="Normal 33 15" xfId="6174"/>
    <cellStyle name="Normal 33 16" xfId="6175"/>
    <cellStyle name="Normal 33 17" xfId="6176"/>
    <cellStyle name="Normal 33 18" xfId="6177"/>
    <cellStyle name="Normal 33 19" xfId="5201"/>
    <cellStyle name="Normal 33 2" xfId="6178"/>
    <cellStyle name="Normal 33 3" xfId="6179"/>
    <cellStyle name="Normal 33 4" xfId="6180"/>
    <cellStyle name="Normal 33 5" xfId="6181"/>
    <cellStyle name="Normal 33 6" xfId="6182"/>
    <cellStyle name="Normal 33 7" xfId="6183"/>
    <cellStyle name="Normal 33 8" xfId="6184"/>
    <cellStyle name="Normal 33 9" xfId="6185"/>
    <cellStyle name="Normal 34" xfId="1226"/>
    <cellStyle name="Normal 34 10" xfId="6186"/>
    <cellStyle name="Normal 34 11" xfId="6187"/>
    <cellStyle name="Normal 34 12" xfId="6188"/>
    <cellStyle name="Normal 34 13" xfId="6189"/>
    <cellStyle name="Normal 34 14" xfId="6190"/>
    <cellStyle name="Normal 34 15" xfId="6191"/>
    <cellStyle name="Normal 34 16" xfId="6192"/>
    <cellStyle name="Normal 34 17" xfId="6193"/>
    <cellStyle name="Normal 34 18" xfId="6194"/>
    <cellStyle name="Normal 34 19" xfId="5202"/>
    <cellStyle name="Normal 34 2" xfId="6195"/>
    <cellStyle name="Normal 34 3" xfId="6196"/>
    <cellStyle name="Normal 34 4" xfId="6197"/>
    <cellStyle name="Normal 34 5" xfId="6198"/>
    <cellStyle name="Normal 34 6" xfId="6199"/>
    <cellStyle name="Normal 34 7" xfId="6200"/>
    <cellStyle name="Normal 34 8" xfId="6201"/>
    <cellStyle name="Normal 34 9" xfId="6202"/>
    <cellStyle name="Normal 35" xfId="1227"/>
    <cellStyle name="Normal 35 10" xfId="6203"/>
    <cellStyle name="Normal 35 11" xfId="6204"/>
    <cellStyle name="Normal 35 12" xfId="6205"/>
    <cellStyle name="Normal 35 13" xfId="6206"/>
    <cellStyle name="Normal 35 14" xfId="6207"/>
    <cellStyle name="Normal 35 15" xfId="6208"/>
    <cellStyle name="Normal 35 16" xfId="6209"/>
    <cellStyle name="Normal 35 17" xfId="6210"/>
    <cellStyle name="Normal 35 18" xfId="6211"/>
    <cellStyle name="Normal 35 19" xfId="5203"/>
    <cellStyle name="Normal 35 2" xfId="6212"/>
    <cellStyle name="Normal 35 3" xfId="6213"/>
    <cellStyle name="Normal 35 4" xfId="6214"/>
    <cellStyle name="Normal 35 5" xfId="6215"/>
    <cellStyle name="Normal 35 6" xfId="6216"/>
    <cellStyle name="Normal 35 7" xfId="6217"/>
    <cellStyle name="Normal 35 8" xfId="6218"/>
    <cellStyle name="Normal 35 9" xfId="6219"/>
    <cellStyle name="Normal 36" xfId="1228"/>
    <cellStyle name="Normal 36 10" xfId="6220"/>
    <cellStyle name="Normal 36 11" xfId="6221"/>
    <cellStyle name="Normal 36 12" xfId="6222"/>
    <cellStyle name="Normal 36 13" xfId="6223"/>
    <cellStyle name="Normal 36 14" xfId="6224"/>
    <cellStyle name="Normal 36 15" xfId="6225"/>
    <cellStyle name="Normal 36 16" xfId="6226"/>
    <cellStyle name="Normal 36 17" xfId="6227"/>
    <cellStyle name="Normal 36 18" xfId="6228"/>
    <cellStyle name="Normal 36 19" xfId="5204"/>
    <cellStyle name="Normal 36 2" xfId="6229"/>
    <cellStyle name="Normal 36 3" xfId="6230"/>
    <cellStyle name="Normal 36 4" xfId="6231"/>
    <cellStyle name="Normal 36 5" xfId="6232"/>
    <cellStyle name="Normal 36 6" xfId="6233"/>
    <cellStyle name="Normal 36 7" xfId="6234"/>
    <cellStyle name="Normal 36 8" xfId="6235"/>
    <cellStyle name="Normal 36 9" xfId="6236"/>
    <cellStyle name="Normal 37" xfId="1229"/>
    <cellStyle name="Normal 37 10" xfId="6237"/>
    <cellStyle name="Normal 37 11" xfId="6238"/>
    <cellStyle name="Normal 37 12" xfId="6239"/>
    <cellStyle name="Normal 37 13" xfId="6240"/>
    <cellStyle name="Normal 37 14" xfId="6241"/>
    <cellStyle name="Normal 37 15" xfId="6242"/>
    <cellStyle name="Normal 37 16" xfId="6243"/>
    <cellStyle name="Normal 37 17" xfId="6244"/>
    <cellStyle name="Normal 37 18" xfId="6245"/>
    <cellStyle name="Normal 37 19" xfId="5205"/>
    <cellStyle name="Normal 37 2" xfId="6246"/>
    <cellStyle name="Normal 37 3" xfId="6247"/>
    <cellStyle name="Normal 37 4" xfId="6248"/>
    <cellStyle name="Normal 37 5" xfId="6249"/>
    <cellStyle name="Normal 37 6" xfId="6250"/>
    <cellStyle name="Normal 37 7" xfId="6251"/>
    <cellStyle name="Normal 37 8" xfId="6252"/>
    <cellStyle name="Normal 37 9" xfId="6253"/>
    <cellStyle name="Normal 38" xfId="1230"/>
    <cellStyle name="Normal 38 10" xfId="6254"/>
    <cellStyle name="Normal 38 11" xfId="6255"/>
    <cellStyle name="Normal 38 12" xfId="6256"/>
    <cellStyle name="Normal 38 13" xfId="6257"/>
    <cellStyle name="Normal 38 14" xfId="6258"/>
    <cellStyle name="Normal 38 15" xfId="6259"/>
    <cellStyle name="Normal 38 16" xfId="6260"/>
    <cellStyle name="Normal 38 17" xfId="6261"/>
    <cellStyle name="Normal 38 18" xfId="5206"/>
    <cellStyle name="Normal 38 2" xfId="6262"/>
    <cellStyle name="Normal 38 3" xfId="6263"/>
    <cellStyle name="Normal 38 4" xfId="6264"/>
    <cellStyle name="Normal 38 5" xfId="6265"/>
    <cellStyle name="Normal 38 6" xfId="6266"/>
    <cellStyle name="Normal 38 7" xfId="6267"/>
    <cellStyle name="Normal 38 8" xfId="6268"/>
    <cellStyle name="Normal 38 9" xfId="6269"/>
    <cellStyle name="Normal 39" xfId="1231"/>
    <cellStyle name="Normal 39 10" xfId="6270"/>
    <cellStyle name="Normal 39 11" xfId="6271"/>
    <cellStyle name="Normal 39 12" xfId="6272"/>
    <cellStyle name="Normal 39 13" xfId="6273"/>
    <cellStyle name="Normal 39 14" xfId="6274"/>
    <cellStyle name="Normal 39 15" xfId="6275"/>
    <cellStyle name="Normal 39 16" xfId="6276"/>
    <cellStyle name="Normal 39 17" xfId="6277"/>
    <cellStyle name="Normal 39 18" xfId="6278"/>
    <cellStyle name="Normal 39 19" xfId="5207"/>
    <cellStyle name="Normal 39 2" xfId="6279"/>
    <cellStyle name="Normal 39 3" xfId="6280"/>
    <cellStyle name="Normal 39 4" xfId="6281"/>
    <cellStyle name="Normal 39 5" xfId="6282"/>
    <cellStyle name="Normal 39 6" xfId="6283"/>
    <cellStyle name="Normal 39 7" xfId="6284"/>
    <cellStyle name="Normal 39 8" xfId="6285"/>
    <cellStyle name="Normal 39 9" xfId="6286"/>
    <cellStyle name="Normal 4" xfId="251"/>
    <cellStyle name="Normal 4 10" xfId="1232"/>
    <cellStyle name="Normal 4 10 2" xfId="5208"/>
    <cellStyle name="Normal 4 11" xfId="1233"/>
    <cellStyle name="Normal 4 11 2" xfId="5209"/>
    <cellStyle name="Normal 4 12" xfId="1234"/>
    <cellStyle name="Normal 4 12 2" xfId="5210"/>
    <cellStyle name="Normal 4 13" xfId="1235"/>
    <cellStyle name="Normal 4 13 2" xfId="5211"/>
    <cellStyle name="Normal 4 14" xfId="1236"/>
    <cellStyle name="Normal 4 14 2" xfId="5212"/>
    <cellStyle name="Normal 4 15" xfId="1237"/>
    <cellStyle name="Normal 4 15 2" xfId="5213"/>
    <cellStyle name="Normal 4 16" xfId="1238"/>
    <cellStyle name="Normal 4 16 2" xfId="5214"/>
    <cellStyle name="Normal 4 17" xfId="1239"/>
    <cellStyle name="Normal 4 17 2" xfId="5215"/>
    <cellStyle name="Normal 4 18" xfId="1240"/>
    <cellStyle name="Normal 4 18 2" xfId="5216"/>
    <cellStyle name="Normal 4 19" xfId="1241"/>
    <cellStyle name="Normal 4 19 2" xfId="5217"/>
    <cellStyle name="Normal 4 2" xfId="252"/>
    <cellStyle name="Normal 4 2 2" xfId="1242"/>
    <cellStyle name="Normal 4 2 2 2" xfId="1243"/>
    <cellStyle name="Normal 4 2 2 2 2" xfId="3843"/>
    <cellStyle name="Normal 4 2 2 2 2 2" xfId="3844"/>
    <cellStyle name="Normal 4 2 2 2 3" xfId="3845"/>
    <cellStyle name="Normal 4 2 2 2 4" xfId="3846"/>
    <cellStyle name="Normal 4 2 2 2 5" xfId="3847"/>
    <cellStyle name="Normal 4 2 2 3" xfId="3848"/>
    <cellStyle name="Normal 4 2 2 3 2" xfId="6287"/>
    <cellStyle name="Normal 4 2 2 4" xfId="3849"/>
    <cellStyle name="Normal 4 2 2 4 2" xfId="6288"/>
    <cellStyle name="Normal 4 2 2 5" xfId="3850"/>
    <cellStyle name="Normal 4 2 2 5 2" xfId="5218"/>
    <cellStyle name="Normal 4 2 3" xfId="1244"/>
    <cellStyle name="Normal 4 2 4" xfId="1245"/>
    <cellStyle name="Normal 4 2 5" xfId="3851"/>
    <cellStyle name="Normal 4 2 6" xfId="3852"/>
    <cellStyle name="Normal 4 2 7" xfId="3853"/>
    <cellStyle name="Normal 4 20" xfId="1246"/>
    <cellStyle name="Normal 4 20 2" xfId="5219"/>
    <cellStyle name="Normal 4 21" xfId="1247"/>
    <cellStyle name="Normal 4 21 2" xfId="5220"/>
    <cellStyle name="Normal 4 22" xfId="1248"/>
    <cellStyle name="Normal 4 22 2" xfId="5221"/>
    <cellStyle name="Normal 4 3" xfId="253"/>
    <cellStyle name="Normal 4 3 2" xfId="1249"/>
    <cellStyle name="Normal 4 3 2 2" xfId="1250"/>
    <cellStyle name="Normal 4 3 2 3" xfId="5222"/>
    <cellStyle name="Normal 4 3 3" xfId="1251"/>
    <cellStyle name="Normal 4 3 4" xfId="1252"/>
    <cellStyle name="Normal 4 4" xfId="254"/>
    <cellStyle name="Normal 4 4 2" xfId="1253"/>
    <cellStyle name="Normal 4 4 2 2" xfId="3854"/>
    <cellStyle name="Normal 4 4 2 3" xfId="3855"/>
    <cellStyle name="Normal 4 4 2 4" xfId="3856"/>
    <cellStyle name="Normal 4 4 2 5" xfId="3857"/>
    <cellStyle name="Normal 4 4 3" xfId="3858"/>
    <cellStyle name="Normal 4 4 3 2" xfId="5223"/>
    <cellStyle name="Normal 4 4 4" xfId="3859"/>
    <cellStyle name="Normal 4 4 5" xfId="3860"/>
    <cellStyle name="Normal 4 4 6" xfId="4528"/>
    <cellStyle name="Normal 4 5" xfId="255"/>
    <cellStyle name="Normal 4 5 2" xfId="1254"/>
    <cellStyle name="Normal 4 5 3" xfId="5224"/>
    <cellStyle name="Normal 4 5 4" xfId="4529"/>
    <cellStyle name="Normal 4 6" xfId="256"/>
    <cellStyle name="Normal 4 6 2" xfId="1255"/>
    <cellStyle name="Normal 4 6 3" xfId="1256"/>
    <cellStyle name="Normal 4 6 4" xfId="5225"/>
    <cellStyle name="Normal 4 6 5" xfId="4530"/>
    <cellStyle name="Normal 4 7" xfId="1257"/>
    <cellStyle name="Normal 4 7 2" xfId="5226"/>
    <cellStyle name="Normal 4 7 3" xfId="7245"/>
    <cellStyle name="Normal 4 8" xfId="1258"/>
    <cellStyle name="Normal 4 8 2" xfId="5227"/>
    <cellStyle name="Normal 4 9" xfId="1259"/>
    <cellStyle name="Normal 4 9 2" xfId="5228"/>
    <cellStyle name="Normal 4_Cópia de Careira UBB - UNICARD v2" xfId="3861"/>
    <cellStyle name="Normal 40" xfId="1260"/>
    <cellStyle name="Normal 40 10" xfId="6289"/>
    <cellStyle name="Normal 40 11" xfId="6290"/>
    <cellStyle name="Normal 40 12" xfId="6291"/>
    <cellStyle name="Normal 40 13" xfId="6292"/>
    <cellStyle name="Normal 40 14" xfId="6293"/>
    <cellStyle name="Normal 40 15" xfId="6294"/>
    <cellStyle name="Normal 40 16" xfId="6295"/>
    <cellStyle name="Normal 40 17" xfId="6296"/>
    <cellStyle name="Normal 40 18" xfId="6297"/>
    <cellStyle name="Normal 40 19" xfId="5229"/>
    <cellStyle name="Normal 40 2" xfId="6298"/>
    <cellStyle name="Normal 40 3" xfId="6299"/>
    <cellStyle name="Normal 40 4" xfId="6300"/>
    <cellStyle name="Normal 40 5" xfId="6301"/>
    <cellStyle name="Normal 40 6" xfId="6302"/>
    <cellStyle name="Normal 40 7" xfId="6303"/>
    <cellStyle name="Normal 40 8" xfId="6304"/>
    <cellStyle name="Normal 40 9" xfId="6305"/>
    <cellStyle name="Normal 41" xfId="1261"/>
    <cellStyle name="Normal 41 10" xfId="6306"/>
    <cellStyle name="Normal 41 11" xfId="6307"/>
    <cellStyle name="Normal 41 12" xfId="6308"/>
    <cellStyle name="Normal 41 13" xfId="6309"/>
    <cellStyle name="Normal 41 14" xfId="6310"/>
    <cellStyle name="Normal 41 15" xfId="6311"/>
    <cellStyle name="Normal 41 16" xfId="6312"/>
    <cellStyle name="Normal 41 17" xfId="6313"/>
    <cellStyle name="Normal 41 18" xfId="6314"/>
    <cellStyle name="Normal 41 19" xfId="5230"/>
    <cellStyle name="Normal 41 2" xfId="6315"/>
    <cellStyle name="Normal 41 3" xfId="6316"/>
    <cellStyle name="Normal 41 4" xfId="6317"/>
    <cellStyle name="Normal 41 5" xfId="6318"/>
    <cellStyle name="Normal 41 6" xfId="6319"/>
    <cellStyle name="Normal 41 7" xfId="6320"/>
    <cellStyle name="Normal 41 8" xfId="6321"/>
    <cellStyle name="Normal 41 9" xfId="6322"/>
    <cellStyle name="Normal 42" xfId="1262"/>
    <cellStyle name="Normal 42 10" xfId="6323"/>
    <cellStyle name="Normal 42 11" xfId="6324"/>
    <cellStyle name="Normal 42 12" xfId="6325"/>
    <cellStyle name="Normal 42 13" xfId="6326"/>
    <cellStyle name="Normal 42 14" xfId="6327"/>
    <cellStyle name="Normal 42 15" xfId="6328"/>
    <cellStyle name="Normal 42 16" xfId="6329"/>
    <cellStyle name="Normal 42 17" xfId="6330"/>
    <cellStyle name="Normal 42 18" xfId="6331"/>
    <cellStyle name="Normal 42 19" xfId="5231"/>
    <cellStyle name="Normal 42 2" xfId="6332"/>
    <cellStyle name="Normal 42 3" xfId="6333"/>
    <cellStyle name="Normal 42 4" xfId="6334"/>
    <cellStyle name="Normal 42 5" xfId="6335"/>
    <cellStyle name="Normal 42 6" xfId="6336"/>
    <cellStyle name="Normal 42 7" xfId="6337"/>
    <cellStyle name="Normal 42 8" xfId="6338"/>
    <cellStyle name="Normal 42 9" xfId="6339"/>
    <cellStyle name="Normal 43" xfId="1263"/>
    <cellStyle name="Normal 43 10" xfId="6340"/>
    <cellStyle name="Normal 43 11" xfId="6341"/>
    <cellStyle name="Normal 43 12" xfId="6342"/>
    <cellStyle name="Normal 43 13" xfId="6343"/>
    <cellStyle name="Normal 43 14" xfId="6344"/>
    <cellStyle name="Normal 43 15" xfId="6345"/>
    <cellStyle name="Normal 43 16" xfId="6346"/>
    <cellStyle name="Normal 43 17" xfId="6347"/>
    <cellStyle name="Normal 43 18" xfId="6348"/>
    <cellStyle name="Normal 43 19" xfId="5232"/>
    <cellStyle name="Normal 43 2" xfId="6349"/>
    <cellStyle name="Normal 43 3" xfId="6350"/>
    <cellStyle name="Normal 43 4" xfId="6351"/>
    <cellStyle name="Normal 43 5" xfId="6352"/>
    <cellStyle name="Normal 43 6" xfId="6353"/>
    <cellStyle name="Normal 43 7" xfId="6354"/>
    <cellStyle name="Normal 43 8" xfId="6355"/>
    <cellStyle name="Normal 43 9" xfId="6356"/>
    <cellStyle name="Normal 44" xfId="1264"/>
    <cellStyle name="Normal 44 10" xfId="6357"/>
    <cellStyle name="Normal 44 11" xfId="6358"/>
    <cellStyle name="Normal 44 12" xfId="6359"/>
    <cellStyle name="Normal 44 13" xfId="6360"/>
    <cellStyle name="Normal 44 14" xfId="6361"/>
    <cellStyle name="Normal 44 15" xfId="6362"/>
    <cellStyle name="Normal 44 16" xfId="6363"/>
    <cellStyle name="Normal 44 17" xfId="6364"/>
    <cellStyle name="Normal 44 18" xfId="6365"/>
    <cellStyle name="Normal 44 19" xfId="5233"/>
    <cellStyle name="Normal 44 2" xfId="6366"/>
    <cellStyle name="Normal 44 3" xfId="6367"/>
    <cellStyle name="Normal 44 4" xfId="6368"/>
    <cellStyle name="Normal 44 5" xfId="6369"/>
    <cellStyle name="Normal 44 6" xfId="6370"/>
    <cellStyle name="Normal 44 7" xfId="6371"/>
    <cellStyle name="Normal 44 8" xfId="6372"/>
    <cellStyle name="Normal 44 9" xfId="6373"/>
    <cellStyle name="Normal 45" xfId="1265"/>
    <cellStyle name="Normal 45 10" xfId="6374"/>
    <cellStyle name="Normal 45 11" xfId="6375"/>
    <cellStyle name="Normal 45 12" xfId="6376"/>
    <cellStyle name="Normal 45 13" xfId="6377"/>
    <cellStyle name="Normal 45 14" xfId="6378"/>
    <cellStyle name="Normal 45 15" xfId="6379"/>
    <cellStyle name="Normal 45 16" xfId="6380"/>
    <cellStyle name="Normal 45 17" xfId="6381"/>
    <cellStyle name="Normal 45 18" xfId="6382"/>
    <cellStyle name="Normal 45 19" xfId="5234"/>
    <cellStyle name="Normal 45 2" xfId="6383"/>
    <cellStyle name="Normal 45 3" xfId="6384"/>
    <cellStyle name="Normal 45 4" xfId="6385"/>
    <cellStyle name="Normal 45 5" xfId="6386"/>
    <cellStyle name="Normal 45 6" xfId="6387"/>
    <cellStyle name="Normal 45 7" xfId="6388"/>
    <cellStyle name="Normal 45 8" xfId="6389"/>
    <cellStyle name="Normal 45 9" xfId="6390"/>
    <cellStyle name="Normal 46" xfId="1266"/>
    <cellStyle name="Normal 46 10" xfId="6391"/>
    <cellStyle name="Normal 46 11" xfId="6392"/>
    <cellStyle name="Normal 46 12" xfId="6393"/>
    <cellStyle name="Normal 46 13" xfId="6394"/>
    <cellStyle name="Normal 46 14" xfId="6395"/>
    <cellStyle name="Normal 46 15" xfId="6396"/>
    <cellStyle name="Normal 46 16" xfId="6397"/>
    <cellStyle name="Normal 46 17" xfId="6398"/>
    <cellStyle name="Normal 46 18" xfId="6399"/>
    <cellStyle name="Normal 46 19" xfId="5235"/>
    <cellStyle name="Normal 46 2" xfId="6400"/>
    <cellStyle name="Normal 46 3" xfId="6401"/>
    <cellStyle name="Normal 46 4" xfId="6402"/>
    <cellStyle name="Normal 46 5" xfId="6403"/>
    <cellStyle name="Normal 46 6" xfId="6404"/>
    <cellStyle name="Normal 46 7" xfId="6405"/>
    <cellStyle name="Normal 46 8" xfId="6406"/>
    <cellStyle name="Normal 46 9" xfId="6407"/>
    <cellStyle name="Normal 47" xfId="1267"/>
    <cellStyle name="Normal 47 10" xfId="6408"/>
    <cellStyle name="Normal 47 11" xfId="6409"/>
    <cellStyle name="Normal 47 12" xfId="6410"/>
    <cellStyle name="Normal 47 13" xfId="6411"/>
    <cellStyle name="Normal 47 14" xfId="6412"/>
    <cellStyle name="Normal 47 15" xfId="6413"/>
    <cellStyle name="Normal 47 16" xfId="6414"/>
    <cellStyle name="Normal 47 17" xfId="6415"/>
    <cellStyle name="Normal 47 18" xfId="6416"/>
    <cellStyle name="Normal 47 19" xfId="5236"/>
    <cellStyle name="Normal 47 2" xfId="6417"/>
    <cellStyle name="Normal 47 3" xfId="6418"/>
    <cellStyle name="Normal 47 4" xfId="6419"/>
    <cellStyle name="Normal 47 5" xfId="6420"/>
    <cellStyle name="Normal 47 6" xfId="6421"/>
    <cellStyle name="Normal 47 7" xfId="6422"/>
    <cellStyle name="Normal 47 8" xfId="6423"/>
    <cellStyle name="Normal 47 9" xfId="6424"/>
    <cellStyle name="Normal 48" xfId="1268"/>
    <cellStyle name="Normal 48 10" xfId="6425"/>
    <cellStyle name="Normal 48 11" xfId="6426"/>
    <cellStyle name="Normal 48 12" xfId="6427"/>
    <cellStyle name="Normal 48 13" xfId="6428"/>
    <cellStyle name="Normal 48 14" xfId="6429"/>
    <cellStyle name="Normal 48 15" xfId="6430"/>
    <cellStyle name="Normal 48 16" xfId="6431"/>
    <cellStyle name="Normal 48 17" xfId="6432"/>
    <cellStyle name="Normal 48 18" xfId="6433"/>
    <cellStyle name="Normal 48 19" xfId="5237"/>
    <cellStyle name="Normal 48 2" xfId="6434"/>
    <cellStyle name="Normal 48 3" xfId="6435"/>
    <cellStyle name="Normal 48 4" xfId="6436"/>
    <cellStyle name="Normal 48 5" xfId="6437"/>
    <cellStyle name="Normal 48 6" xfId="6438"/>
    <cellStyle name="Normal 48 7" xfId="6439"/>
    <cellStyle name="Normal 48 8" xfId="6440"/>
    <cellStyle name="Normal 48 9" xfId="6441"/>
    <cellStyle name="Normal 49" xfId="1269"/>
    <cellStyle name="Normal 49 10" xfId="6442"/>
    <cellStyle name="Normal 49 11" xfId="6443"/>
    <cellStyle name="Normal 49 12" xfId="6444"/>
    <cellStyle name="Normal 49 13" xfId="6445"/>
    <cellStyle name="Normal 49 14" xfId="6446"/>
    <cellStyle name="Normal 49 15" xfId="6447"/>
    <cellStyle name="Normal 49 16" xfId="6448"/>
    <cellStyle name="Normal 49 17" xfId="6449"/>
    <cellStyle name="Normal 49 18" xfId="6450"/>
    <cellStyle name="Normal 49 19" xfId="5238"/>
    <cellStyle name="Normal 49 2" xfId="6451"/>
    <cellStyle name="Normal 49 3" xfId="6452"/>
    <cellStyle name="Normal 49 4" xfId="6453"/>
    <cellStyle name="Normal 49 5" xfId="6454"/>
    <cellStyle name="Normal 49 6" xfId="6455"/>
    <cellStyle name="Normal 49 7" xfId="6456"/>
    <cellStyle name="Normal 49 8" xfId="6457"/>
    <cellStyle name="Normal 49 9" xfId="6458"/>
    <cellStyle name="Normal 5" xfId="257"/>
    <cellStyle name="Normal 5 10" xfId="1270"/>
    <cellStyle name="Normal 5 10 2" xfId="5240"/>
    <cellStyle name="Normal 5 11" xfId="1271"/>
    <cellStyle name="Normal 5 11 2" xfId="5241"/>
    <cellStyle name="Normal 5 12" xfId="1272"/>
    <cellStyle name="Normal 5 12 2" xfId="5242"/>
    <cellStyle name="Normal 5 13" xfId="1273"/>
    <cellStyle name="Normal 5 13 2" xfId="5243"/>
    <cellStyle name="Normal 5 14" xfId="1274"/>
    <cellStyle name="Normal 5 14 2" xfId="5244"/>
    <cellStyle name="Normal 5 15" xfId="1275"/>
    <cellStyle name="Normal 5 15 2" xfId="5245"/>
    <cellStyle name="Normal 5 16" xfId="1276"/>
    <cellStyle name="Normal 5 16 2" xfId="5246"/>
    <cellStyle name="Normal 5 17" xfId="1277"/>
    <cellStyle name="Normal 5 17 2" xfId="5247"/>
    <cellStyle name="Normal 5 18" xfId="5239"/>
    <cellStyle name="Normal 5 2" xfId="258"/>
    <cellStyle name="Normal 5 2 2" xfId="1278"/>
    <cellStyle name="Normal 5 2 2 2" xfId="5249"/>
    <cellStyle name="Normal 5 2 3" xfId="1279"/>
    <cellStyle name="Normal 5 2 3 2" xfId="5250"/>
    <cellStyle name="Normal 5 2 4" xfId="1280"/>
    <cellStyle name="Normal 5 2 4 2" xfId="5251"/>
    <cellStyle name="Normal 5 2 5" xfId="5248"/>
    <cellStyle name="Normal 5 3" xfId="259"/>
    <cellStyle name="Normal 5 3 2" xfId="1281"/>
    <cellStyle name="Normal 5 3 2 2" xfId="1282"/>
    <cellStyle name="Normal 5 3 2 2 2" xfId="5254"/>
    <cellStyle name="Normal 5 3 2 3" xfId="5253"/>
    <cellStyle name="Normal 5 3 3" xfId="1283"/>
    <cellStyle name="Normal 5 3 3 2" xfId="5255"/>
    <cellStyle name="Normal 5 3 4" xfId="1284"/>
    <cellStyle name="Normal 5 3 4 2" xfId="5256"/>
    <cellStyle name="Normal 5 3 5" xfId="5252"/>
    <cellStyle name="Normal 5 4" xfId="1285"/>
    <cellStyle name="Normal 5 4 2" xfId="1286"/>
    <cellStyle name="Normal 5 4 2 2" xfId="5258"/>
    <cellStyle name="Normal 5 4 3" xfId="5257"/>
    <cellStyle name="Normal 5 5" xfId="1287"/>
    <cellStyle name="Normal 5 5 2" xfId="1288"/>
    <cellStyle name="Normal 5 5 2 2" xfId="5260"/>
    <cellStyle name="Normal 5 5 3" xfId="5259"/>
    <cellStyle name="Normal 5 6" xfId="1289"/>
    <cellStyle name="Normal 5 6 2" xfId="1290"/>
    <cellStyle name="Normal 5 6 2 2" xfId="5262"/>
    <cellStyle name="Normal 5 6 3" xfId="5261"/>
    <cellStyle name="Normal 5 7" xfId="1291"/>
    <cellStyle name="Normal 5 7 2" xfId="1292"/>
    <cellStyle name="Normal 5 7 2 2" xfId="5264"/>
    <cellStyle name="Normal 5 7 3" xfId="5263"/>
    <cellStyle name="Normal 5 8" xfId="1293"/>
    <cellStyle name="Normal 5 8 2" xfId="5265"/>
    <cellStyle name="Normal 5 9" xfId="1294"/>
    <cellStyle name="Normal 5 9 2" xfId="5266"/>
    <cellStyle name="Normal 5_Cópia de Careira UBB - UNICARD v2" xfId="3862"/>
    <cellStyle name="Normal 50" xfId="1295"/>
    <cellStyle name="Normal 50 10" xfId="6459"/>
    <cellStyle name="Normal 50 11" xfId="6460"/>
    <cellStyle name="Normal 50 12" xfId="6461"/>
    <cellStyle name="Normal 50 13" xfId="6462"/>
    <cellStyle name="Normal 50 14" xfId="6463"/>
    <cellStyle name="Normal 50 15" xfId="6464"/>
    <cellStyle name="Normal 50 16" xfId="6465"/>
    <cellStyle name="Normal 50 17" xfId="6466"/>
    <cellStyle name="Normal 50 18" xfId="6467"/>
    <cellStyle name="Normal 50 19" xfId="5267"/>
    <cellStyle name="Normal 50 2" xfId="6468"/>
    <cellStyle name="Normal 50 3" xfId="6469"/>
    <cellStyle name="Normal 50 4" xfId="6470"/>
    <cellStyle name="Normal 50 5" xfId="6471"/>
    <cellStyle name="Normal 50 6" xfId="6472"/>
    <cellStyle name="Normal 50 7" xfId="6473"/>
    <cellStyle name="Normal 50 8" xfId="6474"/>
    <cellStyle name="Normal 50 9" xfId="6475"/>
    <cellStyle name="Normal 51" xfId="1296"/>
    <cellStyle name="Normal 51 10" xfId="6476"/>
    <cellStyle name="Normal 51 11" xfId="6477"/>
    <cellStyle name="Normal 51 12" xfId="6478"/>
    <cellStyle name="Normal 51 13" xfId="6479"/>
    <cellStyle name="Normal 51 14" xfId="6480"/>
    <cellStyle name="Normal 51 15" xfId="6481"/>
    <cellStyle name="Normal 51 16" xfId="6482"/>
    <cellStyle name="Normal 51 17" xfId="6483"/>
    <cellStyle name="Normal 51 18" xfId="6484"/>
    <cellStyle name="Normal 51 19" xfId="5268"/>
    <cellStyle name="Normal 51 2" xfId="6485"/>
    <cellStyle name="Normal 51 3" xfId="6486"/>
    <cellStyle name="Normal 51 4" xfId="6487"/>
    <cellStyle name="Normal 51 5" xfId="6488"/>
    <cellStyle name="Normal 51 6" xfId="6489"/>
    <cellStyle name="Normal 51 7" xfId="6490"/>
    <cellStyle name="Normal 51 8" xfId="6491"/>
    <cellStyle name="Normal 51 9" xfId="6492"/>
    <cellStyle name="Normal 52" xfId="1297"/>
    <cellStyle name="Normal 52 10" xfId="6493"/>
    <cellStyle name="Normal 52 11" xfId="6494"/>
    <cellStyle name="Normal 52 12" xfId="6495"/>
    <cellStyle name="Normal 52 13" xfId="6496"/>
    <cellStyle name="Normal 52 14" xfId="6497"/>
    <cellStyle name="Normal 52 15" xfId="6498"/>
    <cellStyle name="Normal 52 16" xfId="6499"/>
    <cellStyle name="Normal 52 17" xfId="6500"/>
    <cellStyle name="Normal 52 18" xfId="6501"/>
    <cellStyle name="Normal 52 19" xfId="5269"/>
    <cellStyle name="Normal 52 2" xfId="6502"/>
    <cellStyle name="Normal 52 3" xfId="6503"/>
    <cellStyle name="Normal 52 4" xfId="6504"/>
    <cellStyle name="Normal 52 5" xfId="6505"/>
    <cellStyle name="Normal 52 6" xfId="6506"/>
    <cellStyle name="Normal 52 7" xfId="6507"/>
    <cellStyle name="Normal 52 8" xfId="6508"/>
    <cellStyle name="Normal 52 9" xfId="6509"/>
    <cellStyle name="Normal 53" xfId="1298"/>
    <cellStyle name="Normal 53 2" xfId="6510"/>
    <cellStyle name="Normal 53 3" xfId="6511"/>
    <cellStyle name="Normal 53 4" xfId="5270"/>
    <cellStyle name="Normal 54" xfId="1299"/>
    <cellStyle name="Normal 54 2" xfId="6512"/>
    <cellStyle name="Normal 54 3" xfId="5271"/>
    <cellStyle name="Normal 55" xfId="1300"/>
    <cellStyle name="Normal 55 2" xfId="1301"/>
    <cellStyle name="Normal 55 2 2" xfId="5273"/>
    <cellStyle name="Normal 55 3" xfId="5272"/>
    <cellStyle name="Normal 56" xfId="1302"/>
    <cellStyle name="Normal 56 2" xfId="6513"/>
    <cellStyle name="Normal 56 3" xfId="6514"/>
    <cellStyle name="Normal 56 4" xfId="5274"/>
    <cellStyle name="Normal 57" xfId="1303"/>
    <cellStyle name="Normal 57 2" xfId="6515"/>
    <cellStyle name="Normal 57 3" xfId="6516"/>
    <cellStyle name="Normal 57 4" xfId="5275"/>
    <cellStyle name="Normal 58" xfId="1304"/>
    <cellStyle name="Normal 58 2" xfId="6517"/>
    <cellStyle name="Normal 58 3" xfId="6518"/>
    <cellStyle name="Normal 58 4" xfId="5276"/>
    <cellStyle name="Normal 59" xfId="1305"/>
    <cellStyle name="Normal 59 2" xfId="6519"/>
    <cellStyle name="Normal 59 3" xfId="5277"/>
    <cellStyle name="Normal 6" xfId="260"/>
    <cellStyle name="Normal 6 2" xfId="261"/>
    <cellStyle name="Normal 6 2 2" xfId="1306"/>
    <cellStyle name="Normal 6 2 2 2" xfId="5280"/>
    <cellStyle name="Normal 6 2 3" xfId="1307"/>
    <cellStyle name="Normal 6 2 3 2" xfId="5281"/>
    <cellStyle name="Normal 6 2 4" xfId="1308"/>
    <cellStyle name="Normal 6 2 4 2" xfId="5282"/>
    <cellStyle name="Normal 6 2 5" xfId="1309"/>
    <cellStyle name="Normal 6 2 6" xfId="1310"/>
    <cellStyle name="Normal 6 2 7" xfId="1311"/>
    <cellStyle name="Normal 6 2 8" xfId="5279"/>
    <cellStyle name="Normal 6 3" xfId="262"/>
    <cellStyle name="Normal 6 3 2" xfId="1312"/>
    <cellStyle name="Normal 6 3 2 2" xfId="5284"/>
    <cellStyle name="Normal 6 3 3" xfId="1313"/>
    <cellStyle name="Normal 6 3 3 2" xfId="5285"/>
    <cellStyle name="Normal 6 3 4" xfId="1314"/>
    <cellStyle name="Normal 6 3 4 2" xfId="5286"/>
    <cellStyle name="Normal 6 3 5" xfId="1315"/>
    <cellStyle name="Normal 6 3 6" xfId="1316"/>
    <cellStyle name="Normal 6 3 7" xfId="1317"/>
    <cellStyle name="Normal 6 3 8" xfId="5283"/>
    <cellStyle name="Normal 6 4" xfId="1318"/>
    <cellStyle name="Normal 6 4 2" xfId="1319"/>
    <cellStyle name="Normal 6 4 2 2" xfId="5288"/>
    <cellStyle name="Normal 6 4 3" xfId="5287"/>
    <cellStyle name="Normal 6 5" xfId="1320"/>
    <cellStyle name="Normal 6 5 2" xfId="5289"/>
    <cellStyle name="Normal 6 6" xfId="1321"/>
    <cellStyle name="Normal 6 6 2" xfId="5290"/>
    <cellStyle name="Normal 6 7" xfId="1322"/>
    <cellStyle name="Normal 6 8" xfId="5278"/>
    <cellStyle name="Normal 60" xfId="1323"/>
    <cellStyle name="Normal 60 2" xfId="6520"/>
    <cellStyle name="Normal 60 3" xfId="5291"/>
    <cellStyle name="Normal 61" xfId="1324"/>
    <cellStyle name="Normal 61 2" xfId="6521"/>
    <cellStyle name="Normal 61 3" xfId="5292"/>
    <cellStyle name="Normal 62" xfId="1325"/>
    <cellStyle name="Normal 62 2" xfId="6522"/>
    <cellStyle name="Normal 62 3" xfId="5293"/>
    <cellStyle name="Normal 63" xfId="3863"/>
    <cellStyle name="Normal 63 2" xfId="6523"/>
    <cellStyle name="Normal 63 3" xfId="5294"/>
    <cellStyle name="Normal 63 4" xfId="4566"/>
    <cellStyle name="Normal 64" xfId="3864"/>
    <cellStyle name="Normal 64 2" xfId="6525"/>
    <cellStyle name="Normal 64 3" xfId="6524"/>
    <cellStyle name="Normal 65" xfId="3865"/>
    <cellStyle name="Normal 65 2" xfId="6527"/>
    <cellStyle name="Normal 65 3" xfId="6526"/>
    <cellStyle name="Normal 66" xfId="6528"/>
    <cellStyle name="Normal 66 2" xfId="6529"/>
    <cellStyle name="Normal 66 3" xfId="7834"/>
    <cellStyle name="Normal 67" xfId="6530"/>
    <cellStyle name="Normal 67 2" xfId="6531"/>
    <cellStyle name="Normal 67 3" xfId="7835"/>
    <cellStyle name="Normal 68" xfId="6532"/>
    <cellStyle name="Normal 68 2" xfId="6533"/>
    <cellStyle name="Normal 68 3" xfId="7836"/>
    <cellStyle name="Normal 69" xfId="6534"/>
    <cellStyle name="Normal 69 2" xfId="7837"/>
    <cellStyle name="Normal 7" xfId="263"/>
    <cellStyle name="Normal 7 10" xfId="1326"/>
    <cellStyle name="Normal 7 10 2" xfId="5296"/>
    <cellStyle name="Normal 7 11" xfId="1327"/>
    <cellStyle name="Normal 7 11 2" xfId="5297"/>
    <cellStyle name="Normal 7 12" xfId="1328"/>
    <cellStyle name="Normal 7 12 2" xfId="5298"/>
    <cellStyle name="Normal 7 13" xfId="1329"/>
    <cellStyle name="Normal 7 13 2" xfId="5299"/>
    <cellStyle name="Normal 7 14" xfId="1330"/>
    <cellStyle name="Normal 7 14 2" xfId="5300"/>
    <cellStyle name="Normal 7 15" xfId="1331"/>
    <cellStyle name="Normal 7 15 2" xfId="5301"/>
    <cellStyle name="Normal 7 16" xfId="1332"/>
    <cellStyle name="Normal 7 16 2" xfId="5302"/>
    <cellStyle name="Normal 7 17" xfId="1333"/>
    <cellStyle name="Normal 7 17 2" xfId="5303"/>
    <cellStyle name="Normal 7 18" xfId="1334"/>
    <cellStyle name="Normal 7 18 2" xfId="5304"/>
    <cellStyle name="Normal 7 19" xfId="5295"/>
    <cellStyle name="Normal 7 2" xfId="264"/>
    <cellStyle name="Normal 7 2 2" xfId="1335"/>
    <cellStyle name="Normal 7 2 2 2" xfId="1336"/>
    <cellStyle name="Normal 7 2 2 2 2" xfId="5307"/>
    <cellStyle name="Normal 7 2 2 3" xfId="5306"/>
    <cellStyle name="Normal 7 2 3" xfId="1337"/>
    <cellStyle name="Normal 7 2 3 2" xfId="5308"/>
    <cellStyle name="Normal 7 2 4" xfId="1338"/>
    <cellStyle name="Normal 7 2 4 2" xfId="5309"/>
    <cellStyle name="Normal 7 2 5" xfId="5305"/>
    <cellStyle name="Normal 7 3" xfId="1339"/>
    <cellStyle name="Normal 7 3 2" xfId="1340"/>
    <cellStyle name="Normal 7 3 2 2" xfId="5311"/>
    <cellStyle name="Normal 7 3 3" xfId="1341"/>
    <cellStyle name="Normal 7 3 4" xfId="5310"/>
    <cellStyle name="Normal 7 4" xfId="1342"/>
    <cellStyle name="Normal 7 4 2" xfId="1343"/>
    <cellStyle name="Normal 7 4 2 2" xfId="5313"/>
    <cellStyle name="Normal 7 4 3" xfId="1344"/>
    <cellStyle name="Normal 7 4 4" xfId="5312"/>
    <cellStyle name="Normal 7 5" xfId="1345"/>
    <cellStyle name="Normal 7 5 2" xfId="1346"/>
    <cellStyle name="Normal 7 5 2 2" xfId="5315"/>
    <cellStyle name="Normal 7 5 3" xfId="1347"/>
    <cellStyle name="Normal 7 5 4" xfId="5314"/>
    <cellStyle name="Normal 7 6" xfId="1348"/>
    <cellStyle name="Normal 7 6 2" xfId="1349"/>
    <cellStyle name="Normal 7 6 3" xfId="5316"/>
    <cellStyle name="Normal 7 7" xfId="1350"/>
    <cellStyle name="Normal 7 7 2" xfId="1351"/>
    <cellStyle name="Normal 7 7 3" xfId="5317"/>
    <cellStyle name="Normal 7 8" xfId="1352"/>
    <cellStyle name="Normal 7 8 2" xfId="5318"/>
    <cellStyle name="Normal 7 9" xfId="1353"/>
    <cellStyle name="Normal 7 9 2" xfId="5319"/>
    <cellStyle name="Normal 70" xfId="6535"/>
    <cellStyle name="Normal 70 2" xfId="7838"/>
    <cellStyle name="Normal 71" xfId="6536"/>
    <cellStyle name="Normal 71 2" xfId="7839"/>
    <cellStyle name="Normal 72" xfId="6537"/>
    <cellStyle name="Normal 72 2" xfId="7840"/>
    <cellStyle name="Normal 73" xfId="6538"/>
    <cellStyle name="Normal 73 2" xfId="7841"/>
    <cellStyle name="Normal 74" xfId="6539"/>
    <cellStyle name="Normal 74 2" xfId="7842"/>
    <cellStyle name="Normal 75" xfId="6540"/>
    <cellStyle name="Normal 75 2" xfId="7843"/>
    <cellStyle name="Normal 76" xfId="6541"/>
    <cellStyle name="Normal 76 2" xfId="7844"/>
    <cellStyle name="Normal 77" xfId="6542"/>
    <cellStyle name="Normal 77 2" xfId="7845"/>
    <cellStyle name="Normal 78" xfId="6543"/>
    <cellStyle name="Normal 78 2" xfId="7846"/>
    <cellStyle name="Normal 79" xfId="6544"/>
    <cellStyle name="Normal 79 2" xfId="7847"/>
    <cellStyle name="Normal 8" xfId="265"/>
    <cellStyle name="Normal 8 10" xfId="1354"/>
    <cellStyle name="Normal 8 10 2" xfId="5321"/>
    <cellStyle name="Normal 8 11" xfId="1355"/>
    <cellStyle name="Normal 8 11 2" xfId="5322"/>
    <cellStyle name="Normal 8 12" xfId="1356"/>
    <cellStyle name="Normal 8 12 2" xfId="5323"/>
    <cellStyle name="Normal 8 13" xfId="1357"/>
    <cellStyle name="Normal 8 13 2" xfId="5324"/>
    <cellStyle name="Normal 8 14" xfId="1358"/>
    <cellStyle name="Normal 8 14 2" xfId="5325"/>
    <cellStyle name="Normal 8 15" xfId="1359"/>
    <cellStyle name="Normal 8 15 2" xfId="5326"/>
    <cellStyle name="Normal 8 16" xfId="1360"/>
    <cellStyle name="Normal 8 17" xfId="5320"/>
    <cellStyle name="Normal 8 2" xfId="266"/>
    <cellStyle name="Normal 8 2 2" xfId="1361"/>
    <cellStyle name="Normal 8 2 3" xfId="5327"/>
    <cellStyle name="Normal 8 2 4" xfId="4531"/>
    <cellStyle name="Normal 8 3" xfId="1362"/>
    <cellStyle name="Normal 8 3 2" xfId="5328"/>
    <cellStyle name="Normal 8 4" xfId="1363"/>
    <cellStyle name="Normal 8 4 2" xfId="5329"/>
    <cellStyle name="Normal 8 5" xfId="1364"/>
    <cellStyle name="Normal 8 5 2" xfId="5330"/>
    <cellStyle name="Normal 8 6" xfId="1365"/>
    <cellStyle name="Normal 8 6 2" xfId="5331"/>
    <cellStyle name="Normal 8 7" xfId="1366"/>
    <cellStyle name="Normal 8 7 2" xfId="5332"/>
    <cellStyle name="Normal 8 8" xfId="1367"/>
    <cellStyle name="Normal 8 8 2" xfId="5333"/>
    <cellStyle name="Normal 8 9" xfId="1368"/>
    <cellStyle name="Normal 8 9 2" xfId="5334"/>
    <cellStyle name="Normal 80" xfId="6545"/>
    <cellStyle name="Normal 80 2" xfId="7848"/>
    <cellStyle name="Normal 81" xfId="6546"/>
    <cellStyle name="Normal 81 2" xfId="7849"/>
    <cellStyle name="Normal 82" xfId="6547"/>
    <cellStyle name="Normal 82 2" xfId="7850"/>
    <cellStyle name="Normal 83" xfId="6548"/>
    <cellStyle name="Normal 83 2" xfId="7851"/>
    <cellStyle name="Normal 84" xfId="6549"/>
    <cellStyle name="Normal 84 2" xfId="7852"/>
    <cellStyle name="Normal 85" xfId="6550"/>
    <cellStyle name="Normal 85 2" xfId="7853"/>
    <cellStyle name="Normal 86" xfId="6551"/>
    <cellStyle name="Normal 86 2" xfId="7854"/>
    <cellStyle name="Normal 87" xfId="6552"/>
    <cellStyle name="Normal 87 2" xfId="7855"/>
    <cellStyle name="Normal 88" xfId="6553"/>
    <cellStyle name="Normal 88 2" xfId="7856"/>
    <cellStyle name="Normal 89" xfId="6554"/>
    <cellStyle name="Normal 89 2" xfId="7857"/>
    <cellStyle name="Normal 9" xfId="267"/>
    <cellStyle name="Normal 9 2" xfId="268"/>
    <cellStyle name="Normal 9 2 2" xfId="1369"/>
    <cellStyle name="Normal 9 2 3" xfId="5336"/>
    <cellStyle name="Normal 9 2 4" xfId="4532"/>
    <cellStyle name="Normal 9 3" xfId="1370"/>
    <cellStyle name="Normal 9 3 2" xfId="5337"/>
    <cellStyle name="Normal 9 4" xfId="1371"/>
    <cellStyle name="Normal 9 4 2" xfId="5338"/>
    <cellStyle name="Normal 9 5" xfId="1372"/>
    <cellStyle name="Normal 9 5 2" xfId="5339"/>
    <cellStyle name="Normal 9 6" xfId="5335"/>
    <cellStyle name="Normal 90" xfId="6555"/>
    <cellStyle name="Normal 90 2" xfId="7858"/>
    <cellStyle name="Normal 91" xfId="6556"/>
    <cellStyle name="Normal 91 2" xfId="7859"/>
    <cellStyle name="Normal 92" xfId="6557"/>
    <cellStyle name="Normal 92 2" xfId="7860"/>
    <cellStyle name="Normal 93" xfId="6558"/>
    <cellStyle name="Normal 93 2" xfId="7861"/>
    <cellStyle name="Normal 94" xfId="6559"/>
    <cellStyle name="Normal 94 2" xfId="7862"/>
    <cellStyle name="Normal 95" xfId="6560"/>
    <cellStyle name="Normal 95 2" xfId="7863"/>
    <cellStyle name="Normal 96" xfId="6561"/>
    <cellStyle name="Normal 96 2" xfId="7864"/>
    <cellStyle name="Normal 97" xfId="6562"/>
    <cellStyle name="Normal 97 2" xfId="7865"/>
    <cellStyle name="Normal 98" xfId="6563"/>
    <cellStyle name="Normal 98 2" xfId="7866"/>
    <cellStyle name="Normal 99" xfId="6564"/>
    <cellStyle name="Normal 99 2" xfId="7867"/>
    <cellStyle name="Normal_Banestadocor_30_06_2003" xfId="2428"/>
    <cellStyle name="Normal_Demonstrações Financeiras 31dez05" xfId="9854"/>
    <cellStyle name="Normal_Demonstrações Financeiras 31dez05 2" xfId="499"/>
    <cellStyle name="Normal_Doar e Fluxo Consolidado Dez-01 Auditoria" xfId="1373"/>
    <cellStyle name="Normale_2001 07-10 June 01_Italy_statistics(eng)" xfId="3866"/>
    <cellStyle name="Normalny_laroux" xfId="269"/>
    <cellStyle name="Nota 2" xfId="270"/>
    <cellStyle name="Nota 2 2" xfId="1374"/>
    <cellStyle name="Nota 2 3" xfId="1375"/>
    <cellStyle name="Nota 2 3 2" xfId="7868"/>
    <cellStyle name="Nota 2 4" xfId="5340"/>
    <cellStyle name="Nota 2 4 2" xfId="7869"/>
    <cellStyle name="Nota 2 5" xfId="7870"/>
    <cellStyle name="Nota 2 6" xfId="7871"/>
    <cellStyle name="Nota 2 7" xfId="7872"/>
    <cellStyle name="Nota 2 8" xfId="7873"/>
    <cellStyle name="Nota 2 9" xfId="7874"/>
    <cellStyle name="Nota 3" xfId="1376"/>
    <cellStyle name="Nota 3 2" xfId="5341"/>
    <cellStyle name="Nota 4" xfId="1377"/>
    <cellStyle name="Nota 4 2" xfId="5342"/>
    <cellStyle name="Nota 5" xfId="1378"/>
    <cellStyle name="Nota 5 2" xfId="5343"/>
    <cellStyle name="Nota 6" xfId="1379"/>
    <cellStyle name="Nota 6 2" xfId="5344"/>
    <cellStyle name="Nota 7" xfId="1380"/>
    <cellStyle name="Nota 7 2" xfId="5345"/>
    <cellStyle name="Note" xfId="3867"/>
    <cellStyle name="Note 2" xfId="6565"/>
    <cellStyle name="Note 3" xfId="6566"/>
    <cellStyle name="Note 4" xfId="7875"/>
    <cellStyle name="Notes" xfId="6567"/>
    <cellStyle name="O" xfId="1381"/>
    <cellStyle name="O 2" xfId="5346"/>
    <cellStyle name="Œ…‹æØ‚è [0.00]_laroux" xfId="271"/>
    <cellStyle name="Œ…‹æØ‚è_laroux" xfId="272"/>
    <cellStyle name="OperisAuditSections" xfId="6568"/>
    <cellStyle name="OperisBase" xfId="6569"/>
    <cellStyle name="OperisDateMonthly" xfId="6570"/>
    <cellStyle name="OperisDatePeriodic" xfId="6571"/>
    <cellStyle name="OperisGroups" xfId="6572"/>
    <cellStyle name="OperisMoney" xfId="6573"/>
    <cellStyle name="OperisNames" xfId="6574"/>
    <cellStyle name="OperisOutputTitles" xfId="6575"/>
    <cellStyle name="OperisOutputTotals" xfId="6576"/>
    <cellStyle name="OperisPercent" xfId="6577"/>
    <cellStyle name="Ordinary" xfId="3868"/>
    <cellStyle name="Ordinary 10" xfId="3869"/>
    <cellStyle name="Ordinary 11" xfId="3870"/>
    <cellStyle name="Ordinary 12" xfId="3871"/>
    <cellStyle name="Ordinary 13" xfId="3872"/>
    <cellStyle name="Ordinary 14" xfId="3873"/>
    <cellStyle name="Ordinary 15" xfId="3874"/>
    <cellStyle name="Ordinary 16" xfId="3875"/>
    <cellStyle name="Ordinary 2" xfId="3876"/>
    <cellStyle name="Ordinary 2 2" xfId="3877"/>
    <cellStyle name="Ordinary 2 3" xfId="3878"/>
    <cellStyle name="Ordinary 2 4" xfId="3879"/>
    <cellStyle name="Ordinary 3" xfId="3880"/>
    <cellStyle name="Ordinary 4" xfId="3881"/>
    <cellStyle name="Ordinary 5" xfId="3882"/>
    <cellStyle name="Ordinary 6" xfId="3883"/>
    <cellStyle name="Ordinary 7" xfId="3884"/>
    <cellStyle name="Ordinary 8" xfId="3885"/>
    <cellStyle name="Ordinary 9" xfId="3886"/>
    <cellStyle name="OT" xfId="6578"/>
    <cellStyle name="Output" xfId="1382"/>
    <cellStyle name="Output 10" xfId="7876"/>
    <cellStyle name="Output 2" xfId="1383"/>
    <cellStyle name="Output 2 10" xfId="7877"/>
    <cellStyle name="Output 2 2" xfId="1384"/>
    <cellStyle name="Output 2 2 2" xfId="1385"/>
    <cellStyle name="Output 2 2 2 2" xfId="1386"/>
    <cellStyle name="Output 2 2 2 2 2" xfId="7099"/>
    <cellStyle name="Output 2 2 2 3" xfId="7084"/>
    <cellStyle name="Output 2 2 2 4" xfId="7878"/>
    <cellStyle name="Output 2 2 2 5" xfId="7879"/>
    <cellStyle name="Output 2 2 2 6" xfId="7880"/>
    <cellStyle name="Output 2 2 2 7" xfId="7881"/>
    <cellStyle name="Output 2 2 3" xfId="1387"/>
    <cellStyle name="Output 2 2 3 2" xfId="7073"/>
    <cellStyle name="Output 2 2 3 3" xfId="7882"/>
    <cellStyle name="Output 2 2 3 4" xfId="7883"/>
    <cellStyle name="Output 2 2 3 5" xfId="7884"/>
    <cellStyle name="Output 2 2 3 6" xfId="7885"/>
    <cellStyle name="Output 2 2 3 7" xfId="7886"/>
    <cellStyle name="Output 2 2 4" xfId="7069"/>
    <cellStyle name="Output 2 2 5" xfId="7887"/>
    <cellStyle name="Output 2 2 6" xfId="7888"/>
    <cellStyle name="Output 2 2 7" xfId="7889"/>
    <cellStyle name="Output 2 2 8" xfId="7890"/>
    <cellStyle name="Output 2 2 9" xfId="7891"/>
    <cellStyle name="Output 2 3" xfId="1388"/>
    <cellStyle name="Output 2 3 2" xfId="1389"/>
    <cellStyle name="Output 2 3 2 2" xfId="7096"/>
    <cellStyle name="Output 2 3 3" xfId="7081"/>
    <cellStyle name="Output 2 3 4" xfId="7892"/>
    <cellStyle name="Output 2 3 5" xfId="7893"/>
    <cellStyle name="Output 2 3 6" xfId="7894"/>
    <cellStyle name="Output 2 3 7" xfId="7895"/>
    <cellStyle name="Output 2 4" xfId="1390"/>
    <cellStyle name="Output 2 4 2" xfId="7088"/>
    <cellStyle name="Output 2 4 3" xfId="7896"/>
    <cellStyle name="Output 2 4 4" xfId="7897"/>
    <cellStyle name="Output 2 4 5" xfId="7898"/>
    <cellStyle name="Output 2 4 6" xfId="7899"/>
    <cellStyle name="Output 2 4 7" xfId="7900"/>
    <cellStyle name="Output 2 5" xfId="5348"/>
    <cellStyle name="Output 2 5 2" xfId="7123"/>
    <cellStyle name="Output 2 5 3" xfId="7901"/>
    <cellStyle name="Output 2 6" xfId="7066"/>
    <cellStyle name="Output 2 7" xfId="7902"/>
    <cellStyle name="Output 2 8" xfId="7903"/>
    <cellStyle name="Output 2 9" xfId="7904"/>
    <cellStyle name="Output 3" xfId="1391"/>
    <cellStyle name="Output 3 2" xfId="1392"/>
    <cellStyle name="Output 3 2 2" xfId="7093"/>
    <cellStyle name="Output 3 3" xfId="6579"/>
    <cellStyle name="Output 3 3 2" xfId="7905"/>
    <cellStyle name="Output 3 4" xfId="7074"/>
    <cellStyle name="Output 3 5" xfId="7906"/>
    <cellStyle name="Output 3 6" xfId="7907"/>
    <cellStyle name="Output 3 7" xfId="7908"/>
    <cellStyle name="Output 4" xfId="1393"/>
    <cellStyle name="Output 4 2" xfId="7080"/>
    <cellStyle name="Output 4 3" xfId="7909"/>
    <cellStyle name="Output 4 4" xfId="7910"/>
    <cellStyle name="Output 4 5" xfId="7911"/>
    <cellStyle name="Output 4 6" xfId="7912"/>
    <cellStyle name="Output 4 7" xfId="7913"/>
    <cellStyle name="Output 5" xfId="5347"/>
    <cellStyle name="Output 5 2" xfId="7122"/>
    <cellStyle name="Output 5 3" xfId="7914"/>
    <cellStyle name="Output 6" xfId="7054"/>
    <cellStyle name="Output 7" xfId="7915"/>
    <cellStyle name="Output 8" xfId="7916"/>
    <cellStyle name="Output 9" xfId="7917"/>
    <cellStyle name="Page Heading Large" xfId="5349"/>
    <cellStyle name="Page Heading Small" xfId="5350"/>
    <cellStyle name="Page Number" xfId="3887"/>
    <cellStyle name="Page Number 10" xfId="3888"/>
    <cellStyle name="Page Number 11" xfId="3889"/>
    <cellStyle name="Page Number 12" xfId="3890"/>
    <cellStyle name="Page Number 13" xfId="3891"/>
    <cellStyle name="Page Number 14" xfId="3892"/>
    <cellStyle name="Page Number 15" xfId="3893"/>
    <cellStyle name="Page Number 16" xfId="3894"/>
    <cellStyle name="Page Number 17" xfId="3895"/>
    <cellStyle name="Page Number 18" xfId="3896"/>
    <cellStyle name="Page Number 19" xfId="3897"/>
    <cellStyle name="Page Number 2" xfId="3898"/>
    <cellStyle name="Page Number 20" xfId="3899"/>
    <cellStyle name="Page Number 21" xfId="3900"/>
    <cellStyle name="Page Number 3" xfId="3901"/>
    <cellStyle name="Page Number 4" xfId="3902"/>
    <cellStyle name="Page Number 5" xfId="3903"/>
    <cellStyle name="Page Number 6" xfId="3904"/>
    <cellStyle name="Page Number 7" xfId="3905"/>
    <cellStyle name="Page Number 8" xfId="3906"/>
    <cellStyle name="Page Number 9" xfId="3907"/>
    <cellStyle name="Page Number_Resumo_Distribuição_1709" xfId="3908"/>
    <cellStyle name="Pattern" xfId="6580"/>
    <cellStyle name="pb_table_format_columnheading" xfId="1394"/>
    <cellStyle name="pc1" xfId="5351"/>
    <cellStyle name="pcent" xfId="5352"/>
    <cellStyle name="per.style" xfId="3909"/>
    <cellStyle name="Percen - Estilo1" xfId="273"/>
    <cellStyle name="Percen - Estilo1 2" xfId="5353"/>
    <cellStyle name="Percen - Estilo1 3" xfId="4481"/>
    <cellStyle name="Percent %" xfId="274"/>
    <cellStyle name="Percent % Long Underline" xfId="275"/>
    <cellStyle name="Percent %_Ajustes_Cutrale" xfId="1395"/>
    <cellStyle name="Percent (0)" xfId="276"/>
    <cellStyle name="Percent (0) 10" xfId="6581"/>
    <cellStyle name="Percent (0) 11" xfId="6582"/>
    <cellStyle name="Percent (0) 12" xfId="6583"/>
    <cellStyle name="Percent (0) 13" xfId="6584"/>
    <cellStyle name="Percent (0) 14" xfId="6585"/>
    <cellStyle name="Percent (0) 15" xfId="6586"/>
    <cellStyle name="Percent (0) 16" xfId="6587"/>
    <cellStyle name="Percent (0) 17" xfId="6588"/>
    <cellStyle name="Percent (0) 2" xfId="277"/>
    <cellStyle name="Percent (0) 2 2" xfId="278"/>
    <cellStyle name="Percent (0) 2 2 2" xfId="1396"/>
    <cellStyle name="Percent (0) 2 2 3" xfId="1397"/>
    <cellStyle name="Percent (0) 2 2 4" xfId="1398"/>
    <cellStyle name="Percent (0) 2 3" xfId="279"/>
    <cellStyle name="Percent (0) 2 3 2" xfId="1399"/>
    <cellStyle name="Percent (0) 2 3 3" xfId="1400"/>
    <cellStyle name="Percent (0) 2 3 4" xfId="1401"/>
    <cellStyle name="Percent (0) 2 4" xfId="1402"/>
    <cellStyle name="Percent (0) 2 5" xfId="1403"/>
    <cellStyle name="Percent (0) 2 6" xfId="1404"/>
    <cellStyle name="Percent (0) 3" xfId="280"/>
    <cellStyle name="Percent (0) 3 2" xfId="1405"/>
    <cellStyle name="Percent (0) 3 3" xfId="1406"/>
    <cellStyle name="Percent (0) 3 4" xfId="1407"/>
    <cellStyle name="Percent (0) 4" xfId="281"/>
    <cellStyle name="Percent (0) 4 2" xfId="1408"/>
    <cellStyle name="Percent (0) 4 3" xfId="1409"/>
    <cellStyle name="Percent (0) 4 4" xfId="1410"/>
    <cellStyle name="Percent (0) 5" xfId="1411"/>
    <cellStyle name="Percent (0) 6" xfId="1412"/>
    <cellStyle name="Percent (0) 7" xfId="1413"/>
    <cellStyle name="Percent (0) 8" xfId="6589"/>
    <cellStyle name="Percent (0) 9" xfId="6590"/>
    <cellStyle name="Percent [0]" xfId="3910"/>
    <cellStyle name="Percent [0] 10" xfId="3911"/>
    <cellStyle name="Percent [0] 11" xfId="3912"/>
    <cellStyle name="Percent [0] 12" xfId="3913"/>
    <cellStyle name="Percent [0] 13" xfId="3914"/>
    <cellStyle name="Percent [0] 14" xfId="3915"/>
    <cellStyle name="Percent [0] 15" xfId="3916"/>
    <cellStyle name="Percent [0] 16" xfId="3917"/>
    <cellStyle name="Percent [0] 17" xfId="6591"/>
    <cellStyle name="Percent [0] 2" xfId="3918"/>
    <cellStyle name="Percent [0] 2 2" xfId="3919"/>
    <cellStyle name="Percent [0] 2 3" xfId="3920"/>
    <cellStyle name="Percent [0] 2 4" xfId="3921"/>
    <cellStyle name="Percent [0] 3" xfId="3922"/>
    <cellStyle name="Percent [0] 4" xfId="3923"/>
    <cellStyle name="Percent [0] 5" xfId="3924"/>
    <cellStyle name="Percent [0] 6" xfId="3925"/>
    <cellStyle name="Percent [0] 7" xfId="3926"/>
    <cellStyle name="Percent [0] 8" xfId="3927"/>
    <cellStyle name="Percent [0] 9" xfId="3928"/>
    <cellStyle name="Percent [00]" xfId="3929"/>
    <cellStyle name="Percent [00] 2" xfId="3930"/>
    <cellStyle name="Percent [00] 3" xfId="3931"/>
    <cellStyle name="Percent [00] 4" xfId="3932"/>
    <cellStyle name="Percent [00] 5" xfId="3933"/>
    <cellStyle name="Percent [00] 6" xfId="3934"/>
    <cellStyle name="Percent [00] 7" xfId="3935"/>
    <cellStyle name="Percent [00] 8" xfId="3936"/>
    <cellStyle name="Percent [1]" xfId="5354"/>
    <cellStyle name="Percent [2]" xfId="282"/>
    <cellStyle name="Percent [2] 10" xfId="3937"/>
    <cellStyle name="Percent [2] 11" xfId="3938"/>
    <cellStyle name="Percent [2] 12" xfId="3939"/>
    <cellStyle name="Percent [2] 13" xfId="3940"/>
    <cellStyle name="Percent [2] 14" xfId="3941"/>
    <cellStyle name="Percent [2] 15" xfId="3942"/>
    <cellStyle name="Percent [2] 16" xfId="3943"/>
    <cellStyle name="Percent [2] 2" xfId="283"/>
    <cellStyle name="Percent [2] 2 2" xfId="1414"/>
    <cellStyle name="Percent [2] 2 3" xfId="1415"/>
    <cellStyle name="Percent [2] 2 4" xfId="1416"/>
    <cellStyle name="Percent [2] 3" xfId="284"/>
    <cellStyle name="Percent [2] 3 2" xfId="1417"/>
    <cellStyle name="Percent [2] 3 3" xfId="1418"/>
    <cellStyle name="Percent [2] 3 4" xfId="1419"/>
    <cellStyle name="Percent [2] 4" xfId="285"/>
    <cellStyle name="Percent [2] 5" xfId="286"/>
    <cellStyle name="Percent [2] 6" xfId="1420"/>
    <cellStyle name="Percent [2] 7" xfId="1421"/>
    <cellStyle name="Percent [2] 8" xfId="1422"/>
    <cellStyle name="Percent [2] 9" xfId="1423"/>
    <cellStyle name="Percent 0.0%" xfId="287"/>
    <cellStyle name="Percent 0.0% Long Underline" xfId="288"/>
    <cellStyle name="Percent 0.0%_Ajustes_Cutrale" xfId="1424"/>
    <cellStyle name="Percent 0.00%" xfId="289"/>
    <cellStyle name="Percent 0.00% Long Underline" xfId="290"/>
    <cellStyle name="Percent 0.00%_Ajustes_Cutrale" xfId="1425"/>
    <cellStyle name="Percent 0.000%" xfId="291"/>
    <cellStyle name="Percent 0.000% Long Underline" xfId="292"/>
    <cellStyle name="Percent 0.000%_Ajustes_Cutrale" xfId="1426"/>
    <cellStyle name="Percent 2" xfId="293"/>
    <cellStyle name="Percent 2 2" xfId="294"/>
    <cellStyle name="Percent 2 2 2" xfId="295"/>
    <cellStyle name="Percent 2 2 2 2" xfId="1427"/>
    <cellStyle name="Percent 2 2 2 2 2" xfId="1428"/>
    <cellStyle name="Percent 2 2 2 2 2 2" xfId="9114"/>
    <cellStyle name="Percent 2 2 2 2 2 3" xfId="7919"/>
    <cellStyle name="Percent 2 2 2 2 3" xfId="9113"/>
    <cellStyle name="Percent 2 2 2 2 4" xfId="7918"/>
    <cellStyle name="Percent 2 2 2 3" xfId="1429"/>
    <cellStyle name="Percent 2 2 2 3 2" xfId="1430"/>
    <cellStyle name="Percent 2 2 2 3 2 2" xfId="9116"/>
    <cellStyle name="Percent 2 2 2 3 2 3" xfId="7921"/>
    <cellStyle name="Percent 2 2 2 3 3" xfId="9115"/>
    <cellStyle name="Percent 2 2 2 3 4" xfId="7920"/>
    <cellStyle name="Percent 2 2 2 4" xfId="1431"/>
    <cellStyle name="Percent 2 2 2 4 2" xfId="1432"/>
    <cellStyle name="Percent 2 2 2 4 2 2" xfId="9118"/>
    <cellStyle name="Percent 2 2 2 4 2 3" xfId="7923"/>
    <cellStyle name="Percent 2 2 2 4 3" xfId="9117"/>
    <cellStyle name="Percent 2 2 2 4 4" xfId="7922"/>
    <cellStyle name="Percent 2 2 2 5" xfId="1433"/>
    <cellStyle name="Percent 2 2 2 5 2" xfId="9119"/>
    <cellStyle name="Percent 2 2 2 5 3" xfId="7924"/>
    <cellStyle name="Percent 2 2 2 6" xfId="1434"/>
    <cellStyle name="Percent 2 2 2 6 2" xfId="9120"/>
    <cellStyle name="Percent 2 2 2 6 3" xfId="7925"/>
    <cellStyle name="Percent 2 2 3" xfId="296"/>
    <cellStyle name="Percent 2 2 3 2" xfId="1435"/>
    <cellStyle name="Percent 2 2 3 2 2" xfId="1436"/>
    <cellStyle name="Percent 2 2 3 2 2 2" xfId="9122"/>
    <cellStyle name="Percent 2 2 3 2 2 3" xfId="7927"/>
    <cellStyle name="Percent 2 2 3 2 3" xfId="9121"/>
    <cellStyle name="Percent 2 2 3 2 4" xfId="7926"/>
    <cellStyle name="Percent 2 2 3 3" xfId="1437"/>
    <cellStyle name="Percent 2 2 3 3 2" xfId="1438"/>
    <cellStyle name="Percent 2 2 3 3 2 2" xfId="9124"/>
    <cellStyle name="Percent 2 2 3 3 2 3" xfId="7929"/>
    <cellStyle name="Percent 2 2 3 3 3" xfId="9123"/>
    <cellStyle name="Percent 2 2 3 3 4" xfId="7928"/>
    <cellStyle name="Percent 2 2 3 4" xfId="1439"/>
    <cellStyle name="Percent 2 2 3 4 2" xfId="1440"/>
    <cellStyle name="Percent 2 2 3 4 2 2" xfId="9126"/>
    <cellStyle name="Percent 2 2 3 4 2 3" xfId="7931"/>
    <cellStyle name="Percent 2 2 3 4 3" xfId="9125"/>
    <cellStyle name="Percent 2 2 3 4 4" xfId="7930"/>
    <cellStyle name="Percent 2 2 3 5" xfId="1441"/>
    <cellStyle name="Percent 2 2 3 5 2" xfId="9127"/>
    <cellStyle name="Percent 2 2 3 5 3" xfId="7932"/>
    <cellStyle name="Percent 2 2 3 6" xfId="1442"/>
    <cellStyle name="Percent 2 2 3 6 2" xfId="9128"/>
    <cellStyle name="Percent 2 2 3 6 3" xfId="7933"/>
    <cellStyle name="Percent 2 2 4" xfId="1443"/>
    <cellStyle name="Percent 2 2 4 2" xfId="1444"/>
    <cellStyle name="Percent 2 2 4 2 2" xfId="9130"/>
    <cellStyle name="Percent 2 2 4 2 3" xfId="7935"/>
    <cellStyle name="Percent 2 2 4 3" xfId="9129"/>
    <cellStyle name="Percent 2 2 4 4" xfId="7934"/>
    <cellStyle name="Percent 2 2 5" xfId="1445"/>
    <cellStyle name="Percent 2 2 5 2" xfId="1446"/>
    <cellStyle name="Percent 2 2 5 2 2" xfId="9132"/>
    <cellStyle name="Percent 2 2 5 2 3" xfId="7937"/>
    <cellStyle name="Percent 2 2 5 3" xfId="9131"/>
    <cellStyle name="Percent 2 2 5 4" xfId="7936"/>
    <cellStyle name="Percent 2 2 6" xfId="1447"/>
    <cellStyle name="Percent 2 2 6 2" xfId="1448"/>
    <cellStyle name="Percent 2 2 6 2 2" xfId="9134"/>
    <cellStyle name="Percent 2 2 6 2 3" xfId="7939"/>
    <cellStyle name="Percent 2 2 6 3" xfId="9133"/>
    <cellStyle name="Percent 2 2 6 4" xfId="7938"/>
    <cellStyle name="Percent 2 2 7" xfId="1449"/>
    <cellStyle name="Percent 2 2 7 2" xfId="9135"/>
    <cellStyle name="Percent 2 2 7 3" xfId="7940"/>
    <cellStyle name="Percent 2 2 8" xfId="1450"/>
    <cellStyle name="Percent 2 2 8 2" xfId="9136"/>
    <cellStyle name="Percent 2 2 8 3" xfId="7941"/>
    <cellStyle name="Percent 2 3" xfId="297"/>
    <cellStyle name="Percent 2 3 2" xfId="298"/>
    <cellStyle name="Percent 2 3 3" xfId="1451"/>
    <cellStyle name="Percent 2 3 4" xfId="1452"/>
    <cellStyle name="Percent 2 3 5" xfId="1453"/>
    <cellStyle name="Percent 2 3 6" xfId="1454"/>
    <cellStyle name="Percent 2 3 7" xfId="1455"/>
    <cellStyle name="Percent 2 4" xfId="299"/>
    <cellStyle name="Percent 2 4 2" xfId="1456"/>
    <cellStyle name="Percent 2 4 3" xfId="1457"/>
    <cellStyle name="Percent 2 4 4" xfId="1458"/>
    <cellStyle name="Percent 2 5" xfId="300"/>
    <cellStyle name="Percent 2 5 2" xfId="1459"/>
    <cellStyle name="Percent 2 5 3" xfId="1460"/>
    <cellStyle name="Percent 2 5 4" xfId="1461"/>
    <cellStyle name="Percent 2 6" xfId="1462"/>
    <cellStyle name="Percent 2 7" xfId="1463"/>
    <cellStyle name="Percent 2 8" xfId="1464"/>
    <cellStyle name="Percent 3" xfId="301"/>
    <cellStyle name="Percent 3 2" xfId="302"/>
    <cellStyle name="Percent 3 2 2" xfId="1465"/>
    <cellStyle name="Percent 3 2 2 2" xfId="1466"/>
    <cellStyle name="Percent 3 2 2 2 2" xfId="9138"/>
    <cellStyle name="Percent 3 2 2 2 3" xfId="7943"/>
    <cellStyle name="Percent 3 2 2 3" xfId="9137"/>
    <cellStyle name="Percent 3 2 2 4" xfId="7942"/>
    <cellStyle name="Percent 3 2 3" xfId="1467"/>
    <cellStyle name="Percent 3 2 3 2" xfId="1468"/>
    <cellStyle name="Percent 3 2 3 2 2" xfId="9140"/>
    <cellStyle name="Percent 3 2 3 2 3" xfId="7945"/>
    <cellStyle name="Percent 3 2 3 3" xfId="9139"/>
    <cellStyle name="Percent 3 2 3 4" xfId="7944"/>
    <cellStyle name="Percent 3 2 4" xfId="1469"/>
    <cellStyle name="Percent 3 2 4 2" xfId="1470"/>
    <cellStyle name="Percent 3 2 4 2 2" xfId="9142"/>
    <cellStyle name="Percent 3 2 4 2 3" xfId="7947"/>
    <cellStyle name="Percent 3 2 4 3" xfId="9141"/>
    <cellStyle name="Percent 3 2 4 4" xfId="7946"/>
    <cellStyle name="Percent 3 2 5" xfId="1471"/>
    <cellStyle name="Percent 3 2 5 2" xfId="9143"/>
    <cellStyle name="Percent 3 2 5 3" xfId="7948"/>
    <cellStyle name="Percent 3 2 6" xfId="1472"/>
    <cellStyle name="Percent 3 2 6 2" xfId="9144"/>
    <cellStyle name="Percent 3 2 6 3" xfId="7949"/>
    <cellStyle name="Percent 3 3" xfId="303"/>
    <cellStyle name="Percent 3 3 2" xfId="1473"/>
    <cellStyle name="Percent 3 3 2 2" xfId="1474"/>
    <cellStyle name="Percent 3 3 2 2 2" xfId="9146"/>
    <cellStyle name="Percent 3 3 2 2 3" xfId="7951"/>
    <cellStyle name="Percent 3 3 2 3" xfId="9145"/>
    <cellStyle name="Percent 3 3 2 4" xfId="7950"/>
    <cellStyle name="Percent 3 3 3" xfId="1475"/>
    <cellStyle name="Percent 3 3 3 2" xfId="1476"/>
    <cellStyle name="Percent 3 3 3 2 2" xfId="9148"/>
    <cellStyle name="Percent 3 3 3 2 3" xfId="7953"/>
    <cellStyle name="Percent 3 3 3 3" xfId="9147"/>
    <cellStyle name="Percent 3 3 3 4" xfId="7952"/>
    <cellStyle name="Percent 3 3 4" xfId="1477"/>
    <cellStyle name="Percent 3 3 4 2" xfId="1478"/>
    <cellStyle name="Percent 3 3 4 2 2" xfId="9150"/>
    <cellStyle name="Percent 3 3 4 2 3" xfId="7955"/>
    <cellStyle name="Percent 3 3 4 3" xfId="9149"/>
    <cellStyle name="Percent 3 3 4 4" xfId="7954"/>
    <cellStyle name="Percent 3 3 5" xfId="1479"/>
    <cellStyle name="Percent 3 3 5 2" xfId="9151"/>
    <cellStyle name="Percent 3 3 5 3" xfId="7956"/>
    <cellStyle name="Percent 3 3 6" xfId="1480"/>
    <cellStyle name="Percent 3 3 6 2" xfId="9152"/>
    <cellStyle name="Percent 3 3 6 3" xfId="7957"/>
    <cellStyle name="Percent 3 4" xfId="1481"/>
    <cellStyle name="Percent 3 4 2" xfId="1482"/>
    <cellStyle name="Percent 3 4 2 2" xfId="9154"/>
    <cellStyle name="Percent 3 4 2 3" xfId="7959"/>
    <cellStyle name="Percent 3 4 3" xfId="9153"/>
    <cellStyle name="Percent 3 4 4" xfId="7958"/>
    <cellStyle name="Percent 3 5" xfId="1483"/>
    <cellStyle name="Percent 3 5 2" xfId="1484"/>
    <cellStyle name="Percent 3 5 2 2" xfId="9156"/>
    <cellStyle name="Percent 3 5 2 3" xfId="7961"/>
    <cellStyle name="Percent 3 5 3" xfId="9155"/>
    <cellStyle name="Percent 3 5 4" xfId="7960"/>
    <cellStyle name="Percent 3 6" xfId="1485"/>
    <cellStyle name="Percent 3 6 2" xfId="1486"/>
    <cellStyle name="Percent 3 6 2 2" xfId="9158"/>
    <cellStyle name="Percent 3 6 2 3" xfId="7963"/>
    <cellStyle name="Percent 3 6 3" xfId="9157"/>
    <cellStyle name="Percent 3 6 4" xfId="7962"/>
    <cellStyle name="Percent 3 7" xfId="1487"/>
    <cellStyle name="Percent 3 7 2" xfId="9159"/>
    <cellStyle name="Percent 3 7 3" xfId="7964"/>
    <cellStyle name="Percent 3 8" xfId="1488"/>
    <cellStyle name="Percent 3 8 2" xfId="9160"/>
    <cellStyle name="Percent 3 8 3" xfId="7965"/>
    <cellStyle name="Percent 4" xfId="304"/>
    <cellStyle name="Percent 4 2" xfId="1489"/>
    <cellStyle name="Percent 4 3" xfId="1490"/>
    <cellStyle name="Percent 4 4" xfId="1491"/>
    <cellStyle name="Percent 4 5" xfId="1492"/>
    <cellStyle name="Percent 5" xfId="305"/>
    <cellStyle name="Percent 6" xfId="6592"/>
    <cellStyle name="Percent 7" xfId="6593"/>
    <cellStyle name="Percent Hard" xfId="5355"/>
    <cellStyle name="Percent Hard 2" xfId="5356"/>
    <cellStyle name="Percent_Acc. dil assumptions" xfId="3944"/>
    <cellStyle name="percent2" xfId="6594"/>
    <cellStyle name="Percentual" xfId="306"/>
    <cellStyle name="Perlong" xfId="5357"/>
    <cellStyle name="Ponto" xfId="307"/>
    <cellStyle name="Porcentagem" xfId="2" builtinId="5"/>
    <cellStyle name="Porcentagem 10" xfId="308"/>
    <cellStyle name="Porcentagem 10 10" xfId="1493"/>
    <cellStyle name="Porcentagem 10 11" xfId="1494"/>
    <cellStyle name="Porcentagem 10 12" xfId="1495"/>
    <cellStyle name="Porcentagem 10 13" xfId="1496"/>
    <cellStyle name="Porcentagem 10 14" xfId="1497"/>
    <cellStyle name="Porcentagem 10 15" xfId="1498"/>
    <cellStyle name="Porcentagem 10 16" xfId="1499"/>
    <cellStyle name="Porcentagem 10 17" xfId="1500"/>
    <cellStyle name="Porcentagem 10 2" xfId="1501"/>
    <cellStyle name="Porcentagem 10 3" xfId="1502"/>
    <cellStyle name="Porcentagem 10 4" xfId="1503"/>
    <cellStyle name="Porcentagem 10 5" xfId="1504"/>
    <cellStyle name="Porcentagem 10 6" xfId="1505"/>
    <cellStyle name="Porcentagem 10 7" xfId="1506"/>
    <cellStyle name="Porcentagem 10 8" xfId="1507"/>
    <cellStyle name="Porcentagem 10 9" xfId="1508"/>
    <cellStyle name="Porcentagem 11" xfId="1509"/>
    <cellStyle name="Porcentagem 11 2" xfId="3945"/>
    <cellStyle name="Porcentagem 12" xfId="1510"/>
    <cellStyle name="Porcentagem 12 2" xfId="1511"/>
    <cellStyle name="Porcentagem 13" xfId="1512"/>
    <cellStyle name="Porcentagem 14" xfId="1513"/>
    <cellStyle name="Porcentagem 15" xfId="3946"/>
    <cellStyle name="Porcentagem 15 2" xfId="4568"/>
    <cellStyle name="Porcentagem 18" xfId="3947"/>
    <cellStyle name="Porcentagem 2" xfId="309"/>
    <cellStyle name="Porcentagem 2 10" xfId="310"/>
    <cellStyle name="Porcentagem 2 10 2" xfId="1514"/>
    <cellStyle name="Porcentagem 2 10 2 2" xfId="1515"/>
    <cellStyle name="Porcentagem 2 10 3" xfId="1516"/>
    <cellStyle name="Porcentagem 2 10 4" xfId="1517"/>
    <cellStyle name="Porcentagem 2 11" xfId="311"/>
    <cellStyle name="Porcentagem 2 11 2" xfId="1518"/>
    <cellStyle name="Porcentagem 2 11 2 2" xfId="1519"/>
    <cellStyle name="Porcentagem 2 11 3" xfId="1520"/>
    <cellStyle name="Porcentagem 2 11 4" xfId="1521"/>
    <cellStyle name="Porcentagem 2 12" xfId="312"/>
    <cellStyle name="Porcentagem 2 12 2" xfId="1522"/>
    <cellStyle name="Porcentagem 2 12 2 2" xfId="1523"/>
    <cellStyle name="Porcentagem 2 12 3" xfId="1524"/>
    <cellStyle name="Porcentagem 2 12 4" xfId="1525"/>
    <cellStyle name="Porcentagem 2 13" xfId="313"/>
    <cellStyle name="Porcentagem 2 13 2" xfId="1526"/>
    <cellStyle name="Porcentagem 2 13 3" xfId="7183"/>
    <cellStyle name="Porcentagem 2 14" xfId="314"/>
    <cellStyle name="Porcentagem 2 14 2" xfId="1527"/>
    <cellStyle name="Porcentagem 2 14 3" xfId="1528"/>
    <cellStyle name="Porcentagem 2 15" xfId="315"/>
    <cellStyle name="Porcentagem 2 16" xfId="316"/>
    <cellStyle name="Porcentagem 2 16 2" xfId="1529"/>
    <cellStyle name="Porcentagem 2 16 3" xfId="1530"/>
    <cellStyle name="Porcentagem 2 17" xfId="1531"/>
    <cellStyle name="Porcentagem 2 18" xfId="1532"/>
    <cellStyle name="Porcentagem 2 19" xfId="3948"/>
    <cellStyle name="Porcentagem 2 2" xfId="317"/>
    <cellStyle name="Porcentagem 2 2 10" xfId="1533"/>
    <cellStyle name="Porcentagem 2 2 11" xfId="1534"/>
    <cellStyle name="Porcentagem 2 2 12" xfId="1535"/>
    <cellStyle name="Porcentagem 2 2 13" xfId="1536"/>
    <cellStyle name="Porcentagem 2 2 14" xfId="1537"/>
    <cellStyle name="Porcentagem 2 2 15" xfId="1538"/>
    <cellStyle name="Porcentagem 2 2 16" xfId="1539"/>
    <cellStyle name="Porcentagem 2 2 2" xfId="1540"/>
    <cellStyle name="Porcentagem 2 2 2 10" xfId="1541"/>
    <cellStyle name="Porcentagem 2 2 2 11" xfId="1542"/>
    <cellStyle name="Porcentagem 2 2 2 12" xfId="1543"/>
    <cellStyle name="Porcentagem 2 2 2 13" xfId="1544"/>
    <cellStyle name="Porcentagem 2 2 2 14" xfId="1545"/>
    <cellStyle name="Porcentagem 2 2 2 15" xfId="1546"/>
    <cellStyle name="Porcentagem 2 2 2 16" xfId="1547"/>
    <cellStyle name="Porcentagem 2 2 2 2" xfId="1548"/>
    <cellStyle name="Porcentagem 2 2 2 3" xfId="1549"/>
    <cellStyle name="Porcentagem 2 2 2 4" xfId="1550"/>
    <cellStyle name="Porcentagem 2 2 2 5" xfId="1551"/>
    <cellStyle name="Porcentagem 2 2 2 6" xfId="1552"/>
    <cellStyle name="Porcentagem 2 2 2 7" xfId="1553"/>
    <cellStyle name="Porcentagem 2 2 2 8" xfId="1554"/>
    <cellStyle name="Porcentagem 2 2 2 9" xfId="1555"/>
    <cellStyle name="Porcentagem 2 2 3" xfId="1556"/>
    <cellStyle name="Porcentagem 2 2 4" xfId="1557"/>
    <cellStyle name="Porcentagem 2 2 5" xfId="1558"/>
    <cellStyle name="Porcentagem 2 2 6" xfId="1559"/>
    <cellStyle name="Porcentagem 2 2 7" xfId="1560"/>
    <cellStyle name="Porcentagem 2 2 8" xfId="1561"/>
    <cellStyle name="Porcentagem 2 2 9" xfId="1562"/>
    <cellStyle name="Porcentagem 2 20" xfId="3949"/>
    <cellStyle name="Porcentagem 2 21" xfId="3950"/>
    <cellStyle name="Porcentagem 2 22" xfId="3951"/>
    <cellStyle name="Porcentagem 2 23" xfId="3952"/>
    <cellStyle name="Porcentagem 2 24" xfId="3953"/>
    <cellStyle name="Porcentagem 2 25" xfId="3954"/>
    <cellStyle name="Porcentagem 2 26" xfId="3955"/>
    <cellStyle name="Porcentagem 2 27" xfId="3956"/>
    <cellStyle name="Porcentagem 2 28" xfId="3957"/>
    <cellStyle name="Porcentagem 2 29" xfId="3958"/>
    <cellStyle name="Porcentagem 2 3" xfId="318"/>
    <cellStyle name="Porcentagem 2 3 2" xfId="1563"/>
    <cellStyle name="Porcentagem 2 3 2 2" xfId="1564"/>
    <cellStyle name="Porcentagem 2 3 3" xfId="1565"/>
    <cellStyle name="Porcentagem 2 3 4" xfId="1566"/>
    <cellStyle name="Porcentagem 2 3 5" xfId="1567"/>
    <cellStyle name="Porcentagem 2 3 6" xfId="1568"/>
    <cellStyle name="Porcentagem 2 30" xfId="3959"/>
    <cellStyle name="Porcentagem 2 31" xfId="3960"/>
    <cellStyle name="Porcentagem 2 32" xfId="3961"/>
    <cellStyle name="Porcentagem 2 33" xfId="3962"/>
    <cellStyle name="Porcentagem 2 34" xfId="3963"/>
    <cellStyle name="Porcentagem 2 35" xfId="3964"/>
    <cellStyle name="Porcentagem 2 36" xfId="3965"/>
    <cellStyle name="Porcentagem 2 37" xfId="3966"/>
    <cellStyle name="Porcentagem 2 38" xfId="3967"/>
    <cellStyle name="Porcentagem 2 39" xfId="3968"/>
    <cellStyle name="Porcentagem 2 4" xfId="319"/>
    <cellStyle name="Porcentagem 2 4 2" xfId="1569"/>
    <cellStyle name="Porcentagem 2 4 2 2" xfId="1570"/>
    <cellStyle name="Porcentagem 2 4 3" xfId="1571"/>
    <cellStyle name="Porcentagem 2 4 4" xfId="1572"/>
    <cellStyle name="Porcentagem 2 40" xfId="3969"/>
    <cellStyle name="Porcentagem 2 41" xfId="3970"/>
    <cellStyle name="Porcentagem 2 42" xfId="3971"/>
    <cellStyle name="Porcentagem 2 43" xfId="3972"/>
    <cellStyle name="Porcentagem 2 44" xfId="3973"/>
    <cellStyle name="Porcentagem 2 45" xfId="3974"/>
    <cellStyle name="Porcentagem 2 46" xfId="3975"/>
    <cellStyle name="Porcentagem 2 47" xfId="3976"/>
    <cellStyle name="Porcentagem 2 48" xfId="3977"/>
    <cellStyle name="Porcentagem 2 5" xfId="320"/>
    <cellStyle name="Porcentagem 2 5 2" xfId="1573"/>
    <cellStyle name="Porcentagem 2 5 2 2" xfId="1574"/>
    <cellStyle name="Porcentagem 2 5 3" xfId="1575"/>
    <cellStyle name="Porcentagem 2 5 4" xfId="1576"/>
    <cellStyle name="Porcentagem 2 6" xfId="321"/>
    <cellStyle name="Porcentagem 2 6 2" xfId="1577"/>
    <cellStyle name="Porcentagem 2 6 2 2" xfId="1578"/>
    <cellStyle name="Porcentagem 2 6 3" xfId="1579"/>
    <cellStyle name="Porcentagem 2 6 4" xfId="1580"/>
    <cellStyle name="Porcentagem 2 7" xfId="322"/>
    <cellStyle name="Porcentagem 2 7 2" xfId="1581"/>
    <cellStyle name="Porcentagem 2 7 2 2" xfId="1582"/>
    <cellStyle name="Porcentagem 2 7 3" xfId="1583"/>
    <cellStyle name="Porcentagem 2 7 4" xfId="1584"/>
    <cellStyle name="Porcentagem 2 8" xfId="323"/>
    <cellStyle name="Porcentagem 2 8 2" xfId="1585"/>
    <cellStyle name="Porcentagem 2 8 2 2" xfId="1586"/>
    <cellStyle name="Porcentagem 2 8 3" xfId="1587"/>
    <cellStyle name="Porcentagem 2 8 4" xfId="1588"/>
    <cellStyle name="Porcentagem 2 9" xfId="324"/>
    <cellStyle name="Porcentagem 2 9 2" xfId="1589"/>
    <cellStyle name="Porcentagem 2 9 2 2" xfId="1590"/>
    <cellStyle name="Porcentagem 2 9 3" xfId="1591"/>
    <cellStyle name="Porcentagem 2 9 4" xfId="1592"/>
    <cellStyle name="Porcentagem 3" xfId="325"/>
    <cellStyle name="Porcentagem 3 2" xfId="326"/>
    <cellStyle name="Porcentagem 3 2 2" xfId="1593"/>
    <cellStyle name="Porcentagem 3 3" xfId="1594"/>
    <cellStyle name="Porcentagem 3 3 2" xfId="1595"/>
    <cellStyle name="Porcentagem 3 3 3" xfId="1596"/>
    <cellStyle name="Porcentagem 3 4" xfId="1597"/>
    <cellStyle name="Porcentagem 3 4 2" xfId="1598"/>
    <cellStyle name="Porcentagem 3 5" xfId="1599"/>
    <cellStyle name="Porcentagem 3 5 2" xfId="1600"/>
    <cellStyle name="Porcentagem 3 6" xfId="1601"/>
    <cellStyle name="Porcentagem 3 7" xfId="1602"/>
    <cellStyle name="Porcentagem 4" xfId="327"/>
    <cellStyle name="Porcentagem 4 2" xfId="328"/>
    <cellStyle name="Porcentagem 4 2 2" xfId="1603"/>
    <cellStyle name="Porcentagem 4 3" xfId="329"/>
    <cellStyle name="Porcentagem 4 4" xfId="330"/>
    <cellStyle name="Porcentagem 4 5" xfId="331"/>
    <cellStyle name="Porcentagem 4 6" xfId="332"/>
    <cellStyle name="Porcentagem 4 7" xfId="1604"/>
    <cellStyle name="Porcentagem 4 7 2" xfId="1605"/>
    <cellStyle name="Porcentagem 4 8" xfId="1606"/>
    <cellStyle name="Porcentagem 5" xfId="333"/>
    <cellStyle name="Porcentagem 5 2" xfId="1607"/>
    <cellStyle name="Porcentagem 5 2 2" xfId="7967"/>
    <cellStyle name="Porcentagem 5 3" xfId="1608"/>
    <cellStyle name="Porcentagem 5 4" xfId="7968"/>
    <cellStyle name="Porcentagem 6" xfId="334"/>
    <cellStyle name="Porcentagem 6 2" xfId="335"/>
    <cellStyle name="Porcentagem 6 3" xfId="7969"/>
    <cellStyle name="Porcentagem 7" xfId="336"/>
    <cellStyle name="Porcentagem 7 2" xfId="337"/>
    <cellStyle name="Porcentagem 8" xfId="338"/>
    <cellStyle name="Porcentagem 8 2" xfId="1609"/>
    <cellStyle name="Porcentagem 9" xfId="339"/>
    <cellStyle name="Porcentagem 9 10" xfId="1610"/>
    <cellStyle name="Porcentagem 9 11" xfId="1611"/>
    <cellStyle name="Porcentagem 9 12" xfId="1612"/>
    <cellStyle name="Porcentagem 9 13" xfId="1613"/>
    <cellStyle name="Porcentagem 9 14" xfId="1614"/>
    <cellStyle name="Porcentagem 9 15" xfId="1615"/>
    <cellStyle name="Porcentagem 9 16" xfId="1616"/>
    <cellStyle name="Porcentagem 9 2" xfId="1617"/>
    <cellStyle name="Porcentagem 9 3" xfId="1618"/>
    <cellStyle name="Porcentagem 9 4" xfId="1619"/>
    <cellStyle name="Porcentagem 9 5" xfId="1620"/>
    <cellStyle name="Porcentagem 9 6" xfId="1621"/>
    <cellStyle name="Porcentagem 9 7" xfId="1622"/>
    <cellStyle name="Porcentagem 9 8" xfId="1623"/>
    <cellStyle name="Porcentagem 9 9" xfId="1624"/>
    <cellStyle name="Porcentaje" xfId="340"/>
    <cellStyle name="Porcentaje 2" xfId="5360"/>
    <cellStyle name="Porcentaje 3" xfId="4482"/>
    <cellStyle name="Premissas" xfId="1625"/>
    <cellStyle name="Premissas 2" xfId="5361"/>
    <cellStyle name="PrePop Currency (0)" xfId="3978"/>
    <cellStyle name="PrePop Currency (0) 2" xfId="3979"/>
    <cellStyle name="PrePop Currency (0)_Output_Todos_Canais" xfId="3980"/>
    <cellStyle name="PrePop Currency (2)" xfId="3981"/>
    <cellStyle name="PrePop Currency (2) 10" xfId="3982"/>
    <cellStyle name="PrePop Currency (2) 11" xfId="3983"/>
    <cellStyle name="PrePop Currency (2) 12" xfId="3984"/>
    <cellStyle name="PrePop Currency (2) 13" xfId="3985"/>
    <cellStyle name="PrePop Currency (2) 14" xfId="3986"/>
    <cellStyle name="PrePop Currency (2) 15" xfId="3987"/>
    <cellStyle name="PrePop Currency (2) 16" xfId="3988"/>
    <cellStyle name="PrePop Currency (2) 2" xfId="3989"/>
    <cellStyle name="PrePop Currency (2) 2 2" xfId="3990"/>
    <cellStyle name="PrePop Currency (2) 2 3" xfId="3991"/>
    <cellStyle name="PrePop Currency (2) 2 4" xfId="3992"/>
    <cellStyle name="PrePop Currency (2) 3" xfId="3993"/>
    <cellStyle name="PrePop Currency (2) 4" xfId="3994"/>
    <cellStyle name="PrePop Currency (2) 5" xfId="3995"/>
    <cellStyle name="PrePop Currency (2) 6" xfId="3996"/>
    <cellStyle name="PrePop Currency (2) 7" xfId="3997"/>
    <cellStyle name="PrePop Currency (2) 8" xfId="3998"/>
    <cellStyle name="PrePop Currency (2) 9" xfId="3999"/>
    <cellStyle name="PrePop Currency (2)_graficos" xfId="4000"/>
    <cellStyle name="PrePop Units (0)" xfId="4001"/>
    <cellStyle name="PrePop Units (0) 2" xfId="4002"/>
    <cellStyle name="PrePop Units (0)_Output_Todos_Canais" xfId="4003"/>
    <cellStyle name="PrePop Units (1)" xfId="4004"/>
    <cellStyle name="PrePop Units (1) 10" xfId="4005"/>
    <cellStyle name="PrePop Units (1) 11" xfId="4006"/>
    <cellStyle name="PrePop Units (1) 12" xfId="4007"/>
    <cellStyle name="PrePop Units (1) 13" xfId="4008"/>
    <cellStyle name="PrePop Units (1) 14" xfId="4009"/>
    <cellStyle name="PrePop Units (1) 15" xfId="4010"/>
    <cellStyle name="PrePop Units (1) 16" xfId="4011"/>
    <cellStyle name="PrePop Units (1) 2" xfId="4012"/>
    <cellStyle name="PrePop Units (1) 2 2" xfId="4013"/>
    <cellStyle name="PrePop Units (1) 2 3" xfId="4014"/>
    <cellStyle name="PrePop Units (1) 2 4" xfId="4015"/>
    <cellStyle name="PrePop Units (1) 3" xfId="4016"/>
    <cellStyle name="PrePop Units (1) 4" xfId="4017"/>
    <cellStyle name="PrePop Units (1) 5" xfId="4018"/>
    <cellStyle name="PrePop Units (1) 6" xfId="4019"/>
    <cellStyle name="PrePop Units (1) 7" xfId="4020"/>
    <cellStyle name="PrePop Units (1) 8" xfId="4021"/>
    <cellStyle name="PrePop Units (1) 9" xfId="4022"/>
    <cellStyle name="PrePop Units (1)_graficos" xfId="4023"/>
    <cellStyle name="PrePop Units (2)" xfId="4024"/>
    <cellStyle name="PrePop Units (2) 10" xfId="4025"/>
    <cellStyle name="PrePop Units (2) 11" xfId="4026"/>
    <cellStyle name="PrePop Units (2) 12" xfId="4027"/>
    <cellStyle name="PrePop Units (2) 13" xfId="4028"/>
    <cellStyle name="PrePop Units (2) 14" xfId="4029"/>
    <cellStyle name="PrePop Units (2) 15" xfId="4030"/>
    <cellStyle name="PrePop Units (2) 16" xfId="4031"/>
    <cellStyle name="PrePop Units (2) 2" xfId="4032"/>
    <cellStyle name="PrePop Units (2) 2 2" xfId="4033"/>
    <cellStyle name="PrePop Units (2) 2 3" xfId="4034"/>
    <cellStyle name="PrePop Units (2) 2 4" xfId="4035"/>
    <cellStyle name="PrePop Units (2) 3" xfId="4036"/>
    <cellStyle name="PrePop Units (2) 4" xfId="4037"/>
    <cellStyle name="PrePop Units (2) 5" xfId="4038"/>
    <cellStyle name="PrePop Units (2) 6" xfId="4039"/>
    <cellStyle name="PrePop Units (2) 7" xfId="4040"/>
    <cellStyle name="PrePop Units (2) 8" xfId="4041"/>
    <cellStyle name="PrePop Units (2) 9" xfId="4042"/>
    <cellStyle name="PrePop Units (2)_graficos" xfId="4043"/>
    <cellStyle name="Price" xfId="6595"/>
    <cellStyle name="Projeções" xfId="1626"/>
    <cellStyle name="Prozent_Anadat" xfId="5362"/>
    <cellStyle name="PSChar" xfId="1627"/>
    <cellStyle name="PSChar 2" xfId="5363"/>
    <cellStyle name="PSDate" xfId="1628"/>
    <cellStyle name="PSDec" xfId="1629"/>
    <cellStyle name="PSHeading" xfId="1630"/>
    <cellStyle name="PSHeading 2" xfId="1631"/>
    <cellStyle name="PSHeading 2 2" xfId="1632"/>
    <cellStyle name="PSHeading 2 2 2" xfId="7089"/>
    <cellStyle name="PSHeading 2 3" xfId="4555"/>
    <cellStyle name="PSHeading 3" xfId="5364"/>
    <cellStyle name="PSHeading 3 2" xfId="7126"/>
    <cellStyle name="PSHeading 4" xfId="6920"/>
    <cellStyle name="PSHeading 4 2" xfId="6963"/>
    <cellStyle name="PSHeading 4 2 2" xfId="7165"/>
    <cellStyle name="PSHeading 5" xfId="7046"/>
    <cellStyle name="PSInt" xfId="1633"/>
    <cellStyle name="PSSpacer" xfId="1634"/>
    <cellStyle name="PSSpacer 2" xfId="5365"/>
    <cellStyle name="px sep 985 c 30" xfId="6596"/>
    <cellStyle name="Ratio" xfId="4044"/>
    <cellStyle name="Red Text" xfId="4045"/>
    <cellStyle name="regstoresfromspecstores" xfId="4046"/>
    <cellStyle name="reset" xfId="6597"/>
    <cellStyle name="RevList" xfId="4047"/>
    <cellStyle name="RevLiųt_ACC - Book072008" xfId="4048"/>
    <cellStyle name="Right" xfId="5366"/>
    <cellStyle name="RM" xfId="341"/>
    <cellStyle name="rodape" xfId="6598"/>
    <cellStyle name="RowLevel_1_OUTPUT2" xfId="342"/>
    <cellStyle name="s]_x000d__x000a_load=hpsw.exe_x000d__x000a_run=_x000d__x000a_NullPort=None_x000d__x000a_DosPrint=no_x000d__x000a_device=HP LaserJet 4000 Series PCL 5e,HPBPCLA,LPT1:_x000d__x000a__x000d__x000a_[Desktop]_x000d__x000a_" xfId="4049"/>
    <cellStyle name="Saída 2" xfId="343"/>
    <cellStyle name="Saída 2 10" xfId="7970"/>
    <cellStyle name="Saída 2 11" xfId="7971"/>
    <cellStyle name="Saída 2 2" xfId="1635"/>
    <cellStyle name="Saída 2 2 2" xfId="1636"/>
    <cellStyle name="Saída 2 2 2 2" xfId="7090"/>
    <cellStyle name="Saída 2 2 3" xfId="7061"/>
    <cellStyle name="Saída 2 2 4" xfId="7972"/>
    <cellStyle name="Saída 2 2 5" xfId="7973"/>
    <cellStyle name="Saída 2 2 6" xfId="7974"/>
    <cellStyle name="Saída 2 2 7" xfId="7975"/>
    <cellStyle name="Saída 2 3" xfId="1637"/>
    <cellStyle name="Saída 2 3 2" xfId="1638"/>
    <cellStyle name="Saída 2 3 2 2" xfId="7091"/>
    <cellStyle name="Saída 2 3 3" xfId="7071"/>
    <cellStyle name="Saída 2 3 4" xfId="7976"/>
    <cellStyle name="Saída 2 3 5" xfId="7977"/>
    <cellStyle name="Saída 2 3 6" xfId="7978"/>
    <cellStyle name="Saída 2 3 7" xfId="7979"/>
    <cellStyle name="Saída 2 4" xfId="1639"/>
    <cellStyle name="Saída 2 4 2" xfId="1640"/>
    <cellStyle name="Saída 2 4 2 2" xfId="7095"/>
    <cellStyle name="Saída 2 4 3" xfId="7079"/>
    <cellStyle name="Saída 2 4 4" xfId="7980"/>
    <cellStyle name="Saída 2 4 5" xfId="7981"/>
    <cellStyle name="Saída 2 4 6" xfId="7982"/>
    <cellStyle name="Saída 2 4 7" xfId="7983"/>
    <cellStyle name="Saída 2 5" xfId="1641"/>
    <cellStyle name="Saída 2 5 2" xfId="7087"/>
    <cellStyle name="Saída 2 5 3" xfId="7984"/>
    <cellStyle name="Saída 2 5 4" xfId="7985"/>
    <cellStyle name="Saída 2 5 5" xfId="7986"/>
    <cellStyle name="Saída 2 5 6" xfId="7987"/>
    <cellStyle name="Saída 2 5 7" xfId="7988"/>
    <cellStyle name="Saída 2 6" xfId="5367"/>
    <cellStyle name="Saída 2 6 2" xfId="7127"/>
    <cellStyle name="Saída 2 6 3" xfId="7989"/>
    <cellStyle name="Saída 2 7" xfId="7044"/>
    <cellStyle name="Saída 2 8" xfId="7990"/>
    <cellStyle name="Saída 2 9" xfId="7991"/>
    <cellStyle name="SAPBEXstdData" xfId="6599"/>
    <cellStyle name="SAPBEXstdData 2" xfId="7156"/>
    <cellStyle name="SAPError" xfId="4050"/>
    <cellStyle name="SAPKey" xfId="4051"/>
    <cellStyle name="SAPLocked" xfId="4052"/>
    <cellStyle name="SAPOutput" xfId="4053"/>
    <cellStyle name="SAPSpace" xfId="4054"/>
    <cellStyle name="SAPText" xfId="4055"/>
    <cellStyle name="SAPUnLocked" xfId="4056"/>
    <cellStyle name="sDefault" xfId="344"/>
    <cellStyle name="sDefault 2" xfId="345"/>
    <cellStyle name="sDefault 2 2" xfId="1642"/>
    <cellStyle name="sDefault 2 2 2" xfId="5370"/>
    <cellStyle name="sDefault 2 3" xfId="1643"/>
    <cellStyle name="sDefault 2 3 2" xfId="5371"/>
    <cellStyle name="sDefault 2 4" xfId="1644"/>
    <cellStyle name="sDefault 2 4 2" xfId="5372"/>
    <cellStyle name="sDefault 2 5" xfId="5369"/>
    <cellStyle name="sDefault 3" xfId="346"/>
    <cellStyle name="sDefault 3 2" xfId="1645"/>
    <cellStyle name="sDefault 3 2 2" xfId="5374"/>
    <cellStyle name="sDefault 3 3" xfId="1646"/>
    <cellStyle name="sDefault 3 3 2" xfId="5375"/>
    <cellStyle name="sDefault 3 4" xfId="1647"/>
    <cellStyle name="sDefault 3 4 2" xfId="5376"/>
    <cellStyle name="sDefault 3 5" xfId="5373"/>
    <cellStyle name="sDefault 4" xfId="1648"/>
    <cellStyle name="sDefault 4 2" xfId="5377"/>
    <cellStyle name="sDefault 5" xfId="1649"/>
    <cellStyle name="sDefault 5 2" xfId="5378"/>
    <cellStyle name="sDefault 6" xfId="1650"/>
    <cellStyle name="sDefault 6 2" xfId="5379"/>
    <cellStyle name="sDefault 7" xfId="5368"/>
    <cellStyle name="SelectFormat" xfId="4057"/>
    <cellStyle name="SelectFormat 10" xfId="4058"/>
    <cellStyle name="SelectFormat 10 2" xfId="7993"/>
    <cellStyle name="SelectFormat 11" xfId="4059"/>
    <cellStyle name="SelectFormat 11 2" xfId="7994"/>
    <cellStyle name="SelectFormat 12" xfId="4060"/>
    <cellStyle name="SelectFormat 12 2" xfId="7995"/>
    <cellStyle name="SelectFormat 13" xfId="4061"/>
    <cellStyle name="SelectFormat 13 2" xfId="7996"/>
    <cellStyle name="SelectFormat 14" xfId="4062"/>
    <cellStyle name="SelectFormat 14 2" xfId="7997"/>
    <cellStyle name="SelectFormat 15" xfId="4063"/>
    <cellStyle name="SelectFormat 15 2" xfId="7998"/>
    <cellStyle name="SelectFormat 16" xfId="4064"/>
    <cellStyle name="SelectFormat 16 2" xfId="7999"/>
    <cellStyle name="SelectFormat 17" xfId="4065"/>
    <cellStyle name="SelectFormat 17 2" xfId="8000"/>
    <cellStyle name="SelectFormat 18" xfId="4066"/>
    <cellStyle name="SelectFormat 18 2" xfId="8001"/>
    <cellStyle name="SelectFormat 19" xfId="4067"/>
    <cellStyle name="SelectFormat 19 2" xfId="8002"/>
    <cellStyle name="SelectFormat 2" xfId="4068"/>
    <cellStyle name="SelectFormat 2 2" xfId="4069"/>
    <cellStyle name="SelectFormat 2 2 2" xfId="8004"/>
    <cellStyle name="SelectFormat 2 3" xfId="4070"/>
    <cellStyle name="SelectFormat 2 3 2" xfId="8005"/>
    <cellStyle name="SelectFormat 2 4" xfId="4071"/>
    <cellStyle name="SelectFormat 2 4 2" xfId="8006"/>
    <cellStyle name="SelectFormat 2 5" xfId="8003"/>
    <cellStyle name="SelectFormat 2_Input Vendasmodeloitau_v2" xfId="4072"/>
    <cellStyle name="SelectFormat 20" xfId="4073"/>
    <cellStyle name="SelectFormat 20 2" xfId="8007"/>
    <cellStyle name="SelectFormat 21" xfId="4074"/>
    <cellStyle name="SelectFormat 21 2" xfId="8008"/>
    <cellStyle name="SelectFormat 22" xfId="4075"/>
    <cellStyle name="SelectFormat 22 2" xfId="8009"/>
    <cellStyle name="SelectFormat 23" xfId="4076"/>
    <cellStyle name="SelectFormat 23 2" xfId="8010"/>
    <cellStyle name="SelectFormat 24" xfId="4077"/>
    <cellStyle name="SelectFormat 24 2" xfId="8011"/>
    <cellStyle name="SelectFormat 25" xfId="4078"/>
    <cellStyle name="SelectFormat 25 2" xfId="8012"/>
    <cellStyle name="SelectFormat 26" xfId="4079"/>
    <cellStyle name="SelectFormat 26 2" xfId="8013"/>
    <cellStyle name="SelectFormat 27" xfId="4080"/>
    <cellStyle name="SelectFormat 27 2" xfId="8014"/>
    <cellStyle name="SelectFormat 28" xfId="4081"/>
    <cellStyle name="SelectFormat 28 2" xfId="8015"/>
    <cellStyle name="SelectFormat 29" xfId="4082"/>
    <cellStyle name="SelectFormat 29 2" xfId="8016"/>
    <cellStyle name="SelectFormat 3" xfId="4083"/>
    <cellStyle name="SelectFormat 3 2" xfId="8017"/>
    <cellStyle name="SelectFormat 30" xfId="4084"/>
    <cellStyle name="SelectFormat 30 2" xfId="8018"/>
    <cellStyle name="SelectFormat 31" xfId="4085"/>
    <cellStyle name="SelectFormat 31 2" xfId="8019"/>
    <cellStyle name="SelectFormat 32" xfId="4086"/>
    <cellStyle name="SelectFormat 32 2" xfId="8020"/>
    <cellStyle name="SelectFormat 33" xfId="4087"/>
    <cellStyle name="SelectFormat 33 2" xfId="8021"/>
    <cellStyle name="SelectFormat 34" xfId="4088"/>
    <cellStyle name="SelectFormat 34 2" xfId="8022"/>
    <cellStyle name="SelectFormat 35" xfId="4089"/>
    <cellStyle name="SelectFormat 35 2" xfId="8023"/>
    <cellStyle name="SelectFormat 36" xfId="4090"/>
    <cellStyle name="SelectFormat 36 2" xfId="8024"/>
    <cellStyle name="SelectFormat 37" xfId="4091"/>
    <cellStyle name="SelectFormat 37 2" xfId="8025"/>
    <cellStyle name="SelectFormat 38" xfId="4092"/>
    <cellStyle name="SelectFormat 38 2" xfId="8026"/>
    <cellStyle name="SelectFormat 39" xfId="4093"/>
    <cellStyle name="SelectFormat 39 2" xfId="8027"/>
    <cellStyle name="SelectFormat 4" xfId="4094"/>
    <cellStyle name="SelectFormat 4 2" xfId="8028"/>
    <cellStyle name="SelectFormat 40" xfId="7992"/>
    <cellStyle name="SelectFormat 5" xfId="4095"/>
    <cellStyle name="SelectFormat 5 2" xfId="8029"/>
    <cellStyle name="SelectFormat 6" xfId="4096"/>
    <cellStyle name="SelectFormat 6 2" xfId="8030"/>
    <cellStyle name="SelectFormat 7" xfId="4097"/>
    <cellStyle name="SelectFormat 7 2" xfId="8031"/>
    <cellStyle name="SelectFormat 8" xfId="4098"/>
    <cellStyle name="SelectFormat 8 2" xfId="8032"/>
    <cellStyle name="SelectFormat 9" xfId="4099"/>
    <cellStyle name="SelectFormat 9 2" xfId="8033"/>
    <cellStyle name="SelectFormat_graficos" xfId="4100"/>
    <cellStyle name="Sep. milhar [0]" xfId="347"/>
    <cellStyle name="Separador de m" xfId="348"/>
    <cellStyle name="Separador de milhares [0] 2" xfId="4101"/>
    <cellStyle name="Separador de milhares [0] 2 2" xfId="9161"/>
    <cellStyle name="Separador de milhares [0] 2 3" xfId="8034"/>
    <cellStyle name="Separador de milhares 10" xfId="349"/>
    <cellStyle name="Separador de milhares 10 10" xfId="495"/>
    <cellStyle name="Separador de milhares 10 10 2" xfId="1651"/>
    <cellStyle name="Separador de milhares 10 10 2 2" xfId="9162"/>
    <cellStyle name="Separador de milhares 10 10 2 3" xfId="8035"/>
    <cellStyle name="Separador de milhares 10 10 3" xfId="4546"/>
    <cellStyle name="Separador de milhares 10 11" xfId="1652"/>
    <cellStyle name="Separador de milhares 10 11 2" xfId="1653"/>
    <cellStyle name="Separador de milhares 10 11 2 2" xfId="9164"/>
    <cellStyle name="Separador de milhares 10 11 2 3" xfId="8037"/>
    <cellStyle name="Separador de milhares 10 11 3" xfId="9163"/>
    <cellStyle name="Separador de milhares 10 11 4" xfId="8036"/>
    <cellStyle name="Separador de milhares 10 12" xfId="1654"/>
    <cellStyle name="Separador de milhares 10 12 2" xfId="1655"/>
    <cellStyle name="Separador de milhares 10 12 2 2" xfId="9166"/>
    <cellStyle name="Separador de milhares 10 12 2 3" xfId="8039"/>
    <cellStyle name="Separador de milhares 10 12 3" xfId="9165"/>
    <cellStyle name="Separador de milhares 10 12 4" xfId="8038"/>
    <cellStyle name="Separador de milhares 10 13" xfId="1656"/>
    <cellStyle name="Separador de milhares 10 13 2" xfId="1657"/>
    <cellStyle name="Separador de milhares 10 13 2 2" xfId="9168"/>
    <cellStyle name="Separador de milhares 10 13 2 3" xfId="8041"/>
    <cellStyle name="Separador de milhares 10 13 3" xfId="9167"/>
    <cellStyle name="Separador de milhares 10 13 4" xfId="8040"/>
    <cellStyle name="Separador de milhares 10 14" xfId="1658"/>
    <cellStyle name="Separador de milhares 10 14 2" xfId="1659"/>
    <cellStyle name="Separador de milhares 10 14 2 2" xfId="9170"/>
    <cellStyle name="Separador de milhares 10 14 2 3" xfId="8043"/>
    <cellStyle name="Separador de milhares 10 14 3" xfId="9169"/>
    <cellStyle name="Separador de milhares 10 14 4" xfId="8042"/>
    <cellStyle name="Separador de milhares 10 15" xfId="1660"/>
    <cellStyle name="Separador de milhares 10 15 2" xfId="1661"/>
    <cellStyle name="Separador de milhares 10 15 2 2" xfId="9172"/>
    <cellStyle name="Separador de milhares 10 15 2 3" xfId="8045"/>
    <cellStyle name="Separador de milhares 10 15 3" xfId="9171"/>
    <cellStyle name="Separador de milhares 10 15 4" xfId="8044"/>
    <cellStyle name="Separador de milhares 10 16" xfId="1662"/>
    <cellStyle name="Separador de milhares 10 16 2" xfId="1663"/>
    <cellStyle name="Separador de milhares 10 16 2 2" xfId="9174"/>
    <cellStyle name="Separador de milhares 10 16 2 3" xfId="8047"/>
    <cellStyle name="Separador de milhares 10 16 3" xfId="9173"/>
    <cellStyle name="Separador de milhares 10 16 4" xfId="8046"/>
    <cellStyle name="Separador de milhares 10 17" xfId="1664"/>
    <cellStyle name="Separador de milhares 10 17 2" xfId="1665"/>
    <cellStyle name="Separador de milhares 10 17 2 2" xfId="9176"/>
    <cellStyle name="Separador de milhares 10 17 2 3" xfId="8049"/>
    <cellStyle name="Separador de milhares 10 17 3" xfId="5380"/>
    <cellStyle name="Separador de milhares 10 17 3 2" xfId="9175"/>
    <cellStyle name="Separador de milhares 10 17 4" xfId="8048"/>
    <cellStyle name="Separador de milhares 10 18" xfId="1666"/>
    <cellStyle name="Separador de milhares 10 18 2" xfId="9177"/>
    <cellStyle name="Separador de milhares 10 18 3" xfId="8050"/>
    <cellStyle name="Separador de milhares 10 2" xfId="350"/>
    <cellStyle name="Separador de milhares 10 2 2" xfId="1667"/>
    <cellStyle name="Separador de milhares 10 2 2 2" xfId="1668"/>
    <cellStyle name="Separador de milhares 10 2 2 2 2" xfId="9179"/>
    <cellStyle name="Separador de milhares 10 2 2 2 3" xfId="8052"/>
    <cellStyle name="Separador de milhares 10 2 2 3" xfId="9178"/>
    <cellStyle name="Separador de milhares 10 2 2 4" xfId="8051"/>
    <cellStyle name="Separador de milhares 10 2 3" xfId="1669"/>
    <cellStyle name="Separador de milhares 10 2 3 2" xfId="1670"/>
    <cellStyle name="Separador de milhares 10 2 3 2 2" xfId="9181"/>
    <cellStyle name="Separador de milhares 10 2 3 2 3" xfId="8054"/>
    <cellStyle name="Separador de milhares 10 2 3 3" xfId="9180"/>
    <cellStyle name="Separador de milhares 10 2 3 4" xfId="8053"/>
    <cellStyle name="Separador de milhares 10 2 4" xfId="1671"/>
    <cellStyle name="Separador de milhares 10 3" xfId="1672"/>
    <cellStyle name="Separador de milhares 10 3 2" xfId="1673"/>
    <cellStyle name="Separador de milhares 10 3 2 2" xfId="9183"/>
    <cellStyle name="Separador de milhares 10 3 2 3" xfId="8056"/>
    <cellStyle name="Separador de milhares 10 3 3" xfId="1674"/>
    <cellStyle name="Separador de milhares 10 3 3 2" xfId="9184"/>
    <cellStyle name="Separador de milhares 10 3 3 3" xfId="8057"/>
    <cellStyle name="Separador de milhares 10 3 4" xfId="9182"/>
    <cellStyle name="Separador de milhares 10 3 5" xfId="8055"/>
    <cellStyle name="Separador de milhares 10 4" xfId="1675"/>
    <cellStyle name="Separador de milhares 10 4 2" xfId="1676"/>
    <cellStyle name="Separador de milhares 10 4 2 2" xfId="9186"/>
    <cellStyle name="Separador de milhares 10 4 2 3" xfId="8059"/>
    <cellStyle name="Separador de milhares 10 4 3" xfId="1677"/>
    <cellStyle name="Separador de milhares 10 4 3 2" xfId="9187"/>
    <cellStyle name="Separador de milhares 10 4 3 3" xfId="8060"/>
    <cellStyle name="Separador de milhares 10 4 4" xfId="9185"/>
    <cellStyle name="Separador de milhares 10 4 5" xfId="8058"/>
    <cellStyle name="Separador de milhares 10 41" xfId="5381"/>
    <cellStyle name="Separador de milhares 10 5" xfId="1678"/>
    <cellStyle name="Separador de milhares 10 5 2" xfId="1679"/>
    <cellStyle name="Separador de milhares 10 5 2 2" xfId="9189"/>
    <cellStyle name="Separador de milhares 10 5 2 3" xfId="8062"/>
    <cellStyle name="Separador de milhares 10 5 3" xfId="1680"/>
    <cellStyle name="Separador de milhares 10 5 3 2" xfId="9190"/>
    <cellStyle name="Separador de milhares 10 5 3 3" xfId="8063"/>
    <cellStyle name="Separador de milhares 10 5 4" xfId="9188"/>
    <cellStyle name="Separador de milhares 10 5 5" xfId="8061"/>
    <cellStyle name="Separador de milhares 10 6" xfId="1681"/>
    <cellStyle name="Separador de milhares 10 6 2" xfId="1682"/>
    <cellStyle name="Separador de milhares 10 6 2 2" xfId="9192"/>
    <cellStyle name="Separador de milhares 10 6 2 3" xfId="8065"/>
    <cellStyle name="Separador de milhares 10 6 3" xfId="1683"/>
    <cellStyle name="Separador de milhares 10 6 3 2" xfId="9193"/>
    <cellStyle name="Separador de milhares 10 6 3 3" xfId="8066"/>
    <cellStyle name="Separador de milhares 10 6 4" xfId="9191"/>
    <cellStyle name="Separador de milhares 10 6 5" xfId="8064"/>
    <cellStyle name="Separador de milhares 10 7" xfId="1684"/>
    <cellStyle name="Separador de milhares 10 7 2" xfId="1685"/>
    <cellStyle name="Separador de milhares 10 7 2 2" xfId="9195"/>
    <cellStyle name="Separador de milhares 10 7 2 3" xfId="8068"/>
    <cellStyle name="Separador de milhares 10 7 3" xfId="1686"/>
    <cellStyle name="Separador de milhares 10 7 3 2" xfId="9196"/>
    <cellStyle name="Separador de milhares 10 7 3 3" xfId="8069"/>
    <cellStyle name="Separador de milhares 10 7 4" xfId="9194"/>
    <cellStyle name="Separador de milhares 10 7 5" xfId="8067"/>
    <cellStyle name="Separador de milhares 10 8" xfId="1687"/>
    <cellStyle name="Separador de milhares 10 8 2" xfId="1688"/>
    <cellStyle name="Separador de milhares 10 8 2 2" xfId="9198"/>
    <cellStyle name="Separador de milhares 10 8 2 3" xfId="8071"/>
    <cellStyle name="Separador de milhares 10 8 3" xfId="9197"/>
    <cellStyle name="Separador de milhares 10 8 4" xfId="8070"/>
    <cellStyle name="Separador de milhares 10 9" xfId="1689"/>
    <cellStyle name="Separador de milhares 10 9 2" xfId="1690"/>
    <cellStyle name="Separador de milhares 10 9 2 2" xfId="9200"/>
    <cellStyle name="Separador de milhares 10 9 2 3" xfId="8073"/>
    <cellStyle name="Separador de milhares 10 9 3" xfId="9199"/>
    <cellStyle name="Separador de milhares 10 9 4" xfId="8072"/>
    <cellStyle name="Separador de milhares 11" xfId="351"/>
    <cellStyle name="Separador de milhares 11 10" xfId="8074"/>
    <cellStyle name="Separador de milhares 11 2" xfId="1691"/>
    <cellStyle name="Separador de milhares 11 2 2" xfId="1692"/>
    <cellStyle name="Separador de milhares 11 2 2 2" xfId="5382"/>
    <cellStyle name="Separador de milhares 11 2 2 2 2" xfId="9201"/>
    <cellStyle name="Separador de milhares 11 2 2 3" xfId="8075"/>
    <cellStyle name="Separador de milhares 11 2 3" xfId="1693"/>
    <cellStyle name="Separador de milhares 11 2 3 2" xfId="9202"/>
    <cellStyle name="Separador de milhares 11 2 3 3" xfId="8076"/>
    <cellStyle name="Separador de milhares 11 2 4" xfId="1694"/>
    <cellStyle name="Separador de milhares 11 2 4 2" xfId="9203"/>
    <cellStyle name="Separador de milhares 11 2 4 3" xfId="8077"/>
    <cellStyle name="Separador de milhares 11 3" xfId="1695"/>
    <cellStyle name="Separador de milhares 11 3 2" xfId="1696"/>
    <cellStyle name="Separador de milhares 11 3 2 2" xfId="9205"/>
    <cellStyle name="Separador de milhares 11 3 2 3" xfId="8079"/>
    <cellStyle name="Separador de milhares 11 3 3" xfId="9204"/>
    <cellStyle name="Separador de milhares 11 3 4" xfId="8078"/>
    <cellStyle name="Separador de milhares 11 4" xfId="1697"/>
    <cellStyle name="Separador de milhares 11 4 2" xfId="9206"/>
    <cellStyle name="Separador de milhares 11 4 3" xfId="8080"/>
    <cellStyle name="Separador de milhares 11 5" xfId="1698"/>
    <cellStyle name="Separador de milhares 11 5 2" xfId="9207"/>
    <cellStyle name="Separador de milhares 11 5 3" xfId="8081"/>
    <cellStyle name="Separador de milhares 11 6" xfId="1699"/>
    <cellStyle name="Separador de milhares 11 6 2" xfId="9208"/>
    <cellStyle name="Separador de milhares 11 6 3" xfId="8082"/>
    <cellStyle name="Separador de milhares 11 7" xfId="1700"/>
    <cellStyle name="Separador de milhares 11 7 2" xfId="9209"/>
    <cellStyle name="Separador de milhares 11 7 3" xfId="8083"/>
    <cellStyle name="Separador de milhares 11 8" xfId="1701"/>
    <cellStyle name="Separador de milhares 11 8 2" xfId="9210"/>
    <cellStyle name="Separador de milhares 11 8 3" xfId="8084"/>
    <cellStyle name="Separador de milhares 11 9" xfId="1702"/>
    <cellStyle name="Separador de milhares 11 9 2" xfId="9211"/>
    <cellStyle name="Separador de milhares 11 9 3" xfId="8085"/>
    <cellStyle name="Separador de milhares 12" xfId="352"/>
    <cellStyle name="Separador de milhares 12 10" xfId="1703"/>
    <cellStyle name="Separador de milhares 12 10 2" xfId="1704"/>
    <cellStyle name="Separador de milhares 12 10 2 2" xfId="9213"/>
    <cellStyle name="Separador de milhares 12 10 2 3" xfId="8087"/>
    <cellStyle name="Separador de milhares 12 10 3" xfId="9212"/>
    <cellStyle name="Separador de milhares 12 10 4" xfId="8086"/>
    <cellStyle name="Separador de milhares 12 11" xfId="1705"/>
    <cellStyle name="Separador de milhares 12 11 2" xfId="1706"/>
    <cellStyle name="Separador de milhares 12 11 2 2" xfId="9215"/>
    <cellStyle name="Separador de milhares 12 11 2 3" xfId="8089"/>
    <cellStyle name="Separador de milhares 12 11 3" xfId="9214"/>
    <cellStyle name="Separador de milhares 12 11 4" xfId="8088"/>
    <cellStyle name="Separador de milhares 12 12" xfId="1707"/>
    <cellStyle name="Separador de milhares 12 12 2" xfId="1708"/>
    <cellStyle name="Separador de milhares 12 12 2 2" xfId="9217"/>
    <cellStyle name="Separador de milhares 12 12 2 3" xfId="8091"/>
    <cellStyle name="Separador de milhares 12 12 3" xfId="9216"/>
    <cellStyle name="Separador de milhares 12 12 4" xfId="8090"/>
    <cellStyle name="Separador de milhares 12 13" xfId="1709"/>
    <cellStyle name="Separador de milhares 12 13 2" xfId="1710"/>
    <cellStyle name="Separador de milhares 12 13 2 2" xfId="9219"/>
    <cellStyle name="Separador de milhares 12 13 2 3" xfId="8093"/>
    <cellStyle name="Separador de milhares 12 13 3" xfId="9218"/>
    <cellStyle name="Separador de milhares 12 13 4" xfId="8092"/>
    <cellStyle name="Separador de milhares 12 14" xfId="1711"/>
    <cellStyle name="Separador de milhares 12 14 2" xfId="1712"/>
    <cellStyle name="Separador de milhares 12 14 2 2" xfId="9221"/>
    <cellStyle name="Separador de milhares 12 14 2 3" xfId="8095"/>
    <cellStyle name="Separador de milhares 12 14 3" xfId="9220"/>
    <cellStyle name="Separador de milhares 12 14 4" xfId="8094"/>
    <cellStyle name="Separador de milhares 12 15" xfId="1713"/>
    <cellStyle name="Separador de milhares 12 15 2" xfId="1714"/>
    <cellStyle name="Separador de milhares 12 15 2 2" xfId="9223"/>
    <cellStyle name="Separador de milhares 12 15 2 3" xfId="8097"/>
    <cellStyle name="Separador de milhares 12 15 3" xfId="9222"/>
    <cellStyle name="Separador de milhares 12 15 4" xfId="8096"/>
    <cellStyle name="Separador de milhares 12 16" xfId="1715"/>
    <cellStyle name="Separador de milhares 12 16 2" xfId="1716"/>
    <cellStyle name="Separador de milhares 12 16 2 2" xfId="9225"/>
    <cellStyle name="Separador de milhares 12 16 2 3" xfId="8099"/>
    <cellStyle name="Separador de milhares 12 16 3" xfId="9224"/>
    <cellStyle name="Separador de milhares 12 16 4" xfId="8098"/>
    <cellStyle name="Separador de milhares 12 17" xfId="1717"/>
    <cellStyle name="Separador de milhares 12 17 2" xfId="1718"/>
    <cellStyle name="Separador de milhares 12 17 2 2" xfId="9227"/>
    <cellStyle name="Separador de milhares 12 17 2 3" xfId="8101"/>
    <cellStyle name="Separador de milhares 12 17 3" xfId="9226"/>
    <cellStyle name="Separador de milhares 12 17 4" xfId="8100"/>
    <cellStyle name="Separador de milhares 12 18" xfId="1719"/>
    <cellStyle name="Separador de milhares 12 18 2" xfId="1720"/>
    <cellStyle name="Separador de milhares 12 18 2 2" xfId="9229"/>
    <cellStyle name="Separador de milhares 12 18 2 3" xfId="8103"/>
    <cellStyle name="Separador de milhares 12 18 3" xfId="9228"/>
    <cellStyle name="Separador de milhares 12 18 4" xfId="8102"/>
    <cellStyle name="Separador de milhares 12 19" xfId="1721"/>
    <cellStyle name="Separador de milhares 12 19 2" xfId="9230"/>
    <cellStyle name="Separador de milhares 12 19 3" xfId="8104"/>
    <cellStyle name="Separador de milhares 12 2" xfId="353"/>
    <cellStyle name="Separador de milhares 12 2 2" xfId="1722"/>
    <cellStyle name="Separador de milhares 12 2 2 2" xfId="1723"/>
    <cellStyle name="Separador de milhares 12 2 2 2 2" xfId="9232"/>
    <cellStyle name="Separador de milhares 12 2 2 2 3" xfId="8106"/>
    <cellStyle name="Separador de milhares 12 2 2 3" xfId="9231"/>
    <cellStyle name="Separador de milhares 12 2 2 4" xfId="8105"/>
    <cellStyle name="Separador de milhares 12 2 3" xfId="1724"/>
    <cellStyle name="Separador de milhares 12 2 3 2" xfId="9233"/>
    <cellStyle name="Separador de milhares 12 2 3 3" xfId="8107"/>
    <cellStyle name="Separador de milhares 12 2 4" xfId="1725"/>
    <cellStyle name="Separador de milhares 12 2 4 2" xfId="9234"/>
    <cellStyle name="Separador de milhares 12 2 4 3" xfId="8108"/>
    <cellStyle name="Separador de milhares 12 3" xfId="354"/>
    <cellStyle name="Separador de milhares 12 3 2" xfId="1726"/>
    <cellStyle name="Separador de milhares 12 3 2 2" xfId="9236"/>
    <cellStyle name="Separador de milhares 12 3 2 3" xfId="8109"/>
    <cellStyle name="Separador de milhares 12 3 3" xfId="1727"/>
    <cellStyle name="Separador de milhares 12 3 3 2" xfId="9237"/>
    <cellStyle name="Separador de milhares 12 3 3 3" xfId="8110"/>
    <cellStyle name="Separador de milhares 12 3 4" xfId="1728"/>
    <cellStyle name="Separador de milhares 12 3 4 2" xfId="1729"/>
    <cellStyle name="Separador de milhares 12 3 4 2 2" xfId="9239"/>
    <cellStyle name="Separador de milhares 12 3 4 2 3" xfId="8112"/>
    <cellStyle name="Separador de milhares 12 3 4 3" xfId="9238"/>
    <cellStyle name="Separador de milhares 12 3 4 4" xfId="8111"/>
    <cellStyle name="Separador de milhares 12 3 5" xfId="4493"/>
    <cellStyle name="Separador de milhares 12 3 5 2" xfId="9235"/>
    <cellStyle name="Separador de milhares 12 4" xfId="1730"/>
    <cellStyle name="Separador de milhares 12 4 2" xfId="1731"/>
    <cellStyle name="Separador de milhares 12 4 2 2" xfId="9241"/>
    <cellStyle name="Separador de milhares 12 4 2 3" xfId="8114"/>
    <cellStyle name="Separador de milhares 12 4 3" xfId="1732"/>
    <cellStyle name="Separador de milhares 12 4 3 2" xfId="9242"/>
    <cellStyle name="Separador de milhares 12 4 3 3" xfId="8115"/>
    <cellStyle name="Separador de milhares 12 4 4" xfId="9240"/>
    <cellStyle name="Separador de milhares 12 4 5" xfId="8113"/>
    <cellStyle name="Separador de milhares 12 5" xfId="1733"/>
    <cellStyle name="Separador de milhares 12 5 2" xfId="1734"/>
    <cellStyle name="Separador de milhares 12 5 2 2" xfId="9244"/>
    <cellStyle name="Separador de milhares 12 5 2 3" xfId="8117"/>
    <cellStyle name="Separador de milhares 12 5 3" xfId="1735"/>
    <cellStyle name="Separador de milhares 12 5 3 2" xfId="9245"/>
    <cellStyle name="Separador de milhares 12 5 3 3" xfId="8118"/>
    <cellStyle name="Separador de milhares 12 5 4" xfId="9243"/>
    <cellStyle name="Separador de milhares 12 5 5" xfId="8116"/>
    <cellStyle name="Separador de milhares 12 6" xfId="1736"/>
    <cellStyle name="Separador de milhares 12 6 2" xfId="1737"/>
    <cellStyle name="Separador de milhares 12 6 2 2" xfId="9247"/>
    <cellStyle name="Separador de milhares 12 6 2 3" xfId="8120"/>
    <cellStyle name="Separador de milhares 12 6 3" xfId="1738"/>
    <cellStyle name="Separador de milhares 12 6 3 2" xfId="9248"/>
    <cellStyle name="Separador de milhares 12 6 3 3" xfId="8121"/>
    <cellStyle name="Separador de milhares 12 6 4" xfId="9246"/>
    <cellStyle name="Separador de milhares 12 6 5" xfId="8119"/>
    <cellStyle name="Separador de milhares 12 7" xfId="1739"/>
    <cellStyle name="Separador de milhares 12 7 2" xfId="1740"/>
    <cellStyle name="Separador de milhares 12 7 2 2" xfId="9250"/>
    <cellStyle name="Separador de milhares 12 7 2 3" xfId="8123"/>
    <cellStyle name="Separador de milhares 12 7 3" xfId="1741"/>
    <cellStyle name="Separador de milhares 12 7 3 2" xfId="9251"/>
    <cellStyle name="Separador de milhares 12 7 3 3" xfId="8124"/>
    <cellStyle name="Separador de milhares 12 7 4" xfId="9249"/>
    <cellStyle name="Separador de milhares 12 7 5" xfId="8122"/>
    <cellStyle name="Separador de milhares 12 8" xfId="1742"/>
    <cellStyle name="Separador de milhares 12 8 2" xfId="1743"/>
    <cellStyle name="Separador de milhares 12 8 2 2" xfId="9253"/>
    <cellStyle name="Separador de milhares 12 8 2 3" xfId="8126"/>
    <cellStyle name="Separador de milhares 12 8 3" xfId="9252"/>
    <cellStyle name="Separador de milhares 12 8 4" xfId="8125"/>
    <cellStyle name="Separador de milhares 12 9" xfId="1744"/>
    <cellStyle name="Separador de milhares 12 9 2" xfId="1745"/>
    <cellStyle name="Separador de milhares 12 9 2 2" xfId="9255"/>
    <cellStyle name="Separador de milhares 12 9 2 3" xfId="8128"/>
    <cellStyle name="Separador de milhares 12 9 3" xfId="9254"/>
    <cellStyle name="Separador de milhares 12 9 4" xfId="8127"/>
    <cellStyle name="Separador de milhares 13" xfId="355"/>
    <cellStyle name="Separador de milhares 13 10" xfId="1746"/>
    <cellStyle name="Separador de milhares 13 10 2" xfId="1747"/>
    <cellStyle name="Separador de milhares 13 10 2 2" xfId="9257"/>
    <cellStyle name="Separador de milhares 13 10 2 3" xfId="8130"/>
    <cellStyle name="Separador de milhares 13 10 3" xfId="9256"/>
    <cellStyle name="Separador de milhares 13 10 4" xfId="8129"/>
    <cellStyle name="Separador de milhares 13 11" xfId="1748"/>
    <cellStyle name="Separador de milhares 13 11 2" xfId="1749"/>
    <cellStyle name="Separador de milhares 13 11 2 2" xfId="9259"/>
    <cellStyle name="Separador de milhares 13 11 2 3" xfId="8132"/>
    <cellStyle name="Separador de milhares 13 11 3" xfId="9258"/>
    <cellStyle name="Separador de milhares 13 11 4" xfId="8131"/>
    <cellStyle name="Separador de milhares 13 12" xfId="1750"/>
    <cellStyle name="Separador de milhares 13 12 2" xfId="1751"/>
    <cellStyle name="Separador de milhares 13 12 2 2" xfId="9261"/>
    <cellStyle name="Separador de milhares 13 12 2 3" xfId="8134"/>
    <cellStyle name="Separador de milhares 13 12 3" xfId="9260"/>
    <cellStyle name="Separador de milhares 13 12 4" xfId="8133"/>
    <cellStyle name="Separador de milhares 13 13" xfId="1752"/>
    <cellStyle name="Separador de milhares 13 13 2" xfId="1753"/>
    <cellStyle name="Separador de milhares 13 13 2 2" xfId="9263"/>
    <cellStyle name="Separador de milhares 13 13 2 3" xfId="8136"/>
    <cellStyle name="Separador de milhares 13 13 3" xfId="9262"/>
    <cellStyle name="Separador de milhares 13 13 4" xfId="8135"/>
    <cellStyle name="Separador de milhares 13 14" xfId="1754"/>
    <cellStyle name="Separador de milhares 13 14 2" xfId="1755"/>
    <cellStyle name="Separador de milhares 13 14 2 2" xfId="9265"/>
    <cellStyle name="Separador de milhares 13 14 2 3" xfId="8138"/>
    <cellStyle name="Separador de milhares 13 14 3" xfId="9264"/>
    <cellStyle name="Separador de milhares 13 14 4" xfId="8137"/>
    <cellStyle name="Separador de milhares 13 15" xfId="1756"/>
    <cellStyle name="Separador de milhares 13 15 2" xfId="1757"/>
    <cellStyle name="Separador de milhares 13 15 2 2" xfId="9267"/>
    <cellStyle name="Separador de milhares 13 15 2 3" xfId="8140"/>
    <cellStyle name="Separador de milhares 13 15 3" xfId="9266"/>
    <cellStyle name="Separador de milhares 13 15 4" xfId="8139"/>
    <cellStyle name="Separador de milhares 13 16" xfId="1758"/>
    <cellStyle name="Separador de milhares 13 16 2" xfId="1759"/>
    <cellStyle name="Separador de milhares 13 16 2 2" xfId="9269"/>
    <cellStyle name="Separador de milhares 13 16 2 3" xfId="8142"/>
    <cellStyle name="Separador de milhares 13 16 3" xfId="9268"/>
    <cellStyle name="Separador de milhares 13 16 4" xfId="8141"/>
    <cellStyle name="Separador de milhares 13 17" xfId="1760"/>
    <cellStyle name="Separador de milhares 13 17 2" xfId="1761"/>
    <cellStyle name="Separador de milhares 13 17 2 2" xfId="9271"/>
    <cellStyle name="Separador de milhares 13 17 2 3" xfId="8144"/>
    <cellStyle name="Separador de milhares 13 17 3" xfId="9270"/>
    <cellStyle name="Separador de milhares 13 17 4" xfId="8143"/>
    <cellStyle name="Separador de milhares 13 18" xfId="1762"/>
    <cellStyle name="Separador de milhares 13 18 2" xfId="9272"/>
    <cellStyle name="Separador de milhares 13 18 3" xfId="8145"/>
    <cellStyle name="Separador de milhares 13 19" xfId="4533"/>
    <cellStyle name="Separador de milhares 13 19 2" xfId="9273"/>
    <cellStyle name="Separador de milhares 13 19 3" xfId="8146"/>
    <cellStyle name="Separador de milhares 13 2" xfId="1763"/>
    <cellStyle name="Separador de milhares 13 2 2" xfId="1764"/>
    <cellStyle name="Separador de milhares 13 2 2 2" xfId="9274"/>
    <cellStyle name="Separador de milhares 13 2 2 3" xfId="8147"/>
    <cellStyle name="Separador de milhares 13 2 3" xfId="7252"/>
    <cellStyle name="Separador de milhares 13 20" xfId="8940"/>
    <cellStyle name="Separador de milhares 13 21" xfId="7229"/>
    <cellStyle name="Separador de milhares 13 3" xfId="1765"/>
    <cellStyle name="Separador de milhares 13 3 2" xfId="1766"/>
    <cellStyle name="Separador de milhares 13 3 2 2" xfId="9276"/>
    <cellStyle name="Separador de milhares 13 3 2 3" xfId="8149"/>
    <cellStyle name="Separador de milhares 13 3 3" xfId="9275"/>
    <cellStyle name="Separador de milhares 13 3 4" xfId="8148"/>
    <cellStyle name="Separador de milhares 13 4" xfId="1767"/>
    <cellStyle name="Separador de milhares 13 4 2" xfId="1768"/>
    <cellStyle name="Separador de milhares 13 4 2 2" xfId="9278"/>
    <cellStyle name="Separador de milhares 13 4 2 3" xfId="8151"/>
    <cellStyle name="Separador de milhares 13 4 3" xfId="9277"/>
    <cellStyle name="Separador de milhares 13 4 4" xfId="8150"/>
    <cellStyle name="Separador de milhares 13 5" xfId="1769"/>
    <cellStyle name="Separador de milhares 13 5 2" xfId="1770"/>
    <cellStyle name="Separador de milhares 13 5 2 2" xfId="9280"/>
    <cellStyle name="Separador de milhares 13 5 2 3" xfId="8153"/>
    <cellStyle name="Separador de milhares 13 5 3" xfId="9279"/>
    <cellStyle name="Separador de milhares 13 5 4" xfId="8152"/>
    <cellStyle name="Separador de milhares 13 6" xfId="1771"/>
    <cellStyle name="Separador de milhares 13 6 2" xfId="1772"/>
    <cellStyle name="Separador de milhares 13 6 2 2" xfId="9282"/>
    <cellStyle name="Separador de milhares 13 6 2 3" xfId="8155"/>
    <cellStyle name="Separador de milhares 13 6 3" xfId="9281"/>
    <cellStyle name="Separador de milhares 13 6 4" xfId="8154"/>
    <cellStyle name="Separador de milhares 13 7" xfId="1773"/>
    <cellStyle name="Separador de milhares 13 7 2" xfId="1774"/>
    <cellStyle name="Separador de milhares 13 7 2 2" xfId="9284"/>
    <cellStyle name="Separador de milhares 13 7 2 3" xfId="8157"/>
    <cellStyle name="Separador de milhares 13 7 3" xfId="9283"/>
    <cellStyle name="Separador de milhares 13 7 4" xfId="8156"/>
    <cellStyle name="Separador de milhares 13 8" xfId="1775"/>
    <cellStyle name="Separador de milhares 13 8 2" xfId="1776"/>
    <cellStyle name="Separador de milhares 13 8 2 2" xfId="9286"/>
    <cellStyle name="Separador de milhares 13 8 2 3" xfId="8159"/>
    <cellStyle name="Separador de milhares 13 8 3" xfId="9285"/>
    <cellStyle name="Separador de milhares 13 8 4" xfId="8158"/>
    <cellStyle name="Separador de milhares 13 9" xfId="1777"/>
    <cellStyle name="Separador de milhares 13 9 2" xfId="1778"/>
    <cellStyle name="Separador de milhares 13 9 2 2" xfId="9288"/>
    <cellStyle name="Separador de milhares 13 9 2 3" xfId="8161"/>
    <cellStyle name="Separador de milhares 13 9 3" xfId="9287"/>
    <cellStyle name="Separador de milhares 13 9 4" xfId="8160"/>
    <cellStyle name="Separador de milhares 14" xfId="497"/>
    <cellStyle name="Separador de milhares 14 2" xfId="493"/>
    <cellStyle name="Separador de milhares 14 2 2" xfId="4560"/>
    <cellStyle name="Separador de milhares 14 3" xfId="4537"/>
    <cellStyle name="Separador de milhares 14 3 2" xfId="9289"/>
    <cellStyle name="Separador de milhares 14 4" xfId="8162"/>
    <cellStyle name="Separador de milhares 15" xfId="1779"/>
    <cellStyle name="Separador de milhares 15 2" xfId="1780"/>
    <cellStyle name="Separador de milhares 15 2 2" xfId="1781"/>
    <cellStyle name="Separador de milhares 15 2 2 2" xfId="9291"/>
    <cellStyle name="Separador de milhares 15 2 2 3" xfId="8164"/>
    <cellStyle name="Separador de milhares 15 2 3" xfId="9290"/>
    <cellStyle name="Separador de milhares 15 2 4" xfId="8163"/>
    <cellStyle name="Separador de milhares 15 3" xfId="1782"/>
    <cellStyle name="Separador de milhares 15 3 2" xfId="5384"/>
    <cellStyle name="Separador de milhares 15 4" xfId="1783"/>
    <cellStyle name="Separador de milhares 15 4 2" xfId="9292"/>
    <cellStyle name="Separador de milhares 15 4 3" xfId="8165"/>
    <cellStyle name="Separador de milhares 15 5" xfId="1784"/>
    <cellStyle name="Separador de milhares 15 5 2" xfId="9293"/>
    <cellStyle name="Separador de milhares 15 5 3" xfId="8166"/>
    <cellStyle name="Separador de milhares 16" xfId="1785"/>
    <cellStyle name="Separador de milhares 16 2" xfId="1786"/>
    <cellStyle name="Separador de milhares 16 2 2" xfId="1787"/>
    <cellStyle name="Separador de milhares 16 2 2 2" xfId="9296"/>
    <cellStyle name="Separador de milhares 16 2 2 3" xfId="8169"/>
    <cellStyle name="Separador de milhares 16 2 3" xfId="1788"/>
    <cellStyle name="Separador de milhares 16 2 3 2" xfId="9297"/>
    <cellStyle name="Separador de milhares 16 2 3 3" xfId="8170"/>
    <cellStyle name="Separador de milhares 16 2 4" xfId="9295"/>
    <cellStyle name="Separador de milhares 16 2 5" xfId="8168"/>
    <cellStyle name="Separador de milhares 16 3" xfId="1789"/>
    <cellStyle name="Separador de milhares 16 3 2" xfId="1790"/>
    <cellStyle name="Separador de milhares 16 3 2 2" xfId="9299"/>
    <cellStyle name="Separador de milhares 16 3 2 3" xfId="8172"/>
    <cellStyle name="Separador de milhares 16 3 3" xfId="9298"/>
    <cellStyle name="Separador de milhares 16 3 4" xfId="8171"/>
    <cellStyle name="Separador de milhares 16 4" xfId="1791"/>
    <cellStyle name="Separador de milhares 16 4 2" xfId="9300"/>
    <cellStyle name="Separador de milhares 16 4 3" xfId="8173"/>
    <cellStyle name="Separador de milhares 16 5" xfId="9294"/>
    <cellStyle name="Separador de milhares 16 6" xfId="8167"/>
    <cellStyle name="Separador de milhares 17" xfId="1792"/>
    <cellStyle name="Separador de milhares 17 2" xfId="1793"/>
    <cellStyle name="Separador de milhares 17 3" xfId="1794"/>
    <cellStyle name="Separador de milhares 17 3 2" xfId="9302"/>
    <cellStyle name="Separador de milhares 17 3 3" xfId="8175"/>
    <cellStyle name="Separador de milhares 17 4" xfId="9301"/>
    <cellStyle name="Separador de milhares 17 5" xfId="8174"/>
    <cellStyle name="Separador de milhares 18" xfId="1795"/>
    <cellStyle name="Separador de milhares 18 2" xfId="1796"/>
    <cellStyle name="Separador de milhares 18 2 2" xfId="9303"/>
    <cellStyle name="Separador de milhares 18 2 3" xfId="8176"/>
    <cellStyle name="Separador de milhares 19" xfId="356"/>
    <cellStyle name="Separador de milhares 19 2" xfId="1797"/>
    <cellStyle name="Separador de milhares 19 2 2" xfId="1798"/>
    <cellStyle name="Separador de milhares 19 2 2 2" xfId="9305"/>
    <cellStyle name="Separador de milhares 19 2 2 3" xfId="8178"/>
    <cellStyle name="Separador de milhares 19 2 3" xfId="9304"/>
    <cellStyle name="Separador de milhares 19 2 4" xfId="8177"/>
    <cellStyle name="Separador de milhares 19 3" xfId="1799"/>
    <cellStyle name="Separador de milhares 19 3 2" xfId="1800"/>
    <cellStyle name="Separador de milhares 19 3 2 2" xfId="9307"/>
    <cellStyle name="Separador de milhares 19 3 2 3" xfId="8180"/>
    <cellStyle name="Separador de milhares 19 3 3" xfId="9306"/>
    <cellStyle name="Separador de milhares 19 3 4" xfId="8179"/>
    <cellStyle name="Separador de milhares 19 4" xfId="1801"/>
    <cellStyle name="Separador de milhares 19 4 2" xfId="1802"/>
    <cellStyle name="Separador de milhares 19 4 2 2" xfId="9309"/>
    <cellStyle name="Separador de milhares 19 4 2 3" xfId="8182"/>
    <cellStyle name="Separador de milhares 19 4 3" xfId="9308"/>
    <cellStyle name="Separador de milhares 19 4 4" xfId="8181"/>
    <cellStyle name="Separador de milhares 19 5" xfId="1803"/>
    <cellStyle name="Separador de milhares 19 5 2" xfId="1804"/>
    <cellStyle name="Separador de milhares 19 5 2 2" xfId="9311"/>
    <cellStyle name="Separador de milhares 19 5 2 3" xfId="8184"/>
    <cellStyle name="Separador de milhares 19 5 3" xfId="9310"/>
    <cellStyle name="Separador de milhares 19 5 4" xfId="8183"/>
    <cellStyle name="Separador de milhares 19 6" xfId="1805"/>
    <cellStyle name="Separador de milhares 19 6 2" xfId="9312"/>
    <cellStyle name="Separador de milhares 19 6 3" xfId="8185"/>
    <cellStyle name="Separador de milhares 19 7" xfId="1806"/>
    <cellStyle name="Separador de milhares 19 7 2" xfId="9313"/>
    <cellStyle name="Separador de milhares 19 7 3" xfId="8186"/>
    <cellStyle name="Separador de milhares 2" xfId="357"/>
    <cellStyle name="Separador de milhares 2 10" xfId="358"/>
    <cellStyle name="Separador de milhares 2 10 2" xfId="1807"/>
    <cellStyle name="Separador de milhares 2 10 2 2" xfId="1808"/>
    <cellStyle name="Separador de milhares 2 10 2 2 2" xfId="1809"/>
    <cellStyle name="Separador de milhares 2 10 2 2 2 2" xfId="1810"/>
    <cellStyle name="Separador de milhares 2 10 2 2 2 2 2" xfId="9316"/>
    <cellStyle name="Separador de milhares 2 10 2 2 2 2 3" xfId="8189"/>
    <cellStyle name="Separador de milhares 2 10 2 2 2 3" xfId="9315"/>
    <cellStyle name="Separador de milhares 2 10 2 2 2 4" xfId="8188"/>
    <cellStyle name="Separador de milhares 2 10 2 2 3" xfId="9314"/>
    <cellStyle name="Separador de milhares 2 10 2 2 4" xfId="8187"/>
    <cellStyle name="Separador de milhares 2 10 2 3" xfId="1811"/>
    <cellStyle name="Separador de milhares 2 10 2 3 2" xfId="9317"/>
    <cellStyle name="Separador de milhares 2 10 2 3 3" xfId="8190"/>
    <cellStyle name="Separador de milhares 2 10 2 4" xfId="1812"/>
    <cellStyle name="Separador de milhares 2 10 2 4 2" xfId="9318"/>
    <cellStyle name="Separador de milhares 2 10 2 4 3" xfId="8191"/>
    <cellStyle name="Separador de milhares 2 10 3" xfId="1813"/>
    <cellStyle name="Separador de milhares 2 10 3 2" xfId="1814"/>
    <cellStyle name="Separador de milhares 2 10 3 2 2" xfId="9320"/>
    <cellStyle name="Separador de milhares 2 10 3 2 3" xfId="8193"/>
    <cellStyle name="Separador de milhares 2 10 3 3" xfId="9319"/>
    <cellStyle name="Separador de milhares 2 10 3 4" xfId="8192"/>
    <cellStyle name="Separador de milhares 2 10 4" xfId="1815"/>
    <cellStyle name="Separador de milhares 2 10 4 2" xfId="1816"/>
    <cellStyle name="Separador de milhares 2 10 4 2 2" xfId="9322"/>
    <cellStyle name="Separador de milhares 2 10 4 2 3" xfId="8195"/>
    <cellStyle name="Separador de milhares 2 10 4 3" xfId="9321"/>
    <cellStyle name="Separador de milhares 2 10 4 4" xfId="8194"/>
    <cellStyle name="Separador de milhares 2 10 5" xfId="1817"/>
    <cellStyle name="Separador de milhares 2 10 5 2" xfId="9323"/>
    <cellStyle name="Separador de milhares 2 10 5 3" xfId="8196"/>
    <cellStyle name="Separador de milhares 2 10 6" xfId="5385"/>
    <cellStyle name="Separador de milhares 2 11" xfId="359"/>
    <cellStyle name="Separador de milhares 2 11 2" xfId="1818"/>
    <cellStyle name="Separador de milhares 2 11 2 2" xfId="1819"/>
    <cellStyle name="Separador de milhares 2 11 2 2 2" xfId="1820"/>
    <cellStyle name="Separador de milhares 2 11 2 2 2 2" xfId="9326"/>
    <cellStyle name="Separador de milhares 2 11 2 2 2 3" xfId="8199"/>
    <cellStyle name="Separador de milhares 2 11 2 2 3" xfId="9325"/>
    <cellStyle name="Separador de milhares 2 11 2 2 4" xfId="8198"/>
    <cellStyle name="Separador de milhares 2 11 2 3" xfId="1821"/>
    <cellStyle name="Separador de milhares 2 11 2 3 2" xfId="9327"/>
    <cellStyle name="Separador de milhares 2 11 2 3 3" xfId="8200"/>
    <cellStyle name="Separador de milhares 2 11 2 4" xfId="9324"/>
    <cellStyle name="Separador de milhares 2 11 2 5" xfId="8197"/>
    <cellStyle name="Separador de milhares 2 11 3" xfId="1822"/>
    <cellStyle name="Separador de milhares 2 11 3 2" xfId="1823"/>
    <cellStyle name="Separador de milhares 2 11 3 2 2" xfId="9329"/>
    <cellStyle name="Separador de milhares 2 11 3 2 3" xfId="8202"/>
    <cellStyle name="Separador de milhares 2 11 3 3" xfId="9328"/>
    <cellStyle name="Separador de milhares 2 11 3 4" xfId="8201"/>
    <cellStyle name="Separador de milhares 2 11 4" xfId="1824"/>
    <cellStyle name="Separador de milhares 2 11 4 2" xfId="1825"/>
    <cellStyle name="Separador de milhares 2 11 4 2 2" xfId="9331"/>
    <cellStyle name="Separador de milhares 2 11 4 2 3" xfId="8204"/>
    <cellStyle name="Separador de milhares 2 11 4 3" xfId="9330"/>
    <cellStyle name="Separador de milhares 2 11 4 4" xfId="8203"/>
    <cellStyle name="Separador de milhares 2 11 5" xfId="1826"/>
    <cellStyle name="Separador de milhares 2 11 5 2" xfId="9332"/>
    <cellStyle name="Separador de milhares 2 11 5 3" xfId="8205"/>
    <cellStyle name="Separador de milhares 2 11 6" xfId="1827"/>
    <cellStyle name="Separador de milhares 2 11 6 2" xfId="9333"/>
    <cellStyle name="Separador de milhares 2 11 6 3" xfId="8206"/>
    <cellStyle name="Separador de milhares 2 12" xfId="360"/>
    <cellStyle name="Separador de milhares 2 12 2" xfId="1828"/>
    <cellStyle name="Separador de milhares 2 12 2 2" xfId="1829"/>
    <cellStyle name="Separador de milhares 2 12 2 2 2" xfId="1830"/>
    <cellStyle name="Separador de milhares 2 12 2 2 2 2" xfId="9336"/>
    <cellStyle name="Separador de milhares 2 12 2 2 2 3" xfId="8209"/>
    <cellStyle name="Separador de milhares 2 12 2 2 3" xfId="9335"/>
    <cellStyle name="Separador de milhares 2 12 2 2 4" xfId="8208"/>
    <cellStyle name="Separador de milhares 2 12 2 3" xfId="1831"/>
    <cellStyle name="Separador de milhares 2 12 2 3 2" xfId="9337"/>
    <cellStyle name="Separador de milhares 2 12 2 3 3" xfId="8210"/>
    <cellStyle name="Separador de milhares 2 12 2 4" xfId="9334"/>
    <cellStyle name="Separador de milhares 2 12 2 5" xfId="8207"/>
    <cellStyle name="Separador de milhares 2 12 3" xfId="1832"/>
    <cellStyle name="Separador de milhares 2 12 3 2" xfId="1833"/>
    <cellStyle name="Separador de milhares 2 12 3 2 2" xfId="9339"/>
    <cellStyle name="Separador de milhares 2 12 3 2 3" xfId="8212"/>
    <cellStyle name="Separador de milhares 2 12 3 3" xfId="9338"/>
    <cellStyle name="Separador de milhares 2 12 3 4" xfId="8211"/>
    <cellStyle name="Separador de milhares 2 12 4" xfId="1834"/>
    <cellStyle name="Separador de milhares 2 12 4 2" xfId="1835"/>
    <cellStyle name="Separador de milhares 2 12 4 2 2" xfId="9341"/>
    <cellStyle name="Separador de milhares 2 12 4 2 3" xfId="8214"/>
    <cellStyle name="Separador de milhares 2 12 4 3" xfId="9340"/>
    <cellStyle name="Separador de milhares 2 12 4 4" xfId="8213"/>
    <cellStyle name="Separador de milhares 2 12 5" xfId="1836"/>
    <cellStyle name="Separador de milhares 2 12 5 2" xfId="9342"/>
    <cellStyle name="Separador de milhares 2 12 5 3" xfId="8215"/>
    <cellStyle name="Separador de milhares 2 12 6" xfId="1837"/>
    <cellStyle name="Separador de milhares 2 12 6 2" xfId="9343"/>
    <cellStyle name="Separador de milhares 2 12 6 3" xfId="8216"/>
    <cellStyle name="Separador de milhares 2 13" xfId="361"/>
    <cellStyle name="Separador de milhares 2 13 2" xfId="1838"/>
    <cellStyle name="Separador de milhares 2 13 2 2" xfId="1839"/>
    <cellStyle name="Separador de milhares 2 13 2 2 2" xfId="9345"/>
    <cellStyle name="Separador de milhares 2 13 2 2 3" xfId="8218"/>
    <cellStyle name="Separador de milhares 2 13 2 3" xfId="9344"/>
    <cellStyle name="Separador de milhares 2 13 2 4" xfId="8217"/>
    <cellStyle name="Separador de milhares 2 13 3" xfId="1840"/>
    <cellStyle name="Separador de milhares 2 13 3 2" xfId="9346"/>
    <cellStyle name="Separador de milhares 2 13 3 3" xfId="8219"/>
    <cellStyle name="Separador de milhares 2 13 4" xfId="1841"/>
    <cellStyle name="Separador de milhares 2 13 4 2" xfId="9347"/>
    <cellStyle name="Separador de milhares 2 13 4 3" xfId="8220"/>
    <cellStyle name="Separador de milhares 2 13 5" xfId="4410"/>
    <cellStyle name="Separador de milhares 2 13 5 2" xfId="9348"/>
    <cellStyle name="Separador de milhares 2 13 5 3" xfId="8221"/>
    <cellStyle name="Separador de milhares 2 14" xfId="362"/>
    <cellStyle name="Separador de milhares 2 14 2" xfId="1842"/>
    <cellStyle name="Separador de milhares 2 14 2 2" xfId="1843"/>
    <cellStyle name="Separador de milhares 2 14 2 2 2" xfId="9349"/>
    <cellStyle name="Separador de milhares 2 14 2 2 3" xfId="8222"/>
    <cellStyle name="Separador de milhares 2 14 2 3" xfId="8941"/>
    <cellStyle name="Separador de milhares 2 14 3" xfId="1844"/>
    <cellStyle name="Separador de milhares 2 14 3 2" xfId="9350"/>
    <cellStyle name="Separador de milhares 2 14 3 3" xfId="8223"/>
    <cellStyle name="Separador de milhares 2 14 4" xfId="1845"/>
    <cellStyle name="Separador de milhares 2 14 4 2" xfId="9351"/>
    <cellStyle name="Separador de milhares 2 14 4 3" xfId="8224"/>
    <cellStyle name="Separador de milhares 2 15" xfId="363"/>
    <cellStyle name="Separador de milhares 2 15 2" xfId="1846"/>
    <cellStyle name="Separador de milhares 2 15 2 2" xfId="1847"/>
    <cellStyle name="Separador de milhares 2 15 2 2 2" xfId="9352"/>
    <cellStyle name="Separador de milhares 2 15 2 2 3" xfId="8225"/>
    <cellStyle name="Separador de milhares 2 15 2 3" xfId="8942"/>
    <cellStyle name="Separador de milhares 2 15 3" xfId="1848"/>
    <cellStyle name="Separador de milhares 2 15 3 2" xfId="1849"/>
    <cellStyle name="Separador de milhares 2 15 3 2 2" xfId="9354"/>
    <cellStyle name="Separador de milhares 2 15 3 2 3" xfId="8227"/>
    <cellStyle name="Separador de milhares 2 15 3 3" xfId="9353"/>
    <cellStyle name="Separador de milhares 2 15 3 4" xfId="8226"/>
    <cellStyle name="Separador de milhares 2 15 4" xfId="1850"/>
    <cellStyle name="Separador de milhares 2 15 4 2" xfId="9355"/>
    <cellStyle name="Separador de milhares 2 15 4 3" xfId="8228"/>
    <cellStyle name="Separador de milhares 2 15 5" xfId="1851"/>
    <cellStyle name="Separador de milhares 2 15 5 2" xfId="9356"/>
    <cellStyle name="Separador de milhares 2 15 5 3" xfId="8229"/>
    <cellStyle name="Separador de milhares 2 16" xfId="364"/>
    <cellStyle name="Separador de milhares 2 16 2" xfId="1852"/>
    <cellStyle name="Separador de milhares 2 16 2 2" xfId="1853"/>
    <cellStyle name="Separador de milhares 2 16 2 2 2" xfId="9358"/>
    <cellStyle name="Separador de milhares 2 16 2 2 3" xfId="8231"/>
    <cellStyle name="Separador de milhares 2 16 2 3" xfId="9357"/>
    <cellStyle name="Separador de milhares 2 16 2 4" xfId="8230"/>
    <cellStyle name="Separador de milhares 2 16 3" xfId="1854"/>
    <cellStyle name="Separador de milhares 2 16 3 2" xfId="1855"/>
    <cellStyle name="Separador de milhares 2 16 3 2 2" xfId="9360"/>
    <cellStyle name="Separador de milhares 2 16 3 2 3" xfId="8233"/>
    <cellStyle name="Separador de milhares 2 16 3 3" xfId="9359"/>
    <cellStyle name="Separador de milhares 2 16 3 4" xfId="8232"/>
    <cellStyle name="Separador de milhares 2 16 4" xfId="1856"/>
    <cellStyle name="Separador de milhares 2 16 4 2" xfId="9361"/>
    <cellStyle name="Separador de milhares 2 16 4 3" xfId="8234"/>
    <cellStyle name="Separador de milhares 2 16 5" xfId="1857"/>
    <cellStyle name="Separador de milhares 2 16 5 2" xfId="9362"/>
    <cellStyle name="Separador de milhares 2 16 5 3" xfId="8235"/>
    <cellStyle name="Separador de milhares 2 17" xfId="365"/>
    <cellStyle name="Separador de milhares 2 17 2" xfId="1858"/>
    <cellStyle name="Separador de milhares 2 17 2 2" xfId="1859"/>
    <cellStyle name="Separador de milhares 2 17 2 2 2" xfId="9364"/>
    <cellStyle name="Separador de milhares 2 17 2 2 3" xfId="8237"/>
    <cellStyle name="Separador de milhares 2 17 2 3" xfId="9363"/>
    <cellStyle name="Separador de milhares 2 17 2 4" xfId="8236"/>
    <cellStyle name="Separador de milhares 2 17 3" xfId="1860"/>
    <cellStyle name="Separador de milhares 2 17 3 2" xfId="9365"/>
    <cellStyle name="Separador de milhares 2 17 3 3" xfId="8238"/>
    <cellStyle name="Separador de milhares 2 17 4" xfId="1861"/>
    <cellStyle name="Separador de milhares 2 17 4 2" xfId="9366"/>
    <cellStyle name="Separador de milhares 2 17 4 3" xfId="8239"/>
    <cellStyle name="Separador de milhares 2 18" xfId="366"/>
    <cellStyle name="Separador de milhares 2 18 2" xfId="1862"/>
    <cellStyle name="Separador de milhares 2 18 2 2" xfId="1863"/>
    <cellStyle name="Separador de milhares 2 18 2 2 2" xfId="9367"/>
    <cellStyle name="Separador de milhares 2 18 2 2 3" xfId="8240"/>
    <cellStyle name="Separador de milhares 2 18 2 3" xfId="8943"/>
    <cellStyle name="Separador de milhares 2 18 3" xfId="1864"/>
    <cellStyle name="Separador de milhares 2 18 3 2" xfId="9368"/>
    <cellStyle name="Separador de milhares 2 18 3 3" xfId="8241"/>
    <cellStyle name="Separador de milhares 2 18 4" xfId="1865"/>
    <cellStyle name="Separador de milhares 2 18 4 2" xfId="9369"/>
    <cellStyle name="Separador de milhares 2 18 4 3" xfId="8242"/>
    <cellStyle name="Separador de milhares 2 18 5" xfId="4534"/>
    <cellStyle name="Separador de milhares 2 19" xfId="1866"/>
    <cellStyle name="Separador de milhares 2 19 2" xfId="1867"/>
    <cellStyle name="Separador de milhares 2 19 2 2" xfId="9370"/>
    <cellStyle name="Separador de milhares 2 19 2 3" xfId="8243"/>
    <cellStyle name="Separador de milhares 2 19 3" xfId="8948"/>
    <cellStyle name="Separador de milhares 2 19 4" xfId="7232"/>
    <cellStyle name="Separador de milhares 2 2" xfId="367"/>
    <cellStyle name="Separador de milhares 2 2 10" xfId="1868"/>
    <cellStyle name="Separador de milhares 2 2 10 2" xfId="1869"/>
    <cellStyle name="Separador de milhares 2 2 10 2 2" xfId="9372"/>
    <cellStyle name="Separador de milhares 2 2 10 2 3" xfId="8245"/>
    <cellStyle name="Separador de milhares 2 2 10 3" xfId="9371"/>
    <cellStyle name="Separador de milhares 2 2 10 4" xfId="8244"/>
    <cellStyle name="Separador de milhares 2 2 11" xfId="1870"/>
    <cellStyle name="Separador de milhares 2 2 11 2" xfId="1871"/>
    <cellStyle name="Separador de milhares 2 2 11 2 2" xfId="9374"/>
    <cellStyle name="Separador de milhares 2 2 11 2 3" xfId="8247"/>
    <cellStyle name="Separador de milhares 2 2 11 3" xfId="9373"/>
    <cellStyle name="Separador de milhares 2 2 11 4" xfId="8246"/>
    <cellStyle name="Separador de milhares 2 2 12" xfId="1872"/>
    <cellStyle name="Separador de milhares 2 2 12 2" xfId="1873"/>
    <cellStyle name="Separador de milhares 2 2 12 2 2" xfId="9376"/>
    <cellStyle name="Separador de milhares 2 2 12 2 3" xfId="8249"/>
    <cellStyle name="Separador de milhares 2 2 12 3" xfId="9375"/>
    <cellStyle name="Separador de milhares 2 2 12 4" xfId="8248"/>
    <cellStyle name="Separador de milhares 2 2 13" xfId="1874"/>
    <cellStyle name="Separador de milhares 2 2 13 2" xfId="1875"/>
    <cellStyle name="Separador de milhares 2 2 13 2 2" xfId="9378"/>
    <cellStyle name="Separador de milhares 2 2 13 2 3" xfId="8251"/>
    <cellStyle name="Separador de milhares 2 2 13 3" xfId="9377"/>
    <cellStyle name="Separador de milhares 2 2 13 4" xfId="8250"/>
    <cellStyle name="Separador de milhares 2 2 14" xfId="1876"/>
    <cellStyle name="Separador de milhares 2 2 14 2" xfId="1877"/>
    <cellStyle name="Separador de milhares 2 2 14 2 2" xfId="9380"/>
    <cellStyle name="Separador de milhares 2 2 14 2 3" xfId="8253"/>
    <cellStyle name="Separador de milhares 2 2 14 3" xfId="9379"/>
    <cellStyle name="Separador de milhares 2 2 14 4" xfId="8252"/>
    <cellStyle name="Separador de milhares 2 2 15" xfId="1878"/>
    <cellStyle name="Separador de milhares 2 2 15 2" xfId="1879"/>
    <cellStyle name="Separador de milhares 2 2 15 2 2" xfId="9382"/>
    <cellStyle name="Separador de milhares 2 2 15 2 3" xfId="8255"/>
    <cellStyle name="Separador de milhares 2 2 15 3" xfId="9381"/>
    <cellStyle name="Separador de milhares 2 2 15 4" xfId="8254"/>
    <cellStyle name="Separador de milhares 2 2 16" xfId="1880"/>
    <cellStyle name="Separador de milhares 2 2 16 2" xfId="1881"/>
    <cellStyle name="Separador de milhares 2 2 16 2 2" xfId="9384"/>
    <cellStyle name="Separador de milhares 2 2 16 2 3" xfId="8257"/>
    <cellStyle name="Separador de milhares 2 2 16 3" xfId="9383"/>
    <cellStyle name="Separador de milhares 2 2 16 4" xfId="8256"/>
    <cellStyle name="Separador de milhares 2 2 17" xfId="1882"/>
    <cellStyle name="Separador de milhares 2 2 17 2" xfId="1883"/>
    <cellStyle name="Separador de milhares 2 2 17 2 2" xfId="9386"/>
    <cellStyle name="Separador de milhares 2 2 17 2 3" xfId="8259"/>
    <cellStyle name="Separador de milhares 2 2 17 3" xfId="9385"/>
    <cellStyle name="Separador de milhares 2 2 17 4" xfId="8258"/>
    <cellStyle name="Separador de milhares 2 2 18" xfId="1884"/>
    <cellStyle name="Separador de milhares 2 2 18 2" xfId="1885"/>
    <cellStyle name="Separador de milhares 2 2 18 2 2" xfId="9388"/>
    <cellStyle name="Separador de milhares 2 2 18 2 3" xfId="8261"/>
    <cellStyle name="Separador de milhares 2 2 18 3" xfId="9387"/>
    <cellStyle name="Separador de milhares 2 2 18 4" xfId="8260"/>
    <cellStyle name="Separador de milhares 2 2 19" xfId="1886"/>
    <cellStyle name="Separador de milhares 2 2 19 2" xfId="1887"/>
    <cellStyle name="Separador de milhares 2 2 19 2 2" xfId="9390"/>
    <cellStyle name="Separador de milhares 2 2 19 2 3" xfId="8263"/>
    <cellStyle name="Separador de milhares 2 2 19 3" xfId="9389"/>
    <cellStyle name="Separador de milhares 2 2 19 4" xfId="8262"/>
    <cellStyle name="Separador de milhares 2 2 2" xfId="368"/>
    <cellStyle name="Separador de milhares 2 2 2 10" xfId="1888"/>
    <cellStyle name="Separador de milhares 2 2 2 10 2" xfId="1889"/>
    <cellStyle name="Separador de milhares 2 2 2 10 2 2" xfId="9392"/>
    <cellStyle name="Separador de milhares 2 2 2 10 2 3" xfId="8265"/>
    <cellStyle name="Separador de milhares 2 2 2 10 3" xfId="9391"/>
    <cellStyle name="Separador de milhares 2 2 2 10 4" xfId="8264"/>
    <cellStyle name="Separador de milhares 2 2 2 11" xfId="1890"/>
    <cellStyle name="Separador de milhares 2 2 2 11 2" xfId="1891"/>
    <cellStyle name="Separador de milhares 2 2 2 11 2 2" xfId="9394"/>
    <cellStyle name="Separador de milhares 2 2 2 11 2 3" xfId="8267"/>
    <cellStyle name="Separador de milhares 2 2 2 11 3" xfId="9393"/>
    <cellStyle name="Separador de milhares 2 2 2 11 4" xfId="8266"/>
    <cellStyle name="Separador de milhares 2 2 2 12" xfId="1892"/>
    <cellStyle name="Separador de milhares 2 2 2 12 2" xfId="1893"/>
    <cellStyle name="Separador de milhares 2 2 2 12 2 2" xfId="9396"/>
    <cellStyle name="Separador de milhares 2 2 2 12 2 3" xfId="8269"/>
    <cellStyle name="Separador de milhares 2 2 2 12 3" xfId="9395"/>
    <cellStyle name="Separador de milhares 2 2 2 12 4" xfId="8268"/>
    <cellStyle name="Separador de milhares 2 2 2 13" xfId="1894"/>
    <cellStyle name="Separador de milhares 2 2 2 13 2" xfId="1895"/>
    <cellStyle name="Separador de milhares 2 2 2 13 2 2" xfId="9398"/>
    <cellStyle name="Separador de milhares 2 2 2 13 2 3" xfId="8271"/>
    <cellStyle name="Separador de milhares 2 2 2 13 3" xfId="9397"/>
    <cellStyle name="Separador de milhares 2 2 2 13 4" xfId="8270"/>
    <cellStyle name="Separador de milhares 2 2 2 14" xfId="1896"/>
    <cellStyle name="Separador de milhares 2 2 2 14 2" xfId="1897"/>
    <cellStyle name="Separador de milhares 2 2 2 14 2 2" xfId="9400"/>
    <cellStyle name="Separador de milhares 2 2 2 14 2 3" xfId="8273"/>
    <cellStyle name="Separador de milhares 2 2 2 14 3" xfId="9399"/>
    <cellStyle name="Separador de milhares 2 2 2 14 4" xfId="8272"/>
    <cellStyle name="Separador de milhares 2 2 2 15" xfId="1898"/>
    <cellStyle name="Separador de milhares 2 2 2 15 2" xfId="1899"/>
    <cellStyle name="Separador de milhares 2 2 2 15 2 2" xfId="9402"/>
    <cellStyle name="Separador de milhares 2 2 2 15 2 3" xfId="8275"/>
    <cellStyle name="Separador de milhares 2 2 2 15 3" xfId="9401"/>
    <cellStyle name="Separador de milhares 2 2 2 15 4" xfId="8274"/>
    <cellStyle name="Separador de milhares 2 2 2 16" xfId="1900"/>
    <cellStyle name="Separador de milhares 2 2 2 16 2" xfId="1901"/>
    <cellStyle name="Separador de milhares 2 2 2 16 2 2" xfId="9404"/>
    <cellStyle name="Separador de milhares 2 2 2 16 2 3" xfId="8277"/>
    <cellStyle name="Separador de milhares 2 2 2 16 3" xfId="9403"/>
    <cellStyle name="Separador de milhares 2 2 2 16 4" xfId="8276"/>
    <cellStyle name="Separador de milhares 2 2 2 17" xfId="1902"/>
    <cellStyle name="Separador de milhares 2 2 2 17 2" xfId="9405"/>
    <cellStyle name="Separador de milhares 2 2 2 17 3" xfId="8278"/>
    <cellStyle name="Separador de milhares 2 2 2 18" xfId="1903"/>
    <cellStyle name="Separador de milhares 2 2 2 18 2" xfId="9406"/>
    <cellStyle name="Separador de milhares 2 2 2 18 3" xfId="8279"/>
    <cellStyle name="Separador de milhares 2 2 2 2" xfId="1904"/>
    <cellStyle name="Separador de milhares 2 2 2 2 10" xfId="1905"/>
    <cellStyle name="Separador de milhares 2 2 2 2 10 2" xfId="1906"/>
    <cellStyle name="Separador de milhares 2 2 2 2 10 2 2" xfId="9409"/>
    <cellStyle name="Separador de milhares 2 2 2 2 10 2 3" xfId="8282"/>
    <cellStyle name="Separador de milhares 2 2 2 2 10 3" xfId="9408"/>
    <cellStyle name="Separador de milhares 2 2 2 2 10 4" xfId="8281"/>
    <cellStyle name="Separador de milhares 2 2 2 2 11" xfId="1907"/>
    <cellStyle name="Separador de milhares 2 2 2 2 11 2" xfId="1908"/>
    <cellStyle name="Separador de milhares 2 2 2 2 11 2 2" xfId="9411"/>
    <cellStyle name="Separador de milhares 2 2 2 2 11 2 3" xfId="8284"/>
    <cellStyle name="Separador de milhares 2 2 2 2 11 3" xfId="9410"/>
    <cellStyle name="Separador de milhares 2 2 2 2 11 4" xfId="8283"/>
    <cellStyle name="Separador de milhares 2 2 2 2 12" xfId="1909"/>
    <cellStyle name="Separador de milhares 2 2 2 2 12 2" xfId="1910"/>
    <cellStyle name="Separador de milhares 2 2 2 2 12 2 2" xfId="9413"/>
    <cellStyle name="Separador de milhares 2 2 2 2 12 2 3" xfId="8286"/>
    <cellStyle name="Separador de milhares 2 2 2 2 12 3" xfId="9412"/>
    <cellStyle name="Separador de milhares 2 2 2 2 12 4" xfId="8285"/>
    <cellStyle name="Separador de milhares 2 2 2 2 13" xfId="1911"/>
    <cellStyle name="Separador de milhares 2 2 2 2 13 2" xfId="1912"/>
    <cellStyle name="Separador de milhares 2 2 2 2 13 2 2" xfId="9415"/>
    <cellStyle name="Separador de milhares 2 2 2 2 13 2 3" xfId="8288"/>
    <cellStyle name="Separador de milhares 2 2 2 2 13 3" xfId="9414"/>
    <cellStyle name="Separador de milhares 2 2 2 2 13 4" xfId="8287"/>
    <cellStyle name="Separador de milhares 2 2 2 2 14" xfId="1913"/>
    <cellStyle name="Separador de milhares 2 2 2 2 14 2" xfId="1914"/>
    <cellStyle name="Separador de milhares 2 2 2 2 14 2 2" xfId="9417"/>
    <cellStyle name="Separador de milhares 2 2 2 2 14 2 3" xfId="8290"/>
    <cellStyle name="Separador de milhares 2 2 2 2 14 3" xfId="9416"/>
    <cellStyle name="Separador de milhares 2 2 2 2 14 4" xfId="8289"/>
    <cellStyle name="Separador de milhares 2 2 2 2 15" xfId="1915"/>
    <cellStyle name="Separador de milhares 2 2 2 2 15 2" xfId="1916"/>
    <cellStyle name="Separador de milhares 2 2 2 2 15 2 2" xfId="9419"/>
    <cellStyle name="Separador de milhares 2 2 2 2 15 2 3" xfId="8292"/>
    <cellStyle name="Separador de milhares 2 2 2 2 15 3" xfId="9418"/>
    <cellStyle name="Separador de milhares 2 2 2 2 15 4" xfId="8291"/>
    <cellStyle name="Separador de milhares 2 2 2 2 16" xfId="1917"/>
    <cellStyle name="Separador de milhares 2 2 2 2 16 2" xfId="9420"/>
    <cellStyle name="Separador de milhares 2 2 2 2 16 3" xfId="8293"/>
    <cellStyle name="Separador de milhares 2 2 2 2 17" xfId="9407"/>
    <cellStyle name="Separador de milhares 2 2 2 2 18" xfId="8280"/>
    <cellStyle name="Separador de milhares 2 2 2 2 2" xfId="1918"/>
    <cellStyle name="Separador de milhares 2 2 2 2 2 2" xfId="1919"/>
    <cellStyle name="Separador de milhares 2 2 2 2 2 2 2" xfId="9422"/>
    <cellStyle name="Separador de milhares 2 2 2 2 2 2 3" xfId="8295"/>
    <cellStyle name="Separador de milhares 2 2 2 2 2 3" xfId="9421"/>
    <cellStyle name="Separador de milhares 2 2 2 2 2 4" xfId="8294"/>
    <cellStyle name="Separador de milhares 2 2 2 2 3" xfId="1920"/>
    <cellStyle name="Separador de milhares 2 2 2 2 3 2" xfId="1921"/>
    <cellStyle name="Separador de milhares 2 2 2 2 3 2 2" xfId="9424"/>
    <cellStyle name="Separador de milhares 2 2 2 2 3 2 3" xfId="8297"/>
    <cellStyle name="Separador de milhares 2 2 2 2 3 3" xfId="9423"/>
    <cellStyle name="Separador de milhares 2 2 2 2 3 4" xfId="8296"/>
    <cellStyle name="Separador de milhares 2 2 2 2 4" xfId="1922"/>
    <cellStyle name="Separador de milhares 2 2 2 2 4 2" xfId="1923"/>
    <cellStyle name="Separador de milhares 2 2 2 2 4 2 2" xfId="9426"/>
    <cellStyle name="Separador de milhares 2 2 2 2 4 2 3" xfId="8299"/>
    <cellStyle name="Separador de milhares 2 2 2 2 4 3" xfId="9425"/>
    <cellStyle name="Separador de milhares 2 2 2 2 4 4" xfId="8298"/>
    <cellStyle name="Separador de milhares 2 2 2 2 5" xfId="1924"/>
    <cellStyle name="Separador de milhares 2 2 2 2 5 2" xfId="1925"/>
    <cellStyle name="Separador de milhares 2 2 2 2 5 2 2" xfId="9428"/>
    <cellStyle name="Separador de milhares 2 2 2 2 5 2 3" xfId="8301"/>
    <cellStyle name="Separador de milhares 2 2 2 2 5 3" xfId="9427"/>
    <cellStyle name="Separador de milhares 2 2 2 2 5 4" xfId="8300"/>
    <cellStyle name="Separador de milhares 2 2 2 2 6" xfId="1926"/>
    <cellStyle name="Separador de milhares 2 2 2 2 6 2" xfId="1927"/>
    <cellStyle name="Separador de milhares 2 2 2 2 6 2 2" xfId="9430"/>
    <cellStyle name="Separador de milhares 2 2 2 2 6 2 3" xfId="8303"/>
    <cellStyle name="Separador de milhares 2 2 2 2 6 3" xfId="9429"/>
    <cellStyle name="Separador de milhares 2 2 2 2 6 4" xfId="8302"/>
    <cellStyle name="Separador de milhares 2 2 2 2 7" xfId="1928"/>
    <cellStyle name="Separador de milhares 2 2 2 2 7 2" xfId="1929"/>
    <cellStyle name="Separador de milhares 2 2 2 2 7 2 2" xfId="9432"/>
    <cellStyle name="Separador de milhares 2 2 2 2 7 2 3" xfId="8305"/>
    <cellStyle name="Separador de milhares 2 2 2 2 7 3" xfId="9431"/>
    <cellStyle name="Separador de milhares 2 2 2 2 7 4" xfId="8304"/>
    <cellStyle name="Separador de milhares 2 2 2 2 8" xfId="1930"/>
    <cellStyle name="Separador de milhares 2 2 2 2 8 2" xfId="1931"/>
    <cellStyle name="Separador de milhares 2 2 2 2 8 2 2" xfId="9434"/>
    <cellStyle name="Separador de milhares 2 2 2 2 8 2 3" xfId="8307"/>
    <cellStyle name="Separador de milhares 2 2 2 2 8 3" xfId="9433"/>
    <cellStyle name="Separador de milhares 2 2 2 2 8 4" xfId="8306"/>
    <cellStyle name="Separador de milhares 2 2 2 2 9" xfId="1932"/>
    <cellStyle name="Separador de milhares 2 2 2 2 9 2" xfId="1933"/>
    <cellStyle name="Separador de milhares 2 2 2 2 9 2 2" xfId="9436"/>
    <cellStyle name="Separador de milhares 2 2 2 2 9 2 3" xfId="8309"/>
    <cellStyle name="Separador de milhares 2 2 2 2 9 3" xfId="9435"/>
    <cellStyle name="Separador de milhares 2 2 2 2 9 4" xfId="8308"/>
    <cellStyle name="Separador de milhares 2 2 2 3" xfId="1934"/>
    <cellStyle name="Separador de milhares 2 2 2 3 2" xfId="1935"/>
    <cellStyle name="Separador de milhares 2 2 2 3 2 2" xfId="9438"/>
    <cellStyle name="Separador de milhares 2 2 2 3 2 3" xfId="8311"/>
    <cellStyle name="Separador de milhares 2 2 2 3 3" xfId="9437"/>
    <cellStyle name="Separador de milhares 2 2 2 3 4" xfId="8310"/>
    <cellStyle name="Separador de milhares 2 2 2 4" xfId="1936"/>
    <cellStyle name="Separador de milhares 2 2 2 4 2" xfId="1937"/>
    <cellStyle name="Separador de milhares 2 2 2 4 2 2" xfId="9440"/>
    <cellStyle name="Separador de milhares 2 2 2 4 2 3" xfId="8313"/>
    <cellStyle name="Separador de milhares 2 2 2 4 3" xfId="9439"/>
    <cellStyle name="Separador de milhares 2 2 2 4 4" xfId="8312"/>
    <cellStyle name="Separador de milhares 2 2 2 5" xfId="1938"/>
    <cellStyle name="Separador de milhares 2 2 2 5 2" xfId="1939"/>
    <cellStyle name="Separador de milhares 2 2 2 5 2 2" xfId="9442"/>
    <cellStyle name="Separador de milhares 2 2 2 5 2 3" xfId="8315"/>
    <cellStyle name="Separador de milhares 2 2 2 5 3" xfId="9441"/>
    <cellStyle name="Separador de milhares 2 2 2 5 4" xfId="8314"/>
    <cellStyle name="Separador de milhares 2 2 2 6" xfId="1940"/>
    <cellStyle name="Separador de milhares 2 2 2 6 2" xfId="1941"/>
    <cellStyle name="Separador de milhares 2 2 2 6 2 2" xfId="9444"/>
    <cellStyle name="Separador de milhares 2 2 2 6 2 3" xfId="8317"/>
    <cellStyle name="Separador de milhares 2 2 2 6 3" xfId="9443"/>
    <cellStyle name="Separador de milhares 2 2 2 6 4" xfId="8316"/>
    <cellStyle name="Separador de milhares 2 2 2 7" xfId="1942"/>
    <cellStyle name="Separador de milhares 2 2 2 7 2" xfId="1943"/>
    <cellStyle name="Separador de milhares 2 2 2 7 2 2" xfId="9446"/>
    <cellStyle name="Separador de milhares 2 2 2 7 2 3" xfId="8319"/>
    <cellStyle name="Separador de milhares 2 2 2 7 3" xfId="9445"/>
    <cellStyle name="Separador de milhares 2 2 2 7 4" xfId="8318"/>
    <cellStyle name="Separador de milhares 2 2 2 8" xfId="1944"/>
    <cellStyle name="Separador de milhares 2 2 2 8 2" xfId="1945"/>
    <cellStyle name="Separador de milhares 2 2 2 8 2 2" xfId="9448"/>
    <cellStyle name="Separador de milhares 2 2 2 8 2 3" xfId="8321"/>
    <cellStyle name="Separador de milhares 2 2 2 8 3" xfId="9447"/>
    <cellStyle name="Separador de milhares 2 2 2 8 4" xfId="8320"/>
    <cellStyle name="Separador de milhares 2 2 2 9" xfId="1946"/>
    <cellStyle name="Separador de milhares 2 2 2 9 2" xfId="1947"/>
    <cellStyle name="Separador de milhares 2 2 2 9 2 2" xfId="9450"/>
    <cellStyle name="Separador de milhares 2 2 2 9 2 3" xfId="8323"/>
    <cellStyle name="Separador de milhares 2 2 2 9 3" xfId="9449"/>
    <cellStyle name="Separador de milhares 2 2 2 9 4" xfId="8322"/>
    <cellStyle name="Separador de milhares 2 2 20" xfId="1948"/>
    <cellStyle name="Separador de milhares 2 2 20 2" xfId="1949"/>
    <cellStyle name="Separador de milhares 2 2 20 2 2" xfId="9452"/>
    <cellStyle name="Separador de milhares 2 2 20 2 3" xfId="8325"/>
    <cellStyle name="Separador de milhares 2 2 20 3" xfId="9451"/>
    <cellStyle name="Separador de milhares 2 2 20 4" xfId="8324"/>
    <cellStyle name="Separador de milhares 2 2 21" xfId="1950"/>
    <cellStyle name="Separador de milhares 2 2 21 2" xfId="9453"/>
    <cellStyle name="Separador de milhares 2 2 21 3" xfId="8326"/>
    <cellStyle name="Separador de milhares 2 2 3" xfId="369"/>
    <cellStyle name="Separador de milhares 2 2 3 2" xfId="1951"/>
    <cellStyle name="Separador de milhares 2 2 3 2 2" xfId="1952"/>
    <cellStyle name="Separador de milhares 2 2 3 2 2 2" xfId="9455"/>
    <cellStyle name="Separador de milhares 2 2 3 2 2 3" xfId="8328"/>
    <cellStyle name="Separador de milhares 2 2 3 2 3" xfId="9454"/>
    <cellStyle name="Separador de milhares 2 2 3 2 4" xfId="8327"/>
    <cellStyle name="Separador de milhares 2 2 3 3" xfId="1953"/>
    <cellStyle name="Separador de milhares 2 2 3 3 2" xfId="9456"/>
    <cellStyle name="Separador de milhares 2 2 3 3 3" xfId="8329"/>
    <cellStyle name="Separador de milhares 2 2 3 4" xfId="1954"/>
    <cellStyle name="Separador de milhares 2 2 3 4 2" xfId="9457"/>
    <cellStyle name="Separador de milhares 2 2 3 4 3" xfId="8330"/>
    <cellStyle name="Separador de milhares 2 2 4" xfId="370"/>
    <cellStyle name="Separador de milhares 2 2 4 2" xfId="1955"/>
    <cellStyle name="Separador de milhares 2 2 4 2 2" xfId="1956"/>
    <cellStyle name="Separador de milhares 2 2 4 2 2 2" xfId="9459"/>
    <cellStyle name="Separador de milhares 2 2 4 2 2 3" xfId="8332"/>
    <cellStyle name="Separador de milhares 2 2 4 2 3" xfId="9458"/>
    <cellStyle name="Separador de milhares 2 2 4 2 4" xfId="8331"/>
    <cellStyle name="Separador de milhares 2 2 4 3" xfId="1957"/>
    <cellStyle name="Separador de milhares 2 2 4 3 2" xfId="9460"/>
    <cellStyle name="Separador de milhares 2 2 4 3 3" xfId="8333"/>
    <cellStyle name="Separador de milhares 2 2 4 4" xfId="1958"/>
    <cellStyle name="Separador de milhares 2 2 4 4 2" xfId="9461"/>
    <cellStyle name="Separador de milhares 2 2 4 4 3" xfId="8334"/>
    <cellStyle name="Separador de milhares 2 2 5" xfId="371"/>
    <cellStyle name="Separador de milhares 2 2 5 2" xfId="1959"/>
    <cellStyle name="Separador de milhares 2 2 5 2 2" xfId="1960"/>
    <cellStyle name="Separador de milhares 2 2 5 2 2 2" xfId="9463"/>
    <cellStyle name="Separador de milhares 2 2 5 2 2 3" xfId="8336"/>
    <cellStyle name="Separador de milhares 2 2 5 2 3" xfId="9462"/>
    <cellStyle name="Separador de milhares 2 2 5 2 4" xfId="8335"/>
    <cellStyle name="Separador de milhares 2 2 5 3" xfId="1961"/>
    <cellStyle name="Separador de milhares 2 2 5 3 2" xfId="9464"/>
    <cellStyle name="Separador de milhares 2 2 5 3 3" xfId="8337"/>
    <cellStyle name="Separador de milhares 2 2 5 4" xfId="1962"/>
    <cellStyle name="Separador de milhares 2 2 5 4 2" xfId="9465"/>
    <cellStyle name="Separador de milhares 2 2 5 4 3" xfId="8338"/>
    <cellStyle name="Separador de milhares 2 2 6" xfId="1963"/>
    <cellStyle name="Separador de milhares 2 2 6 2" xfId="1964"/>
    <cellStyle name="Separador de milhares 2 2 6 2 2" xfId="9466"/>
    <cellStyle name="Separador de milhares 2 2 6 2 3" xfId="8339"/>
    <cellStyle name="Separador de milhares 2 2 6 3" xfId="8949"/>
    <cellStyle name="Separador de milhares 2 2 6 4" xfId="7233"/>
    <cellStyle name="Separador de milhares 2 2 7" xfId="1965"/>
    <cellStyle name="Separador de milhares 2 2 7 2" xfId="1966"/>
    <cellStyle name="Separador de milhares 2 2 7 2 2" xfId="9468"/>
    <cellStyle name="Separador de milhares 2 2 7 2 3" xfId="8341"/>
    <cellStyle name="Separador de milhares 2 2 7 3" xfId="9467"/>
    <cellStyle name="Separador de milhares 2 2 7 4" xfId="8340"/>
    <cellStyle name="Separador de milhares 2 2 8" xfId="1967"/>
    <cellStyle name="Separador de milhares 2 2 8 2" xfId="1968"/>
    <cellStyle name="Separador de milhares 2 2 8 2 2" xfId="9470"/>
    <cellStyle name="Separador de milhares 2 2 8 2 3" xfId="8343"/>
    <cellStyle name="Separador de milhares 2 2 8 3" xfId="9469"/>
    <cellStyle name="Separador de milhares 2 2 8 4" xfId="8342"/>
    <cellStyle name="Separador de milhares 2 2 9" xfId="1969"/>
    <cellStyle name="Separador de milhares 2 2 9 2" xfId="1970"/>
    <cellStyle name="Separador de milhares 2 2 9 2 2" xfId="9472"/>
    <cellStyle name="Separador de milhares 2 2 9 2 3" xfId="8345"/>
    <cellStyle name="Separador de milhares 2 2 9 3" xfId="9471"/>
    <cellStyle name="Separador de milhares 2 2 9 4" xfId="8344"/>
    <cellStyle name="Separador de milhares 2 20" xfId="1971"/>
    <cellStyle name="Separador de milhares 2 20 2" xfId="5387"/>
    <cellStyle name="Separador de milhares 2 20 2 2" xfId="9473"/>
    <cellStyle name="Separador de milhares 2 20 3" xfId="8346"/>
    <cellStyle name="Separador de milhares 2 21" xfId="4102"/>
    <cellStyle name="Separador de milhares 2 21 2" xfId="6600"/>
    <cellStyle name="Separador de milhares 2 21 2 2" xfId="9474"/>
    <cellStyle name="Separador de milhares 2 21 3" xfId="8347"/>
    <cellStyle name="Separador de milhares 2 22" xfId="4103"/>
    <cellStyle name="Separador de milhares 2 22 2" xfId="6601"/>
    <cellStyle name="Separador de milhares 2 22 2 2" xfId="9475"/>
    <cellStyle name="Separador de milhares 2 22 3" xfId="8348"/>
    <cellStyle name="Separador de milhares 2 23" xfId="4104"/>
    <cellStyle name="Separador de milhares 2 23 2" xfId="9476"/>
    <cellStyle name="Separador de milhares 2 23 3" xfId="8349"/>
    <cellStyle name="Separador de milhares 2 24" xfId="4105"/>
    <cellStyle name="Separador de milhares 2 24 2" xfId="9477"/>
    <cellStyle name="Separador de milhares 2 24 3" xfId="8350"/>
    <cellStyle name="Separador de milhares 2 25" xfId="4106"/>
    <cellStyle name="Separador de milhares 2 25 2" xfId="9478"/>
    <cellStyle name="Separador de milhares 2 25 3" xfId="8351"/>
    <cellStyle name="Separador de milhares 2 26" xfId="4107"/>
    <cellStyle name="Separador de milhares 2 26 2" xfId="9479"/>
    <cellStyle name="Separador de milhares 2 26 3" xfId="8352"/>
    <cellStyle name="Separador de milhares 2 27" xfId="4108"/>
    <cellStyle name="Separador de milhares 2 27 2" xfId="9480"/>
    <cellStyle name="Separador de milhares 2 27 3" xfId="8353"/>
    <cellStyle name="Separador de milhares 2 28" xfId="4109"/>
    <cellStyle name="Separador de milhares 2 28 2" xfId="9481"/>
    <cellStyle name="Separador de milhares 2 28 3" xfId="8354"/>
    <cellStyle name="Separador de milhares 2 29" xfId="4110"/>
    <cellStyle name="Separador de milhares 2 29 2" xfId="9482"/>
    <cellStyle name="Separador de milhares 2 29 3" xfId="8355"/>
    <cellStyle name="Separador de milhares 2 3" xfId="372"/>
    <cellStyle name="Separador de milhares 2 3 10" xfId="6602"/>
    <cellStyle name="Separador de milhares 2 3 11" xfId="6603"/>
    <cellStyle name="Separador de milhares 2 3 12" xfId="6604"/>
    <cellStyle name="Separador de milhares 2 3 13" xfId="6605"/>
    <cellStyle name="Separador de milhares 2 3 14" xfId="6606"/>
    <cellStyle name="Separador de milhares 2 3 15" xfId="6607"/>
    <cellStyle name="Separador de milhares 2 3 16" xfId="6608"/>
    <cellStyle name="Separador de milhares 2 3 17" xfId="6609"/>
    <cellStyle name="Separador de milhares 2 3 18" xfId="6610"/>
    <cellStyle name="Separador de milhares 2 3 19" xfId="6611"/>
    <cellStyle name="Separador de milhares 2 3 2" xfId="1972"/>
    <cellStyle name="Separador de milhares 2 3 2 2" xfId="1973"/>
    <cellStyle name="Separador de milhares 2 3 2 2 2" xfId="1974"/>
    <cellStyle name="Separador de milhares 2 3 2 2 2 2" xfId="9484"/>
    <cellStyle name="Separador de milhares 2 3 2 2 2 3" xfId="8357"/>
    <cellStyle name="Separador de milhares 2 3 2 2 3" xfId="9483"/>
    <cellStyle name="Separador de milhares 2 3 2 2 4" xfId="8356"/>
    <cellStyle name="Separador de milhares 2 3 2 3" xfId="1975"/>
    <cellStyle name="Separador de milhares 2 3 2 3 2" xfId="9485"/>
    <cellStyle name="Separador de milhares 2 3 2 3 3" xfId="8358"/>
    <cellStyle name="Separador de milhares 2 3 2 4" xfId="1976"/>
    <cellStyle name="Separador de milhares 2 3 2 4 2" xfId="9486"/>
    <cellStyle name="Separador de milhares 2 3 2 4 3" xfId="8359"/>
    <cellStyle name="Separador de milhares 2 3 2 5" xfId="8957"/>
    <cellStyle name="Separador de milhares 2 3 2 6" xfId="7250"/>
    <cellStyle name="Separador de milhares 2 3 20" xfId="6612"/>
    <cellStyle name="Separador de milhares 2 3 3" xfId="1977"/>
    <cellStyle name="Separador de milhares 2 3 3 2" xfId="1978"/>
    <cellStyle name="Separador de milhares 2 3 3 2 2" xfId="9488"/>
    <cellStyle name="Separador de milhares 2 3 3 2 3" xfId="8361"/>
    <cellStyle name="Separador de milhares 2 3 3 3" xfId="9487"/>
    <cellStyle name="Separador de milhares 2 3 3 4" xfId="8360"/>
    <cellStyle name="Separador de milhares 2 3 4" xfId="1979"/>
    <cellStyle name="Separador de milhares 2 3 4 2" xfId="1980"/>
    <cellStyle name="Separador de milhares 2 3 4 2 2" xfId="9490"/>
    <cellStyle name="Separador de milhares 2 3 4 2 3" xfId="8363"/>
    <cellStyle name="Separador de milhares 2 3 4 3" xfId="9489"/>
    <cellStyle name="Separador de milhares 2 3 4 4" xfId="8362"/>
    <cellStyle name="Separador de milhares 2 3 5" xfId="1981"/>
    <cellStyle name="Separador de milhares 2 3 5 2" xfId="6613"/>
    <cellStyle name="Separador de milhares 2 3 5 2 2" xfId="9491"/>
    <cellStyle name="Separador de milhares 2 3 5 3" xfId="8364"/>
    <cellStyle name="Separador de milhares 2 3 6" xfId="1982"/>
    <cellStyle name="Separador de milhares 2 3 6 2" xfId="6614"/>
    <cellStyle name="Separador de milhares 2 3 6 2 2" xfId="9492"/>
    <cellStyle name="Separador de milhares 2 3 6 3" xfId="8365"/>
    <cellStyle name="Separador de milhares 2 3 7" xfId="1983"/>
    <cellStyle name="Separador de milhares 2 3 7 2" xfId="6615"/>
    <cellStyle name="Separador de milhares 2 3 7 2 2" xfId="9493"/>
    <cellStyle name="Separador de milhares 2 3 7 3" xfId="8366"/>
    <cellStyle name="Separador de milhares 2 3 8" xfId="1984"/>
    <cellStyle name="Separador de milhares 2 3 8 2" xfId="6616"/>
    <cellStyle name="Separador de milhares 2 3 8 2 2" xfId="9494"/>
    <cellStyle name="Separador de milhares 2 3 8 3" xfId="8367"/>
    <cellStyle name="Separador de milhares 2 3 9" xfId="6617"/>
    <cellStyle name="Separador de milhares 2 30" xfId="4111"/>
    <cellStyle name="Separador de milhares 2 30 2" xfId="9495"/>
    <cellStyle name="Separador de milhares 2 30 3" xfId="8368"/>
    <cellStyle name="Separador de milhares 2 31" xfId="4112"/>
    <cellStyle name="Separador de milhares 2 31 2" xfId="9496"/>
    <cellStyle name="Separador de milhares 2 31 3" xfId="8369"/>
    <cellStyle name="Separador de milhares 2 32" xfId="4113"/>
    <cellStyle name="Separador de milhares 2 32 2" xfId="9497"/>
    <cellStyle name="Separador de milhares 2 32 3" xfId="8370"/>
    <cellStyle name="Separador de milhares 2 33" xfId="4114"/>
    <cellStyle name="Separador de milhares 2 33 2" xfId="9498"/>
    <cellStyle name="Separador de milhares 2 33 3" xfId="8371"/>
    <cellStyle name="Separador de milhares 2 34" xfId="4115"/>
    <cellStyle name="Separador de milhares 2 34 2" xfId="9499"/>
    <cellStyle name="Separador de milhares 2 34 3" xfId="8372"/>
    <cellStyle name="Separador de milhares 2 35" xfId="4116"/>
    <cellStyle name="Separador de milhares 2 35 2" xfId="9500"/>
    <cellStyle name="Separador de milhares 2 35 3" xfId="8373"/>
    <cellStyle name="Separador de milhares 2 36" xfId="4117"/>
    <cellStyle name="Separador de milhares 2 36 2" xfId="9501"/>
    <cellStyle name="Separador de milhares 2 36 3" xfId="8374"/>
    <cellStyle name="Separador de milhares 2 37" xfId="4118"/>
    <cellStyle name="Separador de milhares 2 37 2" xfId="9502"/>
    <cellStyle name="Separador de milhares 2 37 3" xfId="8375"/>
    <cellStyle name="Separador de milhares 2 38" xfId="4119"/>
    <cellStyle name="Separador de milhares 2 38 2" xfId="9503"/>
    <cellStyle name="Separador de milhares 2 38 3" xfId="8376"/>
    <cellStyle name="Separador de milhares 2 39" xfId="4120"/>
    <cellStyle name="Separador de milhares 2 39 2" xfId="9504"/>
    <cellStyle name="Separador de milhares 2 39 3" xfId="8377"/>
    <cellStyle name="Separador de milhares 2 4" xfId="373"/>
    <cellStyle name="Separador de milhares 2 4 2" xfId="1985"/>
    <cellStyle name="Separador de milhares 2 4 2 2" xfId="1986"/>
    <cellStyle name="Separador de milhares 2 4 2 2 2" xfId="1987"/>
    <cellStyle name="Separador de milhares 2 4 2 2 2 2" xfId="9506"/>
    <cellStyle name="Separador de milhares 2 4 2 2 2 3" xfId="8379"/>
    <cellStyle name="Separador de milhares 2 4 2 2 3" xfId="9505"/>
    <cellStyle name="Separador de milhares 2 4 2 2 4" xfId="8378"/>
    <cellStyle name="Separador de milhares 2 4 2 3" xfId="1988"/>
    <cellStyle name="Separador de milhares 2 4 2 3 2" xfId="9507"/>
    <cellStyle name="Separador de milhares 2 4 2 3 3" xfId="8380"/>
    <cellStyle name="Separador de milhares 2 4 2 4" xfId="1989"/>
    <cellStyle name="Separador de milhares 2 4 2 4 2" xfId="9508"/>
    <cellStyle name="Separador de milhares 2 4 2 4 3" xfId="8381"/>
    <cellStyle name="Separador de milhares 2 4 2 5" xfId="4121"/>
    <cellStyle name="Separador de milhares 2 4 2 5 2" xfId="9509"/>
    <cellStyle name="Separador de milhares 2 4 2 5 3" xfId="8382"/>
    <cellStyle name="Separador de milhares 2 4 2 6" xfId="8958"/>
    <cellStyle name="Separador de milhares 2 4 2 7" xfId="7251"/>
    <cellStyle name="Separador de milhares 2 4 3" xfId="1990"/>
    <cellStyle name="Separador de milhares 2 4 3 2" xfId="1991"/>
    <cellStyle name="Separador de milhares 2 4 3 2 2" xfId="9511"/>
    <cellStyle name="Separador de milhares 2 4 3 2 3" xfId="8384"/>
    <cellStyle name="Separador de milhares 2 4 3 3" xfId="9510"/>
    <cellStyle name="Separador de milhares 2 4 3 4" xfId="8383"/>
    <cellStyle name="Separador de milhares 2 4 4" xfId="1992"/>
    <cellStyle name="Separador de milhares 2 4 4 2" xfId="1993"/>
    <cellStyle name="Separador de milhares 2 4 4 2 2" xfId="9513"/>
    <cellStyle name="Separador de milhares 2 4 4 2 3" xfId="8386"/>
    <cellStyle name="Separador de milhares 2 4 4 3" xfId="9512"/>
    <cellStyle name="Separador de milhares 2 4 4 4" xfId="8385"/>
    <cellStyle name="Separador de milhares 2 4 5" xfId="1994"/>
    <cellStyle name="Separador de milhares 2 4 5 2" xfId="9514"/>
    <cellStyle name="Separador de milhares 2 4 5 3" xfId="8387"/>
    <cellStyle name="Separador de milhares 2 4 6" xfId="1995"/>
    <cellStyle name="Separador de milhares 2 4 6 2" xfId="9515"/>
    <cellStyle name="Separador de milhares 2 4 6 3" xfId="8388"/>
    <cellStyle name="Separador de milhares 2 4 7" xfId="1996"/>
    <cellStyle name="Separador de milhares 2 4 7 2" xfId="9516"/>
    <cellStyle name="Separador de milhares 2 4 7 3" xfId="8389"/>
    <cellStyle name="Separador de milhares 2 4 8" xfId="1997"/>
    <cellStyle name="Separador de milhares 2 4 8 2" xfId="9517"/>
    <cellStyle name="Separador de milhares 2 4 8 3" xfId="8390"/>
    <cellStyle name="Separador de milhares 2 40" xfId="4122"/>
    <cellStyle name="Separador de milhares 2 40 2" xfId="9518"/>
    <cellStyle name="Separador de milhares 2 40 3" xfId="8391"/>
    <cellStyle name="Separador de milhares 2 41" xfId="4123"/>
    <cellStyle name="Separador de milhares 2 41 2" xfId="9519"/>
    <cellStyle name="Separador de milhares 2 41 3" xfId="8392"/>
    <cellStyle name="Separador de milhares 2 42" xfId="4124"/>
    <cellStyle name="Separador de milhares 2 42 2" xfId="9520"/>
    <cellStyle name="Separador de milhares 2 42 3" xfId="8393"/>
    <cellStyle name="Separador de milhares 2 43" xfId="4125"/>
    <cellStyle name="Separador de milhares 2 43 2" xfId="9521"/>
    <cellStyle name="Separador de milhares 2 43 3" xfId="8394"/>
    <cellStyle name="Separador de milhares 2 44" xfId="4126"/>
    <cellStyle name="Separador de milhares 2 44 2" xfId="9522"/>
    <cellStyle name="Separador de milhares 2 44 3" xfId="8395"/>
    <cellStyle name="Separador de milhares 2 45" xfId="4127"/>
    <cellStyle name="Separador de milhares 2 45 2" xfId="9523"/>
    <cellStyle name="Separador de milhares 2 45 3" xfId="8396"/>
    <cellStyle name="Separador de milhares 2 46" xfId="4128"/>
    <cellStyle name="Separador de milhares 2 46 2" xfId="9524"/>
    <cellStyle name="Separador de milhares 2 46 3" xfId="8397"/>
    <cellStyle name="Separador de milhares 2 47" xfId="4129"/>
    <cellStyle name="Separador de milhares 2 47 2" xfId="9525"/>
    <cellStyle name="Separador de milhares 2 47 3" xfId="8398"/>
    <cellStyle name="Separador de milhares 2 5" xfId="374"/>
    <cellStyle name="Separador de milhares 2 5 2" xfId="1998"/>
    <cellStyle name="Separador de milhares 2 5 2 2" xfId="1999"/>
    <cellStyle name="Separador de milhares 2 5 2 2 2" xfId="2000"/>
    <cellStyle name="Separador de milhares 2 5 2 2 2 2" xfId="9528"/>
    <cellStyle name="Separador de milhares 2 5 2 2 2 3" xfId="8401"/>
    <cellStyle name="Separador de milhares 2 5 2 2 3" xfId="9527"/>
    <cellStyle name="Separador de milhares 2 5 2 2 4" xfId="8400"/>
    <cellStyle name="Separador de milhares 2 5 2 3" xfId="2001"/>
    <cellStyle name="Separador de milhares 2 5 2 3 2" xfId="9529"/>
    <cellStyle name="Separador de milhares 2 5 2 3 3" xfId="8402"/>
    <cellStyle name="Separador de milhares 2 5 2 4" xfId="2002"/>
    <cellStyle name="Separador de milhares 2 5 2 4 2" xfId="9530"/>
    <cellStyle name="Separador de milhares 2 5 2 4 3" xfId="8403"/>
    <cellStyle name="Separador de milhares 2 5 2 5" xfId="9526"/>
    <cellStyle name="Separador de milhares 2 5 2 6" xfId="8399"/>
    <cellStyle name="Separador de milhares 2 5 3" xfId="2003"/>
    <cellStyle name="Separador de milhares 2 5 3 2" xfId="2004"/>
    <cellStyle name="Separador de milhares 2 5 3 2 2" xfId="9532"/>
    <cellStyle name="Separador de milhares 2 5 3 2 3" xfId="8405"/>
    <cellStyle name="Separador de milhares 2 5 3 3" xfId="9531"/>
    <cellStyle name="Separador de milhares 2 5 3 4" xfId="8404"/>
    <cellStyle name="Separador de milhares 2 5 4" xfId="2005"/>
    <cellStyle name="Separador de milhares 2 5 4 2" xfId="2006"/>
    <cellStyle name="Separador de milhares 2 5 4 2 2" xfId="9534"/>
    <cellStyle name="Separador de milhares 2 5 4 2 3" xfId="8407"/>
    <cellStyle name="Separador de milhares 2 5 4 3" xfId="9533"/>
    <cellStyle name="Separador de milhares 2 5 4 4" xfId="8406"/>
    <cellStyle name="Separador de milhares 2 5 5" xfId="2007"/>
    <cellStyle name="Separador de milhares 2 5 5 2" xfId="9535"/>
    <cellStyle name="Separador de milhares 2 5 5 3" xfId="8408"/>
    <cellStyle name="Separador de milhares 2 5 6" xfId="2008"/>
    <cellStyle name="Separador de milhares 2 5 6 2" xfId="9536"/>
    <cellStyle name="Separador de milhares 2 5 6 3" xfId="8409"/>
    <cellStyle name="Separador de milhares 2 5 7" xfId="2009"/>
    <cellStyle name="Separador de milhares 2 5 7 2" xfId="9537"/>
    <cellStyle name="Separador de milhares 2 5 7 3" xfId="8410"/>
    <cellStyle name="Separador de milhares 2 5 8" xfId="2010"/>
    <cellStyle name="Separador de milhares 2 5 8 2" xfId="9538"/>
    <cellStyle name="Separador de milhares 2 5 8 3" xfId="8411"/>
    <cellStyle name="Separador de milhares 2 6" xfId="375"/>
    <cellStyle name="Separador de milhares 2 6 2" xfId="2011"/>
    <cellStyle name="Separador de milhares 2 6 2 2" xfId="2012"/>
    <cellStyle name="Separador de milhares 2 6 2 2 2" xfId="2013"/>
    <cellStyle name="Separador de milhares 2 6 2 2 2 2" xfId="9541"/>
    <cellStyle name="Separador de milhares 2 6 2 2 2 3" xfId="8414"/>
    <cellStyle name="Separador de milhares 2 6 2 2 3" xfId="9540"/>
    <cellStyle name="Separador de milhares 2 6 2 2 4" xfId="8413"/>
    <cellStyle name="Separador de milhares 2 6 2 3" xfId="2014"/>
    <cellStyle name="Separador de milhares 2 6 2 3 2" xfId="9542"/>
    <cellStyle name="Separador de milhares 2 6 2 3 3" xfId="8415"/>
    <cellStyle name="Separador de milhares 2 6 2 4" xfId="9539"/>
    <cellStyle name="Separador de milhares 2 6 2 5" xfId="8412"/>
    <cellStyle name="Separador de milhares 2 6 3" xfId="2015"/>
    <cellStyle name="Separador de milhares 2 6 3 2" xfId="2016"/>
    <cellStyle name="Separador de milhares 2 6 3 2 2" xfId="9544"/>
    <cellStyle name="Separador de milhares 2 6 3 2 3" xfId="8417"/>
    <cellStyle name="Separador de milhares 2 6 3 3" xfId="9543"/>
    <cellStyle name="Separador de milhares 2 6 3 4" xfId="8416"/>
    <cellStyle name="Separador de milhares 2 6 4" xfId="2017"/>
    <cellStyle name="Separador de milhares 2 6 4 2" xfId="2018"/>
    <cellStyle name="Separador de milhares 2 6 4 2 2" xfId="9546"/>
    <cellStyle name="Separador de milhares 2 6 4 2 3" xfId="8419"/>
    <cellStyle name="Separador de milhares 2 6 4 3" xfId="9545"/>
    <cellStyle name="Separador de milhares 2 6 4 4" xfId="8418"/>
    <cellStyle name="Separador de milhares 2 6 5" xfId="2019"/>
    <cellStyle name="Separador de milhares 2 6 5 2" xfId="9547"/>
    <cellStyle name="Separador de milhares 2 6 5 3" xfId="8420"/>
    <cellStyle name="Separador de milhares 2 6 6" xfId="2020"/>
    <cellStyle name="Separador de milhares 2 6 6 2" xfId="9548"/>
    <cellStyle name="Separador de milhares 2 6 6 3" xfId="8421"/>
    <cellStyle name="Separador de milhares 2 7" xfId="376"/>
    <cellStyle name="Separador de milhares 2 7 2" xfId="2021"/>
    <cellStyle name="Separador de milhares 2 7 2 2" xfId="2022"/>
    <cellStyle name="Separador de milhares 2 7 2 2 2" xfId="2023"/>
    <cellStyle name="Separador de milhares 2 7 2 2 2 2" xfId="9551"/>
    <cellStyle name="Separador de milhares 2 7 2 2 2 3" xfId="8424"/>
    <cellStyle name="Separador de milhares 2 7 2 2 3" xfId="9550"/>
    <cellStyle name="Separador de milhares 2 7 2 2 4" xfId="8423"/>
    <cellStyle name="Separador de milhares 2 7 2 3" xfId="2024"/>
    <cellStyle name="Separador de milhares 2 7 2 3 2" xfId="9552"/>
    <cellStyle name="Separador de milhares 2 7 2 3 3" xfId="8425"/>
    <cellStyle name="Separador de milhares 2 7 2 4" xfId="9549"/>
    <cellStyle name="Separador de milhares 2 7 2 5" xfId="8422"/>
    <cellStyle name="Separador de milhares 2 7 3" xfId="2025"/>
    <cellStyle name="Separador de milhares 2 7 3 2" xfId="2026"/>
    <cellStyle name="Separador de milhares 2 7 3 2 2" xfId="9554"/>
    <cellStyle name="Separador de milhares 2 7 3 2 3" xfId="8427"/>
    <cellStyle name="Separador de milhares 2 7 3 3" xfId="9553"/>
    <cellStyle name="Separador de milhares 2 7 3 4" xfId="8426"/>
    <cellStyle name="Separador de milhares 2 7 4" xfId="2027"/>
    <cellStyle name="Separador de milhares 2 7 4 2" xfId="2028"/>
    <cellStyle name="Separador de milhares 2 7 4 2 2" xfId="9556"/>
    <cellStyle name="Separador de milhares 2 7 4 2 3" xfId="8429"/>
    <cellStyle name="Separador de milhares 2 7 4 3" xfId="9555"/>
    <cellStyle name="Separador de milhares 2 7 4 4" xfId="8428"/>
    <cellStyle name="Separador de milhares 2 7 5" xfId="2029"/>
    <cellStyle name="Separador de milhares 2 7 5 2" xfId="9557"/>
    <cellStyle name="Separador de milhares 2 7 5 3" xfId="8430"/>
    <cellStyle name="Separador de milhares 2 7 6" xfId="2030"/>
    <cellStyle name="Separador de milhares 2 7 6 2" xfId="9558"/>
    <cellStyle name="Separador de milhares 2 7 6 3" xfId="8431"/>
    <cellStyle name="Separador de milhares 2 8" xfId="377"/>
    <cellStyle name="Separador de milhares 2 8 2" xfId="2031"/>
    <cellStyle name="Separador de milhares 2 8 2 2" xfId="2032"/>
    <cellStyle name="Separador de milhares 2 8 2 2 2" xfId="2033"/>
    <cellStyle name="Separador de milhares 2 8 2 2 2 2" xfId="9561"/>
    <cellStyle name="Separador de milhares 2 8 2 2 2 3" xfId="8434"/>
    <cellStyle name="Separador de milhares 2 8 2 2 3" xfId="9560"/>
    <cellStyle name="Separador de milhares 2 8 2 2 4" xfId="8433"/>
    <cellStyle name="Separador de milhares 2 8 2 3" xfId="2034"/>
    <cellStyle name="Separador de milhares 2 8 2 3 2" xfId="9562"/>
    <cellStyle name="Separador de milhares 2 8 2 3 3" xfId="8435"/>
    <cellStyle name="Separador de milhares 2 8 2 4" xfId="9559"/>
    <cellStyle name="Separador de milhares 2 8 2 5" xfId="8432"/>
    <cellStyle name="Separador de milhares 2 8 3" xfId="2035"/>
    <cellStyle name="Separador de milhares 2 8 3 2" xfId="2036"/>
    <cellStyle name="Separador de milhares 2 8 3 2 2" xfId="9564"/>
    <cellStyle name="Separador de milhares 2 8 3 2 3" xfId="8437"/>
    <cellStyle name="Separador de milhares 2 8 3 3" xfId="9563"/>
    <cellStyle name="Separador de milhares 2 8 3 4" xfId="8436"/>
    <cellStyle name="Separador de milhares 2 8 4" xfId="2037"/>
    <cellStyle name="Separador de milhares 2 8 4 2" xfId="2038"/>
    <cellStyle name="Separador de milhares 2 8 4 2 2" xfId="9566"/>
    <cellStyle name="Separador de milhares 2 8 4 2 3" xfId="8439"/>
    <cellStyle name="Separador de milhares 2 8 4 3" xfId="9565"/>
    <cellStyle name="Separador de milhares 2 8 4 4" xfId="8438"/>
    <cellStyle name="Separador de milhares 2 8 5" xfId="2039"/>
    <cellStyle name="Separador de milhares 2 8 5 2" xfId="9567"/>
    <cellStyle name="Separador de milhares 2 8 5 3" xfId="8440"/>
    <cellStyle name="Separador de milhares 2 8 6" xfId="2040"/>
    <cellStyle name="Separador de milhares 2 8 6 2" xfId="9568"/>
    <cellStyle name="Separador de milhares 2 8 6 3" xfId="8441"/>
    <cellStyle name="Separador de milhares 2 9" xfId="378"/>
    <cellStyle name="Separador de milhares 2 9 2" xfId="2041"/>
    <cellStyle name="Separador de milhares 2 9 2 2" xfId="2042"/>
    <cellStyle name="Separador de milhares 2 9 2 2 2" xfId="2043"/>
    <cellStyle name="Separador de milhares 2 9 2 2 2 2" xfId="9571"/>
    <cellStyle name="Separador de milhares 2 9 2 2 2 3" xfId="8444"/>
    <cellStyle name="Separador de milhares 2 9 2 2 3" xfId="9570"/>
    <cellStyle name="Separador de milhares 2 9 2 2 4" xfId="8443"/>
    <cellStyle name="Separador de milhares 2 9 2 3" xfId="2044"/>
    <cellStyle name="Separador de milhares 2 9 2 3 2" xfId="9572"/>
    <cellStyle name="Separador de milhares 2 9 2 3 3" xfId="8445"/>
    <cellStyle name="Separador de milhares 2 9 2 4" xfId="9569"/>
    <cellStyle name="Separador de milhares 2 9 2 5" xfId="8442"/>
    <cellStyle name="Separador de milhares 2 9 3" xfId="2045"/>
    <cellStyle name="Separador de milhares 2 9 3 2" xfId="2046"/>
    <cellStyle name="Separador de milhares 2 9 3 2 2" xfId="9574"/>
    <cellStyle name="Separador de milhares 2 9 3 2 3" xfId="8447"/>
    <cellStyle name="Separador de milhares 2 9 3 3" xfId="9573"/>
    <cellStyle name="Separador de milhares 2 9 3 4" xfId="8446"/>
    <cellStyle name="Separador de milhares 2 9 4" xfId="2047"/>
    <cellStyle name="Separador de milhares 2 9 4 2" xfId="2048"/>
    <cellStyle name="Separador de milhares 2 9 4 2 2" xfId="9576"/>
    <cellStyle name="Separador de milhares 2 9 4 2 3" xfId="8449"/>
    <cellStyle name="Separador de milhares 2 9 4 3" xfId="9575"/>
    <cellStyle name="Separador de milhares 2 9 4 4" xfId="8448"/>
    <cellStyle name="Separador de milhares 2 9 5" xfId="2049"/>
    <cellStyle name="Separador de milhares 2 9 5 2" xfId="9577"/>
    <cellStyle name="Separador de milhares 2 9 5 3" xfId="8450"/>
    <cellStyle name="Separador de milhares 2 9 6" xfId="2050"/>
    <cellStyle name="Separador de milhares 2 9 6 2" xfId="9578"/>
    <cellStyle name="Separador de milhares 2 9 6 3" xfId="8451"/>
    <cellStyle name="Separador de milhares 20" xfId="2051"/>
    <cellStyle name="Separador de milhares 20 2" xfId="5389"/>
    <cellStyle name="Separador de milhares 20 2 2" xfId="9579"/>
    <cellStyle name="Separador de milhares 20 3" xfId="8452"/>
    <cellStyle name="Separador de milhares 21" xfId="2052"/>
    <cellStyle name="Separador de milhares 21 2" xfId="5390"/>
    <cellStyle name="Separador de milhares 21 2 2" xfId="9580"/>
    <cellStyle name="Separador de milhares 21 3" xfId="8453"/>
    <cellStyle name="Separador de milhares 22" xfId="379"/>
    <cellStyle name="Separador de milhares 22 2" xfId="2053"/>
    <cellStyle name="Separador de milhares 22 2 2" xfId="2054"/>
    <cellStyle name="Separador de milhares 22 2 2 2" xfId="9582"/>
    <cellStyle name="Separador de milhares 22 2 2 3" xfId="8455"/>
    <cellStyle name="Separador de milhares 22 2 3" xfId="9581"/>
    <cellStyle name="Separador de milhares 22 2 4" xfId="8454"/>
    <cellStyle name="Separador de milhares 22 3" xfId="2055"/>
    <cellStyle name="Separador de milhares 22 3 2" xfId="2056"/>
    <cellStyle name="Separador de milhares 22 3 2 2" xfId="9584"/>
    <cellStyle name="Separador de milhares 22 3 2 3" xfId="8457"/>
    <cellStyle name="Separador de milhares 22 3 3" xfId="9583"/>
    <cellStyle name="Separador de milhares 22 3 4" xfId="8456"/>
    <cellStyle name="Separador de milhares 22 4" xfId="2057"/>
    <cellStyle name="Separador de milhares 22 4 2" xfId="2058"/>
    <cellStyle name="Separador de milhares 22 4 2 2" xfId="9586"/>
    <cellStyle name="Separador de milhares 22 4 2 3" xfId="8459"/>
    <cellStyle name="Separador de milhares 22 4 3" xfId="9585"/>
    <cellStyle name="Separador de milhares 22 4 4" xfId="8458"/>
    <cellStyle name="Separador de milhares 22 5" xfId="2059"/>
    <cellStyle name="Separador de milhares 22 5 2" xfId="2060"/>
    <cellStyle name="Separador de milhares 22 5 2 2" xfId="9588"/>
    <cellStyle name="Separador de milhares 22 5 2 3" xfId="8461"/>
    <cellStyle name="Separador de milhares 22 5 3" xfId="9587"/>
    <cellStyle name="Separador de milhares 22 5 4" xfId="8460"/>
    <cellStyle name="Separador de milhares 22 6" xfId="2061"/>
    <cellStyle name="Separador de milhares 22 6 2" xfId="9589"/>
    <cellStyle name="Separador de milhares 22 6 3" xfId="8462"/>
    <cellStyle name="Separador de milhares 22 7" xfId="2062"/>
    <cellStyle name="Separador de milhares 22 7 2" xfId="9590"/>
    <cellStyle name="Separador de milhares 22 7 3" xfId="8463"/>
    <cellStyle name="Separador de milhares 23" xfId="2063"/>
    <cellStyle name="Separador de milhares 23 2" xfId="5391"/>
    <cellStyle name="Separador de milhares 23 2 2" xfId="9591"/>
    <cellStyle name="Separador de milhares 23 3" xfId="8464"/>
    <cellStyle name="Separador de milhares 24" xfId="2064"/>
    <cellStyle name="Separador de milhares 24 2" xfId="5392"/>
    <cellStyle name="Separador de milhares 24 2 2" xfId="9592"/>
    <cellStyle name="Separador de milhares 24 3" xfId="8465"/>
    <cellStyle name="Separador de milhares 25" xfId="380"/>
    <cellStyle name="Separador de milhares 25 2" xfId="2065"/>
    <cellStyle name="Separador de milhares 25 2 2" xfId="2066"/>
    <cellStyle name="Separador de milhares 25 2 2 2" xfId="9594"/>
    <cellStyle name="Separador de milhares 25 2 2 3" xfId="8467"/>
    <cellStyle name="Separador de milhares 25 2 3" xfId="9593"/>
    <cellStyle name="Separador de milhares 25 2 4" xfId="8466"/>
    <cellStyle name="Separador de milhares 25 3" xfId="2067"/>
    <cellStyle name="Separador de milhares 25 3 2" xfId="2068"/>
    <cellStyle name="Separador de milhares 25 3 2 2" xfId="9596"/>
    <cellStyle name="Separador de milhares 25 3 2 3" xfId="8469"/>
    <cellStyle name="Separador de milhares 25 3 3" xfId="9595"/>
    <cellStyle name="Separador de milhares 25 3 4" xfId="8468"/>
    <cellStyle name="Separador de milhares 25 4" xfId="2069"/>
    <cellStyle name="Separador de milhares 25 4 2" xfId="2070"/>
    <cellStyle name="Separador de milhares 25 4 2 2" xfId="9598"/>
    <cellStyle name="Separador de milhares 25 4 2 3" xfId="8471"/>
    <cellStyle name="Separador de milhares 25 4 3" xfId="9597"/>
    <cellStyle name="Separador de milhares 25 4 4" xfId="8470"/>
    <cellStyle name="Separador de milhares 25 5" xfId="2071"/>
    <cellStyle name="Separador de milhares 25 5 2" xfId="9599"/>
    <cellStyle name="Separador de milhares 25 5 3" xfId="8472"/>
    <cellStyle name="Separador de milhares 25 6" xfId="2072"/>
    <cellStyle name="Separador de milhares 25 6 2" xfId="9600"/>
    <cellStyle name="Separador de milhares 25 6 3" xfId="8473"/>
    <cellStyle name="Separador de milhares 26" xfId="2073"/>
    <cellStyle name="Separador de milhares 26 2" xfId="5393"/>
    <cellStyle name="Separador de milhares 26 2 2" xfId="9601"/>
    <cellStyle name="Separador de milhares 26 3" xfId="8474"/>
    <cellStyle name="Separador de milhares 27" xfId="2074"/>
    <cellStyle name="Separador de milhares 27 2" xfId="5394"/>
    <cellStyle name="Separador de milhares 27 2 2" xfId="9602"/>
    <cellStyle name="Separador de milhares 27 3" xfId="8475"/>
    <cellStyle name="Separador de milhares 28" xfId="2075"/>
    <cellStyle name="Separador de milhares 28 2" xfId="5395"/>
    <cellStyle name="Separador de milhares 28 2 2" xfId="9603"/>
    <cellStyle name="Separador de milhares 28 3" xfId="8476"/>
    <cellStyle name="Separador de milhares 29" xfId="4567"/>
    <cellStyle name="Separador de milhares 29 2" xfId="5396"/>
    <cellStyle name="Separador de milhares 29 2 2" xfId="9604"/>
    <cellStyle name="Separador de milhares 29 3" xfId="8477"/>
    <cellStyle name="Separador de milhares 3" xfId="381"/>
    <cellStyle name="Separador de milhares 3 10" xfId="2076"/>
    <cellStyle name="Separador de milhares 3 10 2" xfId="2077"/>
    <cellStyle name="Separador de milhares 3 10 2 2" xfId="9606"/>
    <cellStyle name="Separador de milhares 3 10 2 3" xfId="8479"/>
    <cellStyle name="Separador de milhares 3 10 3" xfId="9605"/>
    <cellStyle name="Separador de milhares 3 10 4" xfId="8478"/>
    <cellStyle name="Separador de milhares 3 11" xfId="2078"/>
    <cellStyle name="Separador de milhares 3 11 2" xfId="2079"/>
    <cellStyle name="Separador de milhares 3 11 2 2" xfId="9608"/>
    <cellStyle name="Separador de milhares 3 11 2 3" xfId="8481"/>
    <cellStyle name="Separador de milhares 3 11 3" xfId="9607"/>
    <cellStyle name="Separador de milhares 3 11 4" xfId="8480"/>
    <cellStyle name="Separador de milhares 3 12" xfId="2080"/>
    <cellStyle name="Separador de milhares 3 12 2" xfId="2081"/>
    <cellStyle name="Separador de milhares 3 12 2 2" xfId="9610"/>
    <cellStyle name="Separador de milhares 3 12 2 3" xfId="8483"/>
    <cellStyle name="Separador de milhares 3 12 3" xfId="9609"/>
    <cellStyle name="Separador de milhares 3 12 4" xfId="8482"/>
    <cellStyle name="Separador de milhares 3 13" xfId="2082"/>
    <cellStyle name="Separador de milhares 3 13 2" xfId="2083"/>
    <cellStyle name="Separador de milhares 3 13 2 2" xfId="9612"/>
    <cellStyle name="Separador de milhares 3 13 2 3" xfId="8485"/>
    <cellStyle name="Separador de milhares 3 13 3" xfId="9611"/>
    <cellStyle name="Separador de milhares 3 13 4" xfId="8484"/>
    <cellStyle name="Separador de milhares 3 14" xfId="2084"/>
    <cellStyle name="Separador de milhares 3 14 2" xfId="2085"/>
    <cellStyle name="Separador de milhares 3 14 2 2" xfId="9614"/>
    <cellStyle name="Separador de milhares 3 14 2 3" xfId="8487"/>
    <cellStyle name="Separador de milhares 3 14 3" xfId="9613"/>
    <cellStyle name="Separador de milhares 3 14 4" xfId="8486"/>
    <cellStyle name="Separador de milhares 3 15" xfId="2086"/>
    <cellStyle name="Separador de milhares 3 15 2" xfId="2087"/>
    <cellStyle name="Separador de milhares 3 15 2 2" xfId="9616"/>
    <cellStyle name="Separador de milhares 3 15 2 3" xfId="8489"/>
    <cellStyle name="Separador de milhares 3 15 3" xfId="9615"/>
    <cellStyle name="Separador de milhares 3 15 4" xfId="8488"/>
    <cellStyle name="Separador de milhares 3 16" xfId="2088"/>
    <cellStyle name="Separador de milhares 3 16 2" xfId="2089"/>
    <cellStyle name="Separador de milhares 3 16 2 2" xfId="9618"/>
    <cellStyle name="Separador de milhares 3 16 2 3" xfId="8491"/>
    <cellStyle name="Separador de milhares 3 16 3" xfId="9617"/>
    <cellStyle name="Separador de milhares 3 16 4" xfId="8490"/>
    <cellStyle name="Separador de milhares 3 17" xfId="2090"/>
    <cellStyle name="Separador de milhares 3 17 2" xfId="2091"/>
    <cellStyle name="Separador de milhares 3 17 2 2" xfId="9620"/>
    <cellStyle name="Separador de milhares 3 17 2 3" xfId="8493"/>
    <cellStyle name="Separador de milhares 3 17 3" xfId="9619"/>
    <cellStyle name="Separador de milhares 3 17 4" xfId="8492"/>
    <cellStyle name="Separador de milhares 3 18" xfId="2092"/>
    <cellStyle name="Separador de milhares 3 18 2" xfId="2093"/>
    <cellStyle name="Separador de milhares 3 18 2 2" xfId="9622"/>
    <cellStyle name="Separador de milhares 3 18 2 3" xfId="8495"/>
    <cellStyle name="Separador de milhares 3 18 3" xfId="9621"/>
    <cellStyle name="Separador de milhares 3 18 4" xfId="8494"/>
    <cellStyle name="Separador de milhares 3 19" xfId="2094"/>
    <cellStyle name="Separador de milhares 3 19 2" xfId="2095"/>
    <cellStyle name="Separador de milhares 3 19 2 2" xfId="9624"/>
    <cellStyle name="Separador de milhares 3 19 2 3" xfId="8497"/>
    <cellStyle name="Separador de milhares 3 19 3" xfId="9623"/>
    <cellStyle name="Separador de milhares 3 19 4" xfId="8496"/>
    <cellStyle name="Separador de milhares 3 2" xfId="382"/>
    <cellStyle name="Separador de milhares 3 2 2" xfId="383"/>
    <cellStyle name="Separador de milhares 3 2 2 2" xfId="2096"/>
    <cellStyle name="Separador de milhares 3 2 2 2 2" xfId="2097"/>
    <cellStyle name="Separador de milhares 3 2 2 2 2 2" xfId="2098"/>
    <cellStyle name="Separador de milhares 3 2 2 2 2 2 2" xfId="2099"/>
    <cellStyle name="Separador de milhares 3 2 2 2 2 2 2 2" xfId="9628"/>
    <cellStyle name="Separador de milhares 3 2 2 2 2 2 2 3" xfId="8501"/>
    <cellStyle name="Separador de milhares 3 2 2 2 2 2 3" xfId="9627"/>
    <cellStyle name="Separador de milhares 3 2 2 2 2 2 4" xfId="8500"/>
    <cellStyle name="Separador de milhares 3 2 2 2 2 3" xfId="2100"/>
    <cellStyle name="Separador de milhares 3 2 2 2 2 3 2" xfId="9629"/>
    <cellStyle name="Separador de milhares 3 2 2 2 2 3 3" xfId="8502"/>
    <cellStyle name="Separador de milhares 3 2 2 2 2 4" xfId="9626"/>
    <cellStyle name="Separador de milhares 3 2 2 2 2 5" xfId="8499"/>
    <cellStyle name="Separador de milhares 3 2 2 2 3" xfId="2101"/>
    <cellStyle name="Separador de milhares 3 2 2 2 3 2" xfId="9630"/>
    <cellStyle name="Separador de milhares 3 2 2 2 3 3" xfId="8503"/>
    <cellStyle name="Separador de milhares 3 2 2 2 4" xfId="9625"/>
    <cellStyle name="Separador de milhares 3 2 2 2 5" xfId="8498"/>
    <cellStyle name="Separador de milhares 3 2 2 3" xfId="2102"/>
    <cellStyle name="Separador de milhares 3 2 2 3 2" xfId="2103"/>
    <cellStyle name="Separador de milhares 3 2 2 3 2 2" xfId="9632"/>
    <cellStyle name="Separador de milhares 3 2 2 3 2 3" xfId="8505"/>
    <cellStyle name="Separador de milhares 3 2 2 3 3" xfId="9631"/>
    <cellStyle name="Separador de milhares 3 2 2 3 4" xfId="8504"/>
    <cellStyle name="Separador de milhares 3 2 2 4" xfId="2104"/>
    <cellStyle name="Separador de milhares 3 2 2 4 2" xfId="9633"/>
    <cellStyle name="Separador de milhares 3 2 2 4 3" xfId="8506"/>
    <cellStyle name="Separador de milhares 3 2 2 5" xfId="2105"/>
    <cellStyle name="Separador de milhares 3 2 2 5 2" xfId="9634"/>
    <cellStyle name="Separador de milhares 3 2 2 5 3" xfId="8507"/>
    <cellStyle name="Separador de milhares 3 2 3" xfId="2106"/>
    <cellStyle name="Separador de milhares 3 2 3 2" xfId="2107"/>
    <cellStyle name="Separador de milhares 3 2 3 2 2" xfId="2108"/>
    <cellStyle name="Separador de milhares 3 2 3 2 2 2" xfId="9637"/>
    <cellStyle name="Separador de milhares 3 2 3 2 2 3" xfId="8510"/>
    <cellStyle name="Separador de milhares 3 2 3 2 3" xfId="9636"/>
    <cellStyle name="Separador de milhares 3 2 3 2 4" xfId="8509"/>
    <cellStyle name="Separador de milhares 3 2 3 3" xfId="2109"/>
    <cellStyle name="Separador de milhares 3 2 3 3 2" xfId="5397"/>
    <cellStyle name="Separador de milhares 3 2 3 4" xfId="9635"/>
    <cellStyle name="Separador de milhares 3 2 3 5" xfId="8508"/>
    <cellStyle name="Separador de milhares 3 2 4" xfId="2110"/>
    <cellStyle name="Separador de milhares 3 2 4 2" xfId="2111"/>
    <cellStyle name="Separador de milhares 3 2 4 2 2" xfId="9639"/>
    <cellStyle name="Separador de milhares 3 2 4 2 3" xfId="8512"/>
    <cellStyle name="Separador de milhares 3 2 4 3" xfId="9638"/>
    <cellStyle name="Separador de milhares 3 2 4 4" xfId="8511"/>
    <cellStyle name="Separador de milhares 3 2 5" xfId="2112"/>
    <cellStyle name="Separador de milhares 3 2 5 2" xfId="2113"/>
    <cellStyle name="Separador de milhares 3 2 5 2 2" xfId="9641"/>
    <cellStyle name="Separador de milhares 3 2 5 2 3" xfId="8514"/>
    <cellStyle name="Separador de milhares 3 2 5 3" xfId="2114"/>
    <cellStyle name="Separador de milhares 3 2 5 3 2" xfId="9642"/>
    <cellStyle name="Separador de milhares 3 2 5 3 3" xfId="8515"/>
    <cellStyle name="Separador de milhares 3 2 5 4" xfId="9640"/>
    <cellStyle name="Separador de milhares 3 2 5 5" xfId="8513"/>
    <cellStyle name="Separador de milhares 3 2 6" xfId="2115"/>
    <cellStyle name="Separador de milhares 3 2 6 2" xfId="9643"/>
    <cellStyle name="Separador de milhares 3 2 6 3" xfId="8516"/>
    <cellStyle name="Separador de milhares 3 2 7" xfId="2116"/>
    <cellStyle name="Separador de milhares 3 2 7 2" xfId="9644"/>
    <cellStyle name="Separador de milhares 3 2 7 3" xfId="8517"/>
    <cellStyle name="Separador de milhares 3 2 8" xfId="2117"/>
    <cellStyle name="Separador de milhares 3 2 8 2" xfId="9645"/>
    <cellStyle name="Separador de milhares 3 2 8 3" xfId="8518"/>
    <cellStyle name="Separador de milhares 3 20" xfId="2118"/>
    <cellStyle name="Separador de milhares 3 20 2" xfId="2119"/>
    <cellStyle name="Separador de milhares 3 20 2 2" xfId="9647"/>
    <cellStyle name="Separador de milhares 3 20 2 3" xfId="8520"/>
    <cellStyle name="Separador de milhares 3 20 3" xfId="9646"/>
    <cellStyle name="Separador de milhares 3 20 4" xfId="8519"/>
    <cellStyle name="Separador de milhares 3 21" xfId="2120"/>
    <cellStyle name="Separador de milhares 3 22" xfId="2121"/>
    <cellStyle name="Separador de milhares 3 22 2" xfId="2122"/>
    <cellStyle name="Separador de milhares 3 22 2 2" xfId="9649"/>
    <cellStyle name="Separador de milhares 3 22 2 3" xfId="8522"/>
    <cellStyle name="Separador de milhares 3 22 3" xfId="9648"/>
    <cellStyle name="Separador de milhares 3 22 4" xfId="8521"/>
    <cellStyle name="Separador de milhares 3 23" xfId="2123"/>
    <cellStyle name="Separador de milhares 3 23 2" xfId="9650"/>
    <cellStyle name="Separador de milhares 3 23 3" xfId="8523"/>
    <cellStyle name="Separador de milhares 3 3" xfId="384"/>
    <cellStyle name="Separador de milhares 3 3 2" xfId="2124"/>
    <cellStyle name="Separador de milhares 3 3 2 2" xfId="2125"/>
    <cellStyle name="Separador de milhares 3 3 2 2 2" xfId="9652"/>
    <cellStyle name="Separador de milhares 3 3 2 2 3" xfId="8525"/>
    <cellStyle name="Separador de milhares 3 3 2 3" xfId="9651"/>
    <cellStyle name="Separador de milhares 3 3 2 4" xfId="8524"/>
    <cellStyle name="Separador de milhares 3 3 3" xfId="2126"/>
    <cellStyle name="Separador de milhares 3 3 3 2" xfId="2127"/>
    <cellStyle name="Separador de milhares 3 3 3 2 2" xfId="9654"/>
    <cellStyle name="Separador de milhares 3 3 3 2 3" xfId="8527"/>
    <cellStyle name="Separador de milhares 3 3 3 3" xfId="9653"/>
    <cellStyle name="Separador de milhares 3 3 3 4" xfId="8526"/>
    <cellStyle name="Separador de milhares 3 3 4" xfId="2128"/>
    <cellStyle name="Separador de milhares 3 3 4 2" xfId="9655"/>
    <cellStyle name="Separador de milhares 3 3 4 3" xfId="8528"/>
    <cellStyle name="Separador de milhares 3 3 5" xfId="2129"/>
    <cellStyle name="Separador de milhares 3 3 5 2" xfId="9656"/>
    <cellStyle name="Separador de milhares 3 3 5 3" xfId="8529"/>
    <cellStyle name="Separador de milhares 3 4" xfId="385"/>
    <cellStyle name="Separador de milhares 3 4 2" xfId="2130"/>
    <cellStyle name="Separador de milhares 3 4 2 2" xfId="2131"/>
    <cellStyle name="Separador de milhares 3 4 2 2 2" xfId="9658"/>
    <cellStyle name="Separador de milhares 3 4 2 2 3" xfId="8531"/>
    <cellStyle name="Separador de milhares 3 4 2 3" xfId="9657"/>
    <cellStyle name="Separador de milhares 3 4 2 4" xfId="8530"/>
    <cellStyle name="Separador de milhares 3 4 3" xfId="2132"/>
    <cellStyle name="Separador de milhares 3 4 3 2" xfId="9659"/>
    <cellStyle name="Separador de milhares 3 4 3 3" xfId="8532"/>
    <cellStyle name="Separador de milhares 3 4 4" xfId="2133"/>
    <cellStyle name="Separador de milhares 3 4 4 2" xfId="9660"/>
    <cellStyle name="Separador de milhares 3 4 4 3" xfId="8533"/>
    <cellStyle name="Separador de milhares 3 5" xfId="386"/>
    <cellStyle name="Separador de milhares 3 5 2" xfId="2134"/>
    <cellStyle name="Separador de milhares 3 5 2 2" xfId="2135"/>
    <cellStyle name="Separador de milhares 3 5 2 2 2" xfId="9662"/>
    <cellStyle name="Separador de milhares 3 5 2 2 3" xfId="8535"/>
    <cellStyle name="Separador de milhares 3 5 2 3" xfId="9661"/>
    <cellStyle name="Separador de milhares 3 5 2 4" xfId="8534"/>
    <cellStyle name="Separador de milhares 3 5 3" xfId="2136"/>
    <cellStyle name="Separador de milhares 3 5 3 2" xfId="9663"/>
    <cellStyle name="Separador de milhares 3 5 3 3" xfId="8536"/>
    <cellStyle name="Separador de milhares 3 5 4" xfId="2137"/>
    <cellStyle name="Separador de milhares 3 5 4 2" xfId="9664"/>
    <cellStyle name="Separador de milhares 3 5 4 3" xfId="8537"/>
    <cellStyle name="Separador de milhares 3 6" xfId="387"/>
    <cellStyle name="Separador de milhares 3 6 2" xfId="2138"/>
    <cellStyle name="Separador de milhares 3 6 2 2" xfId="9665"/>
    <cellStyle name="Separador de milhares 3 6 2 3" xfId="8538"/>
    <cellStyle name="Separador de milhares 3 6 3" xfId="2139"/>
    <cellStyle name="Separador de milhares 3 6 3 2" xfId="9666"/>
    <cellStyle name="Separador de milhares 3 6 3 3" xfId="8539"/>
    <cellStyle name="Separador de milhares 3 7" xfId="2140"/>
    <cellStyle name="Separador de milhares 3 7 2" xfId="2141"/>
    <cellStyle name="Separador de milhares 3 7 2 2" xfId="9668"/>
    <cellStyle name="Separador de milhares 3 7 2 3" xfId="8541"/>
    <cellStyle name="Separador de milhares 3 7 3" xfId="2142"/>
    <cellStyle name="Separador de milhares 3 7 3 2" xfId="9669"/>
    <cellStyle name="Separador de milhares 3 7 3 3" xfId="8542"/>
    <cellStyle name="Separador de milhares 3 7 4" xfId="2143"/>
    <cellStyle name="Separador de milhares 3 7 4 2" xfId="9670"/>
    <cellStyle name="Separador de milhares 3 7 4 3" xfId="8543"/>
    <cellStyle name="Separador de milhares 3 7 5" xfId="9667"/>
    <cellStyle name="Separador de milhares 3 7 6" xfId="8540"/>
    <cellStyle name="Separador de milhares 3 8" xfId="2144"/>
    <cellStyle name="Separador de milhares 3 8 2" xfId="2145"/>
    <cellStyle name="Separador de milhares 3 8 2 2" xfId="9672"/>
    <cellStyle name="Separador de milhares 3 8 2 3" xfId="8545"/>
    <cellStyle name="Separador de milhares 3 8 3" xfId="2146"/>
    <cellStyle name="Separador de milhares 3 8 3 2" xfId="9673"/>
    <cellStyle name="Separador de milhares 3 8 3 3" xfId="8546"/>
    <cellStyle name="Separador de milhares 3 8 4" xfId="9671"/>
    <cellStyle name="Separador de milhares 3 8 5" xfId="8544"/>
    <cellStyle name="Separador de milhares 3 9" xfId="2147"/>
    <cellStyle name="Separador de milhares 3 9 2" xfId="2148"/>
    <cellStyle name="Separador de milhares 3 9 2 2" xfId="9675"/>
    <cellStyle name="Separador de milhares 3 9 2 3" xfId="8548"/>
    <cellStyle name="Separador de milhares 3 9 3" xfId="2149"/>
    <cellStyle name="Separador de milhares 3 9 3 2" xfId="9676"/>
    <cellStyle name="Separador de milhares 3 9 3 3" xfId="8549"/>
    <cellStyle name="Separador de milhares 3 9 4" xfId="9674"/>
    <cellStyle name="Separador de milhares 3 9 5" xfId="8547"/>
    <cellStyle name="Separador de milhares 3_Desp  Orçamento - 2 010 - V1 (3)" xfId="4130"/>
    <cellStyle name="Separador de milhares 30" xfId="5398"/>
    <cellStyle name="Separador de milhares 31" xfId="5399"/>
    <cellStyle name="Separador de milhares 32" xfId="5400"/>
    <cellStyle name="Separador de milhares 33" xfId="5401"/>
    <cellStyle name="Separador de milhares 34" xfId="5402"/>
    <cellStyle name="Separador de milhares 35" xfId="5403"/>
    <cellStyle name="Separador de milhares 36" xfId="4412"/>
    <cellStyle name="Separador de milhares 37" xfId="4491"/>
    <cellStyle name="Separador de milhares 38" xfId="4558"/>
    <cellStyle name="Separador de milhares 39" xfId="7026"/>
    <cellStyle name="Separador de milhares 4" xfId="388"/>
    <cellStyle name="Separador de milhares 4 10" xfId="2150"/>
    <cellStyle name="Separador de milhares 4 10 2" xfId="2151"/>
    <cellStyle name="Separador de milhares 4 10 2 2" xfId="9678"/>
    <cellStyle name="Separador de milhares 4 10 2 3" xfId="8551"/>
    <cellStyle name="Separador de milhares 4 10 3" xfId="9677"/>
    <cellStyle name="Separador de milhares 4 10 4" xfId="8550"/>
    <cellStyle name="Separador de milhares 4 11" xfId="2152"/>
    <cellStyle name="Separador de milhares 4 11 2" xfId="2153"/>
    <cellStyle name="Separador de milhares 4 11 2 2" xfId="9680"/>
    <cellStyle name="Separador de milhares 4 11 2 3" xfId="8553"/>
    <cellStyle name="Separador de milhares 4 11 3" xfId="9679"/>
    <cellStyle name="Separador de milhares 4 11 4" xfId="8552"/>
    <cellStyle name="Separador de milhares 4 12" xfId="2154"/>
    <cellStyle name="Separador de milhares 4 12 2" xfId="2155"/>
    <cellStyle name="Separador de milhares 4 12 2 2" xfId="9682"/>
    <cellStyle name="Separador de milhares 4 12 2 3" xfId="8555"/>
    <cellStyle name="Separador de milhares 4 12 3" xfId="9681"/>
    <cellStyle name="Separador de milhares 4 12 4" xfId="8554"/>
    <cellStyle name="Separador de milhares 4 13" xfId="2156"/>
    <cellStyle name="Separador de milhares 4 13 2" xfId="2157"/>
    <cellStyle name="Separador de milhares 4 13 2 2" xfId="9684"/>
    <cellStyle name="Separador de milhares 4 13 2 3" xfId="8557"/>
    <cellStyle name="Separador de milhares 4 13 3" xfId="9683"/>
    <cellStyle name="Separador de milhares 4 13 4" xfId="8556"/>
    <cellStyle name="Separador de milhares 4 14" xfId="2158"/>
    <cellStyle name="Separador de milhares 4 14 2" xfId="2159"/>
    <cellStyle name="Separador de milhares 4 14 2 2" xfId="9686"/>
    <cellStyle name="Separador de milhares 4 14 2 3" xfId="8559"/>
    <cellStyle name="Separador de milhares 4 14 3" xfId="9685"/>
    <cellStyle name="Separador de milhares 4 14 4" xfId="8558"/>
    <cellStyle name="Separador de milhares 4 15" xfId="2160"/>
    <cellStyle name="Separador de milhares 4 15 2" xfId="2161"/>
    <cellStyle name="Separador de milhares 4 15 2 2" xfId="9688"/>
    <cellStyle name="Separador de milhares 4 15 2 3" xfId="8561"/>
    <cellStyle name="Separador de milhares 4 15 3" xfId="9687"/>
    <cellStyle name="Separador de milhares 4 15 4" xfId="8560"/>
    <cellStyle name="Separador de milhares 4 16" xfId="2162"/>
    <cellStyle name="Separador de milhares 4 16 2" xfId="2163"/>
    <cellStyle name="Separador de milhares 4 16 2 2" xfId="9690"/>
    <cellStyle name="Separador de milhares 4 16 2 3" xfId="8563"/>
    <cellStyle name="Separador de milhares 4 16 3" xfId="9689"/>
    <cellStyle name="Separador de milhares 4 16 4" xfId="8562"/>
    <cellStyle name="Separador de milhares 4 17" xfId="2164"/>
    <cellStyle name="Separador de milhares 4 17 2" xfId="2165"/>
    <cellStyle name="Separador de milhares 4 17 2 2" xfId="9692"/>
    <cellStyle name="Separador de milhares 4 17 2 3" xfId="8565"/>
    <cellStyle name="Separador de milhares 4 17 3" xfId="9691"/>
    <cellStyle name="Separador de milhares 4 17 4" xfId="8564"/>
    <cellStyle name="Separador de milhares 4 18" xfId="2166"/>
    <cellStyle name="Separador de milhares 4 18 2" xfId="2167"/>
    <cellStyle name="Separador de milhares 4 18 2 2" xfId="9694"/>
    <cellStyle name="Separador de milhares 4 18 2 3" xfId="8567"/>
    <cellStyle name="Separador de milhares 4 18 3" xfId="9693"/>
    <cellStyle name="Separador de milhares 4 18 4" xfId="8566"/>
    <cellStyle name="Separador de milhares 4 19" xfId="2168"/>
    <cellStyle name="Separador de milhares 4 19 2" xfId="2169"/>
    <cellStyle name="Separador de milhares 4 19 2 2" xfId="9696"/>
    <cellStyle name="Separador de milhares 4 19 2 3" xfId="8569"/>
    <cellStyle name="Separador de milhares 4 19 3" xfId="9695"/>
    <cellStyle name="Separador de milhares 4 19 4" xfId="8568"/>
    <cellStyle name="Separador de milhares 4 2" xfId="389"/>
    <cellStyle name="Separador de milhares 4 2 2" xfId="2170"/>
    <cellStyle name="Separador de milhares 4 2 2 2" xfId="2171"/>
    <cellStyle name="Separador de milhares 4 2 2 2 2" xfId="9698"/>
    <cellStyle name="Separador de milhares 4 2 2 2 3" xfId="8571"/>
    <cellStyle name="Separador de milhares 4 2 2 3" xfId="9697"/>
    <cellStyle name="Separador de milhares 4 2 2 4" xfId="8570"/>
    <cellStyle name="Separador de milhares 4 2 3" xfId="2172"/>
    <cellStyle name="Separador de milhares 4 2 3 2" xfId="2173"/>
    <cellStyle name="Separador de milhares 4 2 3 2 2" xfId="9700"/>
    <cellStyle name="Separador de milhares 4 2 3 2 3" xfId="8573"/>
    <cellStyle name="Separador de milhares 4 2 3 3" xfId="9699"/>
    <cellStyle name="Separador de milhares 4 2 3 4" xfId="8572"/>
    <cellStyle name="Separador de milhares 4 2 4" xfId="2174"/>
    <cellStyle name="Separador de milhares 4 2 4 2" xfId="9701"/>
    <cellStyle name="Separador de milhares 4 2 4 3" xfId="8574"/>
    <cellStyle name="Separador de milhares 4 2 5" xfId="2175"/>
    <cellStyle name="Separador de milhares 4 2 5 2" xfId="9702"/>
    <cellStyle name="Separador de milhares 4 2 5 3" xfId="8575"/>
    <cellStyle name="Separador de milhares 4 2 6" xfId="2176"/>
    <cellStyle name="Separador de milhares 4 2 6 2" xfId="9703"/>
    <cellStyle name="Separador de milhares 4 2 6 3" xfId="8576"/>
    <cellStyle name="Separador de milhares 4 20" xfId="2177"/>
    <cellStyle name="Separador de milhares 4 20 2" xfId="2178"/>
    <cellStyle name="Separador de milhares 4 20 2 2" xfId="9705"/>
    <cellStyle name="Separador de milhares 4 20 2 3" xfId="8578"/>
    <cellStyle name="Separador de milhares 4 20 3" xfId="9704"/>
    <cellStyle name="Separador de milhares 4 20 4" xfId="8577"/>
    <cellStyle name="Separador de milhares 4 21" xfId="2179"/>
    <cellStyle name="Separador de milhares 4 21 2" xfId="9706"/>
    <cellStyle name="Separador de milhares 4 21 3" xfId="8579"/>
    <cellStyle name="Separador de milhares 4 3" xfId="390"/>
    <cellStyle name="Separador de milhares 4 3 2" xfId="2180"/>
    <cellStyle name="Separador de milhares 4 3 2 2" xfId="2181"/>
    <cellStyle name="Separador de milhares 4 3 2 2 2" xfId="9708"/>
    <cellStyle name="Separador de milhares 4 3 2 2 3" xfId="8581"/>
    <cellStyle name="Separador de milhares 4 3 2 3" xfId="9707"/>
    <cellStyle name="Separador de milhares 4 3 2 4" xfId="8580"/>
    <cellStyle name="Separador de milhares 4 3 3" xfId="2182"/>
    <cellStyle name="Separador de milhares 4 3 3 2" xfId="9709"/>
    <cellStyle name="Separador de milhares 4 3 3 3" xfId="8582"/>
    <cellStyle name="Separador de milhares 4 3 4" xfId="2183"/>
    <cellStyle name="Separador de milhares 4 3 4 2" xfId="9710"/>
    <cellStyle name="Separador de milhares 4 3 4 3" xfId="8583"/>
    <cellStyle name="Separador de milhares 4 3 5" xfId="2184"/>
    <cellStyle name="Separador de milhares 4 3 5 2" xfId="9711"/>
    <cellStyle name="Separador de milhares 4 3 5 3" xfId="8584"/>
    <cellStyle name="Separador de milhares 4 4" xfId="391"/>
    <cellStyle name="Separador de milhares 4 4 2" xfId="2185"/>
    <cellStyle name="Separador de milhares 4 4 2 2" xfId="2186"/>
    <cellStyle name="Separador de milhares 4 4 2 2 2" xfId="9713"/>
    <cellStyle name="Separador de milhares 4 4 2 2 3" xfId="8586"/>
    <cellStyle name="Separador de milhares 4 4 2 3" xfId="9712"/>
    <cellStyle name="Separador de milhares 4 4 2 4" xfId="8585"/>
    <cellStyle name="Separador de milhares 4 4 3" xfId="2187"/>
    <cellStyle name="Separador de milhares 4 4 3 2" xfId="9714"/>
    <cellStyle name="Separador de milhares 4 4 3 3" xfId="8587"/>
    <cellStyle name="Separador de milhares 4 4 4" xfId="2188"/>
    <cellStyle name="Separador de milhares 4 4 4 2" xfId="9715"/>
    <cellStyle name="Separador de milhares 4 4 4 3" xfId="8588"/>
    <cellStyle name="Separador de milhares 4 5" xfId="392"/>
    <cellStyle name="Separador de milhares 4 5 2" xfId="2189"/>
    <cellStyle name="Separador de milhares 4 5 2 2" xfId="2190"/>
    <cellStyle name="Separador de milhares 4 5 2 2 2" xfId="9717"/>
    <cellStyle name="Separador de milhares 4 5 2 2 3" xfId="8590"/>
    <cellStyle name="Separador de milhares 4 5 2 3" xfId="9716"/>
    <cellStyle name="Separador de milhares 4 5 2 4" xfId="8589"/>
    <cellStyle name="Separador de milhares 4 5 3" xfId="2191"/>
    <cellStyle name="Separador de milhares 4 5 3 2" xfId="9718"/>
    <cellStyle name="Separador de milhares 4 5 3 3" xfId="8591"/>
    <cellStyle name="Separador de milhares 4 5 4" xfId="2192"/>
    <cellStyle name="Separador de milhares 4 5 4 2" xfId="9719"/>
    <cellStyle name="Separador de milhares 4 5 4 3" xfId="8592"/>
    <cellStyle name="Separador de milhares 4 6" xfId="393"/>
    <cellStyle name="Separador de milhares 4 6 2" xfId="2193"/>
    <cellStyle name="Separador de milhares 4 6 2 2" xfId="2194"/>
    <cellStyle name="Separador de milhares 4 6 2 2 2" xfId="9721"/>
    <cellStyle name="Separador de milhares 4 6 2 2 3" xfId="8594"/>
    <cellStyle name="Separador de milhares 4 6 2 3" xfId="9720"/>
    <cellStyle name="Separador de milhares 4 6 2 4" xfId="8593"/>
    <cellStyle name="Separador de milhares 4 6 3" xfId="2195"/>
    <cellStyle name="Separador de milhares 4 6 3 2" xfId="9722"/>
    <cellStyle name="Separador de milhares 4 6 3 3" xfId="8595"/>
    <cellStyle name="Separador de milhares 4 6 4" xfId="2196"/>
    <cellStyle name="Separador de milhares 4 6 4 2" xfId="9723"/>
    <cellStyle name="Separador de milhares 4 6 4 3" xfId="8596"/>
    <cellStyle name="Separador de milhares 4 7" xfId="2197"/>
    <cellStyle name="Separador de milhares 4 7 2" xfId="2198"/>
    <cellStyle name="Separador de milhares 4 7 2 2" xfId="9725"/>
    <cellStyle name="Separador de milhares 4 7 2 3" xfId="8598"/>
    <cellStyle name="Separador de milhares 4 7 3" xfId="2199"/>
    <cellStyle name="Separador de milhares 4 7 3 2" xfId="9726"/>
    <cellStyle name="Separador de milhares 4 7 3 3" xfId="8599"/>
    <cellStyle name="Separador de milhares 4 7 4" xfId="9724"/>
    <cellStyle name="Separador de milhares 4 7 5" xfId="8597"/>
    <cellStyle name="Separador de milhares 4 8" xfId="2200"/>
    <cellStyle name="Separador de milhares 4 8 2" xfId="2201"/>
    <cellStyle name="Separador de milhares 4 8 2 2" xfId="9728"/>
    <cellStyle name="Separador de milhares 4 8 2 3" xfId="8601"/>
    <cellStyle name="Separador de milhares 4 8 3" xfId="2202"/>
    <cellStyle name="Separador de milhares 4 8 3 2" xfId="9729"/>
    <cellStyle name="Separador de milhares 4 8 3 3" xfId="8602"/>
    <cellStyle name="Separador de milhares 4 8 4" xfId="9727"/>
    <cellStyle name="Separador de milhares 4 8 5" xfId="8600"/>
    <cellStyle name="Separador de milhares 4 9" xfId="2203"/>
    <cellStyle name="Separador de milhares 4 9 2" xfId="2204"/>
    <cellStyle name="Separador de milhares 4 9 2 2" xfId="9731"/>
    <cellStyle name="Separador de milhares 4 9 2 3" xfId="8604"/>
    <cellStyle name="Separador de milhares 4 9 3" xfId="9730"/>
    <cellStyle name="Separador de milhares 4 9 4" xfId="8603"/>
    <cellStyle name="Separador de milhares 40" xfId="2205"/>
    <cellStyle name="Separador de milhares 40 2" xfId="2206"/>
    <cellStyle name="Separador de milhares 40 2 2" xfId="9732"/>
    <cellStyle name="Separador de milhares 40 2 3" xfId="8605"/>
    <cellStyle name="Separador de milhares 40 3" xfId="8944"/>
    <cellStyle name="Separador de milhares 41" xfId="394"/>
    <cellStyle name="Separador de milhares 41 2" xfId="2207"/>
    <cellStyle name="Separador de milhares 41 2 2" xfId="2208"/>
    <cellStyle name="Separador de milhares 41 2 2 2" xfId="9733"/>
    <cellStyle name="Separador de milhares 41 2 2 3" xfId="8606"/>
    <cellStyle name="Separador de milhares 41 2 3" xfId="8945"/>
    <cellStyle name="Separador de milhares 41 3" xfId="2209"/>
    <cellStyle name="Separador de milhares 41 3 2" xfId="9734"/>
    <cellStyle name="Separador de milhares 41 3 3" xfId="8607"/>
    <cellStyle name="Separador de milhares 41 4" xfId="2210"/>
    <cellStyle name="Separador de milhares 41 4 2" xfId="9735"/>
    <cellStyle name="Separador de milhares 41 4 3" xfId="8608"/>
    <cellStyle name="Separador de milhares 42" xfId="4564"/>
    <cellStyle name="Separador de milhares 43" xfId="7003"/>
    <cellStyle name="Separador de milhares 44" xfId="6990"/>
    <cellStyle name="Separador de milhares 45" xfId="6999"/>
    <cellStyle name="Separador de milhares 46" xfId="4480"/>
    <cellStyle name="Separador de milhares 47" xfId="4557"/>
    <cellStyle name="Separador de milhares 48" xfId="4562"/>
    <cellStyle name="Separador de milhares 49" xfId="7024"/>
    <cellStyle name="Separador de milhares 5" xfId="395"/>
    <cellStyle name="Separador de milhares 5 10" xfId="2211"/>
    <cellStyle name="Separador de milhares 5 10 2" xfId="2212"/>
    <cellStyle name="Separador de milhares 5 10 2 2" xfId="9737"/>
    <cellStyle name="Separador de milhares 5 10 2 3" xfId="8610"/>
    <cellStyle name="Separador de milhares 5 10 3" xfId="9736"/>
    <cellStyle name="Separador de milhares 5 10 4" xfId="8609"/>
    <cellStyle name="Separador de milhares 5 11" xfId="2213"/>
    <cellStyle name="Separador de milhares 5 11 2" xfId="2214"/>
    <cellStyle name="Separador de milhares 5 11 2 2" xfId="9739"/>
    <cellStyle name="Separador de milhares 5 11 2 3" xfId="8612"/>
    <cellStyle name="Separador de milhares 5 11 3" xfId="9738"/>
    <cellStyle name="Separador de milhares 5 11 4" xfId="8611"/>
    <cellStyle name="Separador de milhares 5 12" xfId="2215"/>
    <cellStyle name="Separador de milhares 5 12 2" xfId="2216"/>
    <cellStyle name="Separador de milhares 5 12 2 2" xfId="9741"/>
    <cellStyle name="Separador de milhares 5 12 2 3" xfId="8614"/>
    <cellStyle name="Separador de milhares 5 12 3" xfId="9740"/>
    <cellStyle name="Separador de milhares 5 12 4" xfId="8613"/>
    <cellStyle name="Separador de milhares 5 13" xfId="2217"/>
    <cellStyle name="Separador de milhares 5 13 2" xfId="2218"/>
    <cellStyle name="Separador de milhares 5 13 2 2" xfId="9743"/>
    <cellStyle name="Separador de milhares 5 13 2 3" xfId="8616"/>
    <cellStyle name="Separador de milhares 5 13 3" xfId="9742"/>
    <cellStyle name="Separador de milhares 5 13 4" xfId="8615"/>
    <cellStyle name="Separador de milhares 5 14" xfId="2219"/>
    <cellStyle name="Separador de milhares 5 14 2" xfId="2220"/>
    <cellStyle name="Separador de milhares 5 14 2 2" xfId="9745"/>
    <cellStyle name="Separador de milhares 5 14 2 3" xfId="8618"/>
    <cellStyle name="Separador de milhares 5 14 3" xfId="9744"/>
    <cellStyle name="Separador de milhares 5 14 4" xfId="8617"/>
    <cellStyle name="Separador de milhares 5 15" xfId="2221"/>
    <cellStyle name="Separador de milhares 5 15 2" xfId="2222"/>
    <cellStyle name="Separador de milhares 5 15 2 2" xfId="9747"/>
    <cellStyle name="Separador de milhares 5 15 2 3" xfId="8620"/>
    <cellStyle name="Separador de milhares 5 15 3" xfId="9746"/>
    <cellStyle name="Separador de milhares 5 15 4" xfId="8619"/>
    <cellStyle name="Separador de milhares 5 16" xfId="2223"/>
    <cellStyle name="Separador de milhares 5 16 2" xfId="2224"/>
    <cellStyle name="Separador de milhares 5 16 2 2" xfId="9749"/>
    <cellStyle name="Separador de milhares 5 16 2 3" xfId="8622"/>
    <cellStyle name="Separador de milhares 5 16 3" xfId="9748"/>
    <cellStyle name="Separador de milhares 5 16 4" xfId="8621"/>
    <cellStyle name="Separador de milhares 5 17" xfId="2225"/>
    <cellStyle name="Separador de milhares 5 17 2" xfId="2226"/>
    <cellStyle name="Separador de milhares 5 17 2 2" xfId="9751"/>
    <cellStyle name="Separador de milhares 5 17 2 3" xfId="8624"/>
    <cellStyle name="Separador de milhares 5 17 3" xfId="9750"/>
    <cellStyle name="Separador de milhares 5 17 4" xfId="8623"/>
    <cellStyle name="Separador de milhares 5 18" xfId="2227"/>
    <cellStyle name="Separador de milhares 5 18 2" xfId="5405"/>
    <cellStyle name="Separador de milhares 5 18 2 2" xfId="9752"/>
    <cellStyle name="Separador de milhares 5 18 3" xfId="8625"/>
    <cellStyle name="Separador de milhares 5 19" xfId="2228"/>
    <cellStyle name="Separador de milhares 5 19 2" xfId="2229"/>
    <cellStyle name="Separador de milhares 5 19 2 2" xfId="9754"/>
    <cellStyle name="Separador de milhares 5 19 2 3" xfId="8627"/>
    <cellStyle name="Separador de milhares 5 19 3" xfId="5406"/>
    <cellStyle name="Separador de milhares 5 19 3 2" xfId="9753"/>
    <cellStyle name="Separador de milhares 5 19 4" xfId="8626"/>
    <cellStyle name="Separador de milhares 5 2" xfId="396"/>
    <cellStyle name="Separador de milhares 5 2 2" xfId="2230"/>
    <cellStyle name="Separador de milhares 5 2 2 2" xfId="2231"/>
    <cellStyle name="Separador de milhares 5 2 2 2 2" xfId="9756"/>
    <cellStyle name="Separador de milhares 5 2 2 2 3" xfId="8629"/>
    <cellStyle name="Separador de milhares 5 2 2 3" xfId="9755"/>
    <cellStyle name="Separador de milhares 5 2 2 4" xfId="8628"/>
    <cellStyle name="Separador de milhares 5 2 3" xfId="2232"/>
    <cellStyle name="Separador de milhares 5 2 3 2" xfId="9757"/>
    <cellStyle name="Separador de milhares 5 2 3 3" xfId="8630"/>
    <cellStyle name="Separador de milhares 5 2 4" xfId="2233"/>
    <cellStyle name="Separador de milhares 5 2 4 2" xfId="9758"/>
    <cellStyle name="Separador de milhares 5 2 4 3" xfId="8631"/>
    <cellStyle name="Separador de milhares 5 20" xfId="2234"/>
    <cellStyle name="Separador de milhares 5 20 2" xfId="6618"/>
    <cellStyle name="Separador de milhares 5 20 2 2" xfId="9759"/>
    <cellStyle name="Separador de milhares 5 20 3" xfId="8632"/>
    <cellStyle name="Separador de milhares 5 3" xfId="2235"/>
    <cellStyle name="Separador de milhares 5 3 2" xfId="2236"/>
    <cellStyle name="Separador de milhares 5 3 2 2" xfId="2237"/>
    <cellStyle name="Separador de milhares 5 3 2 2 2" xfId="9761"/>
    <cellStyle name="Separador de milhares 5 3 2 2 3" xfId="8634"/>
    <cellStyle name="Separador de milhares 5 3 2 3" xfId="9760"/>
    <cellStyle name="Separador de milhares 5 3 2 4" xfId="8633"/>
    <cellStyle name="Separador de milhares 5 3 3" xfId="2238"/>
    <cellStyle name="Separador de milhares 5 3 3 2" xfId="9762"/>
    <cellStyle name="Separador de milhares 5 3 3 3" xfId="8635"/>
    <cellStyle name="Separador de milhares 5 3 4" xfId="2239"/>
    <cellStyle name="Separador de milhares 5 3 4 2" xfId="9763"/>
    <cellStyle name="Separador de milhares 5 3 4 3" xfId="8636"/>
    <cellStyle name="Separador de milhares 5 3 5" xfId="8637"/>
    <cellStyle name="Separador de milhares 5 3 5 2" xfId="9764"/>
    <cellStyle name="Separador de milhares 5 3 6" xfId="8951"/>
    <cellStyle name="Separador de milhares 5 3 7" xfId="7236"/>
    <cellStyle name="Separador de milhares 5 4" xfId="2240"/>
    <cellStyle name="Separador de milhares 5 4 2" xfId="2241"/>
    <cellStyle name="Separador de milhares 5 4 2 2" xfId="2242"/>
    <cellStyle name="Separador de milhares 5 4 2 2 2" xfId="9766"/>
    <cellStyle name="Separador de milhares 5 4 2 2 3" xfId="8639"/>
    <cellStyle name="Separador de milhares 5 4 2 3" xfId="9765"/>
    <cellStyle name="Separador de milhares 5 4 2 4" xfId="8638"/>
    <cellStyle name="Separador de milhares 5 4 3" xfId="2243"/>
    <cellStyle name="Separador de milhares 5 4 3 2" xfId="9767"/>
    <cellStyle name="Separador de milhares 5 4 3 3" xfId="8640"/>
    <cellStyle name="Separador de milhares 5 4 4" xfId="2244"/>
    <cellStyle name="Separador de milhares 5 4 4 2" xfId="9768"/>
    <cellStyle name="Separador de milhares 5 4 4 3" xfId="8641"/>
    <cellStyle name="Separador de milhares 5 4 5" xfId="8642"/>
    <cellStyle name="Separador de milhares 5 4 5 2" xfId="9769"/>
    <cellStyle name="Separador de milhares 5 4 6" xfId="8952"/>
    <cellStyle name="Separador de milhares 5 4 7" xfId="7237"/>
    <cellStyle name="Separador de milhares 5 5" xfId="2245"/>
    <cellStyle name="Separador de milhares 5 5 2" xfId="2246"/>
    <cellStyle name="Separador de milhares 5 5 2 2" xfId="2247"/>
    <cellStyle name="Separador de milhares 5 5 2 2 2" xfId="9771"/>
    <cellStyle name="Separador de milhares 5 5 2 2 3" xfId="8644"/>
    <cellStyle name="Separador de milhares 5 5 2 3" xfId="9770"/>
    <cellStyle name="Separador de milhares 5 5 2 4" xfId="8643"/>
    <cellStyle name="Separador de milhares 5 5 3" xfId="2248"/>
    <cellStyle name="Separador de milhares 5 5 3 2" xfId="9772"/>
    <cellStyle name="Separador de milhares 5 5 3 3" xfId="8645"/>
    <cellStyle name="Separador de milhares 5 5 4" xfId="2249"/>
    <cellStyle name="Separador de milhares 5 5 4 2" xfId="9773"/>
    <cellStyle name="Separador de milhares 5 5 4 3" xfId="8646"/>
    <cellStyle name="Separador de milhares 5 5 5" xfId="8647"/>
    <cellStyle name="Separador de milhares 5 5 5 2" xfId="9774"/>
    <cellStyle name="Separador de milhares 5 5 6" xfId="8953"/>
    <cellStyle name="Separador de milhares 5 5 7" xfId="7238"/>
    <cellStyle name="Separador de milhares 5 6" xfId="2250"/>
    <cellStyle name="Separador de milhares 5 6 2" xfId="2251"/>
    <cellStyle name="Separador de milhares 5 6 2 2" xfId="9775"/>
    <cellStyle name="Separador de milhares 5 6 2 3" xfId="8648"/>
    <cellStyle name="Separador de milhares 5 6 3" xfId="2252"/>
    <cellStyle name="Separador de milhares 5 6 3 2" xfId="9776"/>
    <cellStyle name="Separador de milhares 5 6 3 3" xfId="8649"/>
    <cellStyle name="Separador de milhares 5 6 4" xfId="8650"/>
    <cellStyle name="Separador de milhares 5 6 4 2" xfId="9777"/>
    <cellStyle name="Separador de milhares 5 6 5" xfId="8954"/>
    <cellStyle name="Separador de milhares 5 6 6" xfId="7239"/>
    <cellStyle name="Separador de milhares 5 7" xfId="2253"/>
    <cellStyle name="Separador de milhares 5 7 2" xfId="2254"/>
    <cellStyle name="Separador de milhares 5 7 2 2" xfId="9778"/>
    <cellStyle name="Separador de milhares 5 7 2 3" xfId="8651"/>
    <cellStyle name="Separador de milhares 5 7 3" xfId="2255"/>
    <cellStyle name="Separador de milhares 5 7 3 2" xfId="9779"/>
    <cellStyle name="Separador de milhares 5 7 3 3" xfId="8652"/>
    <cellStyle name="Separador de milhares 5 7 4" xfId="8653"/>
    <cellStyle name="Separador de milhares 5 7 4 2" xfId="9780"/>
    <cellStyle name="Separador de milhares 5 7 5" xfId="8955"/>
    <cellStyle name="Separador de milhares 5 7 6" xfId="7240"/>
    <cellStyle name="Separador de milhares 5 8" xfId="2256"/>
    <cellStyle name="Separador de milhares 5 8 2" xfId="2257"/>
    <cellStyle name="Separador de milhares 5 8 2 2" xfId="9781"/>
    <cellStyle name="Separador de milhares 5 8 2 3" xfId="8654"/>
    <cellStyle name="Separador de milhares 5 8 3" xfId="8655"/>
    <cellStyle name="Separador de milhares 5 8 3 2" xfId="9782"/>
    <cellStyle name="Separador de milhares 5 8 4" xfId="8956"/>
    <cellStyle name="Separador de milhares 5 8 5" xfId="7241"/>
    <cellStyle name="Separador de milhares 5 9" xfId="2258"/>
    <cellStyle name="Separador de milhares 5 9 2" xfId="2259"/>
    <cellStyle name="Separador de milhares 5 9 2 2" xfId="9784"/>
    <cellStyle name="Separador de milhares 5 9 2 3" xfId="8657"/>
    <cellStyle name="Separador de milhares 5 9 3" xfId="9783"/>
    <cellStyle name="Separador de milhares 5 9 4" xfId="8656"/>
    <cellStyle name="Separador de milhares 50" xfId="7034"/>
    <cellStyle name="Separador de milhares 51" xfId="7042"/>
    <cellStyle name="Separador de milhares 6" xfId="397"/>
    <cellStyle name="Separador de milhares 6 10" xfId="6619"/>
    <cellStyle name="Separador de milhares 6 11" xfId="6620"/>
    <cellStyle name="Separador de milhares 6 12" xfId="6621"/>
    <cellStyle name="Separador de milhares 6 13" xfId="6622"/>
    <cellStyle name="Separador de milhares 6 14" xfId="6623"/>
    <cellStyle name="Separador de milhares 6 15" xfId="6624"/>
    <cellStyle name="Separador de milhares 6 16" xfId="6625"/>
    <cellStyle name="Separador de milhares 6 17" xfId="6626"/>
    <cellStyle name="Separador de milhares 6 18" xfId="6627"/>
    <cellStyle name="Separador de milhares 6 19" xfId="6628"/>
    <cellStyle name="Separador de milhares 6 2" xfId="2260"/>
    <cellStyle name="Separador de milhares 6 2 2" xfId="2261"/>
    <cellStyle name="Separador de milhares 6 2 2 2" xfId="2262"/>
    <cellStyle name="Separador de milhares 6 2 2 2 2" xfId="7254"/>
    <cellStyle name="Separador de milhares 6 2 2 3" xfId="7253"/>
    <cellStyle name="Separador de milhares 6 2 3" xfId="2263"/>
    <cellStyle name="Separador de milhares 6 2 3 2" xfId="8959"/>
    <cellStyle name="Separador de milhares 6 2 3 3" xfId="7255"/>
    <cellStyle name="Separador de milhares 6 2 4" xfId="2264"/>
    <cellStyle name="Separador de milhares 6 2 4 2" xfId="8960"/>
    <cellStyle name="Separador de milhares 6 2 4 3" xfId="7256"/>
    <cellStyle name="Separador de milhares 6 2 5" xfId="7257"/>
    <cellStyle name="Separador de milhares 6 2 5 2" xfId="8961"/>
    <cellStyle name="Separador de milhares 6 2 6" xfId="7258"/>
    <cellStyle name="Separador de milhares 6 2 6 2" xfId="8962"/>
    <cellStyle name="Separador de milhares 6 2 7" xfId="8950"/>
    <cellStyle name="Separador de milhares 6 20" xfId="6629"/>
    <cellStyle name="Separador de milhares 6 3" xfId="2265"/>
    <cellStyle name="Separador de milhares 6 3 2" xfId="2266"/>
    <cellStyle name="Separador de milhares 6 3 2 2" xfId="9785"/>
    <cellStyle name="Separador de milhares 6 3 2 3" xfId="8658"/>
    <cellStyle name="Separador de milhares 6 3 3" xfId="2267"/>
    <cellStyle name="Separador de milhares 6 3 3 2" xfId="9786"/>
    <cellStyle name="Separador de milhares 6 3 3 3" xfId="8659"/>
    <cellStyle name="Separador de milhares 6 3 4" xfId="7259"/>
    <cellStyle name="Separador de milhares 6 4" xfId="2268"/>
    <cellStyle name="Separador de milhares 6 4 2" xfId="2269"/>
    <cellStyle name="Separador de milhares 6 4 2 2" xfId="9788"/>
    <cellStyle name="Separador de milhares 6 4 2 3" xfId="8661"/>
    <cellStyle name="Separador de milhares 6 4 3" xfId="2270"/>
    <cellStyle name="Separador de milhares 6 4 3 2" xfId="9789"/>
    <cellStyle name="Separador de milhares 6 4 3 3" xfId="8662"/>
    <cellStyle name="Separador de milhares 6 4 4" xfId="9787"/>
    <cellStyle name="Separador de milhares 6 4 5" xfId="8660"/>
    <cellStyle name="Separador de milhares 6 5" xfId="2271"/>
    <cellStyle name="Separador de milhares 6 5 2" xfId="2272"/>
    <cellStyle name="Separador de milhares 6 5 2 2" xfId="9791"/>
    <cellStyle name="Separador de milhares 6 5 2 3" xfId="8664"/>
    <cellStyle name="Separador de milhares 6 5 3" xfId="6630"/>
    <cellStyle name="Separador de milhares 6 5 3 2" xfId="9790"/>
    <cellStyle name="Separador de milhares 6 5 4" xfId="8663"/>
    <cellStyle name="Separador de milhares 6 6" xfId="2273"/>
    <cellStyle name="Separador de milhares 6 6 2" xfId="6631"/>
    <cellStyle name="Separador de milhares 6 6 2 2" xfId="9792"/>
    <cellStyle name="Separador de milhares 6 6 3" xfId="8665"/>
    <cellStyle name="Separador de milhares 6 7" xfId="2274"/>
    <cellStyle name="Separador de milhares 6 7 2" xfId="6632"/>
    <cellStyle name="Separador de milhares 6 7 2 2" xfId="9793"/>
    <cellStyle name="Separador de milhares 6 7 3" xfId="8666"/>
    <cellStyle name="Separador de milhares 6 8" xfId="2275"/>
    <cellStyle name="Separador de milhares 6 8 2" xfId="6633"/>
    <cellStyle name="Separador de milhares 6 8 2 2" xfId="9794"/>
    <cellStyle name="Separador de milhares 6 8 3" xfId="8667"/>
    <cellStyle name="Separador de milhares 6 9" xfId="2276"/>
    <cellStyle name="Separador de milhares 6 9 2" xfId="6634"/>
    <cellStyle name="Separador de milhares 6 9 2 2" xfId="9795"/>
    <cellStyle name="Separador de milhares 6 9 3" xfId="8668"/>
    <cellStyle name="Separador de milhares 7" xfId="398"/>
    <cellStyle name="Separador de milhares 7 2" xfId="399"/>
    <cellStyle name="Separador de milhares 7 2 2" xfId="2277"/>
    <cellStyle name="Separador de milhares 7 2 2 2" xfId="2278"/>
    <cellStyle name="Separador de milhares 7 2 2 2 2" xfId="9797"/>
    <cellStyle name="Separador de milhares 7 2 2 2 3" xfId="8670"/>
    <cellStyle name="Separador de milhares 7 2 2 3" xfId="9796"/>
    <cellStyle name="Separador de milhares 7 2 2 4" xfId="8669"/>
    <cellStyle name="Separador de milhares 7 2 3" xfId="2279"/>
    <cellStyle name="Separador de milhares 7 2 3 2" xfId="9798"/>
    <cellStyle name="Separador de milhares 7 2 3 3" xfId="8671"/>
    <cellStyle name="Separador de milhares 7 2 4" xfId="2280"/>
    <cellStyle name="Separador de milhares 7 2 4 2" xfId="9799"/>
    <cellStyle name="Separador de milhares 7 2 4 3" xfId="8672"/>
    <cellStyle name="Separador de milhares 7 3" xfId="2281"/>
    <cellStyle name="Separador de milhares 7 3 2" xfId="2282"/>
    <cellStyle name="Separador de milhares 7 3 2 2" xfId="2283"/>
    <cellStyle name="Separador de milhares 7 3 2 2 2" xfId="9802"/>
    <cellStyle name="Separador de milhares 7 3 2 2 3" xfId="8675"/>
    <cellStyle name="Separador de milhares 7 3 2 3" xfId="9801"/>
    <cellStyle name="Separador de milhares 7 3 2 4" xfId="8674"/>
    <cellStyle name="Separador de milhares 7 3 3" xfId="2284"/>
    <cellStyle name="Separador de milhares 7 3 3 2" xfId="9803"/>
    <cellStyle name="Separador de milhares 7 3 3 3" xfId="8676"/>
    <cellStyle name="Separador de milhares 7 3 4" xfId="2285"/>
    <cellStyle name="Separador de milhares 7 3 4 2" xfId="9804"/>
    <cellStyle name="Separador de milhares 7 3 4 3" xfId="8677"/>
    <cellStyle name="Separador de milhares 7 3 5" xfId="9800"/>
    <cellStyle name="Separador de milhares 7 3 6" xfId="8673"/>
    <cellStyle name="Separador de milhares 7 4" xfId="2286"/>
    <cellStyle name="Separador de milhares 7 4 2" xfId="2287"/>
    <cellStyle name="Separador de milhares 7 4 2 2" xfId="9806"/>
    <cellStyle name="Separador de milhares 7 4 2 3" xfId="8679"/>
    <cellStyle name="Separador de milhares 7 4 3" xfId="2288"/>
    <cellStyle name="Separador de milhares 7 4 3 2" xfId="9807"/>
    <cellStyle name="Separador de milhares 7 4 3 3" xfId="8680"/>
    <cellStyle name="Separador de milhares 7 4 4" xfId="9805"/>
    <cellStyle name="Separador de milhares 7 4 5" xfId="8678"/>
    <cellStyle name="Separador de milhares 7 5" xfId="2289"/>
    <cellStyle name="Separador de milhares 7 5 2" xfId="2290"/>
    <cellStyle name="Separador de milhares 7 5 2 2" xfId="9809"/>
    <cellStyle name="Separador de milhares 7 5 2 3" xfId="8682"/>
    <cellStyle name="Separador de milhares 7 5 3" xfId="9808"/>
    <cellStyle name="Separador de milhares 7 5 4" xfId="8681"/>
    <cellStyle name="Separador de milhares 7 6" xfId="2291"/>
    <cellStyle name="Separador de milhares 7 6 2" xfId="9810"/>
    <cellStyle name="Separador de milhares 7 6 3" xfId="8683"/>
    <cellStyle name="Separador de milhares 7 7" xfId="2292"/>
    <cellStyle name="Separador de milhares 7 7 2" xfId="9811"/>
    <cellStyle name="Separador de milhares 7 7 3" xfId="8684"/>
    <cellStyle name="Separador de milhares 7 8" xfId="2293"/>
    <cellStyle name="Separador de milhares 7 8 2" xfId="9812"/>
    <cellStyle name="Separador de milhares 7 8 3" xfId="8685"/>
    <cellStyle name="Separador de milhares 7 9" xfId="2294"/>
    <cellStyle name="Separador de milhares 7 9 2" xfId="9813"/>
    <cellStyle name="Separador de milhares 7 9 3" xfId="8686"/>
    <cellStyle name="Separador de milhares 8" xfId="400"/>
    <cellStyle name="Separador de milhares 8 2" xfId="401"/>
    <cellStyle name="Separador de milhares 8 2 2" xfId="2295"/>
    <cellStyle name="Separador de milhares 8 2 2 2" xfId="2296"/>
    <cellStyle name="Separador de milhares 8 2 2 2 2" xfId="9815"/>
    <cellStyle name="Separador de milhares 8 2 2 2 3" xfId="8688"/>
    <cellStyle name="Separador de milhares 8 2 2 3" xfId="9814"/>
    <cellStyle name="Separador de milhares 8 2 2 4" xfId="8687"/>
    <cellStyle name="Separador de milhares 8 2 3" xfId="2297"/>
    <cellStyle name="Separador de milhares 8 2 3 2" xfId="9816"/>
    <cellStyle name="Separador de milhares 8 2 3 3" xfId="8689"/>
    <cellStyle name="Separador de milhares 8 2 4" xfId="2298"/>
    <cellStyle name="Separador de milhares 8 2 4 2" xfId="9817"/>
    <cellStyle name="Separador de milhares 8 2 4 3" xfId="8690"/>
    <cellStyle name="Separador de milhares 8 3" xfId="2299"/>
    <cellStyle name="Separador de milhares 8 3 2" xfId="2300"/>
    <cellStyle name="Separador de milhares 8 3 2 2" xfId="2301"/>
    <cellStyle name="Separador de milhares 8 3 2 2 2" xfId="9820"/>
    <cellStyle name="Separador de milhares 8 3 2 2 3" xfId="8693"/>
    <cellStyle name="Separador de milhares 8 3 2 3" xfId="9819"/>
    <cellStyle name="Separador de milhares 8 3 2 4" xfId="8692"/>
    <cellStyle name="Separador de milhares 8 3 3" xfId="2302"/>
    <cellStyle name="Separador de milhares 8 3 3 2" xfId="9821"/>
    <cellStyle name="Separador de milhares 8 3 3 3" xfId="8694"/>
    <cellStyle name="Separador de milhares 8 3 4" xfId="2303"/>
    <cellStyle name="Separador de milhares 8 3 4 2" xfId="9822"/>
    <cellStyle name="Separador de milhares 8 3 4 3" xfId="8695"/>
    <cellStyle name="Separador de milhares 8 3 5" xfId="9818"/>
    <cellStyle name="Separador de milhares 8 3 6" xfId="8691"/>
    <cellStyle name="Separador de milhares 8 4" xfId="2304"/>
    <cellStyle name="Separador de milhares 8 4 2" xfId="2305"/>
    <cellStyle name="Separador de milhares 8 4 2 2" xfId="9824"/>
    <cellStyle name="Separador de milhares 8 4 2 3" xfId="8697"/>
    <cellStyle name="Separador de milhares 8 4 3" xfId="2306"/>
    <cellStyle name="Separador de milhares 8 4 3 2" xfId="9825"/>
    <cellStyle name="Separador de milhares 8 4 3 3" xfId="8698"/>
    <cellStyle name="Separador de milhares 8 4 4" xfId="9823"/>
    <cellStyle name="Separador de milhares 8 4 5" xfId="8696"/>
    <cellStyle name="Separador de milhares 8 5" xfId="2307"/>
    <cellStyle name="Separador de milhares 8 5 2" xfId="2308"/>
    <cellStyle name="Separador de milhares 8 5 2 2" xfId="9827"/>
    <cellStyle name="Separador de milhares 8 5 2 3" xfId="8700"/>
    <cellStyle name="Separador de milhares 8 5 3" xfId="5407"/>
    <cellStyle name="Separador de milhares 8 5 3 2" xfId="9826"/>
    <cellStyle name="Separador de milhares 8 5 4" xfId="8699"/>
    <cellStyle name="Separador de milhares 8 6" xfId="2309"/>
    <cellStyle name="Separador de milhares 8 6 2" xfId="9828"/>
    <cellStyle name="Separador de milhares 8 6 3" xfId="8701"/>
    <cellStyle name="Separador de milhares 8 7" xfId="2310"/>
    <cellStyle name="Separador de milhares 8 7 2" xfId="9829"/>
    <cellStyle name="Separador de milhares 8 7 3" xfId="8702"/>
    <cellStyle name="Separador de milhares 8 8" xfId="2311"/>
    <cellStyle name="Separador de milhares 8 8 2" xfId="9830"/>
    <cellStyle name="Separador de milhares 8 8 3" xfId="8703"/>
    <cellStyle name="Separador de milhares 8 9" xfId="2312"/>
    <cellStyle name="Separador de milhares 8 9 2" xfId="9831"/>
    <cellStyle name="Separador de milhares 8 9 3" xfId="8704"/>
    <cellStyle name="Separador de milhares 9" xfId="402"/>
    <cellStyle name="Separador de milhares 9 10" xfId="8946"/>
    <cellStyle name="Separador de milhares 9 11" xfId="7230"/>
    <cellStyle name="Separador de milhares 9 2" xfId="403"/>
    <cellStyle name="Separador de milhares 9 2 2" xfId="2313"/>
    <cellStyle name="Separador de milhares 9 2 2 2" xfId="9832"/>
    <cellStyle name="Separador de milhares 9 2 2 3" xfId="8705"/>
    <cellStyle name="Separador de milhares 9 2 3" xfId="2314"/>
    <cellStyle name="Separador de milhares 9 2 3 2" xfId="9833"/>
    <cellStyle name="Separador de milhares 9 2 3 3" xfId="8706"/>
    <cellStyle name="Separador de milhares 9 2 4" xfId="2315"/>
    <cellStyle name="Separador de milhares 9 2 4 2" xfId="9834"/>
    <cellStyle name="Separador de milhares 9 2 4 3" xfId="8707"/>
    <cellStyle name="Separador de milhares 9 3" xfId="2316"/>
    <cellStyle name="Separador de milhares 9 3 2" xfId="2317"/>
    <cellStyle name="Separador de milhares 9 3 2 2" xfId="9835"/>
    <cellStyle name="Separador de milhares 9 3 2 3" xfId="8708"/>
    <cellStyle name="Separador de milhares 9 3 3" xfId="2318"/>
    <cellStyle name="Separador de milhares 9 3 3 2" xfId="9836"/>
    <cellStyle name="Separador de milhares 9 3 3 3" xfId="8709"/>
    <cellStyle name="Separador de milhares 9 4" xfId="2319"/>
    <cellStyle name="Separador de milhares 9 4 2" xfId="2320"/>
    <cellStyle name="Separador de milhares 9 4 2 2" xfId="9837"/>
    <cellStyle name="Separador de milhares 9 4 2 3" xfId="8710"/>
    <cellStyle name="Separador de milhares 9 4 3" xfId="2321"/>
    <cellStyle name="Separador de milhares 9 4 3 2" xfId="9838"/>
    <cellStyle name="Separador de milhares 9 4 3 3" xfId="8711"/>
    <cellStyle name="Separador de milhares 9 5" xfId="2322"/>
    <cellStyle name="Separador de milhares 9 5 2" xfId="2323"/>
    <cellStyle name="Separador de milhares 9 5 2 2" xfId="5408"/>
    <cellStyle name="Separador de milhares 9 5 2 2 2" xfId="9839"/>
    <cellStyle name="Separador de milhares 9 5 2 3" xfId="8712"/>
    <cellStyle name="Separador de milhares 9 5 3" xfId="2324"/>
    <cellStyle name="Separador de milhares 9 5 3 2" xfId="5409"/>
    <cellStyle name="Separador de milhares 9 5 3 2 2" xfId="9840"/>
    <cellStyle name="Separador de milhares 9 5 3 3" xfId="8713"/>
    <cellStyle name="Separador de milhares 9 5 4" xfId="2325"/>
    <cellStyle name="Separador de milhares 9 5 4 2" xfId="9841"/>
    <cellStyle name="Separador de milhares 9 5 4 3" xfId="8714"/>
    <cellStyle name="Separador de milhares 9 5 5" xfId="2326"/>
    <cellStyle name="Separador de milhares 9 5 5 2" xfId="9842"/>
    <cellStyle name="Separador de milhares 9 5 5 3" xfId="8715"/>
    <cellStyle name="Separador de milhares 9 6" xfId="2327"/>
    <cellStyle name="Separador de milhares 9 6 2" xfId="2328"/>
    <cellStyle name="Separador de milhares 9 6 2 2" xfId="9844"/>
    <cellStyle name="Separador de milhares 9 6 2 3" xfId="8717"/>
    <cellStyle name="Separador de milhares 9 6 3" xfId="5410"/>
    <cellStyle name="Separador de milhares 9 6 3 2" xfId="9843"/>
    <cellStyle name="Separador de milhares 9 6 4" xfId="8716"/>
    <cellStyle name="Separador de milhares 9 7" xfId="2329"/>
    <cellStyle name="Separador de milhares 9 7 2" xfId="2330"/>
    <cellStyle name="Separador de milhares 9 7 2 2" xfId="9846"/>
    <cellStyle name="Separador de milhares 9 7 2 3" xfId="8719"/>
    <cellStyle name="Separador de milhares 9 7 3" xfId="5411"/>
    <cellStyle name="Separador de milhares 9 7 3 2" xfId="9845"/>
    <cellStyle name="Separador de milhares 9 7 4" xfId="8718"/>
    <cellStyle name="Separador de milhares 9 8" xfId="2331"/>
    <cellStyle name="Separador de milhares 9 8 2" xfId="2332"/>
    <cellStyle name="Separador de milhares 9 8 2 2" xfId="9848"/>
    <cellStyle name="Separador de milhares 9 8 2 3" xfId="8721"/>
    <cellStyle name="Separador de milhares 9 8 3" xfId="9847"/>
    <cellStyle name="Separador de milhares 9 8 4" xfId="8720"/>
    <cellStyle name="Separador de milhares 9 9" xfId="2333"/>
    <cellStyle name="Separador de milhares 9 9 2" xfId="9849"/>
    <cellStyle name="Separador de milhares 9 9 3" xfId="8722"/>
    <cellStyle name="Shaded" xfId="5412"/>
    <cellStyle name="Shaded 2" xfId="5413"/>
    <cellStyle name="SHADEDSTORES" xfId="4131"/>
    <cellStyle name="SHADEDSTORES 10" xfId="4132"/>
    <cellStyle name="SHADEDSTORES 10 2" xfId="8724"/>
    <cellStyle name="SHADEDSTORES 11" xfId="4133"/>
    <cellStyle name="SHADEDSTORES 11 2" xfId="8725"/>
    <cellStyle name="SHADEDSTORES 12" xfId="4134"/>
    <cellStyle name="SHADEDSTORES 12 2" xfId="8726"/>
    <cellStyle name="SHADEDSTORES 13" xfId="4135"/>
    <cellStyle name="SHADEDSTORES 13 2" xfId="8727"/>
    <cellStyle name="SHADEDSTORES 14" xfId="4136"/>
    <cellStyle name="SHADEDSTORES 14 2" xfId="8728"/>
    <cellStyle name="SHADEDSTORES 15" xfId="4137"/>
    <cellStyle name="SHADEDSTORES 15 2" xfId="8729"/>
    <cellStyle name="SHADEDSTORES 16" xfId="4138"/>
    <cellStyle name="SHADEDSTORES 16 2" xfId="8730"/>
    <cellStyle name="SHADEDSTORES 17" xfId="4139"/>
    <cellStyle name="SHADEDSTORES 17 2" xfId="8731"/>
    <cellStyle name="SHADEDSTORES 18" xfId="4140"/>
    <cellStyle name="SHADEDSTORES 18 2" xfId="8732"/>
    <cellStyle name="SHADEDSTORES 19" xfId="4141"/>
    <cellStyle name="SHADEDSTORES 19 2" xfId="8733"/>
    <cellStyle name="SHADEDSTORES 2" xfId="4142"/>
    <cellStyle name="SHADEDSTORES 2 2" xfId="8734"/>
    <cellStyle name="SHADEDSTORES 20" xfId="4143"/>
    <cellStyle name="SHADEDSTORES 20 2" xfId="8735"/>
    <cellStyle name="SHADEDSTORES 21" xfId="4144"/>
    <cellStyle name="SHADEDSTORES 21 2" xfId="8736"/>
    <cellStyle name="SHADEDSTORES 22" xfId="4145"/>
    <cellStyle name="SHADEDSTORES 22 2" xfId="8737"/>
    <cellStyle name="SHADEDSTORES 23" xfId="4146"/>
    <cellStyle name="SHADEDSTORES 23 2" xfId="8738"/>
    <cellStyle name="SHADEDSTORES 24" xfId="4147"/>
    <cellStyle name="SHADEDSTORES 24 2" xfId="8739"/>
    <cellStyle name="SHADEDSTORES 25" xfId="4148"/>
    <cellStyle name="SHADEDSTORES 25 2" xfId="8740"/>
    <cellStyle name="SHADEDSTORES 26" xfId="4149"/>
    <cellStyle name="SHADEDSTORES 26 2" xfId="8741"/>
    <cellStyle name="SHADEDSTORES 27" xfId="4150"/>
    <cellStyle name="SHADEDSTORES 27 2" xfId="8742"/>
    <cellStyle name="SHADEDSTORES 28" xfId="4151"/>
    <cellStyle name="SHADEDSTORES 28 2" xfId="8743"/>
    <cellStyle name="SHADEDSTORES 29" xfId="4152"/>
    <cellStyle name="SHADEDSTORES 29 2" xfId="8744"/>
    <cellStyle name="SHADEDSTORES 3" xfId="4153"/>
    <cellStyle name="SHADEDSTORES 3 2" xfId="8745"/>
    <cellStyle name="SHADEDSTORES 30" xfId="4154"/>
    <cellStyle name="SHADEDSTORES 30 2" xfId="8746"/>
    <cellStyle name="SHADEDSTORES 31" xfId="4155"/>
    <cellStyle name="SHADEDSTORES 31 2" xfId="8747"/>
    <cellStyle name="SHADEDSTORES 32" xfId="4156"/>
    <cellStyle name="SHADEDSTORES 32 2" xfId="8748"/>
    <cellStyle name="SHADEDSTORES 33" xfId="4157"/>
    <cellStyle name="SHADEDSTORES 33 2" xfId="8749"/>
    <cellStyle name="SHADEDSTORES 34" xfId="4158"/>
    <cellStyle name="SHADEDSTORES 34 2" xfId="8750"/>
    <cellStyle name="SHADEDSTORES 35" xfId="4159"/>
    <cellStyle name="SHADEDSTORES 35 2" xfId="8751"/>
    <cellStyle name="SHADEDSTORES 36" xfId="4160"/>
    <cellStyle name="SHADEDSTORES 36 2" xfId="8752"/>
    <cellStyle name="SHADEDSTORES 37" xfId="8723"/>
    <cellStyle name="SHADEDSTORES 4" xfId="4161"/>
    <cellStyle name="SHADEDSTORES 4 2" xfId="8753"/>
    <cellStyle name="SHADEDSTORES 5" xfId="4162"/>
    <cellStyle name="SHADEDSTORES 5 2" xfId="8754"/>
    <cellStyle name="SHADEDSTORES 6" xfId="4163"/>
    <cellStyle name="SHADEDSTORES 6 2" xfId="8755"/>
    <cellStyle name="SHADEDSTORES 7" xfId="4164"/>
    <cellStyle name="SHADEDSTORES 7 2" xfId="8756"/>
    <cellStyle name="SHADEDSTORES 8" xfId="4165"/>
    <cellStyle name="SHADEDSTORES 8 2" xfId="8757"/>
    <cellStyle name="SHADEDSTORES 9" xfId="4166"/>
    <cellStyle name="SHADEDSTORES 9 2" xfId="8758"/>
    <cellStyle name="Shading" xfId="4167"/>
    <cellStyle name="ShadiŮg" xfId="4168"/>
    <cellStyle name="ShaŤing" xfId="4169"/>
    <cellStyle name="Sheet_Title" xfId="6635"/>
    <cellStyle name="SHEET2!Normal" xfId="4170"/>
    <cellStyle name="SHEET2!Normal 10" xfId="4171"/>
    <cellStyle name="SHEET2!Normal 11" xfId="4172"/>
    <cellStyle name="SHEET2!Normal 12" xfId="4173"/>
    <cellStyle name="SHEET2!Normal 13" xfId="4174"/>
    <cellStyle name="SHEET2!Normal 14" xfId="4175"/>
    <cellStyle name="SHEET2!Normal 15" xfId="4176"/>
    <cellStyle name="SHEET2!Normal 16" xfId="4177"/>
    <cellStyle name="SHEET2!Normal 2" xfId="4178"/>
    <cellStyle name="SHEET2!Normal 2 2" xfId="4179"/>
    <cellStyle name="SHEET2!Normal 2 3" xfId="4180"/>
    <cellStyle name="SHEET2!Normal 2 4" xfId="4181"/>
    <cellStyle name="SHEET2!Normal 3" xfId="4182"/>
    <cellStyle name="SHEET2!Normal 4" xfId="4183"/>
    <cellStyle name="SHEET2!Normal 5" xfId="4184"/>
    <cellStyle name="SHEET2!Normal 6" xfId="4185"/>
    <cellStyle name="SHEET2!Normal 7" xfId="4186"/>
    <cellStyle name="SHEET2!Normal 8" xfId="4187"/>
    <cellStyle name="SHEET2!Normal 9" xfId="4188"/>
    <cellStyle name="SHEET2!Normal_graficos" xfId="4189"/>
    <cellStyle name="specstores" xfId="4190"/>
    <cellStyle name="Stage ?" xfId="6636"/>
    <cellStyle name="Standaard_laroux" xfId="4191"/>
    <cellStyle name="Standard format" xfId="404"/>
    <cellStyle name="Standard format 2" xfId="5414"/>
    <cellStyle name="Standard format 2 2" xfId="7128"/>
    <cellStyle name="Standard format 3" xfId="4483"/>
    <cellStyle name="Standard format 4" xfId="7039"/>
    <cellStyle name="Standard_airt-rev" xfId="5415"/>
    <cellStyle name="StandardDate" xfId="6637"/>
    <cellStyle name="standardnumber" xfId="6638"/>
    <cellStyle name="standardnumber 2" xfId="6949"/>
    <cellStyle name="standardnumber 2 2" xfId="7160"/>
    <cellStyle name="step" xfId="405"/>
    <cellStyle name="step 2" xfId="2334"/>
    <cellStyle name="step 2 2" xfId="2335"/>
    <cellStyle name="step 2 2 2" xfId="2336"/>
    <cellStyle name="step 2 2 2 2" xfId="2337"/>
    <cellStyle name="step 2 2 2 2 2" xfId="7100"/>
    <cellStyle name="step 2 2 2 3" xfId="7085"/>
    <cellStyle name="step 2 2 2 4" xfId="8759"/>
    <cellStyle name="step 2 2 2 5" xfId="8760"/>
    <cellStyle name="step 2 2 2 6" xfId="8761"/>
    <cellStyle name="step 2 2 2 7" xfId="8762"/>
    <cellStyle name="step 2 2 3" xfId="2338"/>
    <cellStyle name="step 2 2 3 2" xfId="7078"/>
    <cellStyle name="step 2 2 3 3" xfId="8763"/>
    <cellStyle name="step 2 2 3 4" xfId="8764"/>
    <cellStyle name="step 2 2 3 5" xfId="8765"/>
    <cellStyle name="step 2 2 3 6" xfId="8766"/>
    <cellStyle name="step 2 2 3 7" xfId="8767"/>
    <cellStyle name="step 2 2 4" xfId="7070"/>
    <cellStyle name="step 2 2 5" xfId="8768"/>
    <cellStyle name="step 2 2 6" xfId="8769"/>
    <cellStyle name="step 2 2 7" xfId="8770"/>
    <cellStyle name="step 2 2 8" xfId="8771"/>
    <cellStyle name="step 2 2 9" xfId="8772"/>
    <cellStyle name="step 2 3" xfId="5417"/>
    <cellStyle name="step 2 3 2" xfId="7130"/>
    <cellStyle name="step 2 3 3" xfId="8773"/>
    <cellStyle name="step 2 4" xfId="7065"/>
    <cellStyle name="step 2 5" xfId="8774"/>
    <cellStyle name="step 2 6" xfId="8775"/>
    <cellStyle name="step 2 7" xfId="8776"/>
    <cellStyle name="step 2 8" xfId="8777"/>
    <cellStyle name="step 3" xfId="5416"/>
    <cellStyle name="step 3 2" xfId="7129"/>
    <cellStyle name="step 3 3" xfId="8778"/>
    <cellStyle name="step 4" xfId="7040"/>
    <cellStyle name="step 5" xfId="8779"/>
    <cellStyle name="step 6" xfId="8780"/>
    <cellStyle name="step 7" xfId="8781"/>
    <cellStyle name="styCurrency" xfId="6639"/>
    <cellStyle name="Style 1" xfId="406"/>
    <cellStyle name="Style 1 2" xfId="407"/>
    <cellStyle name="Style 1 2 2" xfId="2339"/>
    <cellStyle name="Style 1 2 2 2" xfId="5420"/>
    <cellStyle name="Style 1 2 3" xfId="2340"/>
    <cellStyle name="Style 1 2 3 2" xfId="5421"/>
    <cellStyle name="Style 1 2 4" xfId="2341"/>
    <cellStyle name="Style 1 2 4 2" xfId="5422"/>
    <cellStyle name="Style 1 2 5" xfId="5419"/>
    <cellStyle name="Style 1 3" xfId="408"/>
    <cellStyle name="Style 1 3 2" xfId="2342"/>
    <cellStyle name="Style 1 3 2 2" xfId="5424"/>
    <cellStyle name="Style 1 3 3" xfId="2343"/>
    <cellStyle name="Style 1 3 3 2" xfId="5425"/>
    <cellStyle name="Style 1 3 4" xfId="2344"/>
    <cellStyle name="Style 1 3 4 2" xfId="5426"/>
    <cellStyle name="Style 1 3 5" xfId="5423"/>
    <cellStyle name="Style 1 4" xfId="2345"/>
    <cellStyle name="Style 1 4 2" xfId="5427"/>
    <cellStyle name="Style 1 5" xfId="2346"/>
    <cellStyle name="Style 1 5 2" xfId="5428"/>
    <cellStyle name="Style 1 6" xfId="2347"/>
    <cellStyle name="Style 1 6 2" xfId="5429"/>
    <cellStyle name="Style 1 7" xfId="5418"/>
    <cellStyle name="Style 10" xfId="6640"/>
    <cellStyle name="Style 100" xfId="6641"/>
    <cellStyle name="Style 101" xfId="6642"/>
    <cellStyle name="Style 102" xfId="6643"/>
    <cellStyle name="Style 103" xfId="6644"/>
    <cellStyle name="Style 104" xfId="6645"/>
    <cellStyle name="Style 105" xfId="6646"/>
    <cellStyle name="Style 106" xfId="6647"/>
    <cellStyle name="Style 107" xfId="6648"/>
    <cellStyle name="Style 108" xfId="6649"/>
    <cellStyle name="Style 109" xfId="6650"/>
    <cellStyle name="Style 11" xfId="6651"/>
    <cellStyle name="Style 110" xfId="6652"/>
    <cellStyle name="Style 111" xfId="6653"/>
    <cellStyle name="Style 112" xfId="6654"/>
    <cellStyle name="Style 113" xfId="6655"/>
    <cellStyle name="Style 114" xfId="6656"/>
    <cellStyle name="Style 115" xfId="6657"/>
    <cellStyle name="Style 116" xfId="6658"/>
    <cellStyle name="Style 117" xfId="6659"/>
    <cellStyle name="Style 118" xfId="6660"/>
    <cellStyle name="Style 119" xfId="6661"/>
    <cellStyle name="Style 12" xfId="6662"/>
    <cellStyle name="Style 120" xfId="6663"/>
    <cellStyle name="Style 121" xfId="6664"/>
    <cellStyle name="Style 122" xfId="6665"/>
    <cellStyle name="Style 123" xfId="6666"/>
    <cellStyle name="Style 124" xfId="6667"/>
    <cellStyle name="Style 125" xfId="6668"/>
    <cellStyle name="Style 126" xfId="6669"/>
    <cellStyle name="Style 127" xfId="6670"/>
    <cellStyle name="Style 128" xfId="6671"/>
    <cellStyle name="Style 129" xfId="6672"/>
    <cellStyle name="Style 13" xfId="6673"/>
    <cellStyle name="Style 130" xfId="6674"/>
    <cellStyle name="Style 131" xfId="6675"/>
    <cellStyle name="Style 132" xfId="6676"/>
    <cellStyle name="Style 133" xfId="6677"/>
    <cellStyle name="Style 134" xfId="6678"/>
    <cellStyle name="Style 135" xfId="6679"/>
    <cellStyle name="Style 136" xfId="6680"/>
    <cellStyle name="Style 137" xfId="6681"/>
    <cellStyle name="Style 138" xfId="6682"/>
    <cellStyle name="Style 139" xfId="6683"/>
    <cellStyle name="Style 14" xfId="6684"/>
    <cellStyle name="Style 140" xfId="6685"/>
    <cellStyle name="Style 141" xfId="6686"/>
    <cellStyle name="Style 142" xfId="6687"/>
    <cellStyle name="Style 143" xfId="6688"/>
    <cellStyle name="Style 144" xfId="6689"/>
    <cellStyle name="Style 145" xfId="6690"/>
    <cellStyle name="Style 146" xfId="6691"/>
    <cellStyle name="Style 147" xfId="6692"/>
    <cellStyle name="Style 148" xfId="6693"/>
    <cellStyle name="Style 149" xfId="6694"/>
    <cellStyle name="Style 15" xfId="6695"/>
    <cellStyle name="Style 150" xfId="6696"/>
    <cellStyle name="Style 151" xfId="6697"/>
    <cellStyle name="Style 152" xfId="6698"/>
    <cellStyle name="Style 153" xfId="6699"/>
    <cellStyle name="Style 154" xfId="6700"/>
    <cellStyle name="Style 155" xfId="6701"/>
    <cellStyle name="Style 156" xfId="6702"/>
    <cellStyle name="Style 157" xfId="6703"/>
    <cellStyle name="Style 158" xfId="6704"/>
    <cellStyle name="Style 159" xfId="6705"/>
    <cellStyle name="Style 16" xfId="6706"/>
    <cellStyle name="Style 160" xfId="6707"/>
    <cellStyle name="Style 161" xfId="6708"/>
    <cellStyle name="Style 162" xfId="6709"/>
    <cellStyle name="Style 163" xfId="6710"/>
    <cellStyle name="Style 164" xfId="6711"/>
    <cellStyle name="Style 165" xfId="6712"/>
    <cellStyle name="Style 166" xfId="6713"/>
    <cellStyle name="Style 167" xfId="6714"/>
    <cellStyle name="Style 168" xfId="6715"/>
    <cellStyle name="Style 169" xfId="6716"/>
    <cellStyle name="Style 17" xfId="6717"/>
    <cellStyle name="Style 170" xfId="6718"/>
    <cellStyle name="Style 171" xfId="6719"/>
    <cellStyle name="Style 172" xfId="6720"/>
    <cellStyle name="Style 173" xfId="6721"/>
    <cellStyle name="Style 174" xfId="6722"/>
    <cellStyle name="Style 175" xfId="6723"/>
    <cellStyle name="Style 176" xfId="6724"/>
    <cellStyle name="Style 177" xfId="6725"/>
    <cellStyle name="Style 178" xfId="6726"/>
    <cellStyle name="Style 179" xfId="6727"/>
    <cellStyle name="Style 18" xfId="6728"/>
    <cellStyle name="Style 180" xfId="6729"/>
    <cellStyle name="Style 181" xfId="6730"/>
    <cellStyle name="Style 182" xfId="6731"/>
    <cellStyle name="Style 183" xfId="6732"/>
    <cellStyle name="Style 184" xfId="6733"/>
    <cellStyle name="Style 185" xfId="6734"/>
    <cellStyle name="Style 186" xfId="6735"/>
    <cellStyle name="Style 187" xfId="6736"/>
    <cellStyle name="Style 188" xfId="6737"/>
    <cellStyle name="Style 189" xfId="6738"/>
    <cellStyle name="Style 19" xfId="6739"/>
    <cellStyle name="Style 190" xfId="6740"/>
    <cellStyle name="Style 191" xfId="6741"/>
    <cellStyle name="Style 192" xfId="6742"/>
    <cellStyle name="Style 193" xfId="6743"/>
    <cellStyle name="Style 194" xfId="6744"/>
    <cellStyle name="Style 195" xfId="6745"/>
    <cellStyle name="Style 196" xfId="6746"/>
    <cellStyle name="Style 197" xfId="6747"/>
    <cellStyle name="Style 198" xfId="6748"/>
    <cellStyle name="Style 199" xfId="6749"/>
    <cellStyle name="Style 2" xfId="409"/>
    <cellStyle name="Style 20" xfId="6750"/>
    <cellStyle name="Style 200" xfId="6751"/>
    <cellStyle name="Style 201" xfId="6752"/>
    <cellStyle name="Style 202" xfId="6753"/>
    <cellStyle name="Style 203" xfId="6754"/>
    <cellStyle name="Style 204" xfId="6755"/>
    <cellStyle name="Style 205" xfId="6756"/>
    <cellStyle name="Style 206" xfId="6757"/>
    <cellStyle name="Style 207" xfId="6758"/>
    <cellStyle name="Style 208" xfId="6759"/>
    <cellStyle name="Style 209" xfId="6760"/>
    <cellStyle name="Style 21" xfId="6761"/>
    <cellStyle name="Style 210" xfId="6762"/>
    <cellStyle name="Style 211" xfId="6763"/>
    <cellStyle name="Style 212" xfId="6764"/>
    <cellStyle name="Style 213" xfId="6765"/>
    <cellStyle name="Style 214" xfId="6766"/>
    <cellStyle name="Style 215" xfId="6767"/>
    <cellStyle name="Style 216" xfId="6768"/>
    <cellStyle name="Style 217" xfId="6769"/>
    <cellStyle name="Style 218" xfId="6770"/>
    <cellStyle name="Style 219" xfId="6771"/>
    <cellStyle name="Style 22" xfId="6772"/>
    <cellStyle name="Style 220" xfId="6773"/>
    <cellStyle name="Style 221" xfId="6774"/>
    <cellStyle name="Style 222" xfId="6775"/>
    <cellStyle name="Style 223" xfId="6776"/>
    <cellStyle name="Style 224" xfId="6777"/>
    <cellStyle name="Style 225" xfId="6778"/>
    <cellStyle name="Style 226" xfId="6779"/>
    <cellStyle name="Style 227" xfId="6780"/>
    <cellStyle name="Style 228" xfId="6781"/>
    <cellStyle name="Style 229" xfId="6782"/>
    <cellStyle name="Style 23" xfId="6783"/>
    <cellStyle name="Style 230" xfId="6784"/>
    <cellStyle name="Style 24" xfId="6785"/>
    <cellStyle name="Style 25" xfId="6786"/>
    <cellStyle name="Style 26" xfId="6787"/>
    <cellStyle name="Style 27" xfId="6788"/>
    <cellStyle name="Style 28" xfId="6789"/>
    <cellStyle name="Style 29" xfId="6790"/>
    <cellStyle name="Style 3" xfId="6791"/>
    <cellStyle name="Style 30" xfId="6792"/>
    <cellStyle name="Style 31" xfId="6793"/>
    <cellStyle name="Style 32" xfId="6794"/>
    <cellStyle name="Style 33" xfId="6795"/>
    <cellStyle name="Style 34" xfId="6796"/>
    <cellStyle name="Style 35" xfId="6797"/>
    <cellStyle name="Style 36" xfId="6798"/>
    <cellStyle name="Style 37" xfId="6799"/>
    <cellStyle name="Style 38" xfId="6800"/>
    <cellStyle name="Style 39" xfId="6801"/>
    <cellStyle name="Style 4" xfId="6802"/>
    <cellStyle name="Style 40" xfId="6803"/>
    <cellStyle name="Style 41" xfId="6804"/>
    <cellStyle name="Style 42" xfId="6805"/>
    <cellStyle name="Style 43" xfId="6806"/>
    <cellStyle name="Style 44" xfId="6807"/>
    <cellStyle name="Style 45" xfId="6808"/>
    <cellStyle name="Style 46" xfId="6809"/>
    <cellStyle name="Style 47" xfId="6810"/>
    <cellStyle name="Style 48" xfId="6811"/>
    <cellStyle name="Style 49" xfId="6812"/>
    <cellStyle name="Style 5" xfId="6813"/>
    <cellStyle name="Style 50" xfId="6814"/>
    <cellStyle name="Style 51" xfId="6815"/>
    <cellStyle name="Style 52" xfId="6816"/>
    <cellStyle name="Style 53" xfId="6817"/>
    <cellStyle name="Style 54" xfId="6818"/>
    <cellStyle name="Style 55" xfId="6819"/>
    <cellStyle name="Style 56" xfId="6820"/>
    <cellStyle name="Style 57" xfId="6821"/>
    <cellStyle name="Style 58" xfId="6822"/>
    <cellStyle name="Style 59" xfId="6823"/>
    <cellStyle name="Style 6" xfId="6824"/>
    <cellStyle name="Style 60" xfId="6825"/>
    <cellStyle name="Style 61" xfId="6826"/>
    <cellStyle name="Style 62" xfId="6827"/>
    <cellStyle name="Style 63" xfId="6828"/>
    <cellStyle name="Style 64" xfId="6829"/>
    <cellStyle name="Style 65" xfId="6830"/>
    <cellStyle name="Style 66" xfId="6831"/>
    <cellStyle name="Style 67" xfId="6832"/>
    <cellStyle name="Style 68" xfId="6833"/>
    <cellStyle name="Style 69" xfId="6834"/>
    <cellStyle name="Style 7" xfId="6835"/>
    <cellStyle name="Style 70" xfId="6836"/>
    <cellStyle name="Style 71" xfId="6837"/>
    <cellStyle name="Style 72" xfId="6838"/>
    <cellStyle name="Style 73" xfId="6839"/>
    <cellStyle name="Style 74" xfId="6840"/>
    <cellStyle name="Style 75" xfId="6841"/>
    <cellStyle name="Style 76" xfId="6842"/>
    <cellStyle name="Style 77" xfId="6843"/>
    <cellStyle name="Style 78" xfId="6844"/>
    <cellStyle name="Style 79" xfId="6845"/>
    <cellStyle name="Style 8" xfId="6846"/>
    <cellStyle name="Style 80" xfId="6847"/>
    <cellStyle name="Style 81" xfId="6848"/>
    <cellStyle name="Style 82" xfId="6849"/>
    <cellStyle name="Style 83" xfId="6850"/>
    <cellStyle name="Style 84" xfId="6851"/>
    <cellStyle name="Style 85" xfId="6852"/>
    <cellStyle name="Style 86" xfId="6853"/>
    <cellStyle name="Style 87" xfId="6854"/>
    <cellStyle name="Style 88" xfId="6855"/>
    <cellStyle name="Style 89" xfId="6856"/>
    <cellStyle name="Style 9" xfId="6857"/>
    <cellStyle name="Style 90" xfId="6858"/>
    <cellStyle name="Style 91" xfId="6859"/>
    <cellStyle name="Style 92" xfId="6860"/>
    <cellStyle name="Style 93" xfId="6861"/>
    <cellStyle name="Style 94" xfId="6862"/>
    <cellStyle name="Style 95" xfId="6863"/>
    <cellStyle name="Style 96" xfId="6864"/>
    <cellStyle name="Style 97" xfId="6865"/>
    <cellStyle name="Style 98" xfId="6866"/>
    <cellStyle name="Style 99" xfId="6867"/>
    <cellStyle name="STYLE1 - Style1" xfId="410"/>
    <cellStyle name="STYLE1 - Style1 2" xfId="5430"/>
    <cellStyle name="STYLE1 - Style1 3" xfId="4484"/>
    <cellStyle name="STYLE2 - Style2" xfId="411"/>
    <cellStyle name="STYLE2 - Style2 2" xfId="5431"/>
    <cellStyle name="STYLE2 - Style2 3" xfId="4485"/>
    <cellStyle name="stySummary" xfId="6868"/>
    <cellStyle name="SubHead" xfId="412"/>
    <cellStyle name="SubHead 2" xfId="5432"/>
    <cellStyle name="SubHead 3" xfId="4486"/>
    <cellStyle name="SubHeading" xfId="413"/>
    <cellStyle name="SubHeading 2" xfId="5433"/>
    <cellStyle name="SubHeading 3" xfId="4487"/>
    <cellStyle name="Subtotal" xfId="4192"/>
    <cellStyle name="swpBody01" xfId="6869"/>
    <cellStyle name="swpBody01 2" xfId="6955"/>
    <cellStyle name="swpBody01 3" xfId="6944"/>
    <cellStyle name="swpBodyFirstCol" xfId="6870"/>
    <cellStyle name="swpBodyFirstCol 2" xfId="6956"/>
    <cellStyle name="swpBodyFirstCol 3" xfId="6927"/>
    <cellStyle name="swpCaption" xfId="6871"/>
    <cellStyle name="swpClear" xfId="6872"/>
    <cellStyle name="swpHBBookTitle" xfId="6873"/>
    <cellStyle name="swpHBChapterTitle" xfId="6874"/>
    <cellStyle name="swpHead01" xfId="6875"/>
    <cellStyle name="swpHead01 2" xfId="6951"/>
    <cellStyle name="swpHead01 2 2" xfId="7161"/>
    <cellStyle name="swpHead01R" xfId="6876"/>
    <cellStyle name="swpHead01R 2" xfId="6952"/>
    <cellStyle name="swpHead01R 2 2" xfId="7162"/>
    <cellStyle name="swpHead02" xfId="6877"/>
    <cellStyle name="swpHead02R" xfId="6878"/>
    <cellStyle name="swpHead03" xfId="6879"/>
    <cellStyle name="swpHead03R" xfId="6880"/>
    <cellStyle name="swpHeadBraL" xfId="6881"/>
    <cellStyle name="swpHeadBraL 2" xfId="6957"/>
    <cellStyle name="swpHeadBraL 3" xfId="6946"/>
    <cellStyle name="swpHeadBraM" xfId="6882"/>
    <cellStyle name="swpHeadBraM 2" xfId="6958"/>
    <cellStyle name="swpHeadBraM 3" xfId="6945"/>
    <cellStyle name="swpHeadBraR" xfId="6883"/>
    <cellStyle name="swpHeadBraR 2" xfId="6959"/>
    <cellStyle name="swpHeadBraR 3" xfId="6924"/>
    <cellStyle name="swpTag" xfId="6884"/>
    <cellStyle name="swpTotals" xfId="6885"/>
    <cellStyle name="swpTotals 2" xfId="6953"/>
    <cellStyle name="swpTotals 2 2" xfId="7163"/>
    <cellStyle name="swpTotalsNo" xfId="6886"/>
    <cellStyle name="swpTotalsNo 2" xfId="7158"/>
    <cellStyle name="swpTotalsTotal" xfId="6887"/>
    <cellStyle name="swpTotalsTotal 2" xfId="6888"/>
    <cellStyle name="Table Col Head" xfId="5434"/>
    <cellStyle name="Table Head" xfId="4193"/>
    <cellStyle name="Table Head Aligned" xfId="4194"/>
    <cellStyle name="Table Head Aligned 10" xfId="4195"/>
    <cellStyle name="Table Head Aligned 10 2" xfId="8783"/>
    <cellStyle name="Table Head Aligned 11" xfId="4196"/>
    <cellStyle name="Table Head Aligned 11 2" xfId="8784"/>
    <cellStyle name="Table Head Aligned 12" xfId="4197"/>
    <cellStyle name="Table Head Aligned 12 2" xfId="8785"/>
    <cellStyle name="Table Head Aligned 13" xfId="4198"/>
    <cellStyle name="Table Head Aligned 13 2" xfId="8786"/>
    <cellStyle name="Table Head Aligned 14" xfId="4199"/>
    <cellStyle name="Table Head Aligned 14 2" xfId="8787"/>
    <cellStyle name="Table Head Aligned 15" xfId="4200"/>
    <cellStyle name="Table Head Aligned 15 2" xfId="8788"/>
    <cellStyle name="Table Head Aligned 16" xfId="4201"/>
    <cellStyle name="Table Head Aligned 16 2" xfId="8789"/>
    <cellStyle name="Table Head Aligned 17" xfId="4202"/>
    <cellStyle name="Table Head Aligned 17 2" xfId="8790"/>
    <cellStyle name="Table Head Aligned 18" xfId="4203"/>
    <cellStyle name="Table Head Aligned 18 2" xfId="8791"/>
    <cellStyle name="Table Head Aligned 19" xfId="4204"/>
    <cellStyle name="Table Head Aligned 19 2" xfId="8792"/>
    <cellStyle name="Table Head Aligned 2" xfId="4205"/>
    <cellStyle name="Table Head Aligned 2 2" xfId="4206"/>
    <cellStyle name="Table Head Aligned 2 2 2" xfId="8794"/>
    <cellStyle name="Table Head Aligned 2 3" xfId="4207"/>
    <cellStyle name="Table Head Aligned 2 3 2" xfId="8795"/>
    <cellStyle name="Table Head Aligned 2 4" xfId="4208"/>
    <cellStyle name="Table Head Aligned 2 4 2" xfId="8796"/>
    <cellStyle name="Table Head Aligned 2 5" xfId="8793"/>
    <cellStyle name="Table Head Aligned 20" xfId="4209"/>
    <cellStyle name="Table Head Aligned 20 2" xfId="8797"/>
    <cellStyle name="Table Head Aligned 21" xfId="4210"/>
    <cellStyle name="Table Head Aligned 21 2" xfId="8798"/>
    <cellStyle name="Table Head Aligned 22" xfId="4211"/>
    <cellStyle name="Table Head Aligned 22 2" xfId="8799"/>
    <cellStyle name="Table Head Aligned 23" xfId="4212"/>
    <cellStyle name="Table Head Aligned 23 2" xfId="8800"/>
    <cellStyle name="Table Head Aligned 24" xfId="4213"/>
    <cellStyle name="Table Head Aligned 24 2" xfId="8801"/>
    <cellStyle name="Table Head Aligned 25" xfId="4214"/>
    <cellStyle name="Table Head Aligned 25 2" xfId="8802"/>
    <cellStyle name="Table Head Aligned 26" xfId="4215"/>
    <cellStyle name="Table Head Aligned 26 2" xfId="8803"/>
    <cellStyle name="Table Head Aligned 27" xfId="4216"/>
    <cellStyle name="Table Head Aligned 27 2" xfId="8804"/>
    <cellStyle name="Table Head Aligned 28" xfId="4217"/>
    <cellStyle name="Table Head Aligned 28 2" xfId="8805"/>
    <cellStyle name="Table Head Aligned 29" xfId="4218"/>
    <cellStyle name="Table Head Aligned 29 2" xfId="8806"/>
    <cellStyle name="Table Head Aligned 3" xfId="4219"/>
    <cellStyle name="Table Head Aligned 3 2" xfId="8807"/>
    <cellStyle name="Table Head Aligned 30" xfId="4220"/>
    <cellStyle name="Table Head Aligned 30 2" xfId="8808"/>
    <cellStyle name="Table Head Aligned 31" xfId="4221"/>
    <cellStyle name="Table Head Aligned 31 2" xfId="8809"/>
    <cellStyle name="Table Head Aligned 32" xfId="4222"/>
    <cellStyle name="Table Head Aligned 32 2" xfId="8810"/>
    <cellStyle name="Table Head Aligned 33" xfId="4223"/>
    <cellStyle name="Table Head Aligned 33 2" xfId="8811"/>
    <cellStyle name="Table Head Aligned 34" xfId="4224"/>
    <cellStyle name="Table Head Aligned 34 2" xfId="8812"/>
    <cellStyle name="Table Head Aligned 35" xfId="4225"/>
    <cellStyle name="Table Head Aligned 35 2" xfId="8813"/>
    <cellStyle name="Table Head Aligned 36" xfId="4226"/>
    <cellStyle name="Table Head Aligned 36 2" xfId="8814"/>
    <cellStyle name="Table Head Aligned 37" xfId="4227"/>
    <cellStyle name="Table Head Aligned 37 2" xfId="8815"/>
    <cellStyle name="Table Head Aligned 38" xfId="4228"/>
    <cellStyle name="Table Head Aligned 38 2" xfId="8816"/>
    <cellStyle name="Table Head Aligned 39" xfId="4229"/>
    <cellStyle name="Table Head Aligned 39 2" xfId="8817"/>
    <cellStyle name="Table Head Aligned 4" xfId="4230"/>
    <cellStyle name="Table Head Aligned 4 2" xfId="8818"/>
    <cellStyle name="Table Head Aligned 40" xfId="4231"/>
    <cellStyle name="Table Head Aligned 40 2" xfId="8819"/>
    <cellStyle name="Table Head Aligned 41" xfId="4232"/>
    <cellStyle name="Table Head Aligned 41 2" xfId="8820"/>
    <cellStyle name="Table Head Aligned 42" xfId="4233"/>
    <cellStyle name="Table Head Aligned 42 2" xfId="8821"/>
    <cellStyle name="Table Head Aligned 43" xfId="4234"/>
    <cellStyle name="Table Head Aligned 43 2" xfId="8822"/>
    <cellStyle name="Table Head Aligned 44" xfId="4235"/>
    <cellStyle name="Table Head Aligned 44 2" xfId="8823"/>
    <cellStyle name="Table Head Aligned 45" xfId="4236"/>
    <cellStyle name="Table Head Aligned 45 2" xfId="8824"/>
    <cellStyle name="Table Head Aligned 46" xfId="4237"/>
    <cellStyle name="Table Head Aligned 46 2" xfId="8825"/>
    <cellStyle name="Table Head Aligned 47" xfId="4238"/>
    <cellStyle name="Table Head Aligned 47 2" xfId="8826"/>
    <cellStyle name="Table Head Aligned 48" xfId="4239"/>
    <cellStyle name="Table Head Aligned 48 2" xfId="8827"/>
    <cellStyle name="Table Head Aligned 49" xfId="8782"/>
    <cellStyle name="Table Head Aligned 5" xfId="4240"/>
    <cellStyle name="Table Head Aligned 5 2" xfId="8828"/>
    <cellStyle name="Table Head Aligned 6" xfId="4241"/>
    <cellStyle name="Table Head Aligned 6 2" xfId="8829"/>
    <cellStyle name="Table Head Aligned 7" xfId="4242"/>
    <cellStyle name="Table Head Aligned 7 2" xfId="8830"/>
    <cellStyle name="Table Head Aligned 8" xfId="4243"/>
    <cellStyle name="Table Head Aligned 8 2" xfId="8831"/>
    <cellStyle name="Table Head Aligned 9" xfId="4244"/>
    <cellStyle name="Table Head Aligned 9 2" xfId="8832"/>
    <cellStyle name="Table Head Aligned_graficos" xfId="4245"/>
    <cellStyle name="Table Head Blue" xfId="4246"/>
    <cellStyle name="Table Head Blue 10" xfId="4247"/>
    <cellStyle name="Table Head Blue 11" xfId="4248"/>
    <cellStyle name="Table Head Blue 12" xfId="4249"/>
    <cellStyle name="Table Head Blue 13" xfId="4250"/>
    <cellStyle name="Table Head Blue 14" xfId="4251"/>
    <cellStyle name="Table Head Blue 15" xfId="4252"/>
    <cellStyle name="Table Head Blue 16" xfId="4253"/>
    <cellStyle name="Table Head Blue 17" xfId="4254"/>
    <cellStyle name="Table Head Blue 18" xfId="4255"/>
    <cellStyle name="Table Head Blue 19" xfId="4256"/>
    <cellStyle name="Table Head Blue 2" xfId="4257"/>
    <cellStyle name="Table Head Blue 20" xfId="4258"/>
    <cellStyle name="Table Head Blue 21" xfId="4259"/>
    <cellStyle name="Table Head Blue 3" xfId="4260"/>
    <cellStyle name="Table Head Blue 4" xfId="4261"/>
    <cellStyle name="Table Head Blue 5" xfId="4262"/>
    <cellStyle name="Table Head Blue 6" xfId="4263"/>
    <cellStyle name="Table Head Blue 7" xfId="4264"/>
    <cellStyle name="Table Head Blue 8" xfId="4265"/>
    <cellStyle name="Table Head Blue 9" xfId="4266"/>
    <cellStyle name="Table Head Blue_Resumo_Distribuição_1709" xfId="4267"/>
    <cellStyle name="Table Head Green" xfId="4268"/>
    <cellStyle name="Table Head Green 10" xfId="4269"/>
    <cellStyle name="Table Head Green 10 2" xfId="8834"/>
    <cellStyle name="Table Head Green 11" xfId="4270"/>
    <cellStyle name="Table Head Green 11 2" xfId="8835"/>
    <cellStyle name="Table Head Green 12" xfId="4271"/>
    <cellStyle name="Table Head Green 12 2" xfId="8836"/>
    <cellStyle name="Table Head Green 13" xfId="4272"/>
    <cellStyle name="Table Head Green 13 2" xfId="8837"/>
    <cellStyle name="Table Head Green 14" xfId="4273"/>
    <cellStyle name="Table Head Green 14 2" xfId="8838"/>
    <cellStyle name="Table Head Green 15" xfId="4274"/>
    <cellStyle name="Table Head Green 15 2" xfId="8839"/>
    <cellStyle name="Table Head Green 16" xfId="4275"/>
    <cellStyle name="Table Head Green 16 2" xfId="8840"/>
    <cellStyle name="Table Head Green 17" xfId="4276"/>
    <cellStyle name="Table Head Green 17 2" xfId="8841"/>
    <cellStyle name="Table Head Green 18" xfId="4277"/>
    <cellStyle name="Table Head Green 18 2" xfId="8842"/>
    <cellStyle name="Table Head Green 19" xfId="4278"/>
    <cellStyle name="Table Head Green 19 2" xfId="8843"/>
    <cellStyle name="Table Head Green 2" xfId="4279"/>
    <cellStyle name="Table Head Green 2 2" xfId="8844"/>
    <cellStyle name="Table Head Green 20" xfId="4280"/>
    <cellStyle name="Table Head Green 20 2" xfId="8845"/>
    <cellStyle name="Table Head Green 21" xfId="4281"/>
    <cellStyle name="Table Head Green 21 2" xfId="8846"/>
    <cellStyle name="Table Head Green 22" xfId="4282"/>
    <cellStyle name="Table Head Green 22 2" xfId="8847"/>
    <cellStyle name="Table Head Green 23" xfId="4283"/>
    <cellStyle name="Table Head Green 23 2" xfId="8848"/>
    <cellStyle name="Table Head Green 24" xfId="4284"/>
    <cellStyle name="Table Head Green 24 2" xfId="8849"/>
    <cellStyle name="Table Head Green 25" xfId="4285"/>
    <cellStyle name="Table Head Green 25 2" xfId="8850"/>
    <cellStyle name="Table Head Green 26" xfId="4286"/>
    <cellStyle name="Table Head Green 26 2" xfId="8851"/>
    <cellStyle name="Table Head Green 27" xfId="4287"/>
    <cellStyle name="Table Head Green 27 2" xfId="8852"/>
    <cellStyle name="Table Head Green 28" xfId="4288"/>
    <cellStyle name="Table Head Green 28 2" xfId="8853"/>
    <cellStyle name="Table Head Green 29" xfId="4289"/>
    <cellStyle name="Table Head Green 29 2" xfId="8854"/>
    <cellStyle name="Table Head Green 3" xfId="4290"/>
    <cellStyle name="Table Head Green 3 2" xfId="8855"/>
    <cellStyle name="Table Head Green 30" xfId="4291"/>
    <cellStyle name="Table Head Green 30 2" xfId="8856"/>
    <cellStyle name="Table Head Green 31" xfId="4292"/>
    <cellStyle name="Table Head Green 31 2" xfId="8857"/>
    <cellStyle name="Table Head Green 32" xfId="4293"/>
    <cellStyle name="Table Head Green 32 2" xfId="8858"/>
    <cellStyle name="Table Head Green 33" xfId="4294"/>
    <cellStyle name="Table Head Green 33 2" xfId="8859"/>
    <cellStyle name="Table Head Green 34" xfId="4295"/>
    <cellStyle name="Table Head Green 34 2" xfId="8860"/>
    <cellStyle name="Table Head Green 35" xfId="4296"/>
    <cellStyle name="Table Head Green 35 2" xfId="8861"/>
    <cellStyle name="Table Head Green 36" xfId="4297"/>
    <cellStyle name="Table Head Green 36 2" xfId="8862"/>
    <cellStyle name="Table Head Green 37" xfId="4298"/>
    <cellStyle name="Table Head Green 37 2" xfId="8863"/>
    <cellStyle name="Table Head Green 38" xfId="4299"/>
    <cellStyle name="Table Head Green 38 2" xfId="8864"/>
    <cellStyle name="Table Head Green 39" xfId="4300"/>
    <cellStyle name="Table Head Green 39 2" xfId="8865"/>
    <cellStyle name="Table Head Green 4" xfId="4301"/>
    <cellStyle name="Table Head Green 4 2" xfId="8866"/>
    <cellStyle name="Table Head Green 40" xfId="4302"/>
    <cellStyle name="Table Head Green 40 2" xfId="8867"/>
    <cellStyle name="Table Head Green 41" xfId="4303"/>
    <cellStyle name="Table Head Green 41 2" xfId="8868"/>
    <cellStyle name="Table Head Green 42" xfId="4304"/>
    <cellStyle name="Table Head Green 42 2" xfId="8869"/>
    <cellStyle name="Table Head Green 43" xfId="4305"/>
    <cellStyle name="Table Head Green 43 2" xfId="8870"/>
    <cellStyle name="Table Head Green 44" xfId="4306"/>
    <cellStyle name="Table Head Green 44 2" xfId="8871"/>
    <cellStyle name="Table Head Green 45" xfId="4307"/>
    <cellStyle name="Table Head Green 45 2" xfId="8872"/>
    <cellStyle name="Table Head Green 46" xfId="4308"/>
    <cellStyle name="Table Head Green 46 2" xfId="8873"/>
    <cellStyle name="Table Head Green 47" xfId="4309"/>
    <cellStyle name="Table Head Green 47 2" xfId="8874"/>
    <cellStyle name="Table Head Green 48" xfId="4310"/>
    <cellStyle name="Table Head Green 48 2" xfId="8875"/>
    <cellStyle name="Table Head Green 49" xfId="8833"/>
    <cellStyle name="Table Head Green 5" xfId="4311"/>
    <cellStyle name="Table Head Green 5 2" xfId="8876"/>
    <cellStyle name="Table Head Green 6" xfId="4312"/>
    <cellStyle name="Table Head Green 6 2" xfId="8877"/>
    <cellStyle name="Table Head Green 7" xfId="4313"/>
    <cellStyle name="Table Head Green 7 2" xfId="8878"/>
    <cellStyle name="Table Head Green 8" xfId="4314"/>
    <cellStyle name="Table Head Green 8 2" xfId="8879"/>
    <cellStyle name="Table Head Green 9" xfId="4315"/>
    <cellStyle name="Table Head Green 9 2" xfId="8880"/>
    <cellStyle name="Table Head Green_Resumo_Distribuição_1709" xfId="4316"/>
    <cellStyle name="Table Head_ACC - Book072008" xfId="4317"/>
    <cellStyle name="Table Sub Head" xfId="5435"/>
    <cellStyle name="Table Title" xfId="4318"/>
    <cellStyle name="Table Title 10" xfId="4319"/>
    <cellStyle name="Table Title 11" xfId="4320"/>
    <cellStyle name="Table Title 12" xfId="4321"/>
    <cellStyle name="Table Title 13" xfId="4322"/>
    <cellStyle name="Table Title 14" xfId="4323"/>
    <cellStyle name="Table Title 15" xfId="4324"/>
    <cellStyle name="Table Title 16" xfId="4325"/>
    <cellStyle name="Table Title 17" xfId="4326"/>
    <cellStyle name="Table Title 18" xfId="4327"/>
    <cellStyle name="Table Title 19" xfId="4328"/>
    <cellStyle name="Table Title 2" xfId="4329"/>
    <cellStyle name="Table Title 20" xfId="4330"/>
    <cellStyle name="Table Title 21" xfId="4331"/>
    <cellStyle name="Table Title 22" xfId="5436"/>
    <cellStyle name="Table Title 3" xfId="4332"/>
    <cellStyle name="Table Title 4" xfId="4333"/>
    <cellStyle name="Table Title 5" xfId="4334"/>
    <cellStyle name="Table Title 6" xfId="4335"/>
    <cellStyle name="Table Title 7" xfId="4336"/>
    <cellStyle name="Table Title 8" xfId="4337"/>
    <cellStyle name="Table Title 9" xfId="4338"/>
    <cellStyle name="Table Title_Resumo_Distribuição_1709" xfId="4339"/>
    <cellStyle name="Table Units" xfId="4340"/>
    <cellStyle name="Table Units 2" xfId="5437"/>
    <cellStyle name="table_head1" xfId="414"/>
    <cellStyle name="TableStyleLight1" xfId="2348"/>
    <cellStyle name="TableStyleLight1 2" xfId="5438"/>
    <cellStyle name="taples Plaza" xfId="2349"/>
    <cellStyle name="taples Plaza 2" xfId="5439"/>
    <cellStyle name="Test" xfId="6889"/>
    <cellStyle name="Text" xfId="6890"/>
    <cellStyle name="Text Indent A" xfId="4341"/>
    <cellStyle name="Text Indent A 2" xfId="4342"/>
    <cellStyle name="Text Indent A 2 2" xfId="4343"/>
    <cellStyle name="Text Indent A 3" xfId="4344"/>
    <cellStyle name="Text Indent A 4" xfId="4345"/>
    <cellStyle name="Text Indent A 5" xfId="4346"/>
    <cellStyle name="Text Indent A 6" xfId="4347"/>
    <cellStyle name="Text Indent A 7" xfId="4348"/>
    <cellStyle name="Text Indent A 8" xfId="4349"/>
    <cellStyle name="Text Indent A_graficos" xfId="4350"/>
    <cellStyle name="Text Indent B" xfId="4351"/>
    <cellStyle name="Text Indent B 10" xfId="4352"/>
    <cellStyle name="Text Indent B 11" xfId="4353"/>
    <cellStyle name="Text Indent B 12" xfId="4354"/>
    <cellStyle name="Text Indent B 13" xfId="4355"/>
    <cellStyle name="Text Indent B 14" xfId="4356"/>
    <cellStyle name="Text Indent B 15" xfId="4357"/>
    <cellStyle name="Text Indent B 16" xfId="4358"/>
    <cellStyle name="Text Indent B 2" xfId="4359"/>
    <cellStyle name="Text Indent B 2 2" xfId="4360"/>
    <cellStyle name="Text Indent B 2 3" xfId="4361"/>
    <cellStyle name="Text Indent B 2 4" xfId="4362"/>
    <cellStyle name="Text Indent B 3" xfId="4363"/>
    <cellStyle name="Text Indent B 4" xfId="4364"/>
    <cellStyle name="Text Indent B 5" xfId="4365"/>
    <cellStyle name="Text Indent B 6" xfId="4366"/>
    <cellStyle name="Text Indent B 7" xfId="4367"/>
    <cellStyle name="Text Indent B 8" xfId="4368"/>
    <cellStyle name="Text Indent B 9" xfId="4369"/>
    <cellStyle name="Text Indent B_graficos" xfId="4370"/>
    <cellStyle name="Text Indent C" xfId="4371"/>
    <cellStyle name="Text Indent C 10" xfId="4372"/>
    <cellStyle name="Text Indent C 11" xfId="4373"/>
    <cellStyle name="Text Indent C 12" xfId="4374"/>
    <cellStyle name="Text Indent C 13" xfId="4375"/>
    <cellStyle name="Text Indent C 14" xfId="4376"/>
    <cellStyle name="Text Indent C 15" xfId="4377"/>
    <cellStyle name="Text Indent C 16" xfId="4378"/>
    <cellStyle name="Text Indent C 2" xfId="4379"/>
    <cellStyle name="Text Indent C 2 2" xfId="4380"/>
    <cellStyle name="Text Indent C 2 3" xfId="4381"/>
    <cellStyle name="Text Indent C 2 4" xfId="4382"/>
    <cellStyle name="Text Indent C 3" xfId="4383"/>
    <cellStyle name="Text Indent C 4" xfId="4384"/>
    <cellStyle name="Text Indent C 5" xfId="4385"/>
    <cellStyle name="Text Indent C 6" xfId="4386"/>
    <cellStyle name="Text Indent C 7" xfId="4387"/>
    <cellStyle name="Text Indent C 8" xfId="4388"/>
    <cellStyle name="Text Indent C 9" xfId="4389"/>
    <cellStyle name="Text Indent C_graficos" xfId="4390"/>
    <cellStyle name="Texto de Aviso 2" xfId="415"/>
    <cellStyle name="Texto de Aviso 2 2" xfId="2350"/>
    <cellStyle name="Texto de Aviso 2 3" xfId="5440"/>
    <cellStyle name="Texto Explicativo 2" xfId="416"/>
    <cellStyle name="Texto Explicativo 2 2" xfId="2351"/>
    <cellStyle name="Texto Explicativo 2 3" xfId="5441"/>
    <cellStyle name="þ_x001d_ð)&amp;…ý™&amp;~ýG_x0008__x000f_z_x0010__x0007__x0001__x0001_" xfId="4391"/>
    <cellStyle name="þï_x0006_R_x000c_éþ&quot;_x000a_Üþß_x0007_Ù_x0016_ç4_x0007__x0001__x0001_" xfId="4392"/>
    <cellStyle name="þï_x0006_R_x000c_éþ&quot;_x000d_Üþß_x0007_Ù_x0016_ç4_x0007__x0001__x0001_" xfId="4393"/>
    <cellStyle name="Tickmark" xfId="417"/>
    <cellStyle name="Tickmark 2" xfId="5442"/>
    <cellStyle name="Tickmark 3" xfId="4488"/>
    <cellStyle name="Times New Roman" xfId="418"/>
    <cellStyle name="Title" xfId="2352"/>
    <cellStyle name="Title 2" xfId="6891"/>
    <cellStyle name="Title 3" xfId="6892"/>
    <cellStyle name="Title 4" xfId="5443"/>
    <cellStyle name="TitreRub" xfId="6893"/>
    <cellStyle name="TitreTab" xfId="6894"/>
    <cellStyle name="Titulo" xfId="6895"/>
    <cellStyle name="Título 1 1" xfId="2353"/>
    <cellStyle name="Título 1 1 2" xfId="2354"/>
    <cellStyle name="Título 1 1 2 2" xfId="5445"/>
    <cellStyle name="Título 1 1 3" xfId="5444"/>
    <cellStyle name="Título 1 2" xfId="419"/>
    <cellStyle name="Título 1 2 2" xfId="2355"/>
    <cellStyle name="Título 1 2 3" xfId="5446"/>
    <cellStyle name="Titulo 2" xfId="7159"/>
    <cellStyle name="Título 2 2" xfId="420"/>
    <cellStyle name="Título 2 2 2" xfId="2356"/>
    <cellStyle name="Título 2 2 3" xfId="5447"/>
    <cellStyle name="Título 2 3" xfId="2357"/>
    <cellStyle name="Título 2 3 2" xfId="5448"/>
    <cellStyle name="Título 2 4" xfId="2358"/>
    <cellStyle name="Título 2 4 2" xfId="5449"/>
    <cellStyle name="Título 2 5" xfId="2359"/>
    <cellStyle name="Título 2 5 2" xfId="5450"/>
    <cellStyle name="Titulo 3" xfId="7182"/>
    <cellStyle name="Título 3 2" xfId="421"/>
    <cellStyle name="Título 3 2 2" xfId="2360"/>
    <cellStyle name="Título 3 2 2 2" xfId="7062"/>
    <cellStyle name="Título 3 2 3" xfId="5451"/>
    <cellStyle name="Título 3 2 3 2" xfId="7131"/>
    <cellStyle name="Título 3 2 4" xfId="7045"/>
    <cellStyle name="Título 4 2" xfId="422"/>
    <cellStyle name="Título 4 2 2" xfId="2361"/>
    <cellStyle name="Título 4 2 3" xfId="5452"/>
    <cellStyle name="Título 5" xfId="423"/>
    <cellStyle name="Título 5 2" xfId="2362"/>
    <cellStyle name="Título 5 3" xfId="5453"/>
    <cellStyle name="Titulo1" xfId="424"/>
    <cellStyle name="Titulo2" xfId="425"/>
    <cellStyle name="Total 2" xfId="426"/>
    <cellStyle name="Total 2 2" xfId="2363"/>
    <cellStyle name="Total 2 2 10" xfId="8882"/>
    <cellStyle name="Total 2 2 11" xfId="7242"/>
    <cellStyle name="Total 2 2 2" xfId="2364"/>
    <cellStyle name="Total 2 2 2 2" xfId="2365"/>
    <cellStyle name="Total 2 2 2 2 2" xfId="7092"/>
    <cellStyle name="Total 2 2 2 3" xfId="7072"/>
    <cellStyle name="Total 2 2 2 4" xfId="8883"/>
    <cellStyle name="Total 2 2 2 5" xfId="8884"/>
    <cellStyle name="Total 2 2 2 6" xfId="8885"/>
    <cellStyle name="Total 2 2 2 7" xfId="8886"/>
    <cellStyle name="Total 2 2 3" xfId="2366"/>
    <cellStyle name="Total 2 2 3 2" xfId="2367"/>
    <cellStyle name="Total 2 2 3 2 2" xfId="7094"/>
    <cellStyle name="Total 2 2 3 3" xfId="7075"/>
    <cellStyle name="Total 2 2 3 4" xfId="8887"/>
    <cellStyle name="Total 2 2 3 5" xfId="8888"/>
    <cellStyle name="Total 2 2 3 6" xfId="8889"/>
    <cellStyle name="Total 2 2 3 7" xfId="8890"/>
    <cellStyle name="Total 2 2 4" xfId="2368"/>
    <cellStyle name="Total 2 2 4 2" xfId="7086"/>
    <cellStyle name="Total 2 2 4 3" xfId="8891"/>
    <cellStyle name="Total 2 2 4 4" xfId="8892"/>
    <cellStyle name="Total 2 2 4 5" xfId="8893"/>
    <cellStyle name="Total 2 2 4 6" xfId="8894"/>
    <cellStyle name="Total 2 2 4 7" xfId="8895"/>
    <cellStyle name="Total 2 2 5" xfId="5454"/>
    <cellStyle name="Total 2 2 5 2" xfId="7132"/>
    <cellStyle name="Total 2 2 5 3" xfId="8896"/>
    <cellStyle name="Total 2 2 6" xfId="7055"/>
    <cellStyle name="Total 2 2 7" xfId="8897"/>
    <cellStyle name="Total 2 2 8" xfId="8898"/>
    <cellStyle name="Total 2 2 9" xfId="8899"/>
    <cellStyle name="Total 2 3" xfId="2369"/>
    <cellStyle name="Total 2 3 10" xfId="8900"/>
    <cellStyle name="Total 2 3 2" xfId="2370"/>
    <cellStyle name="Total 2 3 2 2" xfId="2371"/>
    <cellStyle name="Total 2 3 2 2 2" xfId="2372"/>
    <cellStyle name="Total 2 3 2 2 2 2" xfId="7098"/>
    <cellStyle name="Total 2 3 2 2 3" xfId="7083"/>
    <cellStyle name="Total 2 3 2 2 4" xfId="8901"/>
    <cellStyle name="Total 2 3 2 2 5" xfId="8902"/>
    <cellStyle name="Total 2 3 2 2 6" xfId="8903"/>
    <cellStyle name="Total 2 3 2 2 7" xfId="8904"/>
    <cellStyle name="Total 2 3 2 3" xfId="2373"/>
    <cellStyle name="Total 2 3 2 3 2" xfId="7076"/>
    <cellStyle name="Total 2 3 2 3 3" xfId="8905"/>
    <cellStyle name="Total 2 3 2 3 4" xfId="8906"/>
    <cellStyle name="Total 2 3 2 3 5" xfId="8907"/>
    <cellStyle name="Total 2 3 2 3 6" xfId="8908"/>
    <cellStyle name="Total 2 3 2 3 7" xfId="8909"/>
    <cellStyle name="Total 2 3 2 4" xfId="7068"/>
    <cellStyle name="Total 2 3 2 5" xfId="8910"/>
    <cellStyle name="Total 2 3 2 6" xfId="8911"/>
    <cellStyle name="Total 2 3 2 7" xfId="8912"/>
    <cellStyle name="Total 2 3 2 8" xfId="8913"/>
    <cellStyle name="Total 2 3 2 9" xfId="8914"/>
    <cellStyle name="Total 2 3 3" xfId="2374"/>
    <cellStyle name="Total 2 3 3 2" xfId="2375"/>
    <cellStyle name="Total 2 3 3 2 2" xfId="7097"/>
    <cellStyle name="Total 2 3 3 3" xfId="7082"/>
    <cellStyle name="Total 2 3 3 4" xfId="8915"/>
    <cellStyle name="Total 2 3 3 5" xfId="8916"/>
    <cellStyle name="Total 2 3 3 6" xfId="8917"/>
    <cellStyle name="Total 2 3 3 7" xfId="8918"/>
    <cellStyle name="Total 2 3 4" xfId="2376"/>
    <cellStyle name="Total 2 3 4 2" xfId="7077"/>
    <cellStyle name="Total 2 3 4 3" xfId="8919"/>
    <cellStyle name="Total 2 3 4 4" xfId="8920"/>
    <cellStyle name="Total 2 3 4 5" xfId="8921"/>
    <cellStyle name="Total 2 3 4 6" xfId="8922"/>
    <cellStyle name="Total 2 3 4 7" xfId="8923"/>
    <cellStyle name="Total 2 3 5" xfId="5455"/>
    <cellStyle name="Total 2 3 5 2" xfId="7133"/>
    <cellStyle name="Total 2 3 5 3" xfId="8924"/>
    <cellStyle name="Total 2 3 6" xfId="7067"/>
    <cellStyle name="Total 2 3 7" xfId="8925"/>
    <cellStyle name="Total 2 3 8" xfId="8926"/>
    <cellStyle name="Total 2 3 9" xfId="8927"/>
    <cellStyle name="Total 3" xfId="2377"/>
    <cellStyle name="Total 4" xfId="2378"/>
    <cellStyle name="Total 5" xfId="2379"/>
    <cellStyle name="Total 6" xfId="2380"/>
    <cellStyle name="toto" xfId="6896"/>
    <cellStyle name="Trade_Title" xfId="6897"/>
    <cellStyle name="TradeData_Data" xfId="6898"/>
    <cellStyle name="Tusental (0)_pldt" xfId="427"/>
    <cellStyle name="Tusental_pldt" xfId="428"/>
    <cellStyle name="TypeIn" xfId="6899"/>
    <cellStyle name="UBOLD" xfId="6900"/>
    <cellStyle name="Uhrzeit" xfId="5456"/>
    <cellStyle name="unpro" xfId="6901"/>
    <cellStyle name="UNPROBLD" xfId="6902"/>
    <cellStyle name="unprobold" xfId="6903"/>
    <cellStyle name="Unprot" xfId="429"/>
    <cellStyle name="Unprot 2" xfId="430"/>
    <cellStyle name="Unprot 3" xfId="431"/>
    <cellStyle name="Unprot 4" xfId="432"/>
    <cellStyle name="Unprot 5" xfId="433"/>
    <cellStyle name="Unprot 6" xfId="2381"/>
    <cellStyle name="Unprot 7" xfId="2382"/>
    <cellStyle name="Unprot 8" xfId="2383"/>
    <cellStyle name="Unprot$" xfId="434"/>
    <cellStyle name="Unprot$ 2" xfId="2384"/>
    <cellStyle name="Unprot_2007-12_Faturamento_Bruto" xfId="2385"/>
    <cellStyle name="Unprotect" xfId="435"/>
    <cellStyle name="unprotected" xfId="6904"/>
    <cellStyle name="us" xfId="6905"/>
    <cellStyle name="Valuta (0)_pldt" xfId="436"/>
    <cellStyle name="Valuta [0]_Fees &amp; Expenses" xfId="6906"/>
    <cellStyle name="Valuta_Fees &amp; Expenses" xfId="6907"/>
    <cellStyle name="Verificar Célula" xfId="2386"/>
    <cellStyle name="Verificar Célula 2" xfId="5457"/>
    <cellStyle name="Vírgula" xfId="1" builtinId="3"/>
    <cellStyle name="Vírgula 2" xfId="2387"/>
    <cellStyle name="Vírgula 2 2" xfId="2388"/>
    <cellStyle name="Vírgula 2 2 2" xfId="9851"/>
    <cellStyle name="Vírgula 2 2 3" xfId="8929"/>
    <cellStyle name="Vírgula 2 3" xfId="9850"/>
    <cellStyle name="Vírgula 2 4" xfId="8928"/>
    <cellStyle name="Vírgula 3" xfId="2389"/>
    <cellStyle name="Vírgula 3 2" xfId="2390"/>
    <cellStyle name="Vírgula 3 2 2" xfId="9852"/>
    <cellStyle name="Vírgula 3 2 3" xfId="8930"/>
    <cellStyle name="Vírgula 3 3" xfId="8947"/>
    <cellStyle name="Vírgula 4" xfId="2391"/>
    <cellStyle name="Vírgula 4 2" xfId="9853"/>
    <cellStyle name="Vírgula 4 3" xfId="8931"/>
    <cellStyle name="Vírgula 5" xfId="5458"/>
    <cellStyle name="Vírgula 6" xfId="5463"/>
    <cellStyle name="Währung [0]_1998" xfId="437"/>
    <cellStyle name="Währung_1998" xfId="438"/>
    <cellStyle name="Walutowy [0]_laroux" xfId="439"/>
    <cellStyle name="Walutowy_laroux" xfId="440"/>
    <cellStyle name="Warning" xfId="6908"/>
    <cellStyle name="Warning Text" xfId="4394"/>
    <cellStyle name="Warning Text 2" xfId="6909"/>
    <cellStyle name="Warning Text 3" xfId="6910"/>
    <cellStyle name="Window" xfId="6911"/>
    <cellStyle name="WorkSheetIllustrationTitle" xfId="6912"/>
    <cellStyle name="WSIllParameterFunction" xfId="6913"/>
    <cellStyle name="WSIllParameterLiteral" xfId="6914"/>
    <cellStyle name="WSIllParameterLiteralDate" xfId="6915"/>
    <cellStyle name="XComma" xfId="441"/>
    <cellStyle name="XComma 0.0" xfId="442"/>
    <cellStyle name="XComma 0.00" xfId="443"/>
    <cellStyle name="XComma 0.000" xfId="444"/>
    <cellStyle name="XComma_Ajustes_Cutrale" xfId="2392"/>
    <cellStyle name="XCurrency" xfId="445"/>
    <cellStyle name="XCurrency 0.0" xfId="446"/>
    <cellStyle name="XCurrency 0.0 2" xfId="2393"/>
    <cellStyle name="XCurrency 0.0 3" xfId="2394"/>
    <cellStyle name="XCurrency 0.00" xfId="447"/>
    <cellStyle name="XCurrency 0.00 2" xfId="2395"/>
    <cellStyle name="XCurrency 0.00 3" xfId="2396"/>
    <cellStyle name="XCurrency 0.000" xfId="448"/>
    <cellStyle name="XCurrency 0.000 2" xfId="2397"/>
    <cellStyle name="XCurrency 0.000 3" xfId="2398"/>
    <cellStyle name="XCurrency 10" xfId="2399"/>
    <cellStyle name="XCurrency 11" xfId="2400"/>
    <cellStyle name="XCurrency 12" xfId="2401"/>
    <cellStyle name="XCurrency 13" xfId="2402"/>
    <cellStyle name="XCurrency 14" xfId="2403"/>
    <cellStyle name="XCurrency 15" xfId="2404"/>
    <cellStyle name="XCurrency 16" xfId="2405"/>
    <cellStyle name="XCurrency 17" xfId="2406"/>
    <cellStyle name="XCurrency 18" xfId="2407"/>
    <cellStyle name="XCurrency 19" xfId="2408"/>
    <cellStyle name="XCurrency 2" xfId="2409"/>
    <cellStyle name="XCurrency 20" xfId="2410"/>
    <cellStyle name="XCurrency 21" xfId="2411"/>
    <cellStyle name="XCurrency 22" xfId="2412"/>
    <cellStyle name="XCurrency 23" xfId="2413"/>
    <cellStyle name="XCurrency 24" xfId="2414"/>
    <cellStyle name="XCurrency 25" xfId="2415"/>
    <cellStyle name="XCurrency 26" xfId="2416"/>
    <cellStyle name="XCurrency 27" xfId="2417"/>
    <cellStyle name="XCurrency 28" xfId="2418"/>
    <cellStyle name="XCurrency 29" xfId="5459"/>
    <cellStyle name="XCurrency 3" xfId="2419"/>
    <cellStyle name="XCurrency 30" xfId="6925"/>
    <cellStyle name="XCurrency 31" xfId="6918"/>
    <cellStyle name="XCurrency 32" xfId="6921"/>
    <cellStyle name="XCurrency 33" xfId="5359"/>
    <cellStyle name="XCurrency 34" xfId="6926"/>
    <cellStyle name="XCurrency 35" xfId="4490"/>
    <cellStyle name="XCurrency 36" xfId="4559"/>
    <cellStyle name="XCurrency 37" xfId="7027"/>
    <cellStyle name="XCurrency 38" xfId="7009"/>
    <cellStyle name="XCurrency 39" xfId="7032"/>
    <cellStyle name="XCurrency 4" xfId="2420"/>
    <cellStyle name="XCurrency 40" xfId="7005"/>
    <cellStyle name="XCurrency 41" xfId="7017"/>
    <cellStyle name="XCurrency 42" xfId="7013"/>
    <cellStyle name="XCurrency 43" xfId="4563"/>
    <cellStyle name="XCurrency 44" xfId="4544"/>
    <cellStyle name="XCurrency 45" xfId="7028"/>
    <cellStyle name="XCurrency 46" xfId="7008"/>
    <cellStyle name="XCurrency 47" xfId="7041"/>
    <cellStyle name="XCurrency 48" xfId="7157"/>
    <cellStyle name="XCurrency 49" xfId="7231"/>
    <cellStyle name="XCurrency 5" xfId="2421"/>
    <cellStyle name="XCurrency 50" xfId="7966"/>
    <cellStyle name="XCurrency 6" xfId="2422"/>
    <cellStyle name="XCurrency 7" xfId="2423"/>
    <cellStyle name="XCurrency 8" xfId="2424"/>
    <cellStyle name="XCurrency 9" xfId="2425"/>
    <cellStyle name="XCurrency_Ajustes_Cutrale" xfId="2426"/>
    <cellStyle name="xx" xfId="4395"/>
    <cellStyle name="xx 2" xfId="8932"/>
    <cellStyle name="xy" xfId="6916"/>
    <cellStyle name="Year" xfId="5460"/>
    <cellStyle name="Years" xfId="6917"/>
    <cellStyle name="Yellow" xfId="4396"/>
    <cellStyle name="뒤에 오는 하이퍼링크_Input template" xfId="4397"/>
    <cellStyle name="똿떓죶Ø괻 [0.00]_laroux" xfId="449"/>
    <cellStyle name="똿떓죶Ø괻_laroux" xfId="450"/>
    <cellStyle name="묮뎋 [0.00]_laroux" xfId="451"/>
    <cellStyle name="묮뎋_laroux" xfId="452"/>
    <cellStyle name="백분율_95" xfId="453"/>
    <cellStyle name="뷭?_BOOKSHIP" xfId="4398"/>
    <cellStyle name="쉼표 [0]_Koram draft(0920)" xfId="4399"/>
    <cellStyle name="쉼표_´00 INV MEETING(SYS) 29-12" xfId="454"/>
    <cellStyle name="콤마 [0]_~ME021F" xfId="4400"/>
    <cellStyle name="콤마_~ME021F" xfId="4401"/>
    <cellStyle name="통화 [0]_95" xfId="455"/>
    <cellStyle name="통화_95" xfId="456"/>
    <cellStyle name="표준_´00 INV MEETING(SYS) 29-12" xfId="457"/>
    <cellStyle name="一般_Chart_M10001" xfId="4402"/>
    <cellStyle name="千分位[0]_BLIFE-4" xfId="4403"/>
    <cellStyle name="桁区切り [0.00]_12_98JPN1" xfId="4404"/>
    <cellStyle name="桁区切り_July Variance" xfId="4405"/>
    <cellStyle name="標準_8" xfId="4406"/>
    <cellStyle name="通貨 [0.00]_8" xfId="4407"/>
    <cellStyle name="通貨_8" xfId="4408"/>
  </cellStyles>
  <dxfs count="0"/>
  <tableStyles count="0" defaultTableStyle="TableStyleMedium9" defaultPivotStyle="PivotStyleLight16"/>
  <colors>
    <mruColors>
      <color rgb="FFFF66CC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97.xml"/><Relationship Id="rId21" Type="http://schemas.openxmlformats.org/officeDocument/2006/relationships/externalLink" Target="externalLinks/externalLink1.xml"/><Relationship Id="rId42" Type="http://schemas.openxmlformats.org/officeDocument/2006/relationships/externalLink" Target="externalLinks/externalLink22.xml"/><Relationship Id="rId63" Type="http://schemas.openxmlformats.org/officeDocument/2006/relationships/externalLink" Target="externalLinks/externalLink43.xml"/><Relationship Id="rId84" Type="http://schemas.openxmlformats.org/officeDocument/2006/relationships/externalLink" Target="externalLinks/externalLink64.xml"/><Relationship Id="rId138" Type="http://schemas.openxmlformats.org/officeDocument/2006/relationships/externalLink" Target="externalLinks/externalLink118.xml"/><Relationship Id="rId159" Type="http://schemas.openxmlformats.org/officeDocument/2006/relationships/externalLink" Target="externalLinks/externalLink139.xml"/><Relationship Id="rId170" Type="http://schemas.openxmlformats.org/officeDocument/2006/relationships/externalLink" Target="externalLinks/externalLink150.xml"/><Relationship Id="rId191" Type="http://schemas.openxmlformats.org/officeDocument/2006/relationships/theme" Target="theme/theme1.xml"/><Relationship Id="rId107" Type="http://schemas.openxmlformats.org/officeDocument/2006/relationships/externalLink" Target="externalLinks/externalLink87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33.xml"/><Relationship Id="rId74" Type="http://schemas.openxmlformats.org/officeDocument/2006/relationships/externalLink" Target="externalLinks/externalLink54.xml"/><Relationship Id="rId128" Type="http://schemas.openxmlformats.org/officeDocument/2006/relationships/externalLink" Target="externalLinks/externalLink108.xml"/><Relationship Id="rId149" Type="http://schemas.openxmlformats.org/officeDocument/2006/relationships/externalLink" Target="externalLinks/externalLink12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5.xml"/><Relationship Id="rId160" Type="http://schemas.openxmlformats.org/officeDocument/2006/relationships/externalLink" Target="externalLinks/externalLink140.xml"/><Relationship Id="rId181" Type="http://schemas.openxmlformats.org/officeDocument/2006/relationships/externalLink" Target="externalLinks/externalLink161.xml"/><Relationship Id="rId22" Type="http://schemas.openxmlformats.org/officeDocument/2006/relationships/externalLink" Target="externalLinks/externalLink2.xml"/><Relationship Id="rId43" Type="http://schemas.openxmlformats.org/officeDocument/2006/relationships/externalLink" Target="externalLinks/externalLink23.xml"/><Relationship Id="rId64" Type="http://schemas.openxmlformats.org/officeDocument/2006/relationships/externalLink" Target="externalLinks/externalLink44.xml"/><Relationship Id="rId118" Type="http://schemas.openxmlformats.org/officeDocument/2006/relationships/externalLink" Target="externalLinks/externalLink98.xml"/><Relationship Id="rId139" Type="http://schemas.openxmlformats.org/officeDocument/2006/relationships/externalLink" Target="externalLinks/externalLink119.xml"/><Relationship Id="rId85" Type="http://schemas.openxmlformats.org/officeDocument/2006/relationships/externalLink" Target="externalLinks/externalLink65.xml"/><Relationship Id="rId150" Type="http://schemas.openxmlformats.org/officeDocument/2006/relationships/externalLink" Target="externalLinks/externalLink130.xml"/><Relationship Id="rId171" Type="http://schemas.openxmlformats.org/officeDocument/2006/relationships/externalLink" Target="externalLinks/externalLink151.xml"/><Relationship Id="rId192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3.xml"/><Relationship Id="rId108" Type="http://schemas.openxmlformats.org/officeDocument/2006/relationships/externalLink" Target="externalLinks/externalLink88.xml"/><Relationship Id="rId129" Type="http://schemas.openxmlformats.org/officeDocument/2006/relationships/externalLink" Target="externalLinks/externalLink109.xml"/><Relationship Id="rId54" Type="http://schemas.openxmlformats.org/officeDocument/2006/relationships/externalLink" Target="externalLinks/externalLink34.xml"/><Relationship Id="rId75" Type="http://schemas.openxmlformats.org/officeDocument/2006/relationships/externalLink" Target="externalLinks/externalLink55.xml"/><Relationship Id="rId96" Type="http://schemas.openxmlformats.org/officeDocument/2006/relationships/externalLink" Target="externalLinks/externalLink76.xml"/><Relationship Id="rId140" Type="http://schemas.openxmlformats.org/officeDocument/2006/relationships/externalLink" Target="externalLinks/externalLink120.xml"/><Relationship Id="rId161" Type="http://schemas.openxmlformats.org/officeDocument/2006/relationships/externalLink" Target="externalLinks/externalLink141.xml"/><Relationship Id="rId182" Type="http://schemas.openxmlformats.org/officeDocument/2006/relationships/externalLink" Target="externalLinks/externalLink162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3.xml"/><Relationship Id="rId119" Type="http://schemas.openxmlformats.org/officeDocument/2006/relationships/externalLink" Target="externalLinks/externalLink99.xml"/><Relationship Id="rId44" Type="http://schemas.openxmlformats.org/officeDocument/2006/relationships/externalLink" Target="externalLinks/externalLink24.xml"/><Relationship Id="rId65" Type="http://schemas.openxmlformats.org/officeDocument/2006/relationships/externalLink" Target="externalLinks/externalLink45.xml"/><Relationship Id="rId86" Type="http://schemas.openxmlformats.org/officeDocument/2006/relationships/externalLink" Target="externalLinks/externalLink66.xml"/><Relationship Id="rId130" Type="http://schemas.openxmlformats.org/officeDocument/2006/relationships/externalLink" Target="externalLinks/externalLink110.xml"/><Relationship Id="rId151" Type="http://schemas.openxmlformats.org/officeDocument/2006/relationships/externalLink" Target="externalLinks/externalLink131.xml"/><Relationship Id="rId172" Type="http://schemas.openxmlformats.org/officeDocument/2006/relationships/externalLink" Target="externalLinks/externalLink152.xml"/><Relationship Id="rId193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89.xml"/><Relationship Id="rId34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35.xml"/><Relationship Id="rId76" Type="http://schemas.openxmlformats.org/officeDocument/2006/relationships/externalLink" Target="externalLinks/externalLink56.xml"/><Relationship Id="rId97" Type="http://schemas.openxmlformats.org/officeDocument/2006/relationships/externalLink" Target="externalLinks/externalLink77.xml"/><Relationship Id="rId104" Type="http://schemas.openxmlformats.org/officeDocument/2006/relationships/externalLink" Target="externalLinks/externalLink84.xml"/><Relationship Id="rId120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05.xml"/><Relationship Id="rId141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26.xml"/><Relationship Id="rId167" Type="http://schemas.openxmlformats.org/officeDocument/2006/relationships/externalLink" Target="externalLinks/externalLink147.xml"/><Relationship Id="rId188" Type="http://schemas.openxmlformats.org/officeDocument/2006/relationships/externalLink" Target="externalLinks/externalLink1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1.xml"/><Relationship Id="rId92" Type="http://schemas.openxmlformats.org/officeDocument/2006/relationships/externalLink" Target="externalLinks/externalLink72.xml"/><Relationship Id="rId162" Type="http://schemas.openxmlformats.org/officeDocument/2006/relationships/externalLink" Target="externalLinks/externalLink142.xml"/><Relationship Id="rId183" Type="http://schemas.openxmlformats.org/officeDocument/2006/relationships/externalLink" Target="externalLinks/externalLink1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9.xml"/><Relationship Id="rId24" Type="http://schemas.openxmlformats.org/officeDocument/2006/relationships/externalLink" Target="externalLinks/externalLink4.xml"/><Relationship Id="rId40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25.xml"/><Relationship Id="rId66" Type="http://schemas.openxmlformats.org/officeDocument/2006/relationships/externalLink" Target="externalLinks/externalLink46.xml"/><Relationship Id="rId87" Type="http://schemas.openxmlformats.org/officeDocument/2006/relationships/externalLink" Target="externalLinks/externalLink67.xml"/><Relationship Id="rId110" Type="http://schemas.openxmlformats.org/officeDocument/2006/relationships/externalLink" Target="externalLinks/externalLink90.xml"/><Relationship Id="rId115" Type="http://schemas.openxmlformats.org/officeDocument/2006/relationships/externalLink" Target="externalLinks/externalLink95.xml"/><Relationship Id="rId131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16.xml"/><Relationship Id="rId157" Type="http://schemas.openxmlformats.org/officeDocument/2006/relationships/externalLink" Target="externalLinks/externalLink137.xml"/><Relationship Id="rId178" Type="http://schemas.openxmlformats.org/officeDocument/2006/relationships/externalLink" Target="externalLinks/externalLink158.xml"/><Relationship Id="rId61" Type="http://schemas.openxmlformats.org/officeDocument/2006/relationships/externalLink" Target="externalLinks/externalLink41.xml"/><Relationship Id="rId82" Type="http://schemas.openxmlformats.org/officeDocument/2006/relationships/externalLink" Target="externalLinks/externalLink62.xml"/><Relationship Id="rId152" Type="http://schemas.openxmlformats.org/officeDocument/2006/relationships/externalLink" Target="externalLinks/externalLink132.xml"/><Relationship Id="rId173" Type="http://schemas.openxmlformats.org/officeDocument/2006/relationships/externalLink" Target="externalLinks/externalLink153.xml"/><Relationship Id="rId194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36.xml"/><Relationship Id="rId77" Type="http://schemas.openxmlformats.org/officeDocument/2006/relationships/externalLink" Target="externalLinks/externalLink57.xml"/><Relationship Id="rId100" Type="http://schemas.openxmlformats.org/officeDocument/2006/relationships/externalLink" Target="externalLinks/externalLink80.xml"/><Relationship Id="rId105" Type="http://schemas.openxmlformats.org/officeDocument/2006/relationships/externalLink" Target="externalLinks/externalLink85.xml"/><Relationship Id="rId126" Type="http://schemas.openxmlformats.org/officeDocument/2006/relationships/externalLink" Target="externalLinks/externalLink106.xml"/><Relationship Id="rId147" Type="http://schemas.openxmlformats.org/officeDocument/2006/relationships/externalLink" Target="externalLinks/externalLink127.xml"/><Relationship Id="rId168" Type="http://schemas.openxmlformats.org/officeDocument/2006/relationships/externalLink" Target="externalLinks/externalLink1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1.xml"/><Relationship Id="rId72" Type="http://schemas.openxmlformats.org/officeDocument/2006/relationships/externalLink" Target="externalLinks/externalLink52.xml"/><Relationship Id="rId93" Type="http://schemas.openxmlformats.org/officeDocument/2006/relationships/externalLink" Target="externalLinks/externalLink73.xml"/><Relationship Id="rId98" Type="http://schemas.openxmlformats.org/officeDocument/2006/relationships/externalLink" Target="externalLinks/externalLink78.xml"/><Relationship Id="rId121" Type="http://schemas.openxmlformats.org/officeDocument/2006/relationships/externalLink" Target="externalLinks/externalLink101.xml"/><Relationship Id="rId142" Type="http://schemas.openxmlformats.org/officeDocument/2006/relationships/externalLink" Target="externalLinks/externalLink122.xml"/><Relationship Id="rId163" Type="http://schemas.openxmlformats.org/officeDocument/2006/relationships/externalLink" Target="externalLinks/externalLink143.xml"/><Relationship Id="rId184" Type="http://schemas.openxmlformats.org/officeDocument/2006/relationships/externalLink" Target="externalLinks/externalLink164.xml"/><Relationship Id="rId189" Type="http://schemas.openxmlformats.org/officeDocument/2006/relationships/externalLink" Target="externalLinks/externalLink16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5.xml"/><Relationship Id="rId46" Type="http://schemas.openxmlformats.org/officeDocument/2006/relationships/externalLink" Target="externalLinks/externalLink26.xml"/><Relationship Id="rId67" Type="http://schemas.openxmlformats.org/officeDocument/2006/relationships/externalLink" Target="externalLinks/externalLink47.xml"/><Relationship Id="rId116" Type="http://schemas.openxmlformats.org/officeDocument/2006/relationships/externalLink" Target="externalLinks/externalLink96.xml"/><Relationship Id="rId137" Type="http://schemas.openxmlformats.org/officeDocument/2006/relationships/externalLink" Target="externalLinks/externalLink117.xml"/><Relationship Id="rId158" Type="http://schemas.openxmlformats.org/officeDocument/2006/relationships/externalLink" Target="externalLinks/externalLink1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1.xml"/><Relationship Id="rId62" Type="http://schemas.openxmlformats.org/officeDocument/2006/relationships/externalLink" Target="externalLinks/externalLink42.xml"/><Relationship Id="rId83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68.xml"/><Relationship Id="rId111" Type="http://schemas.openxmlformats.org/officeDocument/2006/relationships/externalLink" Target="externalLinks/externalLink91.xml"/><Relationship Id="rId132" Type="http://schemas.openxmlformats.org/officeDocument/2006/relationships/externalLink" Target="externalLinks/externalLink112.xml"/><Relationship Id="rId153" Type="http://schemas.openxmlformats.org/officeDocument/2006/relationships/externalLink" Target="externalLinks/externalLink133.xml"/><Relationship Id="rId174" Type="http://schemas.openxmlformats.org/officeDocument/2006/relationships/externalLink" Target="externalLinks/externalLink154.xml"/><Relationship Id="rId179" Type="http://schemas.openxmlformats.org/officeDocument/2006/relationships/externalLink" Target="externalLinks/externalLink159.xml"/><Relationship Id="rId190" Type="http://schemas.openxmlformats.org/officeDocument/2006/relationships/externalLink" Target="externalLinks/externalLink170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37.xml"/><Relationship Id="rId106" Type="http://schemas.openxmlformats.org/officeDocument/2006/relationships/externalLink" Target="externalLinks/externalLink86.xml"/><Relationship Id="rId127" Type="http://schemas.openxmlformats.org/officeDocument/2006/relationships/externalLink" Target="externalLinks/externalLink10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32.xml"/><Relationship Id="rId73" Type="http://schemas.openxmlformats.org/officeDocument/2006/relationships/externalLink" Target="externalLinks/externalLink53.xml"/><Relationship Id="rId78" Type="http://schemas.openxmlformats.org/officeDocument/2006/relationships/externalLink" Target="externalLinks/externalLink58.xml"/><Relationship Id="rId94" Type="http://schemas.openxmlformats.org/officeDocument/2006/relationships/externalLink" Target="externalLinks/externalLink74.xml"/><Relationship Id="rId99" Type="http://schemas.openxmlformats.org/officeDocument/2006/relationships/externalLink" Target="externalLinks/externalLink79.xml"/><Relationship Id="rId101" Type="http://schemas.openxmlformats.org/officeDocument/2006/relationships/externalLink" Target="externalLinks/externalLink81.xml"/><Relationship Id="rId122" Type="http://schemas.openxmlformats.org/officeDocument/2006/relationships/externalLink" Target="externalLinks/externalLink102.xml"/><Relationship Id="rId143" Type="http://schemas.openxmlformats.org/officeDocument/2006/relationships/externalLink" Target="externalLinks/externalLink123.xml"/><Relationship Id="rId148" Type="http://schemas.openxmlformats.org/officeDocument/2006/relationships/externalLink" Target="externalLinks/externalLink128.xml"/><Relationship Id="rId164" Type="http://schemas.openxmlformats.org/officeDocument/2006/relationships/externalLink" Target="externalLinks/externalLink144.xml"/><Relationship Id="rId169" Type="http://schemas.openxmlformats.org/officeDocument/2006/relationships/externalLink" Target="externalLinks/externalLink149.xml"/><Relationship Id="rId185" Type="http://schemas.openxmlformats.org/officeDocument/2006/relationships/externalLink" Target="externalLinks/externalLink1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0.xml"/><Relationship Id="rId26" Type="http://schemas.openxmlformats.org/officeDocument/2006/relationships/externalLink" Target="externalLinks/externalLink6.xml"/><Relationship Id="rId47" Type="http://schemas.openxmlformats.org/officeDocument/2006/relationships/externalLink" Target="externalLinks/externalLink27.xml"/><Relationship Id="rId68" Type="http://schemas.openxmlformats.org/officeDocument/2006/relationships/externalLink" Target="externalLinks/externalLink48.xml"/><Relationship Id="rId89" Type="http://schemas.openxmlformats.org/officeDocument/2006/relationships/externalLink" Target="externalLinks/externalLink69.xml"/><Relationship Id="rId112" Type="http://schemas.openxmlformats.org/officeDocument/2006/relationships/externalLink" Target="externalLinks/externalLink92.xml"/><Relationship Id="rId133" Type="http://schemas.openxmlformats.org/officeDocument/2006/relationships/externalLink" Target="externalLinks/externalLink113.xml"/><Relationship Id="rId154" Type="http://schemas.openxmlformats.org/officeDocument/2006/relationships/externalLink" Target="externalLinks/externalLink134.xml"/><Relationship Id="rId175" Type="http://schemas.openxmlformats.org/officeDocument/2006/relationships/externalLink" Target="externalLinks/externalLink155.xml"/><Relationship Id="rId16" Type="http://schemas.openxmlformats.org/officeDocument/2006/relationships/worksheet" Target="worksheets/sheet16.xml"/><Relationship Id="rId37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38.xml"/><Relationship Id="rId79" Type="http://schemas.openxmlformats.org/officeDocument/2006/relationships/externalLink" Target="externalLinks/externalLink59.xml"/><Relationship Id="rId102" Type="http://schemas.openxmlformats.org/officeDocument/2006/relationships/externalLink" Target="externalLinks/externalLink82.xml"/><Relationship Id="rId123" Type="http://schemas.openxmlformats.org/officeDocument/2006/relationships/externalLink" Target="externalLinks/externalLink103.xml"/><Relationship Id="rId144" Type="http://schemas.openxmlformats.org/officeDocument/2006/relationships/externalLink" Target="externalLinks/externalLink124.xml"/><Relationship Id="rId90" Type="http://schemas.openxmlformats.org/officeDocument/2006/relationships/externalLink" Target="externalLinks/externalLink70.xml"/><Relationship Id="rId165" Type="http://schemas.openxmlformats.org/officeDocument/2006/relationships/externalLink" Target="externalLinks/externalLink145.xml"/><Relationship Id="rId186" Type="http://schemas.openxmlformats.org/officeDocument/2006/relationships/externalLink" Target="externalLinks/externalLink166.xml"/><Relationship Id="rId27" Type="http://schemas.openxmlformats.org/officeDocument/2006/relationships/externalLink" Target="externalLinks/externalLink7.xml"/><Relationship Id="rId48" Type="http://schemas.openxmlformats.org/officeDocument/2006/relationships/externalLink" Target="externalLinks/externalLink28.xml"/><Relationship Id="rId69" Type="http://schemas.openxmlformats.org/officeDocument/2006/relationships/externalLink" Target="externalLinks/externalLink49.xml"/><Relationship Id="rId113" Type="http://schemas.openxmlformats.org/officeDocument/2006/relationships/externalLink" Target="externalLinks/externalLink93.xml"/><Relationship Id="rId134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60.xml"/><Relationship Id="rId155" Type="http://schemas.openxmlformats.org/officeDocument/2006/relationships/externalLink" Target="externalLinks/externalLink135.xml"/><Relationship Id="rId176" Type="http://schemas.openxmlformats.org/officeDocument/2006/relationships/externalLink" Target="externalLinks/externalLink156.xml"/><Relationship Id="rId17" Type="http://schemas.openxmlformats.org/officeDocument/2006/relationships/worksheet" Target="worksheets/sheet17.xml"/><Relationship Id="rId38" Type="http://schemas.openxmlformats.org/officeDocument/2006/relationships/externalLink" Target="externalLinks/externalLink18.xml"/><Relationship Id="rId59" Type="http://schemas.openxmlformats.org/officeDocument/2006/relationships/externalLink" Target="externalLinks/externalLink39.xml"/><Relationship Id="rId103" Type="http://schemas.openxmlformats.org/officeDocument/2006/relationships/externalLink" Target="externalLinks/externalLink83.xml"/><Relationship Id="rId124" Type="http://schemas.openxmlformats.org/officeDocument/2006/relationships/externalLink" Target="externalLinks/externalLink104.xml"/><Relationship Id="rId70" Type="http://schemas.openxmlformats.org/officeDocument/2006/relationships/externalLink" Target="externalLinks/externalLink50.xml"/><Relationship Id="rId91" Type="http://schemas.openxmlformats.org/officeDocument/2006/relationships/externalLink" Target="externalLinks/externalLink71.xml"/><Relationship Id="rId145" Type="http://schemas.openxmlformats.org/officeDocument/2006/relationships/externalLink" Target="externalLinks/externalLink125.xml"/><Relationship Id="rId166" Type="http://schemas.openxmlformats.org/officeDocument/2006/relationships/externalLink" Target="externalLinks/externalLink146.xml"/><Relationship Id="rId187" Type="http://schemas.openxmlformats.org/officeDocument/2006/relationships/externalLink" Target="externalLinks/externalLink167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8.xml"/><Relationship Id="rId49" Type="http://schemas.openxmlformats.org/officeDocument/2006/relationships/externalLink" Target="externalLinks/externalLink29.xml"/><Relationship Id="rId114" Type="http://schemas.openxmlformats.org/officeDocument/2006/relationships/externalLink" Target="externalLinks/externalLink94.xml"/><Relationship Id="rId60" Type="http://schemas.openxmlformats.org/officeDocument/2006/relationships/externalLink" Target="externalLinks/externalLink40.xml"/><Relationship Id="rId81" Type="http://schemas.openxmlformats.org/officeDocument/2006/relationships/externalLink" Target="externalLinks/externalLink61.xml"/><Relationship Id="rId135" Type="http://schemas.openxmlformats.org/officeDocument/2006/relationships/externalLink" Target="externalLinks/externalLink115.xml"/><Relationship Id="rId156" Type="http://schemas.openxmlformats.org/officeDocument/2006/relationships/externalLink" Target="externalLinks/externalLink136.xml"/><Relationship Id="rId177" Type="http://schemas.openxmlformats.org/officeDocument/2006/relationships/externalLink" Target="externalLinks/externalLink157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R1T97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7_1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PREVPR9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2%20M&#250;tuo%20CCR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DEZ2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RE\06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ANEXOS\PAGPRI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Clientes\Hochtief\Clients\EMAE\Folhas%20Mestras%20-%20Passiv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tadez00\MERCADO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113015\Configura&#231;&#245;es%20locais\Temp\MBC\REAL\Banco\04-2001_14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NCUST\PLANSOFT\PREVPR97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ETCONG\97AUDIT\97DR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4%20Teste%20de%20Valoriza&#231;&#227;o%20de%20Processo%20e%20Acabad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NANCEI\TESOURAR\JT\CAIXA\PASTA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_CLIENTE\STAR_F~1\IMOBIL~1\LX_IMOB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2000\CT_GERENCIAL\FECHAM.CONTABIL\BALANCETE\BAL-BANCO\BAL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Kd_Matriz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MPeEmbal\Kd_Bebedouro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FRA\POU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\TESOURAR\JT\CAIXA\PASTA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VIABILI\6750\IND\PR9899ID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5610%20IMOBILIZADO%20TANG&#205;VEIS%20Combined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s%20Leadsheet%20-%2030.06.03%20-%20FOOL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TANG&#205;VEIS%20Combined%20Leadsheet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l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eloitte\Crylor%20Ind.%20Fibras\Movimenta&#231;&#227;o%20dos%20Estoques%202002-Resumo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DATA\Lilia\Clientes\Fibrasil\Dez%2099\Back%20up\DATA\Lilia\Fibrasil\0998\PLANEJ\f4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Ativo%20Imobilizado%20Combined%20Leadsheet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%20Combined%20Leadsheet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SANDRA\MercadoC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P\Controladoria\CONTABILIDADE\BALANCOS\Balanco%20Out06\CIAO%20Consolidado%20Outubro%20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.1%20Revis&#227;o%20Anal&#237;tica%20e%20DF's%20Controladora%20Consolidado%2031%2012%202006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AmBev%20-%20L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6310%20Empr&#233;stimos%20e%20Financiamentos%20Combined%20Leadsheet%20-%20CIAO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a%20%20IMOBILIZADO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10.2%20Resultado%20com%20Opera&#231;&#227;o%20de%20Swap%20Leadshee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LX%20Despesas%20Antecipadas%20Leadsheet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An&#225;lise%20Empr&#233;stimos%20-%2031%2010%202003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aulo%20de%20Tarso%20Pereira%20J&#250;nior\Deloitte\Clientes\Centrovias\Antecipadas.dbf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1999\09SETEMB\RES09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-%2031%2003%202008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rgaap\Marlucia\atualizar\RES12OFICIA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S&#195;O%20MARTINHO\simula&#231;&#227;o%20custei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Expenses-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2%20Varia&#231;&#227;o%20STD%20versus%20Real%20%20Invent&#225;rio%20Leadsheet%20-%20Ind&#250;stri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DEM1201\DEM1201Fin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2000\Stoller\2Visita\Imobilizado\mapaim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g-baeza\baeza\WINNT40\Profiles\Administrador\Pessoal\Pasta%20Mensal%20(JUL%209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ustos%20de%20Produtos%20Vendidos%20Leadshee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lxmar&#231;o%20Mapa%20de%20Empr&#233;stimo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FLASH\APRFLASH\FC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Procedimentos%20Substantivos%20-%20Invent&#225;rio%20F&#237;sico%20e%20Compila&#231;&#227;o%20Final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1999\09SETEMB\RES0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lecom\Horizon%20Telecom%20International,%20LLC\GHP%20Folder\HTI_Funding%20Detail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reinamento\Tovan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5610%20Imobilizado%20Combined%20Leadshee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DGET\Budget%202004\2004-3%20Budget%20-%20jv270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CAPITAL\ACEP\ACEP99\AMCEL_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GRP\PLANCONT\ORCA9798\AGRI\CUSTO3\PLANILHA\PLANO_X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GGranzier\Budget\Budget%2010%20Years\Updated%20Model%20-%20October%203%202000f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hilario\Meus%20documentos\CUSTOS\2006\0607\MGCV06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10%20%20LX%20DISPONIBILIDADES%20Leadshee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oitteaudit/Attachments/1/Industry%20Workbook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ose\Investimentos\VAR-CAMB%20EX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e%20Proje&#231;&#227;o%20de%20Saldos%20-%2031%2012%200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10%20PAS%20Saldos%2030-11-2003%20Combined%20Leadshee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ORCAMENT\PLANO_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n-0304-sf\PN-03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%202001\CT_GERENCIAL\FECHAM.CONTABIL\BALAN&#199;O\Doar\Doar-2-semestre20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JUN20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1999\ct_geren\Balan&#231;o\Dezembro99\Doar\Doar-2se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Combined%20Leadsheet%20-%20ITR%2031%2003%202004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UBB%20Qualified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ixo\f\Meus%20Documentos\Balan&#231;os%2098\CMI\12-98%20cm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CHA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rq%20temp\bobic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opfsn\Local%20Settings\Temporary%20Internet%20Files\OLK1B2\Documents%20and%20Settings\acdan\Local%20Settings\Temporary%20Internet%20Files\OLK32EC\schroder_smallcap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lecom\Horizon%20Telecom%20International,%20LLC\GHP%20Folder\HTI_Funding%20Detail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ASTADEZ\SUBSID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Despesas%20Gerais,%20Administrativas%20e%20Financeiras%20Combined%20Leadshee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BB05\VOL6\ACOMP\CPE\2002\Resoperac%2020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windows\TEMP\GGranzier\Budget\Budget%2010%20Years\Updated%20Model%20-%20October%203%202000f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IAPP/Plano%20BD/Carteiras_B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Mapa%20rateio%20GGF'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ANEF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râmetro de receita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 (2)"/>
      <sheetName val="1996"/>
      <sheetName val="RESUMO"/>
      <sheetName val="Detal - Res.63"/>
      <sheetName val="Detal - Res.638"/>
      <sheetName val="Detal - Diversos"/>
      <sheetName val="Detal - C.papers"/>
      <sheetName val="DEB2-1aS"/>
      <sheetName val="DEBETES"/>
      <sheetName val="CESP"/>
      <sheetName val="6ª emisão"/>
      <sheetName val="FINANJUR"/>
      <sheetName val="CONSU"/>
      <sheetName val="FNDE"/>
      <sheetName val="INSS1"/>
      <sheetName val="INSS2"/>
      <sheetName val="INSS3"/>
      <sheetName val="INSS4"/>
      <sheetName val="INSS5"/>
      <sheetName val="unibanco"/>
      <sheetName val="tabela"/>
      <sheetName val="Comissões"/>
      <sheetName val="Links"/>
      <sheetName val="Lead"/>
      <sheetName val="Movimentação Imobilizado"/>
      <sheetName val="TABELA_RCD"/>
      <sheetName val="Impostos"/>
      <sheetName val="Inserir"/>
      <sheetName val="ELIMINAÇÕES"/>
      <sheetName val="Fluxo de Caixa CF"/>
      <sheetName val="Português"/>
      <sheetName val="BS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  <sheetName val="ICATU"/>
      <sheetName val="Lead"/>
      <sheetName val="Capa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Plan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Cálculo do mútuo"/>
      <sheetName val="resumo"/>
      <sheetName val="Divida Subordinada10012001"/>
      <sheetName val="Divida Subordinada10092001"/>
      <sheetName val="Divida Subordinada 090301"/>
      <sheetName val="Divida Subordinada 130601"/>
      <sheetName val="XREF"/>
      <sheetName val="Tickmarks"/>
      <sheetName val="Macro1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DOAR"/>
      <sheetName val="EMPRESTIMOS"/>
      <sheetName val="PARTES"/>
      <sheetName val="IMOBILIZADO"/>
      <sheetName val="Movimentação Imobilizado"/>
      <sheetName val="MAPAIMOB"/>
      <sheetName val="MAPADIF"/>
      <sheetName val="MOV. LONGO PRAZO"/>
      <sheetName val="indices"/>
      <sheetName val="Control Sheet"/>
      <sheetName val="Parameters"/>
      <sheetName val="Premissas"/>
      <sheetName val="resumo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  <sheetName val="RiscoUSD"/>
      <sheetName val="Data"/>
      <sheetName val="Setup"/>
      <sheetName val="DadosRefer"/>
      <sheetName val="CDI"/>
      <sheetName val="Bloomberg"/>
      <sheetName val="Engine"/>
      <sheetName val="Financials"/>
      <sheetName val="Assumptions"/>
      <sheetName val="EI Calc"/>
      <sheetName val="Testing Template Guidance"/>
      <sheetName val="Test Programs"/>
      <sheetName val="Custo_Variável"/>
      <sheetName val="Swap_Cambial"/>
      <sheetName val="Tab_de_Vencimentos_do_Passivo"/>
      <sheetName val="Opção_USD"/>
      <sheetName val="FinImp_(Opera05)"/>
      <sheetName val="Cesta_de_Moedas"/>
      <sheetName val="Opção_C"/>
      <sheetName val="Op__Especiais"/>
      <sheetName val="Custo_Variavel"/>
      <sheetName val="PU_Futuros"/>
      <sheetName val="Res_63"/>
      <sheetName val="Grafico_diário"/>
      <sheetName val="Gráfico_mensal"/>
      <sheetName val="DIVESTMENTS OTHER CURRENCY"/>
      <sheetName val="STARTSHEET"/>
      <sheetName val="Premissas"/>
      <sheetName val="New Emp"/>
      <sheetName val="1994"/>
      <sheetName val="Menu"/>
      <sheetName val="Custo_Variável1"/>
      <sheetName val="Swap_Cambial1"/>
      <sheetName val="Tab_de_Vencimentos_do_Passivo1"/>
      <sheetName val="Opção_USD1"/>
      <sheetName val="FinImp_(Opera05)1"/>
      <sheetName val="Cesta_de_Moedas1"/>
      <sheetName val="Opção_C1"/>
      <sheetName val="Op__Especiais1"/>
      <sheetName val="Custo_Variavel1"/>
      <sheetName val="PU_Futuros1"/>
      <sheetName val="Res_631"/>
      <sheetName val="Grafico_diário1"/>
      <sheetName val="Gráfico_mensal1"/>
      <sheetName val="Testing_Template_Guidance"/>
      <sheetName val="Test_Programs"/>
      <sheetName val="EI_Calc"/>
      <sheetName val="Indiv. information"/>
      <sheetName val="INVESTMENTS REP CURR"/>
      <sheetName val="DIVESTMENTS REP CURR"/>
      <sheetName val="Entrada de Dados"/>
      <sheetName val="Benchmark Plan Non Runtime"/>
      <sheetName val="Benchmark Plan Runtime"/>
      <sheetName val="Notes"/>
      <sheetName val="Defaults"/>
      <sheetName val="Apoio"/>
      <sheetName val="Formulas"/>
      <sheetName val="Aprovadores"/>
      <sheetName val="Porez15%"/>
      <sheetName val="212405"/>
      <sheetName val="BEV MMR"/>
      <sheetName val="SIL Russia"/>
      <sheetName val="Projects list"/>
      <sheetName val=""/>
      <sheetName val="look-up data"/>
      <sheetName val="Data ITW USA US$"/>
      <sheetName val="Plan1"/>
      <sheetName val="Months and Countries"/>
      <sheetName val="Variables"/>
      <sheetName val="MIX NACIONAL"/>
      <sheetName val="VOLUMENES NACIONALES"/>
      <sheetName val="Implementation Status"/>
      <sheetName val="MgnEnero"/>
      <sheetName val="Monitoring - LE Analysis"/>
      <sheetName val="Monitoring - YTD Analysis"/>
      <sheetName val="Monitoring - Act.Value Analysis"/>
      <sheetName val="PM"/>
      <sheetName val="Custo_Variável2"/>
      <sheetName val="Swap_Cambial2"/>
      <sheetName val="Tab_de_Vencimentos_do_Passivo2"/>
      <sheetName val="Opção_USD2"/>
      <sheetName val="FinImp_(Opera05)2"/>
      <sheetName val="Cesta_de_Moedas2"/>
      <sheetName val="Opção_C2"/>
      <sheetName val="Op__Especiais2"/>
      <sheetName val="Custo_Variavel2"/>
      <sheetName val="PU_Futuros2"/>
      <sheetName val="Res_632"/>
      <sheetName val="Grafico_diário2"/>
      <sheetName val="Gráfico_mensal2"/>
      <sheetName val="Testing_Template_Guidance1"/>
      <sheetName val="Test_Programs1"/>
      <sheetName val="EI_Calc1"/>
      <sheetName val="DIVESTMENTS_OTHER_CURRENCY"/>
      <sheetName val="Entrada_de_Dados"/>
      <sheetName val="New_Emp"/>
      <sheetName val="Dev_Mercado"/>
      <sheetName val="Fábricas"/>
      <sheetName val="dados"/>
      <sheetName val="Cambio"/>
      <sheetName val="26-07"/>
      <sheetName val="PARAMETROS"/>
      <sheetName val="Movimentação Imobilizado"/>
      <sheetName val="Instructions"/>
      <sheetName val="Brew rub"/>
      <sheetName val="BLP"/>
      <sheetName val="IC's"/>
      <sheetName val="RiscoUSD.xls"/>
      <sheetName val="PRINCIPAL"/>
      <sheetName val="Constants"/>
      <sheetName val="NOTAS"/>
      <sheetName val="Custo_Variável3"/>
      <sheetName val="Swap_Cambial3"/>
      <sheetName val="Tab_de_Vencimentos_do_Passivo3"/>
      <sheetName val="Opção_USD3"/>
      <sheetName val="FinImp_(Opera05)3"/>
      <sheetName val="Cesta_de_Moedas3"/>
      <sheetName val="Opção_C3"/>
      <sheetName val="Op__Especiais3"/>
      <sheetName val="Custo_Variavel3"/>
      <sheetName val="PU_Futuros3"/>
      <sheetName val="Res_633"/>
      <sheetName val="Grafico_diário3"/>
      <sheetName val="Gráfico_mensal3"/>
      <sheetName val="EI_Calc2"/>
      <sheetName val="Testing_Template_Guidance2"/>
      <sheetName val="Test_Programs2"/>
      <sheetName val="DIVESTMENTS_OTHER_CURRENCY1"/>
      <sheetName val="New_Emp1"/>
      <sheetName val="Indiv__information"/>
      <sheetName val="INVESTMENTS_REP_CURR"/>
      <sheetName val="DIVESTMENTS_REP_CURR"/>
      <sheetName val="Entrada_de_Dados1"/>
      <sheetName val="Benchmark_Plan_Non_Runtime"/>
      <sheetName val="Benchmark_Plan_Runtime"/>
      <sheetName val="BEV_MMR"/>
      <sheetName val="SIL_Russia"/>
      <sheetName val="Projects_list"/>
      <sheetName val="look-up_data"/>
      <sheetName val="Data_ITW_USA_US$"/>
      <sheetName val="Months_and_Countries"/>
      <sheetName val="MIX_NACIONAL"/>
      <sheetName val="VOLUMENES_NACIONALES"/>
      <sheetName val="Implementation_Status"/>
      <sheetName val="Monitoring_-_LE_Analysis"/>
      <sheetName val="Monitoring_-_YTD_Analysis"/>
      <sheetName val="Monitoring_-_Act_Value_Analysis"/>
      <sheetName val="Brew_rub"/>
      <sheetName val="Movimentação_Imobilizado"/>
      <sheetName val="Ch1&amp;3&amp;4"/>
      <sheetName val="packages"/>
      <sheetName val="RiscoUSD_xls"/>
      <sheetName val="Cases"/>
      <sheetName val="Meta"/>
      <sheetName val="ESTIMATIVA"/>
      <sheetName val="GERSON"/>
      <sheetName val="KF6"/>
      <sheetName val="lists"/>
      <sheetName val="Custo_Variável4"/>
      <sheetName val="Swap_Cambial4"/>
      <sheetName val="Tab_de_Vencimentos_do_Passivo4"/>
      <sheetName val="Opção_USD4"/>
      <sheetName val="FinImp_(Opera05)4"/>
      <sheetName val="Cesta_de_Moedas4"/>
      <sheetName val="Opção_C4"/>
      <sheetName val="Op__Especiais4"/>
      <sheetName val="Custo_Variavel4"/>
      <sheetName val="PU_Futuros4"/>
      <sheetName val="Res_634"/>
      <sheetName val="Grafico_diário4"/>
      <sheetName val="Gráfico_mensal4"/>
      <sheetName val="EI_Calc3"/>
      <sheetName val="Testing_Template_Guidance3"/>
      <sheetName val="Test_Programs3"/>
      <sheetName val="DIVESTMENTS_OTHER_CURRENCY2"/>
      <sheetName val="New_Emp2"/>
      <sheetName val="Indiv__information1"/>
      <sheetName val="INVESTMENTS_REP_CURR1"/>
      <sheetName val="DIVESTMENTS_REP_CURR1"/>
      <sheetName val="Entrada_de_Dados2"/>
      <sheetName val="Benchmark_Plan_Non_Runtime1"/>
      <sheetName val="Benchmark_Plan_Runtime1"/>
      <sheetName val="BEV_MMR1"/>
      <sheetName val="SIL_Russia1"/>
      <sheetName val="Projects_list1"/>
      <sheetName val="look-up_data1"/>
      <sheetName val="Data_ITW_USA_US$1"/>
      <sheetName val="Months_and_Countries1"/>
      <sheetName val="MIX_NACIONAL1"/>
      <sheetName val="VOLUMENES_NACIONALES1"/>
      <sheetName val="Implementation_Status1"/>
      <sheetName val="Monitoring_-_LE_Analysis1"/>
      <sheetName val="Monitoring_-_YTD_Analysis1"/>
      <sheetName val="Monitoring_-_Act_Value_Analysi1"/>
      <sheetName val="Movimentação_Imobilizado1"/>
      <sheetName val="Brew_rub1"/>
      <sheetName val="RiscoUSD_xls1"/>
      <sheetName val="Control Panel"/>
      <sheetName val="BAM Focus Brands"/>
      <sheetName val="Custo_Variável6"/>
      <sheetName val="Swap_Cambial6"/>
      <sheetName val="Tab_de_Vencimentos_do_Passivo6"/>
      <sheetName val="Opção_USD6"/>
      <sheetName val="FinImp_(Opera05)6"/>
      <sheetName val="Cesta_de_Moedas6"/>
      <sheetName val="Opção_C6"/>
      <sheetName val="Op__Especiais6"/>
      <sheetName val="Custo_Variavel6"/>
      <sheetName val="PU_Futuros6"/>
      <sheetName val="Res_636"/>
      <sheetName val="Grafico_diário6"/>
      <sheetName val="Gráfico_mensal6"/>
      <sheetName val="EI_Calc5"/>
      <sheetName val="Testing_Template_Guidance5"/>
      <sheetName val="Test_Programs5"/>
      <sheetName val="DIVESTMENTS_OTHER_CURRENCY4"/>
      <sheetName val="New_Emp4"/>
      <sheetName val="Indiv__information3"/>
      <sheetName val="INVESTMENTS_REP_CURR3"/>
      <sheetName val="DIVESTMENTS_REP_CURR3"/>
      <sheetName val="Custo_Variável5"/>
      <sheetName val="Swap_Cambial5"/>
      <sheetName val="Tab_de_Vencimentos_do_Passivo5"/>
      <sheetName val="Opção_USD5"/>
      <sheetName val="FinImp_(Opera05)5"/>
      <sheetName val="Cesta_de_Moedas5"/>
      <sheetName val="Opção_C5"/>
      <sheetName val="Op__Especiais5"/>
      <sheetName val="Custo_Variavel5"/>
      <sheetName val="PU_Futuros5"/>
      <sheetName val="Res_635"/>
      <sheetName val="Grafico_diário5"/>
      <sheetName val="Gráfico_mensal5"/>
      <sheetName val="EI_Calc4"/>
      <sheetName val="Testing_Template_Guidance4"/>
      <sheetName val="Test_Programs4"/>
      <sheetName val="DIVESTMENTS_OTHER_CURRENCY3"/>
      <sheetName val="New_Emp3"/>
      <sheetName val="Indiv__information2"/>
      <sheetName val="INVESTMENTS_REP_CURR2"/>
      <sheetName val="DIVESTMENTS_REP_CURR2"/>
      <sheetName val="matriz"/>
      <sheetName val="Bco_Dados"/>
      <sheetName val="PREVISÃO"/>
      <sheetName val="estratificação"/>
      <sheetName val="matriz_unidade"/>
      <sheetName val="farol de metas"/>
      <sheetName val="600ml"/>
      <sheetName val="Relatorio"/>
      <sheetName val="List"/>
      <sheetName val="Custo_Variável7"/>
      <sheetName val="Swap_Cambial7"/>
      <sheetName val="Tab_de_Vencimentos_do_Passivo7"/>
      <sheetName val="Opção_USD7"/>
      <sheetName val="FinImp_(Opera05)7"/>
      <sheetName val="Cesta_de_Moedas7"/>
      <sheetName val="Opção_C7"/>
      <sheetName val="Op__Especiais7"/>
      <sheetName val="Custo_Variavel7"/>
      <sheetName val="PU_Futuros7"/>
      <sheetName val="Res_637"/>
      <sheetName val="Grafico_diário7"/>
      <sheetName val="Gráfico_mensal7"/>
      <sheetName val="EI_Calc6"/>
      <sheetName val="Testing_Template_Guidance6"/>
      <sheetName val="Test_Programs6"/>
      <sheetName val="DIVESTMENTS_OTHER_CURRENCY5"/>
      <sheetName val="New_Emp5"/>
      <sheetName val="Indiv__information4"/>
      <sheetName val="INVESTMENTS_REP_CURR4"/>
      <sheetName val="DIVESTMENTS_REP_CURR4"/>
      <sheetName val="Entrada_de_Dados3"/>
      <sheetName val="Benchmark_Plan_Non_Runtime2"/>
      <sheetName val="Benchmark_Plan_Runtime2"/>
      <sheetName val="BEV_MMR2"/>
      <sheetName val="SIL_Russia2"/>
      <sheetName val="Projects_list2"/>
      <sheetName val="look-up_data2"/>
      <sheetName val="Data_ITW_USA_US$2"/>
      <sheetName val="Months_and_Countries2"/>
      <sheetName val="MIX_NACIONAL2"/>
      <sheetName val="VOLUMENES_NACIONALES2"/>
      <sheetName val="Implementation_Status2"/>
      <sheetName val="Monitoring_-_LE_Analysis2"/>
      <sheetName val="Monitoring_-_YTD_Analysis2"/>
      <sheetName val="Monitoring_-_Act_Value_Analysi2"/>
      <sheetName val="Movimentação_Imobilizado2"/>
      <sheetName val="Brew_rub2"/>
      <sheetName val="RiscoUSD_xls2"/>
      <sheetName val="Control_Panel"/>
      <sheetName val="BAM_Focus_Brands"/>
      <sheetName val="farol_de_me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6-2002"/>
      <sheetName val="ORÇAMENTO"/>
      <sheetName val="RESUMO"/>
      <sheetName val="DESP-REC-OPER"/>
      <sheetName val="LIQ-OPER"/>
      <sheetName val="TARIFAS"/>
      <sheetName val="TBB - GERAL"/>
      <sheetName val="TABELA_RC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Valorização-MP"/>
      <sheetName val="Adtos Diversos"/>
      <sheetName val="Calculo IRPJ, CSLL, PIS, COFINS"/>
      <sheetName val="Plan1 (2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AA"/>
      <sheetName val="BB"/>
      <sheetName val="CC"/>
      <sheetName val="DD"/>
      <sheetName val="HH"/>
      <sheetName val="LL"/>
      <sheetName val="NN"/>
      <sheetName val="Capa"/>
      <sheetName val="TBB - GERAL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Bancos"/>
      <sheetName val="Selec"/>
      <sheetName val="Balancos"/>
      <sheetName val="AnVert"/>
      <sheetName val="PDD (1)"/>
      <sheetName val="PDD"/>
      <sheetName val="AnVertCapt"/>
      <sheetName val="Result"/>
      <sheetName val="AnVertRes"/>
      <sheetName val="Ind Cli"/>
      <sheetName val="Ind Cli Publ."/>
      <sheetName val="IndAg"/>
      <sheetName val="IndFun"/>
      <sheetName val="Fatia UBB"/>
      <sheetName val="Fatia TT"/>
      <sheetName val="Fatia Privado"/>
      <sheetName val="Coligadas"/>
      <sheetName val="BC"/>
      <sheetName val="Macro"/>
      <sheetName val="DR 04-2001"/>
      <sheetName val="Regis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4-2001"/>
      <sheetName val="ORÇAMENTO"/>
      <sheetName val="ORÇAMENTO (2)"/>
      <sheetName val="RESUMO"/>
      <sheetName val="DESP-REC-OPER"/>
      <sheetName val="LIQ-OPER"/>
      <sheetName val="TARIFAS"/>
      <sheetName val="Registro"/>
      <sheetName val="DR 06-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acro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R.E.AUDITORIA"/>
      <sheetName val="FINANCIAMENTO COFACE SUDAMERIS"/>
    </sheetNames>
    <sheetDataSet>
      <sheetData sheetId="0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Processo"/>
      <sheetName val="Valor. Processo"/>
      <sheetName val="Rateio Processo"/>
      <sheetName val="Compos. Custo Maio (PPC)"/>
      <sheetName val="Valor. Acabados"/>
      <sheetName val="Vl. Acabados 0599"/>
      <sheetName val="Rateio Acabado"/>
      <sheetName val="Tickmarks"/>
      <sheetName val="Valor_ Acabados"/>
      <sheetName val="LX"/>
      <sheetName val="Mov.US$ nov a mar"/>
      <sheetName val="FINANCIAMENTO COFACE SUDAMERIS"/>
      <sheetName val="Links"/>
      <sheetName val="Lead"/>
      <sheetName val="Conc. bancária 30.09.97 {ppc}"/>
      <sheetName val="Conc. bancária 31.12.97 {ppc}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  <sheetName val="FCX_AFD "/>
      <sheetName val="DRE"/>
      <sheetName val="FLUXO DE PREVISÃO 2012"/>
      <sheetName val="PAS Despesa pessoal"/>
      <sheetName val="Links"/>
      <sheetName val="FLUXO PREVISÃO. X Atual Real"/>
      <sheetName val="CMI"/>
      <sheetName val="BALANÇO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.US$ nov-mar"/>
      <sheetName val="Mov.US$ nov a mar"/>
      <sheetName val="LX"/>
      <sheetName val="LX1"/>
      <sheetName val="LX2"/>
      <sheetName val="LX3"/>
      <sheetName val="LX4"/>
      <sheetName val="Mov_US_ nov a mar"/>
      <sheetName val="Movimentação Imobilizado"/>
      <sheetName val="Plano de Contas"/>
      <sheetName val="Valor. Acabados"/>
      <sheetName val="Rateio Acabado"/>
      <sheetName val="Conc. bancária 31.12.97 {ppc}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ACUM"/>
      <sheetName val="RESULTADO DO MÊS"/>
      <sheetName val="RESULTADO MÊS A MÊS"/>
      <sheetName val="Finança"/>
      <sheetName val="ATIVO"/>
      <sheetName val="PASSIVO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SCO"/>
      <sheetName val="GALAO"/>
      <sheetName val="BALDE"/>
      <sheetName val="BOMBITA"/>
      <sheetName val="M_TAMBOR"/>
      <sheetName val="TAMBOR"/>
      <sheetName val="GRANEL"/>
      <sheetName val="BIO"/>
      <sheetName val="GRANULADO"/>
      <sheetName val="RESUMO"/>
      <sheetName val="Módulo1"/>
      <sheetName val="Módulo2"/>
      <sheetName val="Estoques"/>
      <sheetName val="Fixed Assets"/>
      <sheetName val="LX"/>
      <sheetName val="Mov.US$ nov a mar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BEBED"/>
      <sheetName val="GL_BEBED"/>
      <sheetName val="BD_BEBED"/>
      <sheetName val="MT_BEBED"/>
      <sheetName val="TB_BEBED"/>
      <sheetName val="GRA_BEBED"/>
      <sheetName val="BIO"/>
      <sheetName val="GRANEL_BEB"/>
      <sheetName val="Multi-K"/>
      <sheetName val="Nypro_Bebed"/>
      <sheetName val="EMBAL_BEBED"/>
      <sheetName val="RESUMO"/>
      <sheetName val="Módulo1"/>
      <sheetName val="Módulo2"/>
      <sheetName val="BOMBITA"/>
      <sheetName val="GRANUL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pança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OPC DOL 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  <sheetName val="XREF"/>
      <sheetName val="Circul. e Concil. 31.12.02"/>
      <sheetName val="Links"/>
      <sheetName val="Movimentação Imobilizado"/>
      <sheetName val="Estoques"/>
      <sheetName val="SELIC"/>
      <sheetName val="Sheet1"/>
      <sheetName val="M1.4 - Empréstimos"/>
      <sheetName val="ICATU_COM_"/>
      <sheetName val="RAC"/>
      <sheetName val="PRINCIPAL"/>
      <sheetName val="A4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ICATU"/>
      <sheetName val="Lead"/>
      <sheetName val="Cap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AS Variação Out-Dez"/>
      <sheetName val="Mapa Mov."/>
      <sheetName val="Teste Adições"/>
      <sheetName val="PAS Depreciação 31.10.04"/>
      <sheetName val="Itens deprec."/>
      <sheetName val="Teste saldo inicial 31.10.04"/>
      <sheetName val="Report imob"/>
      <sheetName val="Log da seleção"/>
      <sheetName val="Log da seleção SI"/>
      <sheetName val="Expect. PAS Rec. lx"/>
      <sheetName val="XREF"/>
      <sheetName val="Tickmarks"/>
      <sheetName val="Teste FOPAG"/>
      <sheetName val="Reconciliação Bancá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omposição Estoques"/>
      <sheetName val="Mapa Mov. Estoques {PPC}"/>
      <sheetName val="Teste de Valorização  P.A."/>
      <sheetName val="Teste de Custeio"/>
      <sheetName val="Mapa de Custo Jun.2003"/>
      <sheetName val="Partes relacionadas"/>
      <sheetName val="Link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Mov."/>
      <sheetName val="PAS Depreciação 30.09.05"/>
      <sheetName val="Itens Totalmente Deprec."/>
      <sheetName val="Parâmetro"/>
      <sheetName val="Teste saldo inicial"/>
      <sheetName val="Adições jan a set05"/>
      <sheetName val="Teste Adições"/>
      <sheetName val="Log Saldo Inicial"/>
      <sheetName val="XREF"/>
      <sheetName val="Tickmarks"/>
      <sheetName val="Teste saldo inicial 31.10.04"/>
      <sheetName val="Calculo global Depr."/>
      <sheetName val="{ppc} Mapa Mov. e PAS Dep 31.12"/>
      <sheetName val="{PPC} Mapa Mov. 30.09.06"/>
      <sheetName val="PAS Depreciação 30.09"/>
      <sheetName val="Itens 100% Depreciados"/>
      <sheetName val="Teste de Adição"/>
      <sheetName val="Teste de Baixas"/>
      <sheetName val="Teste de Saldo inicial"/>
      <sheetName val="PAS Variação Set-Dez"/>
      <sheetName val="PAS Depreciação"/>
      <sheetName val="Adições out-dez_05"/>
      <sheetName val="Baixas"/>
      <sheetName val="Teste Baixas"/>
      <sheetName val="Log"/>
      <sheetName val="Parâmetro (2)"/>
      <sheetName val="Mapa Mov.{PPC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mport. em andamento"/>
      <sheetName val="para referencia"/>
      <sheetName val="Mapa Imob. {ppc}"/>
      <sheetName val="Teste de Adições 31.12.02"/>
      <sheetName val="Teste do custo inicial "/>
      <sheetName val="LOG Custo Inicial"/>
      <sheetName val="LOG Adicoes"/>
      <sheetName val="Tickmarks"/>
      <sheetName val="XREF"/>
      <sheetName val="Movimentação"/>
      <sheetName val="ADIÇÕES POPULAÇÃO"/>
      <sheetName val="S. Inicial"/>
      <sheetName val="Log S. Inicial"/>
      <sheetName val="Log Adições"/>
      <sheetName val="S. INICIAL SELECIONADO"/>
      <sheetName val="adições selecionadas"/>
      <sheetName val="Cálculo Global Depreciação"/>
      <sheetName val="Memorando"/>
      <sheetName val="Mapa 31.10.03"/>
      <sheetName val="Teste de Adições "/>
      <sheetName val="PAS Depreciação 31.10.03"/>
      <sheetName val="Expect. PAS Rec."/>
      <sheetName val="log teste de adição"/>
      <sheetName val="Reserva de Reavaliação"/>
      <sheetName val="Resumo Imobilizado"/>
      <sheetName val="Mapa Imobilizado {ppc}"/>
      <sheetName val="Mapa Reavaliação {ppc}"/>
      <sheetName val="Depreciação"/>
      <sheetName val="Saldo Inicial"/>
      <sheetName val="Adição"/>
      <sheetName val="Log ACL"/>
      <sheetName val="Mapa Mov."/>
      <sheetName val="PAS Depreciação 30.09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Estoque"/>
      <sheetName val="Mov-Estoque DEZ02 {ppc}"/>
      <sheetName val="#REF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ção"/>
      <sheetName val="Mapa Movim"/>
    </sheetNames>
    <sheetDataSet>
      <sheetData sheetId="0" refreshError="1"/>
      <sheetData sheetId="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relatório"/>
      <sheetName val="Variaç. Out x Dez"/>
      <sheetName val="mapa movimentação"/>
      <sheetName val="adições"/>
      <sheetName val="PAS Depreciação"/>
      <sheetName val="referencias"/>
      <sheetName val="saldo inicial"/>
      <sheetName val="Conferência Saldo inicial"/>
      <sheetName val="XREF"/>
      <sheetName val="Tickmarks"/>
      <sheetName val="Mapa Movim"/>
      <sheetName val="Emprestimos 102003 {ppc}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- PPC"/>
      <sheetName val="Valorização - MP"/>
      <sheetName val="Valorização - PA"/>
      <sheetName val="Realização"/>
      <sheetName val="Análise dos custos"/>
      <sheetName val="Ferramentas"/>
      <sheetName val="Relatório"/>
      <sheetName val="XREF"/>
      <sheetName val="Tickmarks"/>
      <sheetName val="adições"/>
      <sheetName val="Tadeu"/>
      <sheetName val="NE's"/>
      <sheetName val="Obsoletos"/>
      <sheetName val="Análise de custos de prod. PPC"/>
      <sheetName val="Composição 31.10"/>
      <sheetName val="Lista_Técnica_8277"/>
      <sheetName val="Custeio 31.10"/>
      <sheetName val="Entendimento Custeio 31.10"/>
      <sheetName val="Valoriz. M. Prima 31.10"/>
      <sheetName val="Realização de P.A 31.10"/>
      <sheetName val="Realização de PA 31.12"/>
      <sheetName val="Adiant. Clientes ME 31.10"/>
      <sheetName val="Adin. Forn. 31.10"/>
      <sheetName val="NR"/>
      <sheetName val="Mapa {ppc}"/>
      <sheetName val="Segregação CP.LP"/>
      <sheetName val="Custeio"/>
      <sheetName val="Valorização e Realização"/>
      <sheetName val="Parâmetro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ota explicativa"/>
      <sheetName val="Mapa Imobilizado"/>
      <sheetName val="Teste Adições"/>
      <sheetName val="Teste Saldo Inicial"/>
      <sheetName val="Depreciação"/>
      <sheetName val="Threshold Calc"/>
      <sheetName val="Total Deprec."/>
      <sheetName val="Vendas do ativo"/>
      <sheetName val="Obras em andamento"/>
      <sheetName val="Adto. p- investimento"/>
      <sheetName val="Investimentos 2003"/>
      <sheetName val="Log"/>
      <sheetName val="XREF"/>
      <sheetName val="Tickmarks"/>
      <sheetName val="100% Deprec."/>
      <sheetName val="Mapa Imob. consolidado dez-03"/>
      <sheetName val="Mapa Imobilizado dez-03"/>
      <sheetName val="Mov. imob."/>
      <sheetName val="confronto laudo x contábil"/>
      <sheetName val="Mapa Imobilizado {ppc}"/>
      <sheetName val="Tx Depreciação"/>
      <sheetName val="PAS Depreciação"/>
      <sheetName val="Teste Saldo Inicial "/>
      <sheetName val="Partes Relacionadas"/>
      <sheetName val="Log File"/>
      <sheetName val="Mapa"/>
      <sheetName val="Deprec.RODONORTE"/>
      <sheetName val="Log Adição Jan_Out"/>
      <sheetName val="Log Saldo Inicial"/>
      <sheetName val="Teste de Adição"/>
      <sheetName val="Saldo Investir"/>
      <sheetName val="Adiant. Fornec."/>
      <sheetName val="Projeção"/>
      <sheetName val="Deprec."/>
      <sheetName val="Teste Adição"/>
      <sheetName val="DATASUL (2)"/>
      <sheetName val="Soft. Proprio"/>
      <sheetName val="Sumário"/>
      <sheetName val="Teste Deprec. AUTOBAN"/>
      <sheetName val="LogSaldo Inicial Out"/>
      <sheetName val="Log Adições"/>
      <sheetName val="Adições Selec."/>
      <sheetName val="Log Adições (30_06_2003)"/>
      <sheetName val="Log Saldo_Inicial(JUNHO)"/>
      <sheetName val="Saldo a Investir"/>
      <sheetName val="seleçãosaldoinicial"/>
      <sheetName val="Calc. Deprec DUTRA"/>
      <sheetName val="TesteAdições"/>
      <sheetName val="Log Adição"/>
      <sheetName val="PAS Variação dez-nov"/>
      <sheetName val="Relatório"/>
      <sheetName val="Mapa Movimentação"/>
      <sheetName val="Partes Relac."/>
      <sheetName val="Teste Deprec."/>
      <sheetName val="#REF"/>
      <sheetName val="Movimentação{PPC}"/>
      <sheetName val="Taxas de Deprec.{PPC}"/>
      <sheetName val="Abertura Doar"/>
      <sheetName val="Abertura por divisão"/>
      <sheetName val="Mapas"/>
      <sheetName val="Teste Sado Inicial"/>
      <sheetName val="Parâmetros"/>
      <sheetName val="Report"/>
      <sheetName val="Mapa Imobil. 30.06.05 {ppc}"/>
      <sheetName val="Teste de adições"/>
      <sheetName val="Seleção saldo inicial"/>
      <sheetName val="Nota Outorga do report"/>
      <sheetName val="Investimentos Futuros nota 15"/>
      <sheetName val="Txs de Depreciação"/>
      <sheetName val="Parâmetro"/>
      <sheetName val="Mapa Imobilizado 30.09.07"/>
      <sheetName val="Reavaliação"/>
      <sheetName val="Adições até 30.09.07"/>
      <sheetName val="Teste Adições - 30.09.07"/>
      <sheetName val="Teste Saldo Inicial-30.09.2007"/>
      <sheetName val="Para Referência"/>
      <sheetName val="Sheet1"/>
      <sheetName val="Mapas de Movimentação"/>
      <sheetName val="Cálculo Global Depreciação"/>
      <sheetName val="Rel. Anal. Estoques X Balancete"/>
      <sheetName val="Obsolecência"/>
      <sheetName val="Mapa Movimentação Licenças"/>
      <sheetName val="Licenças"/>
      <sheetName val="Reavaliação{ppc}"/>
      <sheetName val="Mapa Mov. Imobilizado"/>
      <sheetName val="Depreciação Reavaliação"/>
      <sheetName val="P1 - Sumário"/>
      <sheetName val="Agrupamento de contas"/>
      <sheetName val="Mov Imob DIB"/>
      <sheetName val="Mov Imob DZ"/>
      <sheetName val="P4 - Parâmetro"/>
      <sheetName val="P3 - Mapa do Imobilizado"/>
      <sheetName val="P2 - Lead"/>
      <sheetName val="P3- Nota explicativa"/>
      <sheetName val="P4 - Movimentação consolidado"/>
      <sheetName val="P5 - Movimentação Vivax"/>
      <sheetName val="P6 - Movimentação TVH"/>
      <sheetName val="P7 - Movimentação Jacareí"/>
      <sheetName val="P8 - Cálculo depreciação"/>
      <sheetName val="P9 - Teste de Adição"/>
      <sheetName val="P10 - Obsolescência"/>
      <sheetName val="P11 - Parâmetro"/>
      <sheetName val="Seleção Teste sd incial"/>
      <sheetName val="Teste de saldo inicial"/>
      <sheetName val="Teste Depreciação"/>
      <sheetName val="Adições"/>
      <sheetName val="NE"/>
      <sheetName val="Base NE taxa depreciação"/>
      <sheetName val="Roolforward Teste 31.12.2007"/>
      <sheetName val="PAS Depreciação 30.09.07"/>
      <sheetName val="Laudo Reavaliação"/>
      <sheetName val="Teste Saldo Inicial 31.12.06"/>
      <sheetName val="Teste Adições 30.09.07"/>
      <sheetName val="Teste Adições 31.12.07"/>
      <sheetName val="Cobertura Seguros"/>
      <sheetName val="TCalc (1)"/>
      <sheetName val="TCalc (2)"/>
      <sheetName val="Rollforward"/>
      <sheetName val="Mapa Imobilizado 31.12.07"/>
      <sheetName val="PAS Depreciação 30.09.2007"/>
      <sheetName val="Relação Analítica Obras em Anda"/>
      <sheetName val="{ppc} mapa de movimentação"/>
      <sheetName val="Teste de saldo inicial e adição"/>
      <sheetName val="{ppc} Teste de Det. Equi. Info"/>
      <sheetName val="{ppc} obras em andamento"/>
      <sheetName val="Threshold"/>
      <sheetName val="Abertura Relatório"/>
      <sheetName val="Mapa de Imobilizado"/>
      <sheetName val="Saldo Inicial 12.05"/>
      <sheetName val="Analise de Variação"/>
      <sheetName val="Mapa OHL"/>
      <sheetName val="Mapa Paulista"/>
      <sheetName val="Mapa Latina"/>
      <sheetName val="Mapa de Movimentação"/>
      <sheetName val="Summary Page"/>
      <sheetName val="Programa"/>
      <sheetName val="Saldo Inicial FIC"/>
      <sheetName val="Saldo Inicial Petro"/>
      <sheetName val="Detalhe Depreciação"/>
      <sheetName val="Teste de Adiçoes FIC"/>
      <sheetName val="Teste de Adiçoes Petro"/>
      <sheetName val="Mapas FIC"/>
      <sheetName val="Mapas Petro"/>
      <sheetName val="Ajuste Deprec. Petro"/>
      <sheetName val="Ajuste Deprec. Telefonia FIC"/>
      <sheetName val="Ajuste Deprec. Veículos FIC"/>
      <sheetName val="Ajuste Deprec. Reclassif. FIC"/>
      <sheetName val="Saldo Inicial"/>
      <sheetName val="Mapa, PAS Deprec e Baixa 2710"/>
      <sheetName val="Mapa 3112"/>
      <sheetName val="Imobilizado_sd inicial"/>
      <sheetName val="Imobilizado_adicoes"/>
      <sheetName val="Parametro"/>
      <sheetName val="Agrup. contas"/>
      <sheetName val="Imob DIB (2)"/>
      <sheetName val="Imob DZ (2)"/>
      <sheetName val="PAS deprec."/>
      <sheetName val="Mov Imob DIB (2)"/>
      <sheetName val="Mov Imob DZ (2)"/>
      <sheetName val="Teste detalhe depr."/>
      <sheetName val="Reforma Moldes"/>
      <sheetName val="Mapa de Movimentaçao 2006"/>
      <sheetName val="Mapa de Movimentação - 4 trimes"/>
      <sheetName val="Mapa consolidado"/>
      <sheetName val="Mapa de movimentação AM"/>
      <sheetName val="Adto imobilizado exterior"/>
      <sheetName val="Construções em andamento AM"/>
      <sheetName val="Mapa de movimentação SP"/>
      <sheetName val="Teste de depreciação"/>
      <sheetName val="Base Adições"/>
      <sheetName val="Ponto para carta comentário"/>
      <sheetName val="Abertura das Contas"/>
      <sheetName val="Teste de Adição 31.10.08"/>
      <sheetName val="Teste Saldo Inicial 31.10.08"/>
      <sheetName val="DIB - Mapa Imobilizado 31.10.08"/>
      <sheetName val="DZ - Mapa Imobilizado 31.10.08"/>
      <sheetName val="Abertura"/>
      <sheetName val="Teste Depreci. Detalhe 31.10.08"/>
      <sheetName val="Mapa e PAS Depreciaçao 31.03.08"/>
      <sheetName val="Mapa Adições 31.03.08"/>
      <sheetName val="Adiçoes 31.03.08"/>
      <sheetName val="Mapa 31.12.2007"/>
      <sheetName val="Instruções"/>
      <sheetName val="Others than Risks"/>
      <sheetName val="Rollfoward"/>
      <sheetName val="Movimentação"/>
      <sheetName val="Adição"/>
      <sheetName val="Mapa Imobilizado dez06"/>
      <sheetName val="PAS Depreciaçao dez06"/>
      <sheetName val="Mapa Depreciação dez06"/>
      <sheetName val="Depreciação dez06"/>
      <sheetName val="Teste de Adição dez06"/>
      <sheetName val="Teste de Baixas"/>
      <sheetName val="Log Baixa"/>
      <sheetName val="Mapa Imobilizado jun06"/>
      <sheetName val="PAS Depreciação jun06"/>
      <sheetName val="Mapa Depreciação jun06"/>
      <sheetName val="Depreciação jun06"/>
      <sheetName val="Map. Imobil. 06.05"/>
      <sheetName val="Map. Deprec. 06.05"/>
      <sheetName val="PAS - Depreciação"/>
      <sheetName val="Para Ref"/>
      <sheetName val="Mapa Imob. 12.04"/>
      <sheetName val="Mapa Deprec. 12.04"/>
      <sheetName val="PAS - Depreciação 12.04"/>
      <sheetName val="Pararef 12.04"/>
      <sheetName val="Mapa Imob. 06.04"/>
      <sheetName val="Mapa Depreciação 06.04"/>
      <sheetName val="Impairment"/>
      <sheetName val="Business Plan"/>
      <sheetName val="Pararef"/>
      <sheetName val="Mapa de Movimentação {ppc}"/>
      <sheetName val="Imob Andamento"/>
      <sheetName val="Teste de Baixa"/>
      <sheetName val="Direitos de Uso"/>
      <sheetName val=" Leasing"/>
      <sheetName val="Mapa Mov. Imobil.Filial e PAS D"/>
      <sheetName val="Mapa {ppc}"/>
      <sheetName val="Mapa Dez.04 {ppc}"/>
      <sheetName val="Sdo Inicial"/>
      <sheetName val="Mapa imobilizado 31.12.2008 "/>
      <sheetName val="Imobilizado em andamento 31.12"/>
      <sheetName val="Mapa imobilizado 31.10.2008"/>
      <sheetName val="Imobilizado em andamento 31.10"/>
      <sheetName val="Leasing"/>
      <sheetName val="Parâmetro "/>
      <sheetName val="Teste Imobilizado em Andamento"/>
      <sheetName val="Ferramentas"/>
      <sheetName val="13. salário"/>
      <sheetName val="N. E."/>
      <sheetName val="Ajustes"/>
      <sheetName val="Outras Empresas"/>
      <sheetName val="Mapa Imobilizado (Custo)"/>
      <sheetName val="Mapa Imobilizado (Depreciação)"/>
      <sheetName val="Teste Adição 31.12.08"/>
      <sheetName val="DIB - Teste Depreciação "/>
      <sheetName val="DZ - Teste de Depreciação"/>
      <sheetName val="DIB -Teste Depreciação 31.10.08"/>
      <sheetName val="DZ - Teste Depreciação 31.10.08"/>
      <sheetName val="Teste Depre"/>
      <sheetName val="DIB-Teste Depreciação 31.10.08"/>
      <sheetName val="Sheet3"/>
      <sheetName val="Teste de Adição 31.12.08"/>
      <sheetName val="DIB - Mapa Imobilizado 31.12.08"/>
      <sheetName val="DZ- Mapa Imobilizado 31.12.08"/>
      <sheetName val="DIB-Teste Depreciação 31.10 (2)"/>
      <sheetName val="DZ - Teste Depreciação 31.1 (2)"/>
      <sheetName val="Cartas de Fiança"/>
      <sheetName val="Report 31.12.04"/>
      <sheetName val="Aplicações"/>
      <sheetName val="Parâmetro de receita"/>
      <sheetName val="Teste Adição Imobilizado"/>
      <sheetName val="LOG Adição Imobilizado"/>
      <sheetName val="Taxa ponderada"/>
      <sheetName val="Imobilizado em Andamento"/>
      <sheetName val="Análise impairment"/>
      <sheetName val="Capitalização juros"/>
      <sheetName val="Summary Evaluation"/>
      <sheetName val="Cliente vencidos"/>
      <sheetName val="Mapa e PAS Depreciação"/>
      <sheetName val="{ppc} Taxa Depreciação Média"/>
      <sheetName val="Taxas de Depreciação - {ppc}"/>
      <sheetName val="Mutuo CCR - LP"/>
      <sheetName val="Anexo &quot;H&quot;passivo"/>
      <sheetName val="Mapa imobilizado 31.10.2009"/>
      <sheetName val="Analise de Impairment"/>
      <sheetName val="Teste Imobilizado em Adto"/>
      <sheetName val="Mapa Empréstimos {ppc}"/>
      <sheetName val="DeprecOut"/>
      <sheetName val="MapaOut"/>
      <sheetName val="MapaDez"/>
      <sheetName val="DeprecDez"/>
      <sheetName val="Conciliação"/>
      <sheetName val="MapaGeral"/>
      <sheetName val="DeprecGeral"/>
      <sheetName val="AdiçõesDez"/>
      <sheetName val="AdiçõesOut"/>
      <sheetName val="Baixas"/>
      <sheetName val="Transf"/>
      <sheetName val="Comentários"/>
      <sheetName val="MapaOut-Dez"/>
      <sheetName val="MapaMovto"/>
      <sheetName val="Deprec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ez_97"/>
      <sheetName val="Dez_98"/>
      <sheetName val="Dez_99"/>
      <sheetName val="Dez_00"/>
      <sheetName val="acoes"/>
      <sheetName val="ATIV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  <sheetName val="H.MUNDIAL - 27.01.06 - Ajustado"/>
      <sheetName val="Lead"/>
      <sheetName val="C1398T96"/>
      <sheetName val="UFIR"/>
      <sheetName val="Volume"/>
      <sheetName val="Determinação_dos_Parâmetros"/>
      <sheetName val="Parâmetro_de_receita"/>
      <sheetName val="estoque_total_dez_98"/>
      <sheetName val="Pessoal"/>
      <sheetName val="T&amp;M"/>
      <sheetName val="Inventário PA"/>
      <sheetName val="Teste das baix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M BP Mil"/>
      <sheetName val="DMPL Mil Out05"/>
      <sheetName val="BP Mil"/>
      <sheetName val="DRE Mil"/>
      <sheetName val="DMPL Mil"/>
      <sheetName val="DOAR Mil"/>
      <sheetName val="BP"/>
      <sheetName val="DRE"/>
      <sheetName val="DOAR"/>
      <sheetName val="DMPL Ciao  10_2005"/>
      <sheetName val="DMPL USM 10_2005"/>
      <sheetName val="DMPL Ciao"/>
      <sheetName val="DMPL USM"/>
      <sheetName val="DMPL-Omtek "/>
      <sheetName val="DMPL-Mogi"/>
      <sheetName val="Intercompany DRE"/>
      <sheetName val="Intercompany BP"/>
      <sheetName val="Cisao CIAO"/>
      <sheetName val="Cisao USM"/>
      <sheetName val="VendasPartesRela."/>
      <sheetName val="Mogi"/>
      <sheetName val="Lead"/>
      <sheetName val="DMPL"/>
      <sheetName val="RES CONS"/>
      <sheetName val="Passivo Omisso"/>
      <sheetName val=" Global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orte DOAR"/>
      <sheetName val="BP Formato Final"/>
      <sheetName val="DRE Formato Final"/>
      <sheetName val="DMPL Formato Final"/>
      <sheetName val="DOAR Formato Final"/>
      <sheetName val="Fluxo Formato Final"/>
      <sheetName val="BP Controladora"/>
      <sheetName val="DRE Controladora"/>
      <sheetName val="DOAR"/>
      <sheetName val="Suporte Doar "/>
      <sheetName val="Fluxo de Caixa"/>
      <sheetName val="Suporte Fluxo"/>
      <sheetName val="BP Consolidado"/>
      <sheetName val="DRE Consolidado"/>
      <sheetName val="Lead"/>
      <sheetName val="Eliminações BP e DRE"/>
      <sheetName val="Links"/>
      <sheetName val="Análise Financeira"/>
      <sheetName val="Desempenho Varejo"/>
      <sheetName val="XREF"/>
      <sheetName val="Tickmarks"/>
      <sheetName val="ML - Sul "/>
      <sheetName val="DRE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Unidade"/>
      <sheetName val="Imobilizado em Andto."/>
      <sheetName val="Pendencias (controle Karen)"/>
      <sheetName val="Teste Documental Imob. em And."/>
      <sheetName val="Mapa mov e PAS Depreciação"/>
      <sheetName val="Resultado exercício"/>
      <sheetName val="Evolução Custo e Depreciação"/>
      <sheetName val="Movimentação CBB"/>
      <sheetName val="saldo inicial"/>
      <sheetName val="Teste adicoes-baixas-transf"/>
      <sheetName val="NF's Teste adiçoes-baixas-trans"/>
      <sheetName val="Teste outras Transações"/>
      <sheetName val="Prov. Perd {PPC}"/>
      <sheetName val="Cálculo Parâmetro R 0,7"/>
      <sheetName val="XREF"/>
      <sheetName val="Tickmarks"/>
      <sheetName val="níveis parâmetro"/>
      <sheetName val="ENTRADA"/>
      <sheetName val="Receitas Vendas Inpacel"/>
      <sheetName val="Deducoes venda IP"/>
      <sheetName val="PAS Deduções venda Inpa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latório"/>
      <sheetName val="Relatório 2"/>
      <sheetName val="Suporte DOAR"/>
      <sheetName val="{ppc}Mapa Mov. Emp.31.10.06"/>
      <sheetName val="PESA 31.10.06"/>
      <sheetName val="{ppc} Mapa Mov. Emp. 31.10.05"/>
      <sheetName val="PESA 31.10.05"/>
      <sheetName val="Cálculo Parâmetro"/>
      <sheetName val="Niveis Parâmetro"/>
      <sheetName val="XREF"/>
      <sheetName val="Tickmarks"/>
      <sheetName val="Abertura N.E (empr. e coper)"/>
      <sheetName val="Mapa 04.06"/>
      <sheetName val="Mapa 04.05"/>
      <sheetName val="Mapa 04.04"/>
      <sheetName val="Circularizações 04_05_06"/>
      <sheetName val="Teste Detalhe 2006"/>
      <sheetName val="Teste Detalhe 2005"/>
      <sheetName val="Teste Detalhe 2004"/>
      <sheetName val="Hedge - Cetip"/>
      <sheetName val="Swap Boston - Usina {ppc}"/>
      <sheetName val="Swap Boston {ppc}"/>
      <sheetName val="resumo ABC"/>
      <sheetName val="Cartas de Fiança"/>
      <sheetName val="Copersucar 04.06"/>
      <sheetName val="Copersucar 04.05"/>
      <sheetName val="Copersucar 04.04"/>
      <sheetName val="Valor Presente"/>
      <sheetName val="Parâmetros"/>
      <sheetName val="Log's"/>
      <sheetName val="Circularizações"/>
      <sheetName val="{ppc} Mapa 31.07.06"/>
      <sheetName val="{ppc} Mapa 31.07.05"/>
      <sheetName val="PESA 31.07.2006"/>
      <sheetName val="Abertura N.E"/>
      <sheetName val="#REF"/>
      <sheetName val=" Global fopag"/>
      <sheetName val="Mapa Empréstimos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Divisão 31032004"/>
      <sheetName val="Abertura por Divisão 31122003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XREF"/>
      <sheetName val="Tickmarks"/>
      <sheetName val="Mapa Empréstimos {ppc}"/>
      <sheetName val="Anexo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  <sheetName val="Bridge EBIT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  <sheetName val="Lead"/>
      <sheetName val="Paraná"/>
      <sheetName val="circularização"/>
      <sheetName val="Variação Cambial"/>
      <sheetName val="tabela"/>
      <sheetName val="integral"/>
      <sheetName val="Resumo"/>
      <sheetName val="Mapa Imobilizado"/>
      <sheetName val="mapa doar consolidado"/>
      <sheetName val="DRE consolidada 09_03"/>
      <sheetName val="Mining Schedule"/>
      <sheetName val=" SC grains"/>
      <sheetName val="Balanço"/>
      <sheetName val="ATIVO"/>
      <sheetName val="Depreciação"/>
      <sheetName val="Lead2"/>
      <sheetName val="AA-10(Op.63)"/>
      <sheetName val="Assfin"/>
      <sheetName val="Versao 1b ($=R$2,13)"/>
      <sheetName val="Consolidado_1999"/>
      <sheetName val="BP"/>
      <sheetName val="DRE"/>
      <sheetName val="Mapas de Movimentação"/>
      <sheetName val="PAS Despesa pessoal"/>
      <sheetName val="Plan1"/>
      <sheetName val="Cálculo Global Desp.Folha"/>
      <sheetName val="ce"/>
      <sheetName val="Solver"/>
      <sheetName val="FLUXO_ENDIVIDAMENTO"/>
      <sheetName val="N"/>
      <sheetName val="ÍNDICE"/>
      <sheetName val="COMP_CX"/>
      <sheetName val="A11"/>
      <sheetName val="Reconciliações Setembro"/>
      <sheetName val="Rev Anal"/>
      <sheetName val="Mapa 31.08.02"/>
      <sheetName val="Aging"/>
      <sheetName val="PDD-Movimentação"/>
      <sheetName val="CF"/>
      <sheetName val="Mapa"/>
      <sheetName val="Plan1 (2)"/>
      <sheetName val="Mov. Empréstimos FY2008"/>
      <sheetName val="local"/>
      <sheetName val="MES"/>
      <sheetName val="NTN_NBCE_SWAP"/>
      <sheetName val="Data 1 - NPV"/>
      <sheetName val="Worksheet in (C) 1602 Revisão a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Mapa Consórcios"/>
      <sheetName val="Amarre de AF"/>
      <sheetName val="Bridge EBITDA"/>
      <sheetName val="PAES Tributos Federais"/>
      <sheetName val="RGR Semesa"/>
      <sheetName val="Deferred 30.09.05"/>
      <sheetName val="ACUMULADO"/>
      <sheetName val="bal"/>
      <sheetName val=""/>
      <sheetName val="LUCRO REAL"/>
      <sheetName val="Partes Relacionadas"/>
      <sheetName val="201904 ATIVO"/>
      <sheetName val="201904 PASSIVO"/>
      <sheetName val="201904 RESULTADO"/>
      <sheetName val="042019 Balancete"/>
      <sheetName val="Julho"/>
      <sheetName val="Lista"/>
      <sheetName val="Biblioteca"/>
      <sheetName val="D"/>
      <sheetName val="D-1"/>
      <sheetName val="CORP e SUDECAP"/>
      <sheetName val="Conciliação RH"/>
      <sheetName val="Estoques"/>
      <sheetName val="Equivalência - 09"/>
      <sheetName val="Shares"/>
      <sheetName val="Analisis dc real 2006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Pivot"/>
      <sheetName val="#Financeiro"/>
      <sheetName val="Prova do CTA"/>
      <sheetName val="Sheet1"/>
      <sheetName val="Premissas"/>
      <sheetName val="DRE Consolidada"/>
      <sheetName val="Códigos"/>
      <sheetName val="Jul-09 SA"/>
      <sheetName val="Jul-09 Coperativa"/>
      <sheetName val="COMP"/>
      <sheetName val="Compra Energia CP"/>
      <sheetName val="Movimentação"/>
      <sheetName val="Mov. Aplicação"/>
      <sheetName val="Contingências "/>
      <sheetName val="IS"/>
      <sheetName val="DMPL03"/>
      <sheetName val="Teste"/>
      <sheetName val="2 - Ativo LP"/>
      <sheetName val="DMPL"/>
      <sheetName val="Sispec99"/>
      <sheetName val="STATO "/>
      <sheetName val="OutrosCreditos"/>
      <sheetName val="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BRL Market"/>
      <sheetName val="BBG Links"/>
      <sheetName val="감가상각누계액"/>
      <sheetName val="back"/>
      <sheetName val="Razao manual"/>
      <sheetName val="Razao SIS"/>
      <sheetName val="XLR_NoRangeSheet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Calculo global Depr."/>
      <sheetName val="Passivo"/>
      <sheetName val="Empresas"/>
      <sheetName val="Global PIS  Cofins"/>
      <sheetName val="Acomp"/>
      <sheetName val="DRE_OUTPUT"/>
      <sheetName val=" DOE model"/>
      <sheetName val="cathayforecasts"/>
      <sheetName val="CMAI 04_08_04"/>
      <sheetName val="Chemsystem"/>
      <sheetName val=" Global fopag"/>
      <sheetName val="Auxiliar"/>
      <sheetName val="MUG"/>
      <sheetName val="sapactivexlhiddensheet"/>
      <sheetName val="Apoio"/>
      <sheetName val="Quarters"/>
      <sheetName val="oldSEG"/>
      <sheetName val="RES"/>
      <sheetName val="ICMS LIQ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Goodwill"/>
      <sheetName val="Global Férias"/>
      <sheetName val="Global 13  Salário"/>
      <sheetName val="SFC-5D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"/>
      <sheetName val="Prejuízos Acumul. 30.09 e 31.12"/>
      <sheetName val="Diferido {PPC}"/>
      <sheetName val="Quadro DFC "/>
      <sheetName val="Parâmetros"/>
      <sheetName val="Plan2"/>
      <sheetName val="Painel de Controle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Listas"/>
      <sheetName val="Teste de Adiç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ção 30.09.04"/>
      <sheetName val="Mapa Movim.30.09.04"/>
      <sheetName val="Nota Relatório"/>
      <sheetName val="indices"/>
      <sheetName val="XREF"/>
      <sheetName val="Tickmarks"/>
      <sheetName val="Links"/>
      <sheetName val="DOAR"/>
      <sheetName val="Mapa de Resultado"/>
      <sheetName val="Deposito Judici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das Contas"/>
      <sheetName val="Seguros"/>
      <sheetName val="Links"/>
      <sheetName val="XREF"/>
      <sheetName val="Tickmarks"/>
      <sheetName val="Mapa Movim.30.09.04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ítico-clientes"/>
      <sheetName val="AutoBAn-relatório de clientes f"/>
      <sheetName val="Report"/>
      <sheetName val="Emprestimos 102003 {ppc}"/>
      <sheetName val="XREF"/>
      <sheetName val="Calculos - DTT"/>
      <sheetName val="Parametro - Juros e VM"/>
      <sheetName val="Parametro - VC"/>
      <sheetName val="Threshold Calc"/>
      <sheetName val="Tickmarks"/>
      <sheetName val="Emprestimos 102003 _ppc_"/>
      <sheetName val="Parametro _ VC"/>
      <sheetName val="Links"/>
      <sheetName val="Lead"/>
      <sheetName val="Anexo 6"/>
      <sheetName val="Seguros 2001-2002 {ppc}"/>
      <sheetName val="Mapa 1 - Base Férias e 13o."/>
      <sheetName val="Seguros"/>
      <sheetName val="Conciliação Custos"/>
      <sheetName val="Calculo global Depr."/>
      <sheetName val="MovimentEmprést. 31122003 {ppc}"/>
      <sheetName val="Conciliação 30.09.04"/>
      <sheetName val="Tratos"/>
      <sheetName val="CP"/>
    </sheetNames>
    <sheetDataSet>
      <sheetData sheetId="0" refreshError="1"/>
      <sheetData sheetId="1" refreshError="1"/>
      <sheetData sheetId="2"/>
      <sheetData sheetId="3">
        <row r="40">
          <cell r="AN40">
            <v>103533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#REF"/>
      <sheetName val="XREF"/>
      <sheetName val="DOAR"/>
      <sheetName val="Fixed Assets"/>
      <sheetName val="Historical Data"/>
      <sheetName val="Emprestimos 102003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  <sheetName val="Estudo Impos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  <sheetName val="BALANÇ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>
        <row r="1">
          <cell r="B1" t="str">
            <v>FMX S/A SCFI</v>
          </cell>
        </row>
      </sheetData>
      <sheetData sheetId="2">
        <row r="1">
          <cell r="B1" t="str">
            <v>FMX S/A SCFI</v>
          </cell>
        </row>
      </sheetData>
      <sheetData sheetId="3"/>
      <sheetData sheetId="4" refreshError="1">
        <row r="1">
          <cell r="B1" t="str">
            <v>FMX S/A SCFI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  <sheetName val="GRÁFICO"/>
      <sheetName val="Sheet1"/>
      <sheetName val="Sheet2"/>
      <sheetName val="Sheet3"/>
      <sheetName val="BASE"/>
      <sheetName val="DADOS"/>
      <sheetName val="LM"/>
      <sheetName val="EMPRESA"/>
      <sheetName val="EMPRESA _oficial"/>
      <sheetName val="LAR"/>
      <sheetName val="BC - Cortinas"/>
      <sheetName val="BF - Tapetes"/>
      <sheetName val="BG - Cama"/>
      <sheetName val="BH - Inverno Lar"/>
      <sheetName val="BI - Banho"/>
      <sheetName val="BJ - Mesa"/>
      <sheetName val="VESTUÁRIO"/>
      <sheetName val="CA - Intima Infanto Juvenil"/>
      <sheetName val="CB - Intima Masculina"/>
      <sheetName val="CH - Calçados"/>
      <sheetName val="CN - Intima Feminina"/>
      <sheetName val="CP - Infanto Juvenil"/>
      <sheetName val="CQ - Masculino"/>
      <sheetName val="CR - Feminino"/>
      <sheetName val="CT - Complementos Femininos"/>
      <sheetName val="ELETRO"/>
      <sheetName val="HA - Linha Branca (2)"/>
      <sheetName val="HB - Celulares"/>
      <sheetName val="HL - Presentes"/>
      <sheetName val="HW - Linha Branca"/>
      <sheetName val="HX - Cine-Foto-Som"/>
      <sheetName val="HY - Imagem"/>
      <sheetName val="HZ - Eletro-Portáteis"/>
      <sheetName val="PROJ.CUSTO_LM"/>
      <sheetName val="PROJ.CUSTO_LD_PE"/>
      <sheetName val="PROJ.CUSTO_LD_PR"/>
      <sheetName val="JRS_CAPTAÇÃO"/>
      <sheetName val="PMR"/>
      <sheetName val="PLAN_SUPORTES=&gt;"/>
      <sheetName val="PRM_sem cc3º"/>
      <sheetName val="JRS_ CAP_ccr3º"/>
      <sheetName val="PMR_ccr3º"/>
      <sheetName val="%-CUSTOS_LM"/>
      <sheetName val="%-CUSTOS_LD"/>
      <sheetName val="HiLight =&gt;"/>
      <sheetName val="PMR_TT"/>
      <sheetName val="PMR_lar"/>
      <sheetName val="PMR_vestuário"/>
      <sheetName val="PMR_eletro"/>
      <sheetName val="Cashflow Forecast Port"/>
      <sheetName val="ENERGIA_02"/>
      <sheetName val="Balanco Patrimonial - PASSIVO"/>
      <sheetName val="#REF"/>
      <sheetName val="Financial"/>
      <sheetName val="contse98"/>
      <sheetName val="Income Statment"/>
      <sheetName val="Balanco Patrimonial - ATIVO"/>
      <sheetName val="DESPESAS 2002_BÁSICO"/>
      <sheetName val="Teste"/>
      <sheetName val="eco"/>
      <sheetName val="Assumptions"/>
      <sheetName val="Receita IRT"/>
      <sheetName val="Sul Summary_ Arlington"/>
      <sheetName val="BRGAAP "/>
      <sheetName val="financ"/>
      <sheetName val="CASH FLOW"/>
      <sheetName val="Debt"/>
      <sheetName val="Imobilizado corrigido pelo IGPM"/>
      <sheetName val="Scenar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. Analítica BP"/>
      <sheetName val="Rev. Analítica DRE"/>
      <sheetName val="Análises de Receitas"/>
      <sheetName val="Análise Financeira"/>
      <sheetName val="XREF"/>
      <sheetName val="Tickmarks"/>
      <sheetName val="#REF"/>
      <sheetName val="_13_Silvio"/>
      <sheetName val="_4"/>
      <sheetName val="_5"/>
      <sheetName val="_23"/>
      <sheetName val="_24"/>
      <sheetName val="_21"/>
      <sheetName val="_22"/>
      <sheetName val="_20"/>
      <sheetName val="_25"/>
      <sheetName val="Summary Information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  <sheetName val="Bridge EBITDA"/>
      <sheetName val="Fresagem de Pista Ago-98"/>
      <sheetName val="Aging0203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>
        <row r="10">
          <cell r="H10" t="str">
            <v>t/m</v>
          </cell>
        </row>
      </sheetData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ÃOseg."/>
      <sheetName val="SERGIO - DIBENSseg "/>
      <sheetName val="ESTRANGEIRAS seg"/>
      <sheetName val="FININVESTseg"/>
      <sheetName val="SEGUROSseg"/>
      <sheetName val="AQUISIÇÕES 2004"/>
      <sheetName val="FININVEST-LOURDES"/>
      <sheetName val="AGEX122004 ÁGIO"/>
      <sheetName val="RESUL122004 ÁGIO"/>
      <sheetName val="AGEX122004"/>
      <sheetName val="RESULT4040"/>
      <sheetName val="RESUL122004"/>
      <sheetName val="UHRES "/>
      <sheetName val="UBBRES"/>
      <sheetName val="UBBRESING"/>
      <sheetName val="UHRESING"/>
      <sheetName val="PRESS T40"/>
      <sheetName val="PRESS T26 27 28"/>
      <sheetName val="PRESS T30 31 32 33"/>
      <sheetName val="RESULT0799"/>
      <sheetName val="PASS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ão ATR"/>
      <sheetName val="Custeio (2)"/>
      <sheetName val="Custeio"/>
      <sheetName val="#REF"/>
      <sheetName val="Seguros 2001-2002 {ppc}"/>
      <sheetName val=" Global fopag"/>
      <sheetName val="RESUL12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os"/>
      <sheetName val="expenses 2"/>
      <sheetName val="44"/>
    </sheet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Base CC"/>
      <sheetName val="Resumo da variação"/>
      <sheetName val="Variação M.Obra"/>
      <sheetName val="Variação Overhead"/>
      <sheetName val="Variação M.Usage"/>
      <sheetName val="Variação M.Price"/>
      <sheetName val="Tickmarks"/>
      <sheetName val="Consolidate"/>
      <sheetName val="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UTAÇÃO UBB"/>
      <sheetName val="DOAR"/>
      <sheetName val="ANEXO "/>
      <sheetName val="PROMOCIONAL"/>
      <sheetName val="RESUMOATIVO"/>
      <sheetName val="RESUMOPASSIVO"/>
      <sheetName val="BALINGLÊS"/>
      <sheetName val="RESINGLÊS"/>
      <sheetName val="MUTAINGLÊS"/>
      <sheetName val="DOARINGLÊS"/>
      <sheetName val="ANEXOINGLES"/>
      <sheetName val="Paran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Imobilizado"/>
      <sheetName val="Imobilizações em Curso"/>
      <sheetName val="ResumoJan Set{PPC}"/>
      <sheetName val="Mov._x0010__x0000_ù_x0008_bilizado"/>
      <sheetName val="ImobiÆ_x0013__x0000_wÌÌ0ø_x001a_Í0_x0000_ù_x0008_|"/>
      <sheetName val=" AnexoOpDiv99"/>
      <sheetName val="GrafdivB"/>
      <sheetName val="ServDiv"/>
      <sheetName val="Exigível"/>
      <sheetName val="ATIVO"/>
      <sheetName val="Variação M.U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Exig."/>
      <sheetName val="Plan1"/>
      <sheetName val="Plan7"/>
      <sheetName val="Exigível"/>
      <sheetName val="Dívida"/>
      <sheetName val="Custo"/>
      <sheetName val="SaldoMes"/>
      <sheetName val="Fluxo 99"/>
      <sheetName val=" AnexoOpDiv99"/>
      <sheetName val="Fluxo 99 Dolar"/>
      <sheetName val=" AnexoOpDiv 99 Dolar"/>
      <sheetName val="DívLiq "/>
      <sheetName val="Pressões "/>
      <sheetName val="Ativo"/>
      <sheetName val="Passivo"/>
      <sheetName val="Resultado"/>
      <sheetName val="ServDiv"/>
      <sheetName val="Gráfico"/>
      <sheetName val="Grafbal"/>
      <sheetName val="Grafexi"/>
      <sheetName val="GrafdivA"/>
      <sheetName val="GrafdivB"/>
      <sheetName val="Grafflux"/>
      <sheetName val="GrafdivM"/>
      <sheetName val="Grafservdiv"/>
      <sheetName val="GrafservdivA"/>
      <sheetName val="GrafservdivB"/>
      <sheetName val="Grafresult"/>
      <sheetName val="ServDiv 99 P"/>
      <sheetName val="ServDiv 99 E"/>
      <sheetName val="ServDiv 99 P+E"/>
      <sheetName val="ServDiv 2000 P"/>
      <sheetName val="ServDiv 2000 E"/>
      <sheetName val="ServDiv 2000 P+E"/>
      <sheetName val="ServDiv Anual P"/>
      <sheetName val="ServDiv Anual E"/>
      <sheetName val="ServDiv Anual P+E"/>
      <sheetName val="Comissões"/>
      <sheetName val="Paraná"/>
      <sheetName val="Valorização-MP"/>
      <sheetName val="Rel_Gerencial"/>
      <sheetName val="CI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{ppc}"/>
      <sheetName val="Teste de Compras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31.12.04"/>
      <sheetName val="Mapa Empréstimos {ppc}"/>
      <sheetName val="Segregacao CP x LP 31-03-05"/>
      <sheetName val="Relação de pagamentos"/>
      <sheetName val="Dív Subordinada"/>
      <sheetName val="XREF"/>
      <sheetName val="Tickmarks"/>
      <sheetName val="Balanço"/>
      <sheetName val="Links"/>
      <sheetName val="Lead"/>
      <sheetName val="Versao 1b ($=R$2,13)"/>
      <sheetName val="INFO"/>
      <sheetName val="Movim. DOAR (31_12_0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Principal"/>
      <sheetName val="Links"/>
      <sheetName val="Mapa Empréstimos {ppc}"/>
      <sheetName val="Balanç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Inv.MP-Embal-Rev"/>
      <sheetName val="Comp. Inv.PA-Rev"/>
      <sheetName val="Comparativo 99X00"/>
      <sheetName val="PA Obsoleto{PPC}"/>
      <sheetName val="Teste MP"/>
      <sheetName val="Teste Pr.Acabados"/>
      <sheetName val="Sheet3"/>
      <sheetName val="Teste Revenda"/>
      <sheetName val="Teste Embalagens"/>
      <sheetName val="Cut-Off Notas Fiscais"/>
      <sheetName val="XREF"/>
      <sheetName val="Tick"/>
      <sheetName val="DRE Acumulada"/>
      <sheetName val="Balanço"/>
      <sheetName val="Tabela de Parâmetros"/>
      <sheetName val="BANCO"/>
      <sheetName val="CRITERIOS"/>
      <sheetName val="BOMBITA"/>
      <sheetName val="GRANULADO"/>
      <sheetName val="Lead"/>
      <sheetName val="Link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Pleitos"/>
      <sheetName val="Data"/>
      <sheetName val="Calc 1"/>
      <sheetName val="Dotaciones"/>
      <sheetName val="Worksheet"/>
      <sheetName val="Tudo"/>
      <sheetName val="Yield_Curve"/>
      <sheetName val="Yield_Curve_(2)"/>
      <sheetName val="Brazil_Sovereign"/>
      <sheetName val="Brazil_Swap"/>
      <sheetName val="Price_(2)"/>
      <sheetName val="Dados_Cash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WF China_YTD"/>
      <sheetName val="VOLUME"/>
      <sheetName val="Curve Comparisons"/>
      <sheetName val="Riscos-Oport.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Relatório SDG"/>
      <sheetName val="Hoja2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Controls"/>
      <sheetName val="LBO Model"/>
      <sheetName val="은행"/>
      <sheetName val="[Curve Comp????????????Brazil S"/>
      <sheetName val="Auxiliar-Tabelas"/>
      <sheetName val="9.1"/>
      <sheetName val="Database"/>
      <sheetName val="Yield_Curve3"/>
      <sheetName val="Yield_Curve_(2)3"/>
      <sheetName val="Brazil_Sovereign3"/>
      <sheetName val="Brazil_Swap3"/>
      <sheetName val="Price_(2)3"/>
      <sheetName val="Dados_Cash3"/>
      <sheetName val="PackAppear__(2)2"/>
      <sheetName val="Resu_Capex2"/>
      <sheetName val="Efic_Consumo2"/>
      <sheetName val="OOO_(2)2"/>
      <sheetName val="PackAppear_2"/>
      <sheetName val="PQCM_(2)2"/>
      <sheetName val="PQRM_(2)2"/>
      <sheetName val="Res_Executivo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Sig_Cycles_Accts_&amp;_Processes2"/>
      <sheetName val="Calc_12"/>
      <sheetName val="Riscos-Oport_"/>
      <sheetName val="WF_China_YTD"/>
      <sheetName val="MATRICES"/>
      <sheetName val="Plan5"/>
      <sheetName val="Diária"/>
      <sheetName val="Plan2"/>
      <sheetName val="Plan3"/>
      <sheetName val="Coleta dados"/>
      <sheetName val="IV Confiabilidade"/>
      <sheetName val="IV Indisponibilidade"/>
      <sheetName val="Check R. Diária"/>
      <sheetName val="Histórico_Check R. Diária"/>
      <sheetName val="Yield_Curve4"/>
      <sheetName val="Yield_Curve_(2)4"/>
      <sheetName val="Brazil_Sovereign4"/>
      <sheetName val="Brazil_Swap4"/>
      <sheetName val="Price_(2)4"/>
      <sheetName val="Dados_Cash4"/>
      <sheetName val="PackAppear__(2)3"/>
      <sheetName val="Resu_Capex3"/>
      <sheetName val="Efic_Consumo3"/>
      <sheetName val="OOO_(2)3"/>
      <sheetName val="PackAppear_3"/>
      <sheetName val="PQCM_(2)3"/>
      <sheetName val="PQRM_(2)3"/>
      <sheetName val="Res_Executivo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Sig_Cycles_Accts_&amp;_Processes3"/>
      <sheetName val="Calc_13"/>
      <sheetName val="WF_China_YTD1"/>
      <sheetName val="Curve_Comparisons1"/>
      <sheetName val="Riscos-Oport_1"/>
      <sheetName val="[Curve_CompBrazil_S"/>
      <sheetName val="_Curve_Comp"/>
      <sheetName val="Relatório_SDG"/>
      <sheetName val="기간별_판매진척1"/>
      <sheetName val="요일_테이블1"/>
      <sheetName val="EI_Calc"/>
      <sheetName val="LBO_Model"/>
      <sheetName val="[Curve_Comp????????????Brazil_S"/>
      <sheetName val="Balance_Fin_ajust_2004"/>
      <sheetName val="DATOS_PARA_INTERPOLACION"/>
      <sheetName val="DPN_VALUE"/>
      <sheetName val="Tabla_de_amortización"/>
      <sheetName val="Motivos"/>
      <sheetName val="[Curve Comp_x005f_x0000__x005f_x0000__x0000"/>
      <sheetName val="_Curve Comp_x005f_x0000__x005f_x0000__x0000"/>
      <sheetName val="BaseDados"/>
      <sheetName val="Fechamento Mês"/>
      <sheetName val="Recebimento"/>
      <sheetName val="Fechamento Diário"/>
      <sheetName val="High Light"/>
      <sheetName val="% Dispersão"/>
      <sheetName val="% Reprovação"/>
      <sheetName val="% Caco Limpo Unid."/>
      <sheetName val="Limpeza de Flint"/>
      <sheetName val="Recb. Coop."/>
      <sheetName val="Recb. Flint"/>
      <sheetName val="Apoio Material"/>
      <sheetName val="Apoio transp."/>
      <sheetName val="_Curve Comp____________Brazil S"/>
      <sheetName val="Listas"/>
      <sheetName val="[Curve Comp"/>
      <sheetName val="2.주요계수총괄"/>
      <sheetName val="VLC_Packages"/>
      <sheetName val="BD"/>
      <sheetName val="Pg 1"/>
      <sheetName val="STARTSHEET"/>
      <sheetName val="Vol-Mix x Seg AN"/>
      <sheetName val="Datos"/>
      <sheetName val="5.1"/>
      <sheetName val="INVESTMENTS EUR"/>
      <sheetName val="DIVESTMENTS EUR"/>
      <sheetName val="Empresas"/>
      <sheetName val="Price DB"/>
      <sheetName val="CostComponent"/>
      <sheetName val="Indice"/>
      <sheetName val="source"/>
      <sheetName val="_Curve Comp_x005f_x005f_x005f_x0000__x005f_x005f_"/>
      <sheetName val="[Curve Comp_x005f_x005f_x005f_x0000__x005f_x005f_"/>
      <sheetName val="BLP"/>
      <sheetName val="1o_Sem"/>
      <sheetName val="2o_Sem"/>
      <sheetName val="ID_Ano"/>
      <sheetName val="Sistema"/>
      <sheetName val="Passo2_Histograma"/>
      <sheetName val="Pareto"/>
      <sheetName val="CONTADOR"/>
      <sheetName val="PGK-1610"/>
      <sheetName val="Données LMU"/>
      <sheetName val="total list"/>
      <sheetName val="Tables"/>
      <sheetName val="Total CDD"/>
      <sheetName val="Catalogo"/>
      <sheetName val="PE1"/>
      <sheetName val="RS1"/>
      <sheetName val="SC1"/>
      <sheetName val="SP1"/>
      <sheetName val="BAU"/>
      <sheetName val="CAM"/>
      <sheetName val="CEE"/>
      <sheetName val="CUR"/>
      <sheetName val="DF"/>
      <sheetName val="PRP"/>
      <sheetName val="RIB"/>
      <sheetName val="RJ"/>
      <sheetName val="SAL"/>
      <sheetName val="SAN"/>
      <sheetName val="SCA"/>
      <sheetName val="Curve%20Comparisons.xls"/>
      <sheetName val="SJC"/>
      <sheetName val="SJR"/>
      <sheetName val="SOR"/>
      <sheetName val="Setup"/>
      <sheetName val="_Curve_CompBrazil_S"/>
      <sheetName val="_Curve_Comp____________Brazil_S"/>
      <sheetName val="판매진척"/>
      <sheetName val="producto"/>
      <sheetName val="LISTA SUSPENSA"/>
      <sheetName val="Directrices de Metas 2017"/>
      <sheetName val="Yield_Curve6"/>
      <sheetName val="Yield_Curve_(2)6"/>
      <sheetName val="Brazil_Sovereign6"/>
      <sheetName val="Brazil_Swap6"/>
      <sheetName val="Price_(2)6"/>
      <sheetName val="Dados_Cash6"/>
      <sheetName val="기간별_판매진척3"/>
      <sheetName val="Curve_Comparisons3"/>
      <sheetName val="요일_테이블3"/>
      <sheetName val="PackAppear__(2)5"/>
      <sheetName val="Resu_Capex5"/>
      <sheetName val="Efic_Consumo5"/>
      <sheetName val="OOO_(2)5"/>
      <sheetName val="PackAppear_5"/>
      <sheetName val="PQCM_(2)5"/>
      <sheetName val="PQRM_(2)5"/>
      <sheetName val="Res_Executivo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Sig_Cycles_Accts_&amp;_Processes5"/>
      <sheetName val="Calc_15"/>
      <sheetName val="_Curve_Comp2"/>
      <sheetName val="WF_China_YTD3"/>
      <sheetName val="Riscos-Oport_3"/>
      <sheetName val="Relatório_SDG2"/>
      <sheetName val="EI_Calc2"/>
      <sheetName val="LBO_Model2"/>
      <sheetName val="[Curve_Comp????????????Brazil_2"/>
      <sheetName val="Balance_Fin_ajust_20042"/>
      <sheetName val="DATOS_PARA_INTERPOLACION2"/>
      <sheetName val="DPN_VALUE2"/>
      <sheetName val="Tabla_de_amortización2"/>
      <sheetName val="Coleta_dados1"/>
      <sheetName val="IV_Confiabilidade1"/>
      <sheetName val="IV_Indisponibilidade1"/>
      <sheetName val="Check_R__Diária1"/>
      <sheetName val="Histórico_Check_R__Diária1"/>
      <sheetName val="[Curve_Comp_x005f_x0000__x005f_x0000__x0001"/>
      <sheetName val="_Curve_Comp_x005f_x0000__x005f_x0000__x0001"/>
      <sheetName val="_Curve_Comp____________Brazil_1"/>
      <sheetName val="2_주요계수총괄1"/>
      <sheetName val="[Curve_Comp1"/>
      <sheetName val="Comparativo_99X001"/>
      <sheetName val="Tabela_de_Parâmetros1"/>
      <sheetName val="Versao_1b_($=R$2,13)1"/>
      <sheetName val="Pg_11"/>
      <sheetName val="Vol-Mix_x_Seg_AN1"/>
      <sheetName val="Fechamento_Mês1"/>
      <sheetName val="Fechamento_Diário1"/>
      <sheetName val="High_Light1"/>
      <sheetName val="%_Dispersão1"/>
      <sheetName val="%_Reprovação1"/>
      <sheetName val="%_Caco_Limpo_Unid_1"/>
      <sheetName val="Limpeza_de_Flint1"/>
      <sheetName val="Recb__Coop_1"/>
      <sheetName val="Recb__Flint1"/>
      <sheetName val="Apoio_Material1"/>
      <sheetName val="Apoio_transp_1"/>
      <sheetName val="INVESTMENTS_EUR"/>
      <sheetName val="DIVESTMENTS_EUR"/>
      <sheetName val="5_1"/>
      <sheetName val="Price_DB"/>
      <sheetName val="_Curve_Comp_x005f_x005f_x005f_x0000__x005f_x005f_"/>
      <sheetName val="[Curve_Comp_x005f_x005f_x005f_x0000__x005f_x005f_"/>
      <sheetName val="Données_LMU"/>
      <sheetName val="total_list"/>
      <sheetName val="Yield_Curve5"/>
      <sheetName val="Yield_Curve_(2)5"/>
      <sheetName val="Brazil_Sovereign5"/>
      <sheetName val="Brazil_Swap5"/>
      <sheetName val="Price_(2)5"/>
      <sheetName val="Dados_Cash5"/>
      <sheetName val="기간별_판매진척2"/>
      <sheetName val="Curve_Comparisons2"/>
      <sheetName val="요일_테이블2"/>
      <sheetName val="PackAppear__(2)4"/>
      <sheetName val="Resu_Capex4"/>
      <sheetName val="Efic_Consumo4"/>
      <sheetName val="OOO_(2)4"/>
      <sheetName val="PackAppear_4"/>
      <sheetName val="PQCM_(2)4"/>
      <sheetName val="PQRM_(2)4"/>
      <sheetName val="Res_Executivo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Sig_Cycles_Accts_&amp;_Processes4"/>
      <sheetName val="Calc_14"/>
      <sheetName val="_Curve_Comp1"/>
      <sheetName val="WF_China_YTD2"/>
      <sheetName val="Riscos-Oport_2"/>
      <sheetName val="Relatório_SDG1"/>
      <sheetName val="EI_Calc1"/>
      <sheetName val="LBO_Model1"/>
      <sheetName val="[Curve_Comp????????????Brazil_1"/>
      <sheetName val="Balance_Fin_ajust_20041"/>
      <sheetName val="DATOS_PARA_INTERPOLACION1"/>
      <sheetName val="DPN_VALUE1"/>
      <sheetName val="Tabla_de_amortización1"/>
      <sheetName val="Coleta_dados"/>
      <sheetName val="IV_Confiabilidade"/>
      <sheetName val="IV_Indisponibilidade"/>
      <sheetName val="Check_R__Diária"/>
      <sheetName val="Histórico_Check_R__Diária"/>
      <sheetName val="[Curve_Comp_x005f_x0000__x005f_x0000__x0000"/>
      <sheetName val="_Curve_Comp_x005f_x0000__x005f_x0000__x0000"/>
      <sheetName val="2_주요계수총괄"/>
      <sheetName val="[Curve_Comp"/>
      <sheetName val="Comparativo_99X00"/>
      <sheetName val="Tabela_de_Parâmetros"/>
      <sheetName val="Versao_1b_($=R$2,13)"/>
      <sheetName val="Pg_1"/>
      <sheetName val="Vol-Mix_x_Seg_AN"/>
      <sheetName val="Fechamento_Mês"/>
      <sheetName val="Fechamento_Diário"/>
      <sheetName val="High_Light"/>
      <sheetName val="%_Dispersão"/>
      <sheetName val="%_Reprovação"/>
      <sheetName val="%_Caco_Limpo_Unid_"/>
      <sheetName val="Limpeza_de_Flint"/>
      <sheetName val="Recb__Coop_"/>
      <sheetName val="Recb__Flint"/>
      <sheetName val="Apoio_Material"/>
      <sheetName val="Apoio_transp_"/>
      <sheetName val="코드"/>
      <sheetName val="_Curve Comp_x0000__x0000__x0000"/>
      <sheetName val="_Curve Comp_x005f_x0000__"/>
      <sheetName val="CausasProblemasFolios"/>
      <sheetName val="Base de datos"/>
      <sheetName val="TOP KPIs MTM"/>
      <sheetName val="Total_CDD"/>
      <sheetName val="Data Validation"/>
      <sheetName val="PozoPivot"/>
      <sheetName val="InyeccionPivot"/>
      <sheetName val="KHORA"/>
      <sheetName val="PLAN DE ACCION"/>
      <sheetName val="Menu"/>
      <sheetName val="5_11"/>
      <sheetName val="INVESTMENTS_EUR1"/>
      <sheetName val="DIVESTMENTS_EUR1"/>
      <sheetName val="Price_DB1"/>
      <sheetName val="_Curve_Comp_x005f_x005f_x005f_x0000__x005f1"/>
      <sheetName val="[Curve_Comp_x005f_x005f_x005f_x0000__x005f1"/>
      <sheetName val="Données_LMU1"/>
      <sheetName val="total_list1"/>
      <sheetName val="Total_CDD1"/>
      <sheetName val="Curve%20Comparisons_xls"/>
      <sheetName val="LISTA_SUSPENSA"/>
      <sheetName val="Directrices_de_Metas_2017"/>
      <sheetName val="drop down menu"/>
      <sheetName val="0106"/>
      <sheetName val="0206"/>
      <sheetName val="0506"/>
      <sheetName val="0606"/>
      <sheetName val="0708"/>
      <sheetName val="0806"/>
      <sheetName val="0906"/>
      <sheetName val="Noviembre"/>
      <sheetName val="Septiembre"/>
      <sheetName val="Agosto"/>
      <sheetName val="Julio"/>
      <sheetName val="Junio"/>
      <sheetName val="Yield_Curve7"/>
      <sheetName val="Yield_Curve_(2)7"/>
      <sheetName val="Brazil_Sovereign7"/>
      <sheetName val="Brazil_Swap7"/>
      <sheetName val="Price_(2)7"/>
      <sheetName val="Dados_Cash7"/>
      <sheetName val="PackAppear__(2)6"/>
      <sheetName val="Resu_Capex6"/>
      <sheetName val="Efic_Consumo6"/>
      <sheetName val="OOO_(2)6"/>
      <sheetName val="PackAppear_6"/>
      <sheetName val="PQCM_(2)6"/>
      <sheetName val="PQRM_(2)6"/>
      <sheetName val="Res_Executivo6"/>
      <sheetName val="Sig_Cycles_Accts_&amp;_Processes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Calc_16"/>
      <sheetName val="WF_China_YTD4"/>
      <sheetName val="Curve_Comparisons4"/>
      <sheetName val="Riscos-Oport_4"/>
      <sheetName val="_Curve_Comp3"/>
      <sheetName val="Relatório_SDG3"/>
      <sheetName val="EI_Calc3"/>
      <sheetName val="기간별_판매진척4"/>
      <sheetName val="요일_테이블4"/>
      <sheetName val="LBO_Model3"/>
      <sheetName val="[Curve_Comp????????????Brazil_3"/>
      <sheetName val="Balance_Fin_ajust_20043"/>
      <sheetName val="DATOS_PARA_INTERPOLACION3"/>
      <sheetName val="DPN_VALUE3"/>
      <sheetName val="Tabla_de_amortización3"/>
      <sheetName val="Coleta_dados2"/>
      <sheetName val="IV_Confiabilidade2"/>
      <sheetName val="IV_Indisponibilidade2"/>
      <sheetName val="Check_R__Diária2"/>
      <sheetName val="Histórico_Check_R__Diária2"/>
      <sheetName val="[Curve_Comp_x005f_x0000__x005f_x0000__x0002"/>
      <sheetName val="_Curve_Comp_x005f_x0000__x005f_x0000__x0002"/>
      <sheetName val="_Curve_Comp____________Brazil_2"/>
      <sheetName val="[Curve_Comp2"/>
      <sheetName val="Comparativo_99X002"/>
      <sheetName val="Tabela_de_Parâmetros2"/>
      <sheetName val="Versao_1b_($=R$2,13)2"/>
      <sheetName val="2_주요계수총괄2"/>
      <sheetName val="Fechamento_Mês2"/>
      <sheetName val="Fechamento_Diário2"/>
      <sheetName val="High_Light2"/>
      <sheetName val="%_Dispersão2"/>
      <sheetName val="%_Reprovação2"/>
      <sheetName val="%_Caco_Limpo_Unid_2"/>
      <sheetName val="Limpeza_de_Flint2"/>
      <sheetName val="Recb__Coop_2"/>
      <sheetName val="Recb__Flint2"/>
      <sheetName val="Apoio_Material2"/>
      <sheetName val="Apoio_transp_2"/>
      <sheetName val="Pg_12"/>
      <sheetName val="Vol-Mix_x_Seg_AN2"/>
      <sheetName val="5_12"/>
      <sheetName val="INVESTMENTS_EUR2"/>
      <sheetName val="DIVESTMENTS_EUR2"/>
      <sheetName val="Price_DB2"/>
      <sheetName val="_Curve_Comp_x005f_x005f_x005f_x0000__x005f2"/>
      <sheetName val="[Curve_Comp_x005f_x005f_x005f_x0000__x005f2"/>
      <sheetName val="Données_LMU2"/>
      <sheetName val="total_list2"/>
      <sheetName val="Total_CDD2"/>
      <sheetName val="Curve%20Comparisons_xls1"/>
      <sheetName val="LISTA_SUSPENSA1"/>
      <sheetName val="Directrices_de_Metas_20171"/>
      <sheetName val="_Curve_Comp_x0000"/>
      <sheetName val="_Curve_Comp_x005f_x0000__"/>
      <sheetName val="Base_de_datos"/>
      <sheetName val="TOP_KPIs_MTM"/>
      <sheetName val="XLR_NoRangeSheet"/>
      <sheetName val="INGRESO"/>
      <sheetName val="Hoja1"/>
      <sheetName val="Hoja5"/>
      <sheetName val="Hoja3"/>
      <sheetName val="Principal"/>
      <sheetName val="progr"/>
      <sheetName val="PERSONAS"/>
      <sheetName val="2017"/>
      <sheetName val="Graf Planeadores"/>
      <sheetName val="DROP"/>
      <sheetName val="DROP "/>
      <sheetName val="POA"/>
      <sheetName val="Plan de Acción"/>
      <sheetName val="Combo"/>
      <sheetName val="AbertoBD"/>
      <sheetName val="Resumo"/>
      <sheetName val="Check List- Gerrot"/>
      <sheetName val="estagios e blocos"/>
      <sheetName val="Variaveis Gerais"/>
      <sheetName val="GDP"/>
      <sheetName val="DadosOrc"/>
      <sheetName val="Disp 2004"/>
      <sheetName val="GEPEG - Volume Mfe + Pelotas"/>
      <sheetName val="Auxiliar"/>
      <sheetName val="EAIGESEN"/>
      <sheetName val="estgg"/>
      <sheetName val="bdgastos"/>
      <sheetName val="VPL-FCA"/>
      <sheetName val="#REF"/>
      <sheetName val="EFC"/>
      <sheetName val="Curve"/>
      <sheetName val="DESP_OPERAC"/>
      <sheetName val="Lista"/>
      <sheetName val="Balanço"/>
      <sheetName val="CRITERIA1"/>
      <sheetName val="Cambio"/>
      <sheetName val="Dados-CADAM"/>
      <sheetName val="Mes"/>
      <sheetName val="AUX"/>
      <sheetName val="Import"/>
      <sheetName val="구분"/>
      <sheetName val="#REF!"/>
      <sheetName val="LSS pivot"/>
      <sheetName val="Value lists"/>
      <sheetName val="2RF98 (Mkt 9%)"/>
      <sheetName val="Share Price 2002"/>
      <sheetName val="PM"/>
      <sheetName val="Tela Inicial"/>
      <sheetName val="Cálculo TMEF-TMR"/>
      <sheetName val="TMEF - TMR 131"/>
      <sheetName val="TMEF - TMR 151"/>
      <sheetName val="#¡REF"/>
      <sheetName val="RESULTADOS"/>
      <sheetName val="GR55_Template"/>
      <sheetName val="Yield_Curve8"/>
      <sheetName val="Yield_Curve_(2)8"/>
      <sheetName val="Brazil_Sovereign8"/>
      <sheetName val="Brazil_Swap8"/>
      <sheetName val="Price_(2)8"/>
      <sheetName val="Dados_Cash8"/>
      <sheetName val="PackAppear__(2)7"/>
      <sheetName val="Resu_Capex7"/>
      <sheetName val="Efic_Consumo7"/>
      <sheetName val="OOO_(2)7"/>
      <sheetName val="PackAppear_7"/>
      <sheetName val="PQCM_(2)7"/>
      <sheetName val="PQRM_(2)7"/>
      <sheetName val="Res_Executivo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Sig_Cycles_Accts_&amp;_Processes7"/>
      <sheetName val="Calc_17"/>
      <sheetName val="WF_China_YTD5"/>
      <sheetName val="Curve_Comparisons5"/>
      <sheetName val="Riscos-Oport_5"/>
      <sheetName val="_Curve_Comp4"/>
      <sheetName val="Relatório_SDG4"/>
      <sheetName val="EI_Calc4"/>
      <sheetName val="기간별_판매진척5"/>
      <sheetName val="요일_테이블5"/>
      <sheetName val="Balance_Fin_ajust_20044"/>
      <sheetName val="DATOS_PARA_INTERPOLACION4"/>
      <sheetName val="DPN_VALUE4"/>
      <sheetName val="Tabla_de_amortización4"/>
      <sheetName val="LBO_Model4"/>
      <sheetName val="[Curve_Comp????????????Brazil_4"/>
      <sheetName val="Coleta_dados3"/>
      <sheetName val="IV_Confiabilidade3"/>
      <sheetName val="IV_Indisponibilidade3"/>
      <sheetName val="Check_R__Diária3"/>
      <sheetName val="Histórico_Check_R__Diária3"/>
      <sheetName val="Fechamento_Mês3"/>
      <sheetName val="Fechamento_Diário3"/>
      <sheetName val="High_Light3"/>
      <sheetName val="%_Dispersão3"/>
      <sheetName val="%_Reprovação3"/>
      <sheetName val="%_Caco_Limpo_Unid_3"/>
      <sheetName val="Limpeza_de_Flint3"/>
      <sheetName val="Recb__Coop_3"/>
      <sheetName val="Recb__Flint3"/>
      <sheetName val="Apoio_Material3"/>
      <sheetName val="Apoio_transp_3"/>
      <sheetName val="[Curve_Comp_x005f_x0000__x005f_x0000__x0003"/>
      <sheetName val="_Curve_Comp_x005f_x0000__x005f_x0000__x0003"/>
      <sheetName val="_Curve_Comp____________Brazil_3"/>
      <sheetName val="Comparativo_99X003"/>
      <sheetName val="Tabela_de_Parâmetros3"/>
      <sheetName val="Versao_1b_($=R$2,13)3"/>
      <sheetName val="[Curve_Comp3"/>
      <sheetName val="2_주요계수총괄3"/>
      <sheetName val="Pg_13"/>
      <sheetName val="Vol-Mix_x_Seg_AN3"/>
      <sheetName val="5_13"/>
      <sheetName val="INVESTMENTS_EUR3"/>
      <sheetName val="DIVESTMENTS_EUR3"/>
      <sheetName val="Price_DB3"/>
      <sheetName val="_Curve_Comp_x005f_x005f_x005f_x0000__x005f3"/>
      <sheetName val="[Curve_Comp_x005f_x005f_x005f_x0000__x005f3"/>
      <sheetName val="Données_LMU3"/>
      <sheetName val="Total_CDD3"/>
      <sheetName val="total_list3"/>
      <sheetName val="Curve%20Comparisons_xls2"/>
      <sheetName val="LISTA_SUSPENSA2"/>
      <sheetName val="Directrices_de_Metas_20172"/>
      <sheetName val="_Curve_Comp_x005f_x0000__1"/>
      <sheetName val="Base_de_datos1"/>
      <sheetName val="TOP_KPIs_MTM1"/>
      <sheetName val="Data_Validation"/>
      <sheetName val="PLAN_DE_ACCION"/>
      <sheetName val="drop_down_menu"/>
      <sheetName val="Graf_Planeadores"/>
      <sheetName val="DROP_"/>
      <sheetName val="01_2_valor_da_up"/>
      <sheetName val="Plan_de_Acción"/>
      <sheetName val="Como_Estamos1"/>
      <sheetName val="CADASTRO"/>
      <sheetName val="Load Data"/>
      <sheetName val="[Curve Comp_x0000__x0000__x0000"/>
      <sheetName val="[Curve Comp_x005f_x0000__"/>
      <sheetName val="[Curve_Comp_x0000__x0000__x0001"/>
      <sheetName val="_Curve_Comp_x0000__x0000__x0001"/>
      <sheetName val="[Curve_Comp_x005f_x0000__"/>
      <sheetName val="[Curve_Comp_x0000__x0000__x0000"/>
      <sheetName val="_Curve_Comp_x0000__x0000__x0000"/>
      <sheetName val="_Curve Comp_x0000__"/>
      <sheetName val="_Curve_Comp_x005f_x0000__x005f1"/>
      <sheetName val="[Curve_Comp_x005f_x0000__x005f1"/>
      <sheetName val="[Curve_Comp_x0000__x0000__x0002"/>
      <sheetName val="_Curve_Comp_x0000__x0000__x0002"/>
      <sheetName val="_Curve_Comp_x005f_x0000__x005f2"/>
      <sheetName val="[Curve_Comp_x005f_x0000__x005f2"/>
      <sheetName val="_Curve_Comp_x0000__"/>
      <sheetName val="[Curve_Comp_x0000__x0000__x0003"/>
      <sheetName val="_Curve_Comp_x0000__x0000__x0003"/>
      <sheetName val="_Curve_Comp_x005f_x0000__x005f3"/>
      <sheetName val="[Curve_Comp_x005f_x0000__x005f3"/>
      <sheetName val="_Curve_Comp_x0000__1"/>
      <sheetName val="Data Input Sheet"/>
      <sheetName val="Details"/>
      <sheetName val="LEGAL GUJ"/>
      <sheetName val="_Curve Comp_x005f_x005f_x005f_x005f_x005f_x005f_x"/>
      <sheetName val="[Curve Comp_x005f_x005f_x005f_x005f_x005f_x005f_x"/>
      <sheetName val="RG Depots"/>
      <sheetName val="Steuerung"/>
      <sheetName val="Cover page"/>
      <sheetName val="Orientações"/>
      <sheetName val="Estrutura Organizacional"/>
      <sheetName val="1.DN Coordenação"/>
      <sheetName val="1.1 Matriz Criticidade Coord"/>
      <sheetName val="2.DN Gerência"/>
      <sheetName val="2.1 Matriz criticidade Ger. "/>
      <sheetName val="1. NASA"/>
      <sheetName val="2.1 Matriz criticidade MP"/>
      <sheetName val="dep pre"/>
      <sheetName val="No Tocar"/>
      <sheetName val="INGRESO (2)"/>
      <sheetName val="CLASIF"/>
      <sheetName val="Yield_Curve9"/>
      <sheetName val="Yield_Curve_(2)9"/>
      <sheetName val="Brazil_Sovereign9"/>
      <sheetName val="Brazil_Swap9"/>
      <sheetName val="Price_(2)9"/>
      <sheetName val="Dados_Cash9"/>
      <sheetName val="PackAppear__(2)8"/>
      <sheetName val="Resu_Capex8"/>
      <sheetName val="Efic_Consumo8"/>
      <sheetName val="OOO_(2)8"/>
      <sheetName val="PackAppear_8"/>
      <sheetName val="PQCM_(2)8"/>
      <sheetName val="PQRM_(2)8"/>
      <sheetName val="Res_Executivo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Sig_Cycles_Accts_&amp;_Processes8"/>
      <sheetName val="Calc_18"/>
      <sheetName val="WF_China_YTD6"/>
      <sheetName val="Curve_Comparisons6"/>
      <sheetName val="Riscos-Oport_6"/>
      <sheetName val="_Curve_Comp5"/>
      <sheetName val="Relatório_SDG5"/>
      <sheetName val="기간별_판매진척6"/>
      <sheetName val="요일_테이블6"/>
      <sheetName val="LBO_Model5"/>
      <sheetName val="EI_Calc5"/>
      <sheetName val="[Curve_Comp????????????Brazil_5"/>
      <sheetName val="[Curve_Comp4"/>
      <sheetName val="Balance_Fin_ajust_20045"/>
      <sheetName val="DATOS_PARA_INTERPOLACION5"/>
      <sheetName val="DPN_VALUE5"/>
      <sheetName val="Tabla_de_amortización5"/>
      <sheetName val="Coleta_dados4"/>
      <sheetName val="IV_Confiabilidade4"/>
      <sheetName val="IV_Indisponibilidade4"/>
      <sheetName val="Check_R__Diária4"/>
      <sheetName val="Histórico_Check_R__Diária4"/>
      <sheetName val="[Curve_Comp_x005f_x0000__x005f_x0000__x0004"/>
      <sheetName val="_Curve_Comp_x005f_x0000__x005f_x0000__x0004"/>
      <sheetName val="_Curve_Comp____________Brazil_4"/>
      <sheetName val="Pg_14"/>
      <sheetName val="2_주요계수총괄4"/>
      <sheetName val="Comparativo_99X004"/>
      <sheetName val="Tabela_de_Parâmetros4"/>
      <sheetName val="Versao_1b_($=R$2,13)4"/>
      <sheetName val="Fechamento_Mês4"/>
      <sheetName val="Fechamento_Diário4"/>
      <sheetName val="High_Light4"/>
      <sheetName val="%_Dispersão4"/>
      <sheetName val="%_Reprovação4"/>
      <sheetName val="%_Caco_Limpo_Unid_4"/>
      <sheetName val="Limpeza_de_Flint4"/>
      <sheetName val="Recb__Coop_4"/>
      <sheetName val="Recb__Flint4"/>
      <sheetName val="Apoio_Material4"/>
      <sheetName val="Apoio_transp_4"/>
      <sheetName val="Vol-Mix_x_Seg_AN4"/>
      <sheetName val="5_14"/>
      <sheetName val="INVESTMENTS_EUR4"/>
      <sheetName val="DIVESTMENTS_EUR4"/>
      <sheetName val="Price_DB4"/>
      <sheetName val="_Curve_Comp_x005f_x005f_x005f_x0000__x005f4"/>
      <sheetName val="[Curve_Comp_x005f_x005f_x005f_x0000__x005f4"/>
      <sheetName val="Données_LMU4"/>
      <sheetName val="total_list4"/>
      <sheetName val="Total_CDD4"/>
      <sheetName val="Curve%20Comparisons_xls3"/>
      <sheetName val="Base_de_datos2"/>
      <sheetName val="TOP_KPIs_MTM2"/>
      <sheetName val="Directrices_de_Metas_20173"/>
      <sheetName val="LISTA_SUSPENSA3"/>
      <sheetName val="_Curve_Comp_x005f_x0000__2"/>
      <sheetName val="Data_Validation1"/>
      <sheetName val="PLAN_DE_ACCION1"/>
      <sheetName val="drop_down_menu1"/>
      <sheetName val="Graf_Planeadores1"/>
      <sheetName val="DROP_1"/>
      <sheetName val="Plan_de_Acción1"/>
      <sheetName val="01_2_valor_da_up1"/>
      <sheetName val="LSS_pivot"/>
      <sheetName val="Value_lists"/>
      <sheetName val="Share_Price_2002"/>
      <sheetName val="Load_Data"/>
      <sheetName val="Tela_Inicial"/>
      <sheetName val="Cálculo_TMEF-TMR"/>
      <sheetName val="TMEF_-_TMR_131"/>
      <sheetName val="TMEF_-_TMR_151"/>
      <sheetName val="2RF98_(Mkt_9%)"/>
      <sheetName val="Data_Input_Sheet"/>
      <sheetName val="dep_pre"/>
      <sheetName val="Marcas"/>
      <sheetName val="PREENCHIMENTO"/>
      <sheetName val="_Curve_Comp_x00001"/>
      <sheetName val="[Curve_Comp_x00001"/>
      <sheetName val="[Curve_Comp_x005f_x0000__1"/>
      <sheetName val="[Curve_Comp_x0001"/>
      <sheetName val="_Curve_Comp_x0001"/>
      <sheetName val="[Curve_Comp_x0000"/>
      <sheetName val="_Curve_Comp_2"/>
      <sheetName val="[Curve_Comp_x0002"/>
      <sheetName val="_Curve_Comp_x0002"/>
      <sheetName val="_Curve_Comp_"/>
      <sheetName val="[Curve_Comp_x0003"/>
      <sheetName val="_Curve_Comp_x0003"/>
      <sheetName val="_Curve_Comp_1"/>
      <sheetName val="LEGAL_GUJ"/>
      <sheetName val="_Curve_Comp_x005f_x005f_x005f_x005f_x005f_x005f_x"/>
      <sheetName val="[Curve_Comp_x005f_x005f_x005f_x005f_x005f_x005f_x"/>
      <sheetName val="RG_Depots"/>
      <sheetName val="waterfall"/>
      <sheetName val="LookUp"/>
      <sheetName val="PB"/>
      <sheetName val="Cost Sheet"/>
      <sheetName val="Cost Leadership Capex Inv."/>
      <sheetName val="Cost Leadership Capex Div."/>
      <sheetName val="chiet tinh"/>
      <sheetName val="Niveles"/>
      <sheetName val="Bajada"/>
      <sheetName val="Yield_Curve10"/>
      <sheetName val="Yield_Curve_(2)10"/>
      <sheetName val="Brazil_Sovereign10"/>
      <sheetName val="Brazil_Swap10"/>
      <sheetName val="Price_(2)10"/>
      <sheetName val="Dados_Cash10"/>
      <sheetName val="PackAppear__(2)9"/>
      <sheetName val="Resu_Capex9"/>
      <sheetName val="Efic_Consumo9"/>
      <sheetName val="OOO_(2)9"/>
      <sheetName val="PackAppear_9"/>
      <sheetName val="PQCM_(2)9"/>
      <sheetName val="PQRM_(2)9"/>
      <sheetName val="Res_Executivo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Sig_Cycles_Accts_&amp;_Processes9"/>
      <sheetName val="Calc_19"/>
      <sheetName val="WF_China_YTD7"/>
      <sheetName val="Curve_Comparisons7"/>
      <sheetName val="Riscos-Oport_7"/>
      <sheetName val="_Curve_Comp6"/>
      <sheetName val="Relatório_SDG6"/>
      <sheetName val="기간별_판매진척7"/>
      <sheetName val="요일_테이블7"/>
      <sheetName val="LBO_Model6"/>
      <sheetName val="EI_Calc6"/>
      <sheetName val="[Curve_Comp????????????Brazil_6"/>
      <sheetName val="Balance_Fin_ajust_20046"/>
      <sheetName val="DATOS_PARA_INTERPOLACION6"/>
      <sheetName val="DPN_VALUE6"/>
      <sheetName val="Tabla_de_amortización6"/>
      <sheetName val="Coleta_dados5"/>
      <sheetName val="IV_Confiabilidade5"/>
      <sheetName val="IV_Indisponibilidade5"/>
      <sheetName val="Check_R__Diária5"/>
      <sheetName val="Histórico_Check_R__Diária5"/>
      <sheetName val="[Curve_Comp_x005f_x0000__x005f_x0000__x0005"/>
      <sheetName val="_Curve_Comp_x005f_x0000__x005f_x0000__x0005"/>
      <sheetName val="_Curve_Comp____________Brazil_5"/>
      <sheetName val="Comparativo_99X005"/>
      <sheetName val="Tabela_de_Parâmetros5"/>
      <sheetName val="Versao_1b_($=R$2,13)5"/>
      <sheetName val="[Curve_Comp5"/>
      <sheetName val="2_주요계수총괄5"/>
      <sheetName val="Fechamento_Mês5"/>
      <sheetName val="Fechamento_Diário5"/>
      <sheetName val="High_Light5"/>
      <sheetName val="%_Dispersão5"/>
      <sheetName val="%_Reprovação5"/>
      <sheetName val="%_Caco_Limpo_Unid_5"/>
      <sheetName val="Limpeza_de_Flint5"/>
      <sheetName val="Recb__Coop_5"/>
      <sheetName val="Recb__Flint5"/>
      <sheetName val="Apoio_Material5"/>
      <sheetName val="Apoio_transp_5"/>
      <sheetName val="Pg_15"/>
      <sheetName val="Vol-Mix_x_Seg_AN5"/>
      <sheetName val="5_15"/>
      <sheetName val="INVESTMENTS_EUR5"/>
      <sheetName val="DIVESTMENTS_EUR5"/>
      <sheetName val="Price_DB5"/>
      <sheetName val="_Curve_Comp_x005f_x005f_x005f_x0000__x005f5"/>
      <sheetName val="[Curve_Comp_x005f_x005f_x005f_x0000__x005f5"/>
      <sheetName val="Données_LMU5"/>
      <sheetName val="total_list5"/>
      <sheetName val="Total_CDD5"/>
      <sheetName val="Curve%20Comparisons_xls4"/>
      <sheetName val="Base_de_datos3"/>
      <sheetName val="TOP_KPIs_MTM3"/>
      <sheetName val="Directrices_de_Metas_20174"/>
      <sheetName val="LISTA_SUSPENSA4"/>
      <sheetName val="_Curve_Comp_x005f_x0000__3"/>
      <sheetName val="Data_Validation2"/>
      <sheetName val="PLAN_DE_ACCION2"/>
      <sheetName val="drop_down_menu2"/>
      <sheetName val="Graf_Planeadores2"/>
      <sheetName val="DROP_2"/>
      <sheetName val="Plan_de_Acción2"/>
      <sheetName val="01_2_valor_da_up2"/>
      <sheetName val="LSS_pivot1"/>
      <sheetName val="Value_lists1"/>
      <sheetName val="Share_Price_20021"/>
      <sheetName val="Tela_Inicial1"/>
      <sheetName val="Cálculo_TMEF-TMR1"/>
      <sheetName val="TMEF_-_TMR_1311"/>
      <sheetName val="TMEF_-_TMR_1511"/>
      <sheetName val="2RF98_(Mkt_9%)1"/>
      <sheetName val="Load_Data1"/>
      <sheetName val="Data_Input_Sheet1"/>
      <sheetName val="dep_pre1"/>
      <sheetName val="INGRESO_(2)"/>
      <sheetName val="No_Tocar"/>
      <sheetName val="Cover_page"/>
      <sheetName val="Estrutura_Organizacional"/>
      <sheetName val="1_DN_Coordenação"/>
      <sheetName val="1_1_Matriz_Criticidade_Coord"/>
      <sheetName val="2_DN_Gerência"/>
      <sheetName val="2_1_Matriz_criticidade_Ger__"/>
      <sheetName val="1__NASA"/>
      <sheetName val="2_1_Matriz_criticidade_MP"/>
      <sheetName val="Check_List-_Gerrot"/>
      <sheetName val="estagios_e_blocos"/>
      <sheetName val="Variaveis_Gerais"/>
      <sheetName val="Disp_2004"/>
      <sheetName val="GEPEG_-_Volume_Mfe_+_Pelotas"/>
      <sheetName val="dghn"/>
      <sheetName val="생산성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 refreshError="1"/>
      <sheetData sheetId="99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  <sheetName val="I. INICIO"/>
      <sheetName val="Resumo (x) Contab. 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base_bradesco"/>
      <sheetName val="Comparativo_99X00"/>
      <sheetName val="AcqIS"/>
      <sheetName val="AcqBSCF"/>
      <sheetName val="validaciones"/>
      <sheetName val="HIST"/>
      <sheetName val="ACUMULADO"/>
      <sheetName val="MOL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Indicadores Economicos"/>
      <sheetName val="KF6"/>
      <sheetName val="Share Price 2002"/>
      <sheetName val="VOLUME CA"/>
      <sheetName val="De_Para"/>
      <sheetName val="Summary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Indicadores_Economicos"/>
      <sheetName val="Share_Price_2002"/>
      <sheetName val="Dados_Prod"/>
      <sheetName val="Piraí"/>
      <sheetName val="CAD Month"/>
      <sheetName val="CAD YE"/>
      <sheetName val="US Month "/>
      <sheetName val="US Month - Crowns"/>
      <sheetName val="US YE - Crowns"/>
      <sheetName val="bud99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Distribution from BU"/>
      <sheetName val="Sig Cycles_Accts &amp; Processes"/>
      <sheetName val="Effects"/>
      <sheetName val="Lookups"/>
      <sheetName val="Critérios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PLAN_DE_ACCION"/>
      <sheetName val="Calc_1"/>
      <sheetName val="Base_da_Datos"/>
      <sheetName val="1.0_LIST"/>
      <sheetName val="PM"/>
      <sheetName val="COTAÇÕES"/>
      <sheetName val="Hidden"/>
      <sheetName val="Orientation"/>
      <sheetName val="Settings"/>
      <sheetName val="Delivery"/>
      <sheetName val="BU Caribe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Engine"/>
      <sheetName val="Assumptions"/>
      <sheetName val="Validate"/>
      <sheetName val="Financials"/>
      <sheetName val="EI Calc"/>
      <sheetName val="Apoio"/>
      <sheetName val="Infos Empresas"/>
      <sheetName val="BDS"/>
      <sheetName val="Balancete"/>
      <sheetName val="Carteira Ações"/>
      <sheetName val="XREF"/>
      <sheetName val="Lead"/>
      <sheetName val="Dividendos"/>
      <sheetName val="BASE REAL"/>
      <sheetName val="List"/>
      <sheetName val="2RF98 (Mkt 9%)"/>
      <sheetName val="Relatório"/>
      <sheetName val="Parametrização"/>
      <sheetName val="Empresas"/>
      <sheetName val="UNIDADES"/>
      <sheetName val="Details"/>
      <sheetName val="DropDowns"/>
      <sheetName val="Indicadores_Econômicos6"/>
      <sheetName val="Datas_de_Divulgação6"/>
      <sheetName val="Indicadores_Bloomberg6"/>
      <sheetName val="Estimativa__IP6"/>
      <sheetName val="Tx_Juros_Efetivas6"/>
      <sheetName val="Valor_de_Mercado6"/>
      <sheetName val="Pop__Eco__At_6"/>
      <sheetName val="Brazil_Sovereign6"/>
      <sheetName val="Dados_BLP6"/>
      <sheetName val="Indicadores_Economicos4"/>
      <sheetName val="Share_Price_20024"/>
      <sheetName val="VOLUME_CA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Base_PEF3"/>
      <sheetName val="Labatt_Shares3"/>
      <sheetName val="Balance_Fin_ajust_20043"/>
      <sheetName val="CAD_Month3"/>
      <sheetName val="CAD_YE3"/>
      <sheetName val="US_Month_3"/>
      <sheetName val="US_Month_-_Crowns3"/>
      <sheetName val="US_YE_-_Crowns3"/>
      <sheetName val="Sig_Cycles_Accts_&amp;_Processes2"/>
      <sheetName val="Distribution_from_BU2"/>
      <sheetName val="base_bradesco2"/>
      <sheetName val="Comparativo_99X002"/>
      <sheetName val="PLAN_DE_ACCION2"/>
      <sheetName val="Calc_12"/>
      <sheetName val="Base_da_Datos2"/>
      <sheetName val="5_11"/>
      <sheetName val="1_0_LIST"/>
      <sheetName val="BU_Caribe"/>
      <sheetName val="EI_Calc"/>
      <sheetName val="BASE_REAL"/>
      <sheetName val="2RF98_(Mkt_9%)"/>
      <sheetName val="Infos_Empresas"/>
      <sheetName val="B-111"/>
      <sheetName val="AREAINDEX"/>
      <sheetName val="Anex 17"/>
      <sheetName val="VARPEL"/>
      <sheetName val="I__INICIO"/>
      <sheetName val="Resumo_(x)_Contab__"/>
      <sheetName val="E72_2001"/>
      <sheetName val="Indices"/>
      <sheetName val="consolidado plano 100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Registro"/>
      <sheetName val="Brazil Sovereign"/>
      <sheetName val="Curve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Lists"/>
      <sheetName val="KF6"/>
      <sheetName val="Dados_BLP1"/>
      <sheetName val="CDI_Acumulado1"/>
      <sheetName val="Brazil_Sovereign"/>
      <sheetName val="Benchmark_BLPV2"/>
      <sheetName val="COTAÇÕES"/>
      <sheetName val="Sheet1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은행"/>
      <sheetName val="Share Price 2002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PM"/>
      <sheetName val="dep pre"/>
      <sheetName val="Calc 1"/>
      <sheetName val="BDS"/>
      <sheetName val="Gente_gestao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Cost Leadership Capex Inv."/>
      <sheetName val="ponderacion"/>
      <sheetName val="drop-down-list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Données LMU"/>
      <sheetName val="I. INICIO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I__INICIO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ACUMULADO"/>
      <sheetName val="Netearnanal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Hoja2"/>
      <sheetName val="BD SEGUIM"/>
      <sheetName val="NO BORRAR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  <sheetName val="INCOME"/>
      <sheetName val="Indices"/>
      <sheetName val="REF_01 e 7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Dados BLP"/>
      <sheetName val="BALANCETE"/>
    </sheetNames>
    <sheetDataSet>
      <sheetData sheetId="0" refreshError="1">
        <row r="1">
          <cell r="C1" t="str">
            <v/>
          </cell>
        </row>
        <row r="2">
          <cell r="B2" t="str">
            <v/>
          </cell>
          <cell r="C2" t="str">
            <v/>
          </cell>
          <cell r="D2" t="str">
            <v/>
          </cell>
        </row>
        <row r="3">
          <cell r="B3" t="str">
            <v/>
          </cell>
          <cell r="C3" t="str">
            <v xml:space="preserve">  07 / 11 / 99     V. 1  - 10:40 MIN </v>
          </cell>
        </row>
        <row r="5">
          <cell r="C5" t="str">
            <v>MAPA DE RES.CONS. PELA LEG. SOCIETÁRIA - 30.09.99</v>
          </cell>
        </row>
        <row r="6">
          <cell r="C6" t="str">
            <v>UNIBANCO - UNIÃO DE BANCOS BRASILEIROS S/A</v>
          </cell>
        </row>
        <row r="8">
          <cell r="C8" t="str">
            <v>10. - RECEITAS DA INTERMEDIACAO FINANCEIRA</v>
          </cell>
        </row>
        <row r="9">
          <cell r="C9" t="str">
            <v xml:space="preserve">  10.10  Operações de credito </v>
          </cell>
        </row>
        <row r="10">
          <cell r="C10" t="str">
            <v xml:space="preserve">  10.40  Operações de arrendamento mercantil </v>
          </cell>
        </row>
        <row r="11">
          <cell r="C11" t="str">
            <v xml:space="preserve">  10.50  Resultado de Títulos e Valores Mobiliários</v>
          </cell>
        </row>
        <row r="12">
          <cell r="C12" t="str">
            <v xml:space="preserve">  10.60  Resultado de Cambio </v>
          </cell>
        </row>
        <row r="13">
          <cell r="C13" t="str">
            <v xml:space="preserve">  10.70  Aplicações compulsórias</v>
          </cell>
        </row>
        <row r="14">
          <cell r="C14" t="str">
            <v xml:space="preserve">  10.90  Ganhos com passivos sem encargos, deduzidos das</v>
          </cell>
        </row>
        <row r="15">
          <cell r="C15" t="str">
            <v xml:space="preserve">             perdas com ativos nao remuneráveis </v>
          </cell>
        </row>
        <row r="17">
          <cell r="C17" t="str">
            <v>15. - DESPESAS DA INTERMEDIACAO FINANCEIRA</v>
          </cell>
        </row>
        <row r="18">
          <cell r="C18" t="str">
            <v xml:space="preserve">  15.20  Captações no mercado </v>
          </cell>
        </row>
        <row r="19">
          <cell r="C19" t="str">
            <v xml:space="preserve">  15.30  Empréstimos e repasses </v>
          </cell>
        </row>
        <row r="20">
          <cell r="C20" t="str">
            <v xml:space="preserve">  15.40  Arrendamento mercantil </v>
          </cell>
        </row>
        <row r="21">
          <cell r="C21" t="str">
            <v xml:space="preserve">  15.60  Resultado de Cambio</v>
          </cell>
        </row>
        <row r="22">
          <cell r="C22" t="str">
            <v xml:space="preserve">  10.90  Perdas com ativos nao remuneráveis deduzidos</v>
          </cell>
        </row>
        <row r="23">
          <cell r="C23" t="str">
            <v xml:space="preserve">             dos passivos sem encargos</v>
          </cell>
        </row>
        <row r="24">
          <cell r="C24" t="str">
            <v xml:space="preserve">  15.80  Provisão para Credito de Liquidação Duvidosa</v>
          </cell>
        </row>
        <row r="26">
          <cell r="C26" t="str">
            <v>20. - RESULTADO DA INTERMEDIACAO FINANCEIRA</v>
          </cell>
        </row>
        <row r="28">
          <cell r="C28" t="str">
            <v>50. - OUTRAS RECEITAS/DESPESAS OPERACIONAIS</v>
          </cell>
        </row>
        <row r="29">
          <cell r="C29" t="str">
            <v xml:space="preserve">  50.10  Receitas de prestação de serviços </v>
          </cell>
        </row>
        <row r="30">
          <cell r="C30" t="str">
            <v xml:space="preserve">  10.20  Prémios Retidos</v>
          </cell>
        </row>
        <row r="31">
          <cell r="C31" t="str">
            <v xml:space="preserve">  10.30  Variações de provisões de prémios</v>
          </cell>
        </row>
        <row r="32">
          <cell r="C32" t="str">
            <v xml:space="preserve">  10.65  Sinistros</v>
          </cell>
        </row>
        <row r="33">
          <cell r="C33" t="str">
            <v xml:space="preserve">  10.70  Despesas com Benefícios de Planos de Previdência</v>
          </cell>
        </row>
        <row r="34">
          <cell r="C34" t="str">
            <v xml:space="preserve">  50.65  Despesas de Comercialização Cartão Crédito </v>
          </cell>
        </row>
        <row r="35">
          <cell r="C35" t="str">
            <v xml:space="preserve">  50.20  Despesas de pessoal</v>
          </cell>
        </row>
        <row r="36">
          <cell r="C36" t="str">
            <v xml:space="preserve">  50.30  Outras despesas administrativas </v>
          </cell>
        </row>
        <row r="37">
          <cell r="C37" t="str">
            <v xml:space="preserve">  50.60  Despesas de Comercialização de Seguros</v>
          </cell>
        </row>
        <row r="38">
          <cell r="C38" t="str">
            <v xml:space="preserve">  50.40  Despesas tributarias </v>
          </cell>
        </row>
        <row r="39">
          <cell r="C39" t="str">
            <v xml:space="preserve">  50.70  Resultado de Particip.em Controladas e Coligadas</v>
          </cell>
        </row>
        <row r="40">
          <cell r="C40" t="str">
            <v xml:space="preserve">  50.80  Ganho/Perda Variação Cambial de Controladas</v>
          </cell>
        </row>
        <row r="41">
          <cell r="C41" t="str">
            <v xml:space="preserve">  50.80  Outras receitas operacionais </v>
          </cell>
        </row>
        <row r="42">
          <cell r="C42" t="str">
            <v xml:space="preserve">  50.90  Outras despesas operacionais </v>
          </cell>
        </row>
        <row r="44">
          <cell r="C44" t="str">
            <v>60. - RESULTADO OPERACIONAL</v>
          </cell>
        </row>
        <row r="46">
          <cell r="C46" t="str">
            <v>61. - RESULTADO PATRIMONIAL</v>
          </cell>
        </row>
        <row r="48">
          <cell r="C48" t="str">
            <v xml:space="preserve">65. - RESULTADO NÃO OPERACIONAL </v>
          </cell>
        </row>
        <row r="49">
          <cell r="C49" t="str">
            <v xml:space="preserve">         65.10.1 Receitas não Operacionais</v>
          </cell>
        </row>
        <row r="50">
          <cell r="C50" t="str">
            <v xml:space="preserve">         65.10.2 Despesas não Operacionais</v>
          </cell>
        </row>
        <row r="52">
          <cell r="C52" t="str">
            <v>70. - RESULTADO DA CORREÇÃO MONETÁRIA DE BALANÇO</v>
          </cell>
        </row>
        <row r="54">
          <cell r="C54" t="str">
            <v>75. - RESULTADO ANTES DA TRIBUTAÇÃO SOBRE O LUCRO</v>
          </cell>
        </row>
        <row r="56">
          <cell r="C56" t="str">
            <v>80. - IMPOSTO DE RENDA  E CONTRIBUIÇÃO SOCIAL-CORRENTE</v>
          </cell>
        </row>
        <row r="57">
          <cell r="C57" t="str">
            <v xml:space="preserve">        80.1.1 - Imposto de Renda Corrente</v>
          </cell>
        </row>
        <row r="58">
          <cell r="C58" t="str">
            <v xml:space="preserve">        80.1.2 - Contribuição Social Corrente</v>
          </cell>
        </row>
        <row r="60">
          <cell r="C60" t="str">
            <v>80. - IMPOSTO DE RENDA  E CONTRIBUIÇÃO SOCIAL-DIFERIDO</v>
          </cell>
        </row>
        <row r="61">
          <cell r="C61" t="str">
            <v xml:space="preserve">        80.2.1 - Imposto de Renda Diferido</v>
          </cell>
        </row>
        <row r="62">
          <cell r="C62" t="str">
            <v xml:space="preserve">        80.2.2 - Contribuição Social Diferida</v>
          </cell>
        </row>
        <row r="64">
          <cell r="C64" t="str">
            <v xml:space="preserve">85. - PARTIC.ESTATUTÁRIAS NO LUCRO - ADMINISTRADORES </v>
          </cell>
        </row>
        <row r="66">
          <cell r="C66" t="str">
            <v>85. - PARTIC.ESTATUTÁRIAS NO LUCRO - REVERSAO PPR</v>
          </cell>
        </row>
        <row r="68">
          <cell r="C68" t="str">
            <v xml:space="preserve">85. - PARTIC.ESTATUTÁRIAS NO LUCRO - EMPREGADOS </v>
          </cell>
        </row>
        <row r="70">
          <cell r="C70" t="str">
            <v>85. - PARTICIPAÇÕES DE DEBENTURISTAS</v>
          </cell>
        </row>
        <row r="72">
          <cell r="C72" t="str">
            <v xml:space="preserve">00. - RESULTADO ANTES DE PARTICIPAÇÃO MINORITÁRIA </v>
          </cell>
        </row>
        <row r="74">
          <cell r="C74" t="str">
            <v xml:space="preserve">00. - PARTICIPAÇÕES DOS ACIONISTAS MINORITÁRIOS </v>
          </cell>
        </row>
        <row r="80">
          <cell r="C80" t="str">
            <v xml:space="preserve">  90. - LUCRO  LIQUIDO</v>
          </cell>
        </row>
        <row r="84">
          <cell r="C84" t="str">
            <v>DEMONSTRAÇÕES FINANCEIRAS - 07 / 11 /  99  - V1</v>
          </cell>
        </row>
        <row r="88">
          <cell r="C88" t="str">
            <v>Mapa Equivalencia /99</v>
          </cell>
        </row>
        <row r="89">
          <cell r="C89" t="str">
            <v xml:space="preserve">VAR.TX. LUX.INTER </v>
          </cell>
        </row>
        <row r="90">
          <cell r="C90" t="str">
            <v xml:space="preserve">VAR.TX. AGEX  </v>
          </cell>
        </row>
        <row r="91">
          <cell r="C91" t="str">
            <v>Mapa abertura de Outras Despesas Operacionais /99</v>
          </cell>
        </row>
        <row r="92">
          <cell r="C92" t="str">
            <v>Ajuste Taxa Patrimonio Interbanco.</v>
          </cell>
        </row>
        <row r="93">
          <cell r="C93" t="str">
            <v>Ajuste Unibanco Securities/UBB Holding</v>
          </cell>
        </row>
        <row r="94">
          <cell r="B94" t="str">
            <v>*</v>
          </cell>
          <cell r="C94" t="str">
            <v>Ajuste  Interbanco Mapa J.Fernandes</v>
          </cell>
        </row>
        <row r="95">
          <cell r="B95" t="str">
            <v>|</v>
          </cell>
          <cell r="C95" t="str">
            <v>BALANCETE PATRIMONIAL ANALITICO  -  98</v>
          </cell>
        </row>
        <row r="96">
          <cell r="B96" t="str">
            <v>*</v>
          </cell>
        </row>
        <row r="97">
          <cell r="B97" t="str">
            <v>|</v>
          </cell>
          <cell r="C97" t="str">
            <v xml:space="preserve">  7.10.00.00-RECEITAS OPERACIONAIS</v>
          </cell>
        </row>
        <row r="98">
          <cell r="B98" t="str">
            <v>|</v>
          </cell>
          <cell r="C98" t="str">
            <v xml:space="preserve">  7.10.10.00-Rendas de Operacoes de Credito</v>
          </cell>
        </row>
        <row r="99">
          <cell r="B99" t="str">
            <v>|</v>
          </cell>
          <cell r="C99" t="str">
            <v xml:space="preserve">  7.10.15.00-Rendas de Opers.Com.Exterior</v>
          </cell>
        </row>
        <row r="100">
          <cell r="B100" t="str">
            <v>|</v>
          </cell>
          <cell r="C100" t="str">
            <v xml:space="preserve">  7.10.20.00-Receitas de Cambio</v>
          </cell>
        </row>
        <row r="101">
          <cell r="B101" t="str">
            <v>|</v>
          </cell>
          <cell r="C101" t="str">
            <v xml:space="preserve">  7.10.25.00-Rendas de Aplicacoes em Overnight</v>
          </cell>
        </row>
        <row r="102">
          <cell r="B102" t="str">
            <v>|</v>
          </cell>
          <cell r="C102" t="str">
            <v xml:space="preserve">  7.10.30.00-Rendas de Tits.Vals.Mobiliarios</v>
          </cell>
        </row>
        <row r="103">
          <cell r="B103" t="str">
            <v>|</v>
          </cell>
          <cell r="C103" t="str">
            <v xml:space="preserve">  7.10.35.00-Rendas de Servicos Bancarios</v>
          </cell>
        </row>
        <row r="104">
          <cell r="B104" t="str">
            <v>|</v>
          </cell>
          <cell r="C104" t="str">
            <v xml:space="preserve">  7.10.40.00-Rendas de Outras Aplicacoes</v>
          </cell>
        </row>
        <row r="105">
          <cell r="C105" t="str">
            <v xml:space="preserve">  7.10.40.00-Rendas de Outras Aplicacoes (Aplic.Compuls.)</v>
          </cell>
        </row>
        <row r="106">
          <cell r="B106" t="str">
            <v>|</v>
          </cell>
          <cell r="C106" t="str">
            <v xml:space="preserve">  7.10.90.00-Outras Receitas Operacionais</v>
          </cell>
        </row>
        <row r="107">
          <cell r="B107" t="str">
            <v>|</v>
          </cell>
          <cell r="C107" t="str">
            <v xml:space="preserve">  7.20.00.00-RECEITAS NAO OPERACIONAIS</v>
          </cell>
        </row>
        <row r="108">
          <cell r="C108" t="str">
            <v xml:space="preserve">  7.20.00.00-Equivalencia Patrimonial</v>
          </cell>
        </row>
        <row r="109">
          <cell r="B109" t="str">
            <v>|</v>
          </cell>
          <cell r="C109" t="str">
            <v xml:space="preserve">  7.10.30.00-Rendas de Tits.Vals.Mob. (DFA)</v>
          </cell>
        </row>
        <row r="110">
          <cell r="B110" t="str">
            <v>|</v>
          </cell>
        </row>
        <row r="111">
          <cell r="B111" t="str">
            <v>|</v>
          </cell>
        </row>
        <row r="112">
          <cell r="B112" t="str">
            <v>|</v>
          </cell>
          <cell r="C112" t="str">
            <v xml:space="preserve">  8.10.00.00-DESPESAS OPERACIONAIS</v>
          </cell>
        </row>
        <row r="113">
          <cell r="B113" t="str">
            <v>|</v>
          </cell>
          <cell r="C113" t="str">
            <v xml:space="preserve">  8.10.10.00-Despesas de depositos</v>
          </cell>
        </row>
        <row r="114">
          <cell r="B114" t="str">
            <v>|</v>
          </cell>
          <cell r="C114" t="str">
            <v xml:space="preserve">  8.10.15.00-Despesas de Obrig.Emprestimos</v>
          </cell>
        </row>
        <row r="115">
          <cell r="C115" t="str">
            <v xml:space="preserve">  8.11.15.00-Despesas de Titulos Vals.Mobs.(exterior)</v>
          </cell>
        </row>
        <row r="116">
          <cell r="B116" t="str">
            <v>|</v>
          </cell>
          <cell r="C116" t="str">
            <v xml:space="preserve">  8.10.20.00-Despesas de Cambio</v>
          </cell>
        </row>
        <row r="117">
          <cell r="B117" t="str">
            <v>|</v>
          </cell>
          <cell r="C117" t="str">
            <v xml:space="preserve">  8.10.25.00-Desp.Recs.Tomados em Overnight</v>
          </cell>
        </row>
        <row r="118">
          <cell r="B118" t="str">
            <v>|</v>
          </cell>
          <cell r="C118" t="str">
            <v xml:space="preserve">  8.10.30.00-Despesas Administrativas</v>
          </cell>
        </row>
        <row r="119">
          <cell r="B119" t="str">
            <v>|</v>
          </cell>
          <cell r="C119" t="str">
            <v xml:space="preserve">  8.10.30.05-Desp.de Pessoal e Encargos Sociais</v>
          </cell>
        </row>
        <row r="120">
          <cell r="B120" t="str">
            <v>|</v>
          </cell>
          <cell r="C120" t="str">
            <v xml:space="preserve">  8.10.30.10-Desp.com Salarios Enc.S.de Administr.</v>
          </cell>
        </row>
        <row r="121">
          <cell r="B121" t="str">
            <v>|</v>
          </cell>
          <cell r="C121" t="str">
            <v xml:space="preserve">  8.10.30.15-Despesas de Alugueis</v>
          </cell>
        </row>
        <row r="122">
          <cell r="B122" t="str">
            <v>|</v>
          </cell>
          <cell r="C122" t="str">
            <v xml:space="preserve">  8.10.30.20-Despesas de Comunicacoes</v>
          </cell>
        </row>
        <row r="123">
          <cell r="B123" t="str">
            <v>|</v>
          </cell>
          <cell r="C123" t="str">
            <v xml:space="preserve">  8.10.30.25-Despesas de Viagens</v>
          </cell>
        </row>
        <row r="124">
          <cell r="B124" t="str">
            <v>|</v>
          </cell>
          <cell r="C124" t="str">
            <v xml:space="preserve">  8.10.30.30-Despesas Administrativas Diversas</v>
          </cell>
        </row>
        <row r="125">
          <cell r="B125" t="str">
            <v>|</v>
          </cell>
          <cell r="C125" t="str">
            <v xml:space="preserve">  8.10.35.00-APROVISION.AJUSTES PATRIMONIAIS</v>
          </cell>
        </row>
        <row r="126">
          <cell r="B126" t="str">
            <v>|</v>
          </cell>
          <cell r="C126" t="str">
            <v xml:space="preserve">  8.10.35.05-Desp.Prov.Cred.Liquidacao Duvidosa</v>
          </cell>
        </row>
        <row r="127">
          <cell r="B127" t="str">
            <v>|</v>
          </cell>
          <cell r="C127" t="str">
            <v xml:space="preserve">  8.10.35.10-Desp.Depreciacao/Amortizacao</v>
          </cell>
        </row>
        <row r="128">
          <cell r="B128" t="str">
            <v>|</v>
          </cell>
          <cell r="C128" t="str">
            <v xml:space="preserve">  8.10.35.15-Despesas Perda por Desvalorizacao</v>
          </cell>
        </row>
        <row r="129">
          <cell r="B129" t="str">
            <v>|</v>
          </cell>
          <cell r="C129" t="str">
            <v xml:space="preserve">  8.10.35.90-Despesas de Outras Provisoes(TRIBUTARIA)</v>
          </cell>
        </row>
        <row r="130">
          <cell r="C130" t="str">
            <v xml:space="preserve">  8.10.35.90-Despesas de Outras Provisoes</v>
          </cell>
        </row>
        <row r="131">
          <cell r="C131" t="str">
            <v xml:space="preserve">  8.10.90.00-Outras Despesas Operacionais</v>
          </cell>
        </row>
        <row r="132">
          <cell r="B132" t="str">
            <v>|</v>
          </cell>
          <cell r="C132" t="str">
            <v xml:space="preserve">  8.20.00.00-DESPESAS NAO OPERACIONAIS</v>
          </cell>
        </row>
        <row r="133">
          <cell r="B133" t="str">
            <v>|</v>
          </cell>
        </row>
        <row r="134">
          <cell r="B134" t="str">
            <v>*</v>
          </cell>
        </row>
        <row r="136">
          <cell r="B136" t="str">
            <v>*</v>
          </cell>
        </row>
        <row r="137">
          <cell r="C137" t="str">
            <v>ELIMINAÇÕES -  1999  (JOSUÉ)</v>
          </cell>
        </row>
        <row r="141">
          <cell r="C141" t="str">
            <v>Operacoes de Credito</v>
          </cell>
        </row>
        <row r="143">
          <cell r="C143" t="str">
            <v>Operacoes de Arrendamento Mercantil</v>
          </cell>
        </row>
        <row r="145">
          <cell r="C145" t="str">
            <v>Resultado de Titulos e Valores Mobiliarios</v>
          </cell>
        </row>
        <row r="147">
          <cell r="C147" t="str">
            <v>Ganhos com Passivos sem Encargos</v>
          </cell>
        </row>
        <row r="149">
          <cell r="C149" t="str">
            <v>Captacoes no Mercado Aberto</v>
          </cell>
        </row>
        <row r="151">
          <cell r="C151" t="str">
            <v>Emprestimos, Cessoes e Repasses</v>
          </cell>
        </row>
        <row r="153">
          <cell r="C153" t="str">
            <v>Receitas de Prestacao de Servicos</v>
          </cell>
        </row>
        <row r="155">
          <cell r="C155" t="str">
            <v>Perdas com Ativos nao Remuneraveis</v>
          </cell>
        </row>
        <row r="157">
          <cell r="C157" t="str">
            <v>Outras Despesas Administrativas</v>
          </cell>
        </row>
        <row r="159">
          <cell r="C159" t="str">
            <v>Outras Receitas Operacionais</v>
          </cell>
        </row>
        <row r="160">
          <cell r="C160" t="str">
            <v>Debenturistas</v>
          </cell>
        </row>
        <row r="161">
          <cell r="C161" t="str">
            <v>Outras Despesas Operacionais</v>
          </cell>
        </row>
        <row r="162">
          <cell r="C162" t="str">
            <v>DESPESAS COMERCIALIZACAO</v>
          </cell>
        </row>
        <row r="163">
          <cell r="C163" t="str">
            <v>Receita de Premio</v>
          </cell>
        </row>
        <row r="164">
          <cell r="C164" t="str">
            <v>Resultado Cambio</v>
          </cell>
        </row>
        <row r="165">
          <cell r="C165" t="str">
            <v>Resultado nao Operacional</v>
          </cell>
        </row>
        <row r="169">
          <cell r="C169" t="str">
            <v>BWU VIDEO - CONSOLIDADO</v>
          </cell>
        </row>
        <row r="171">
          <cell r="C171" t="str">
            <v>Receitas Operacionais</v>
          </cell>
        </row>
        <row r="172">
          <cell r="C172" t="str">
            <v xml:space="preserve">  Vendas de Produtos</v>
          </cell>
        </row>
        <row r="173">
          <cell r="C173" t="str">
            <v xml:space="preserve">  Aluguel de Fitas e Games</v>
          </cell>
        </row>
        <row r="174">
          <cell r="C174" t="str">
            <v xml:space="preserve">  Impostos sobre Vendas</v>
          </cell>
        </row>
        <row r="175">
          <cell r="C175" t="str">
            <v xml:space="preserve">  Custos dos Produtos Vendidos</v>
          </cell>
        </row>
        <row r="177">
          <cell r="C177" t="str">
            <v>Despesas Administrativas</v>
          </cell>
        </row>
        <row r="178">
          <cell r="C178" t="str">
            <v xml:space="preserve">  Salários</v>
          </cell>
        </row>
        <row r="179">
          <cell r="C179" t="str">
            <v xml:space="preserve">  Encargos Sociais - INSS-FGTS</v>
          </cell>
        </row>
        <row r="180">
          <cell r="C180" t="str">
            <v xml:space="preserve">  Outros Encargos Sociais</v>
          </cell>
        </row>
        <row r="181">
          <cell r="C181" t="str">
            <v xml:space="preserve">  Despesas com Ocupação</v>
          </cell>
        </row>
        <row r="182">
          <cell r="C182" t="str">
            <v xml:space="preserve">  Despesas com marketing</v>
          </cell>
        </row>
        <row r="183">
          <cell r="C183" t="str">
            <v xml:space="preserve">  Despesas com Tecnologia</v>
          </cell>
        </row>
        <row r="184">
          <cell r="C184" t="str">
            <v xml:space="preserve">  Outras Despesas Administrativas</v>
          </cell>
        </row>
        <row r="186">
          <cell r="C186" t="str">
            <v>Receitas e Despesas Financeiras</v>
          </cell>
        </row>
        <row r="187">
          <cell r="C187" t="str">
            <v xml:space="preserve">  Eurobonds</v>
          </cell>
        </row>
        <row r="188">
          <cell r="C188" t="str">
            <v xml:space="preserve">  CPMF</v>
          </cell>
        </row>
        <row r="189">
          <cell r="C189" t="str">
            <v xml:space="preserve">  Hedge Cambial</v>
          </cell>
        </row>
        <row r="190">
          <cell r="C190" t="str">
            <v xml:space="preserve">  RENDAS APLICACOES FINANCEIRAS</v>
          </cell>
        </row>
        <row r="191">
          <cell r="C191" t="str">
            <v xml:space="preserve">  Outras Despeas Financeiras</v>
          </cell>
        </row>
        <row r="192">
          <cell r="C192" t="str">
            <v xml:space="preserve">  Outras Receitas Financeiras</v>
          </cell>
        </row>
        <row r="194">
          <cell r="C194" t="str">
            <v>Despesas Patrimoniais</v>
          </cell>
        </row>
        <row r="195">
          <cell r="C195" t="str">
            <v xml:space="preserve">  Depreciação</v>
          </cell>
        </row>
        <row r="196">
          <cell r="C196" t="str">
            <v xml:space="preserve">  Amortização</v>
          </cell>
        </row>
        <row r="198">
          <cell r="C198" t="str">
            <v>Resultado Operacional</v>
          </cell>
        </row>
        <row r="200">
          <cell r="C200" t="str">
            <v>Resultado Nao Operacional</v>
          </cell>
        </row>
        <row r="202">
          <cell r="C202" t="str">
            <v>Imposto de Renda e Contribuição Social</v>
          </cell>
        </row>
        <row r="204">
          <cell r="C204" t="str">
            <v>Participação Minoritários</v>
          </cell>
        </row>
        <row r="206">
          <cell r="C206" t="str">
            <v>Resultado do Período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Plan1"/>
      <sheetName val="Mapa de Custo Jun.2003"/>
      <sheetName val="Summary Information"/>
      <sheetName val="INCCTOT"/>
      <sheetName val="Parm"/>
      <sheetName val="FRA"/>
      <sheetName val="COUPOM"/>
      <sheetName val="ICOICS"/>
      <sheetName val="Base de Dados"/>
      <sheetName val="Infor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Area Cat5"/>
      <sheetName val="MAPA"/>
      <sheetName val="Dados BLP"/>
      <sheetName val="CAIXASCIC-GLOBAL"/>
      <sheetName val="C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Saldo Inicial"/>
      <sheetName val="Log Teste Saldo Inicial"/>
      <sheetName val="Teste Adição"/>
      <sheetName val="Log Teste Adição"/>
      <sheetName val="MAPA"/>
      <sheetName val="Depreciação"/>
      <sheetName val="Det  Parâmetros Deprec"/>
      <sheetName val="XREF"/>
      <sheetName val="Tickmarks"/>
      <sheetName val="NE 05"/>
      <sheetName val="Mapa de Imobilizado {ppc}"/>
      <sheetName val="PAS Depreciação"/>
      <sheetName val="Taxas Depreciação Imobilizado"/>
      <sheetName val="PAS Ágio"/>
      <sheetName val="Teste de Saldo Inicial"/>
      <sheetName val="Teste das Adições"/>
      <sheetName val="Cálculo Parâmetro"/>
      <sheetName val="Para referência IFRS"/>
      <sheetName val="Mapa de Movimentação {ppc}"/>
      <sheetName val="PAS - Depreciação BRGAAP"/>
      <sheetName val="PAS - Depreciação IFRS"/>
      <sheetName val="Teste de Adição"/>
      <sheetName val="Níveis Parâmetro"/>
      <sheetName val="CC"/>
      <sheetName val="Plano de Centro de Custo"/>
      <sheetName val="Seguros 2001-2002 {ppc}"/>
      <sheetName val="Rep"/>
      <sheetName val="Dados"/>
      <sheetName val="Worksheet in lx 5610 Imobilizad"/>
      <sheetName val="FINANCIAMENTO COFACE SUDAME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bras TVA"/>
      <sheetName val="São Jose"/>
      <sheetName val="Eucalipto"/>
      <sheetName val="Mogno"/>
      <sheetName val="Canpar"/>
      <sheetName val="Canbras Net"/>
      <sheetName val="Walberg"/>
      <sheetName val="Licenses Consol"/>
      <sheetName val="Consol &amp; Inputs"/>
      <sheetName val="Free Cash flow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Cat5"/>
      <sheetName val="P&amp;L Projetado"/>
      <sheetName val="CAIXASCIC-GLOBAL"/>
      <sheetName val="PAS Vendas"/>
      <sheetName val="Canbras TVA"/>
      <sheetName val="MAP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Customize Your Invoice"/>
      <sheetName val="Mutuo"/>
      <sheetName val="Brazil Sovereign"/>
      <sheetName val="Canbras TVA"/>
      <sheetName val="Macro"/>
      <sheetName val="Statements"/>
      <sheetName val="Area Cat5"/>
      <sheetName val="CC"/>
      <sheetName val="Fluxo de Caixa CF"/>
      <sheetName val="Indices 2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  <sheetName val="Tabela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Validation"/>
      <sheetName val="NT"/>
      <sheetName val="NT IND"/>
      <sheetName val="DEP"/>
      <sheetName val="DEP IND"/>
      <sheetName val="CHARTS OVERALL"/>
      <sheetName val="INDUSTRIAL"/>
      <sheetName val="StartSheet"/>
      <sheetName val="Drop Down Lists"/>
      <sheetName val="NC"/>
      <sheetName val="Data ITWBottleAdj"/>
      <sheetName val="Data CorpCosts"/>
      <sheetName val="Data Adj Canada"/>
      <sheetName val="Data ITW LBOC Op"/>
      <sheetName val="Data NO Adj Cdn$"/>
      <sheetName val="Data NO CNSLD"/>
      <sheetName val="Data Unrestricted Cdn$"/>
      <sheetName val="Consolidado Fábrica"/>
      <sheetName val="Capex"/>
      <sheetName val="Superior"/>
      <sheetName val="Técnico"/>
      <sheetName val="Hay"/>
      <sheetName val="INDG"/>
      <sheetName val="OPR"/>
      <sheetName val="PalDespal"/>
      <sheetName val="PEF Consolidado"/>
      <sheetName val="Sup I"/>
      <sheetName val="Vagas_Aberto"/>
      <sheetName val="Vieja"/>
      <sheetName val="Resultados"/>
      <sheetName val="QLP"/>
      <sheetName val="Controle"/>
      <sheetName val="CADASTRO"/>
      <sheetName val="DIST"/>
      <sheetName val="MALHAD"/>
      <sheetName val="PUXADIA"/>
      <sheetName val="Base PEF"/>
      <sheetName val="Dados BLP"/>
      <sheetName val="Cover &amp; Parameters"/>
      <sheetName val="Curva_Cupom_Cambial1"/>
      <sheetName val="Futuros_Real_Time1"/>
      <sheetName val="Curva_Real_Time1"/>
      <sheetName val="Brazil_Sovereign1"/>
      <sheetName val="Real_Time1"/>
      <sheetName val="NDF_ARS_x_USD1"/>
      <sheetName val="FUTUROS_JUP1"/>
      <sheetName val="Schroder_Small_Caps1"/>
      <sheetName val="Custo_Variável"/>
      <sheetName val="MKT_Terr"/>
      <sheetName val="Challenges"/>
      <sheetName val="FY Bgt"/>
      <sheetName val="YTD"/>
      <sheetName val="Assumptions"/>
      <sheetName val="Validate"/>
      <sheetName val="Engine"/>
      <sheetName val="Financials"/>
      <sheetName val="ESTAT"/>
      <sheetName val="COTAÇÕES"/>
      <sheetName val="variables"/>
      <sheetName val="BLP"/>
      <sheetName val="Físico Anterior"/>
      <sheetName val="Mutuo"/>
      <sheetName val="cc"/>
      <sheetName val="packages"/>
      <sheetName val="Usiminas "/>
      <sheetName val="CONSOLIDADO"/>
      <sheetName val="Parameters"/>
      <sheetName val="geography"/>
      <sheetName val="Curva_Cupom_Cambial2"/>
      <sheetName val="Futuros_Real_Time2"/>
      <sheetName val="Curva_Real_Time2"/>
      <sheetName val="Brazil_Sovereign2"/>
      <sheetName val="Real_Time2"/>
      <sheetName val="NDF_ARS_x_USD2"/>
      <sheetName val="FUTUROS_JUP2"/>
      <sheetName val="Schroder_Small_Caps2"/>
      <sheetName val="Custo_Variável1"/>
      <sheetName val="CAUSE_ANALYSIS_NA"/>
      <sheetName val="NT_IND"/>
      <sheetName val="DEP_IND"/>
      <sheetName val="CHARTS_OVERALL"/>
      <sheetName val="Drop_Down_Lists"/>
      <sheetName val="Data_ITWBottleAdj"/>
      <sheetName val="Data_CorpCosts"/>
      <sheetName val="Data_Adj_Canada"/>
      <sheetName val="Data_ITW_LBOC_Op"/>
      <sheetName val="Data_NO_Adj_Cdn$"/>
      <sheetName val="Data_NO_CNSLD"/>
      <sheetName val="Data_Unrestricted_Cdn$"/>
      <sheetName val="Consolidado_Fábrica"/>
      <sheetName val="PEF_Consolidado"/>
      <sheetName val="Sup_I"/>
      <sheetName val="Base_PEF"/>
      <sheetName val="Dados_BLP"/>
      <sheetName val="Cover_&amp;_Parameters"/>
      <sheetName val="FY_Bgt"/>
      <sheetName val="Físico_Anterior"/>
      <sheetName val="hulpblad"/>
      <sheetName val="Tab Aux"/>
      <sheetName val="Setup"/>
      <sheetName val="Score Calidad"/>
      <sheetName val="LISTS"/>
      <sheetName val="PROJECT LIST"/>
      <sheetName val="Parametros"/>
      <sheetName val="drop-down_lists"/>
      <sheetName val="x"/>
      <sheetName val="ANS-Ap_Result_2003"/>
      <sheetName val="Curva_Cupom_Cambial3"/>
      <sheetName val="Futuros_Real_Time3"/>
      <sheetName val="Curva_Real_Time3"/>
      <sheetName val="Brazil_Sovereign3"/>
      <sheetName val="Real_Time3"/>
      <sheetName val="NDF_ARS_x_USD3"/>
      <sheetName val="FUTUROS_JUP3"/>
      <sheetName val="Schroder_Small_Caps3"/>
      <sheetName val="Custo_Variável2"/>
      <sheetName val="CAUSE_ANALYSIS_NA1"/>
      <sheetName val="NT_IND1"/>
      <sheetName val="DEP_IND1"/>
      <sheetName val="CHARTS_OVERALL1"/>
      <sheetName val="Drop_Down_Lists1"/>
      <sheetName val="Data_ITWBottleAdj1"/>
      <sheetName val="Data_CorpCosts1"/>
      <sheetName val="Data_Adj_Canada1"/>
      <sheetName val="Data_ITW_LBOC_Op1"/>
      <sheetName val="Data_NO_Adj_Cdn$1"/>
      <sheetName val="Data_NO_CNSLD1"/>
      <sheetName val="Data_Unrestricted_Cdn$1"/>
      <sheetName val="Consolidado_Fábrica1"/>
      <sheetName val="PEF_Consolidado1"/>
      <sheetName val="Sup_I1"/>
      <sheetName val="Base_PEF1"/>
      <sheetName val="Dados_BLP1"/>
      <sheetName val="Cover_&amp;_Parameters1"/>
      <sheetName val="FY_Bgt1"/>
      <sheetName val="Físico_Anterior1"/>
      <sheetName val="Usiminas_"/>
      <sheetName val="Tab_Aux"/>
      <sheetName val="Score_Calidad"/>
      <sheetName val="PROJECT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INFORM"/>
      <sheetName val="CDI"/>
      <sheetName val="Feriados"/>
      <sheetName val="Bloomberg"/>
      <sheetName val="Taxas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Mapa de Custo Jun.2003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MARGEM"/>
      <sheetName val="RAT FIXA"/>
      <sheetName val="RELATÓRIO"/>
      <sheetName val="FRETE"/>
      <sheetName val="CLASS"/>
      <sheetName val="MP-GGF"/>
      <sheetName val="Lead"/>
      <sheetName val="RESULT032000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 30.06.05"/>
      <sheetName val="Conciliação 30.06.05"/>
      <sheetName val="Débitos Subseqüentes"/>
      <sheetName val="Tickmarks"/>
      <sheetName val="EXPENDITURE CYCLE"/>
      <sheetName val="SALES98"/>
      <sheetName val="CL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 RECONCILIATION"/>
      <sheetName val="EXPENDITURE CYCLE"/>
      <sheetName val="DESIGN TAB"/>
      <sheetName val="Links"/>
      <sheetName val="CLA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-2002"/>
      <sheetName val="EXERC-2001"/>
      <sheetName val="EXERC-2000"/>
      <sheetName val="EXERC-1999"/>
      <sheetName val="Res-Equiv"/>
      <sheetName val="PRINC"/>
      <sheetName val="INF"/>
      <sheetName val="RESULT03200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Assumptions"/>
      <sheetName val="Sales"/>
      <sheetName val="Financial Analyse"/>
      <sheetName val="XREF"/>
      <sheetName val="Tickmarks"/>
      <sheetName val="Geral"/>
      <sheetName val="Cost_Input"/>
      <sheetName val="Comb Inp"/>
      <sheetName val="Customize Your Invoice"/>
      <sheetName val="GRAFICOS"/>
      <sheetName val="Links"/>
      <sheetName val="PRINC"/>
      <sheetName val="INF"/>
      <sheetName val=" Balanço REAL"/>
      <sheetName val="Res-Equiv"/>
      <sheetName val="Calculo Materialidade"/>
      <sheetName val="Cost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ceitas"/>
      <sheetName val="Análises deprec e outros custos"/>
      <sheetName val="Sheet1"/>
      <sheetName val="XREF"/>
      <sheetName val="Tickmarks"/>
      <sheetName val="Parâmetro  Folha"/>
      <sheetName val="Parâmetro Outros Custos"/>
      <sheetName val="Parâmetro Depreciação"/>
      <sheetName val="Threshold Calc"/>
      <sheetName val="RESET1"/>
      <sheetName val="Plan2407"/>
      <sheetName val="Data"/>
      <sheetName val="1120100003 dez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"/>
      <sheetName val="INF"/>
      <sheetName val="NAT1"/>
      <sheetName val="ContProd"/>
      <sheetName val="Mapa de Custo Jun.2003"/>
      <sheetName val="Feriados"/>
      <sheetName val="Anual"/>
      <sheetName val="Lead"/>
      <sheetName val="demanda-DDR-0800-A"/>
      <sheetName val="EXPENDITURE CYC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LÇTOS PROVISÃO INCENTIVO"/>
      <sheetName val="PREMIO PN ABR-03 1ºCALCULO"/>
      <sheetName val="PREMIO PN ABR-03 2ºCALCULO"/>
      <sheetName val="PREMIO"/>
      <sheetName val="RESUMO PREMIO"/>
      <sheetName val="INCENTIVO-ENSACADO"/>
      <sheetName val="RATEIO RECEITA BRUTA"/>
      <sheetName val="RECEITA-BRUTA-USINAS"/>
      <sheetName val="producao"/>
      <sheetName val="cta movto incentivo"/>
      <sheetName val="lctos incentivo-SAP"/>
      <sheetName val="comercialização"/>
      <sheetName val="comercialização-usinas"/>
      <sheetName val="SUBSIDIO"/>
      <sheetName val="1)gerenciador"/>
      <sheetName val="bonificacao"/>
      <sheetName val="incentivo acucar.me"/>
      <sheetName val="dif.logistico"/>
      <sheetName val="dif.servicos"/>
      <sheetName val="incentivo ducula liquido"/>
      <sheetName val="inc.anidro unif.alcool"/>
      <sheetName val="INC-HIDRATADO"/>
      <sheetName val="INC-ANIDRO"/>
      <sheetName val="2)mapa vendas"/>
      <sheetName val="3)param.mi"/>
      <sheetName val="4)mapa acucar "/>
      <sheetName val="5)mapa alcool"/>
      <sheetName val="5a)incentivo alcool"/>
      <sheetName val="6)qtde coper"/>
      <sheetName val="6a)quebras coper"/>
      <sheetName val="6a)quebras usinas"/>
      <sheetName val="7)lctos"/>
      <sheetName val="planilha-2"/>
      <sheetName val="cabecalho-2"/>
      <sheetName val="8)receita liq"/>
      <sheetName val="9)usina mi sem zl"/>
      <sheetName val="11)usina me"/>
      <sheetName val="12)qtde usinas"/>
      <sheetName val="13)incentivo.mi"/>
      <sheetName val="complem incentivo"/>
      <sheetName val="suporte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10"/>
      <sheetName val="Módulo11"/>
      <sheetName val="Módulo12"/>
      <sheetName val="Módulo14"/>
      <sheetName val="Módulo15"/>
      <sheetName val="Módulo21"/>
      <sheetName val="Módulo22"/>
      <sheetName val="Módulo23"/>
      <sheetName val="Módulo25"/>
      <sheetName val="Módulo27"/>
      <sheetName val="Módulo28"/>
      <sheetName val="Módulo29"/>
      <sheetName val="Módulo31"/>
      <sheetName val="Módulo32"/>
      <sheetName val="Módulo33"/>
      <sheetName val="Módulo35"/>
      <sheetName val="Módulo37"/>
      <sheetName val="Módulo38"/>
      <sheetName val="Módulo39"/>
      <sheetName val="Módulo43"/>
      <sheetName val="Módulo44"/>
      <sheetName val="Módulo45"/>
      <sheetName val="Módulo47"/>
      <sheetName val="PREMIO (2)"/>
      <sheetName val="PREMIO (3)"/>
      <sheetName val="mapa-vendas-anterior"/>
      <sheetName val="PREV"/>
      <sheetName val="REAL"/>
      <sheetName val="Cálculo Parâmetro"/>
      <sheetName val="Lead"/>
      <sheetName val="XREF"/>
      <sheetName val="Composição {ppc}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Dtvm"/>
      <sheetName val="Mp.FMX"/>
      <sheetName val="Mp.ACC"/>
      <sheetName val="Mp.Seg"/>
      <sheetName val="Mp.FMX2"/>
      <sheetName val="Mp.Cons"/>
      <sheetName val="DOAR"/>
      <sheetName val="Movimentação Imobi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 t="str">
            <v>ORIGENS DE RECURSOS:</v>
          </cell>
          <cell r="D7">
            <v>768560868.40000021</v>
          </cell>
          <cell r="F7">
            <v>1675295.2799999991</v>
          </cell>
          <cell r="H7">
            <v>46138771.170000002</v>
          </cell>
          <cell r="J7" t="e">
            <v>#REF!</v>
          </cell>
          <cell r="L7" t="e">
            <v>#REF!</v>
          </cell>
          <cell r="N7">
            <v>23301318.480000008</v>
          </cell>
        </row>
        <row r="9">
          <cell r="A9">
            <v>0</v>
          </cell>
          <cell r="B9" t="str">
            <v>LUCRO LÍQUIDO (PREJUÍZO)</v>
          </cell>
          <cell r="D9">
            <v>-12461013.389999924</v>
          </cell>
          <cell r="F9">
            <v>97525.86</v>
          </cell>
          <cell r="H9">
            <v>2257638.35</v>
          </cell>
          <cell r="J9">
            <v>48220872.909999996</v>
          </cell>
          <cell r="L9">
            <v>38011.85</v>
          </cell>
          <cell r="N9">
            <v>917103.92000000214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758831.98</v>
          </cell>
          <cell r="F11">
            <v>4185.09</v>
          </cell>
          <cell r="H11">
            <v>509134.5</v>
          </cell>
          <cell r="J11">
            <v>13926238.07</v>
          </cell>
          <cell r="L11">
            <v>0</v>
          </cell>
          <cell r="N11">
            <v>247867.7</v>
          </cell>
        </row>
        <row r="12">
          <cell r="A12">
            <v>102</v>
          </cell>
          <cell r="B12" t="str">
            <v>.Amortização de ágio em investimentos</v>
          </cell>
          <cell r="D12">
            <v>30647054.229999997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-23048673.189999994</v>
          </cell>
          <cell r="F13">
            <v>0</v>
          </cell>
          <cell r="H13">
            <v>0</v>
          </cell>
          <cell r="J13">
            <v>-327460.99</v>
          </cell>
          <cell r="L13">
            <v>0</v>
          </cell>
          <cell r="N13">
            <v>0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A16">
            <v>31</v>
          </cell>
          <cell r="B16" t="str">
            <v>.Provisão para perdas em Investimentos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-4103800.3699999191</v>
          </cell>
          <cell r="F17">
            <v>101710.95</v>
          </cell>
          <cell r="H17">
            <v>2766772.85</v>
          </cell>
          <cell r="J17">
            <v>61819649.989999995</v>
          </cell>
          <cell r="L17">
            <v>38011.85</v>
          </cell>
          <cell r="N17">
            <v>1164971.6200000022</v>
          </cell>
        </row>
        <row r="18">
          <cell r="B18" t="str">
            <v>RECURSOS DE TERCEIROS ORIGINADOS DE:</v>
          </cell>
          <cell r="D18">
            <v>772664668.7700001</v>
          </cell>
          <cell r="F18">
            <v>1573584.3299999991</v>
          </cell>
          <cell r="H18">
            <v>43371998.32</v>
          </cell>
          <cell r="J18" t="e">
            <v>#REF!</v>
          </cell>
          <cell r="L18" t="e">
            <v>#REF!</v>
          </cell>
          <cell r="N18">
            <v>22136346.860000007</v>
          </cell>
        </row>
        <row r="19">
          <cell r="A19">
            <v>42</v>
          </cell>
          <cell r="B19" t="str">
            <v>AUMENTO DE RESERVA DE CAPITAL VIA INCORPORAÇÃO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REVERSÃO DE DIVIDENDOS PROPOSTOS</v>
          </cell>
          <cell r="D20">
            <v>0</v>
          </cell>
          <cell r="F20">
            <v>0</v>
          </cell>
          <cell r="H20">
            <v>1068022.6200000001</v>
          </cell>
          <cell r="J20">
            <v>0</v>
          </cell>
          <cell r="L20">
            <v>0</v>
          </cell>
          <cell r="N20">
            <v>1068022.6200000001</v>
          </cell>
        </row>
        <row r="21">
          <cell r="A21">
            <v>41</v>
          </cell>
          <cell r="B21" t="str">
            <v>INCORPORAÇÃO DE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CPITAL PROPRIO DECLARADOS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</row>
        <row r="23">
          <cell r="A23">
            <v>43</v>
          </cell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34398.93</v>
          </cell>
          <cell r="J23">
            <v>0</v>
          </cell>
          <cell r="L23">
            <v>0</v>
          </cell>
          <cell r="N23">
            <v>0</v>
          </cell>
        </row>
        <row r="24">
          <cell r="B24" t="str">
            <v>CONSTITUIÇÃO DA SOCIEDADE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A25">
            <v>5</v>
          </cell>
          <cell r="B25" t="str">
            <v>AUMENTO DE CAPITAL</v>
          </cell>
          <cell r="D25">
            <v>0</v>
          </cell>
          <cell r="F25">
            <v>0</v>
          </cell>
          <cell r="H25">
            <v>9500000</v>
          </cell>
          <cell r="J25">
            <v>0</v>
          </cell>
          <cell r="L25">
            <v>0</v>
          </cell>
          <cell r="N25">
            <v>9500000</v>
          </cell>
        </row>
        <row r="26">
          <cell r="A26">
            <v>550</v>
          </cell>
          <cell r="B26" t="str">
            <v>AUMENTO NOS RESULTADOS DE EXERCÍCIOS FUTUROS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</row>
        <row r="27">
          <cell r="A27">
            <v>50</v>
          </cell>
          <cell r="B27" t="str">
            <v>DIVIDENDOS DECLARADOS</v>
          </cell>
          <cell r="D27">
            <v>13245186.32</v>
          </cell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</row>
        <row r="28">
          <cell r="B28" t="str">
            <v>AUMENTO DOS SUBGRUPOS DO PASSIVO:</v>
          </cell>
          <cell r="D28">
            <v>759236301.48000002</v>
          </cell>
          <cell r="F28">
            <v>249653.40999999968</v>
          </cell>
          <cell r="H28">
            <v>26988604.949999999</v>
          </cell>
          <cell r="J28">
            <v>130887357.66000001</v>
          </cell>
          <cell r="L28">
            <v>2300.8299999999995</v>
          </cell>
          <cell r="N28">
            <v>4884751.0300000049</v>
          </cell>
        </row>
        <row r="29">
          <cell r="A29">
            <v>51</v>
          </cell>
          <cell r="B29" t="str">
            <v xml:space="preserve">.Depósitos </v>
          </cell>
          <cell r="D29">
            <v>280125089.54999995</v>
          </cell>
          <cell r="F29">
            <v>0</v>
          </cell>
          <cell r="H29">
            <v>22832070.939999998</v>
          </cell>
          <cell r="J29">
            <v>0</v>
          </cell>
          <cell r="L29">
            <v>0</v>
          </cell>
          <cell r="N29">
            <v>2431974.8700000048</v>
          </cell>
        </row>
        <row r="30">
          <cell r="A30">
            <v>6</v>
          </cell>
          <cell r="B30" t="str">
            <v>.Captações no mercado aberto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61</v>
          </cell>
          <cell r="B31" t="str">
            <v>.Relações interfinanceiras</v>
          </cell>
          <cell r="D31">
            <v>113626218.54000001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A32">
            <v>7</v>
          </cell>
          <cell r="B32" t="str">
            <v>.Obrigações por empréstimos e repasses</v>
          </cell>
          <cell r="D32">
            <v>0</v>
          </cell>
          <cell r="F32">
            <v>0</v>
          </cell>
          <cell r="H32">
            <v>0</v>
          </cell>
          <cell r="J32">
            <v>123594152.58000001</v>
          </cell>
          <cell r="L32">
            <v>0</v>
          </cell>
          <cell r="N32">
            <v>0</v>
          </cell>
        </row>
        <row r="33">
          <cell r="B33" t="str">
            <v>.Recursos de emissão de títulos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</row>
        <row r="34">
          <cell r="A34">
            <v>71</v>
          </cell>
          <cell r="B34" t="str">
            <v>.Outras Obrigações</v>
          </cell>
          <cell r="D34">
            <v>365484993.39000005</v>
          </cell>
          <cell r="F34">
            <v>249653.40999999968</v>
          </cell>
          <cell r="H34">
            <v>4156534.0100000002</v>
          </cell>
          <cell r="J34">
            <v>7293205.0799999982</v>
          </cell>
          <cell r="L34">
            <v>2300.8299999999995</v>
          </cell>
          <cell r="N34">
            <v>2452776.16</v>
          </cell>
        </row>
        <row r="35">
          <cell r="B35" t="str">
            <v>REDUÇÃO DOS SUBGRUPOS DO ATIVO</v>
          </cell>
          <cell r="D35">
            <v>71790.13</v>
          </cell>
          <cell r="F35">
            <v>1027838.3799999994</v>
          </cell>
          <cell r="H35">
            <v>0</v>
          </cell>
          <cell r="J35" t="e">
            <v>#REF!</v>
          </cell>
          <cell r="L35" t="e">
            <v>#REF!</v>
          </cell>
          <cell r="N35">
            <v>1043155.3900000006</v>
          </cell>
        </row>
        <row r="36">
          <cell r="A36">
            <v>8</v>
          </cell>
          <cell r="B36" t="str">
            <v>.Aplicações interfinanceiras de liquidez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</row>
        <row r="37">
          <cell r="A37">
            <v>80</v>
          </cell>
          <cell r="B37" t="str">
            <v>.Títulos e valores mobiliários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</row>
        <row r="38">
          <cell r="A38">
            <v>81</v>
          </cell>
          <cell r="B38" t="str">
            <v>.Relações interfinanceiras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9</v>
          </cell>
          <cell r="B39" t="str">
            <v>.Operacoes de crédito</v>
          </cell>
          <cell r="D39">
            <v>0</v>
          </cell>
          <cell r="F39">
            <v>0</v>
          </cell>
          <cell r="H39">
            <v>0</v>
          </cell>
          <cell r="J39">
            <v>245007882.96000004</v>
          </cell>
          <cell r="L39">
            <v>0</v>
          </cell>
          <cell r="N39">
            <v>0</v>
          </cell>
        </row>
        <row r="40">
          <cell r="A40">
            <v>10</v>
          </cell>
          <cell r="B40" t="str">
            <v>.Outros créditos</v>
          </cell>
          <cell r="D40">
            <v>0</v>
          </cell>
          <cell r="F40">
            <v>1017838.3199999994</v>
          </cell>
          <cell r="H40">
            <v>0</v>
          </cell>
          <cell r="J40">
            <v>2445370.7400000095</v>
          </cell>
          <cell r="L40">
            <v>0</v>
          </cell>
          <cell r="N40">
            <v>1043155.3900000006</v>
          </cell>
        </row>
        <row r="41">
          <cell r="A41">
            <v>100</v>
          </cell>
          <cell r="B41" t="str">
            <v>.Outros valores e bens</v>
          </cell>
          <cell r="D41">
            <v>71790.13</v>
          </cell>
          <cell r="F41">
            <v>10000.060000000001</v>
          </cell>
          <cell r="H41">
            <v>0</v>
          </cell>
          <cell r="J41" t="e">
            <v>#REF!</v>
          </cell>
          <cell r="L41" t="e">
            <v>#REF!</v>
          </cell>
          <cell r="N41">
            <v>0</v>
          </cell>
        </row>
        <row r="42">
          <cell r="B42" t="str">
            <v>ALIENAÇÃO DE BENS E INVESTIMENTOS:</v>
          </cell>
          <cell r="D42">
            <v>111390.83999999995</v>
          </cell>
          <cell r="F42">
            <v>296092.54000000004</v>
          </cell>
          <cell r="H42">
            <v>5780971.8200000003</v>
          </cell>
          <cell r="J42">
            <v>6461242.3500000006</v>
          </cell>
          <cell r="L42">
            <v>0</v>
          </cell>
          <cell r="N42">
            <v>5640417.8200000003</v>
          </cell>
        </row>
        <row r="43">
          <cell r="A43">
            <v>101</v>
          </cell>
          <cell r="B43" t="str">
            <v>.Bens não de uso próprio</v>
          </cell>
          <cell r="D43">
            <v>101044.50999999995</v>
          </cell>
          <cell r="F43">
            <v>257023.85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</row>
        <row r="44">
          <cell r="A44">
            <v>11</v>
          </cell>
          <cell r="B44" t="str">
            <v>.Investimentos</v>
          </cell>
          <cell r="D44">
            <v>0</v>
          </cell>
          <cell r="F44">
            <v>0</v>
          </cell>
          <cell r="H44">
            <v>4176244.3</v>
          </cell>
          <cell r="J44">
            <v>0</v>
          </cell>
          <cell r="L44">
            <v>0</v>
          </cell>
          <cell r="N44">
            <v>4051853.2</v>
          </cell>
        </row>
        <row r="45">
          <cell r="A45">
            <v>12</v>
          </cell>
          <cell r="B45" t="str">
            <v>.Imobilizado de uso</v>
          </cell>
          <cell r="D45">
            <v>10346.33</v>
          </cell>
          <cell r="F45">
            <v>39068.69</v>
          </cell>
          <cell r="H45">
            <v>958634.28</v>
          </cell>
          <cell r="J45">
            <v>921094.37</v>
          </cell>
          <cell r="L45">
            <v>0</v>
          </cell>
          <cell r="N45">
            <v>958634.28</v>
          </cell>
        </row>
        <row r="46">
          <cell r="A46">
            <v>13</v>
          </cell>
          <cell r="B46" t="str">
            <v>.Diferido</v>
          </cell>
          <cell r="D46">
            <v>0</v>
          </cell>
          <cell r="F46">
            <v>0</v>
          </cell>
          <cell r="H46">
            <v>646093.24</v>
          </cell>
          <cell r="J46">
            <v>5540147.9800000004</v>
          </cell>
          <cell r="L46">
            <v>0</v>
          </cell>
          <cell r="N46">
            <v>629930.34</v>
          </cell>
        </row>
        <row r="48">
          <cell r="B48" t="str">
            <v>APLICAÇÕES DE RECURSOS:</v>
          </cell>
          <cell r="D48">
            <v>771795041.87970066</v>
          </cell>
          <cell r="F48">
            <v>1678820.2199999997</v>
          </cell>
          <cell r="H48">
            <v>48223061.81000001</v>
          </cell>
          <cell r="J48" t="e">
            <v>#REF!</v>
          </cell>
          <cell r="L48" t="e">
            <v>#REF!</v>
          </cell>
          <cell r="N48">
            <v>23525506.090000007</v>
          </cell>
        </row>
        <row r="50">
          <cell r="A50">
            <v>130</v>
          </cell>
          <cell r="B50" t="str">
            <v>DIVIDENDOS PROVISIONADOS + TJLP</v>
          </cell>
          <cell r="D50">
            <v>15573496</v>
          </cell>
          <cell r="F50">
            <v>232320.36</v>
          </cell>
          <cell r="H50">
            <v>568415.4</v>
          </cell>
          <cell r="J50">
            <v>12334500</v>
          </cell>
          <cell r="L50">
            <v>0</v>
          </cell>
          <cell r="N50">
            <v>568415.4</v>
          </cell>
        </row>
        <row r="51">
          <cell r="A51">
            <v>133</v>
          </cell>
          <cell r="B51" t="str">
            <v>REDUÇÃO DE CAPITAL POR GRUPAMENTO DE AÇÕES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</row>
        <row r="52">
          <cell r="A52">
            <v>134</v>
          </cell>
          <cell r="B52" t="str">
            <v>REVERSAO DE DIVIDENDOS A RECEBER DE CONTROLADAS</v>
          </cell>
          <cell r="D52">
            <v>1068022.6200000001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</row>
        <row r="53">
          <cell r="A53">
            <v>131</v>
          </cell>
          <cell r="B53" t="str">
            <v>PARTICIPAÇÃO DOS MINORITÁRIOS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A54">
            <v>131</v>
          </cell>
          <cell r="B54" t="str">
            <v>AQUISIÇÃO DE PARTICIPAÇÕES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132</v>
          </cell>
          <cell r="B55" t="str">
            <v>REDUÇÃO NOS RESULTADOS DE EXERCÍCIOS FUTUROS</v>
          </cell>
          <cell r="D55">
            <v>0</v>
          </cell>
          <cell r="F55">
            <v>0</v>
          </cell>
          <cell r="H55">
            <v>0</v>
          </cell>
          <cell r="J55">
            <v>14985871.119999999</v>
          </cell>
          <cell r="L55">
            <v>0</v>
          </cell>
          <cell r="N55">
            <v>0</v>
          </cell>
        </row>
        <row r="56">
          <cell r="B56" t="str">
            <v>INVERSÕES EM:</v>
          </cell>
          <cell r="D56">
            <v>31113776.949999999</v>
          </cell>
          <cell r="F56">
            <v>0</v>
          </cell>
          <cell r="H56">
            <v>613437.74</v>
          </cell>
          <cell r="J56">
            <v>25844925.109999999</v>
          </cell>
          <cell r="L56">
            <v>0</v>
          </cell>
          <cell r="N56">
            <v>132170.35999999999</v>
          </cell>
        </row>
        <row r="57">
          <cell r="A57">
            <v>141</v>
          </cell>
          <cell r="B57" t="str">
            <v>.Bens não de uso próprio</v>
          </cell>
          <cell r="D57">
            <v>0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</row>
        <row r="58">
          <cell r="A58">
            <v>142</v>
          </cell>
          <cell r="B58" t="str">
            <v>.Participações societárias</v>
          </cell>
          <cell r="D58">
            <v>31102973.870000001</v>
          </cell>
          <cell r="F58">
            <v>0</v>
          </cell>
          <cell r="H58">
            <v>0</v>
          </cell>
          <cell r="J58">
            <v>0</v>
          </cell>
          <cell r="L58">
            <v>0</v>
          </cell>
          <cell r="N58">
            <v>0</v>
          </cell>
        </row>
        <row r="59">
          <cell r="A59">
            <v>14</v>
          </cell>
          <cell r="B59" t="str">
            <v>.Investimentos</v>
          </cell>
          <cell r="D59">
            <v>0</v>
          </cell>
          <cell r="F59">
            <v>0</v>
          </cell>
          <cell r="H59">
            <v>0</v>
          </cell>
          <cell r="J59">
            <v>300000</v>
          </cell>
          <cell r="L59">
            <v>0</v>
          </cell>
          <cell r="N59">
            <v>0</v>
          </cell>
        </row>
        <row r="60">
          <cell r="A60">
            <v>15</v>
          </cell>
          <cell r="B60" t="str">
            <v>.Imobilizado de uso</v>
          </cell>
          <cell r="D60">
            <v>10803.08</v>
          </cell>
          <cell r="F60">
            <v>0</v>
          </cell>
          <cell r="H60">
            <v>613437.74</v>
          </cell>
          <cell r="J60">
            <v>25544925.109999999</v>
          </cell>
          <cell r="L60">
            <v>0</v>
          </cell>
          <cell r="N60">
            <v>132170.35999999999</v>
          </cell>
        </row>
        <row r="61">
          <cell r="A61">
            <v>16</v>
          </cell>
          <cell r="B61" t="str">
            <v>APLICAÇÕES NO DIFERIDO</v>
          </cell>
          <cell r="D61">
            <v>2965798.41</v>
          </cell>
          <cell r="F61">
            <v>0</v>
          </cell>
          <cell r="H61">
            <v>784</v>
          </cell>
          <cell r="J61">
            <v>34359050.373999998</v>
          </cell>
          <cell r="L61">
            <v>0</v>
          </cell>
          <cell r="N61">
            <v>0</v>
          </cell>
        </row>
        <row r="62">
          <cell r="B62" t="str">
            <v>AUMENTO DOS SUBGRUPOS DO ATIVO:</v>
          </cell>
          <cell r="D62">
            <v>721073947.89970064</v>
          </cell>
          <cell r="F62">
            <v>1446499.8599999999</v>
          </cell>
          <cell r="H62">
            <v>47040424.670000009</v>
          </cell>
          <cell r="J62" t="e">
            <v>#REF!</v>
          </cell>
          <cell r="L62" t="e">
            <v>#REF!</v>
          </cell>
          <cell r="N62">
            <v>22824920.330000009</v>
          </cell>
        </row>
        <row r="63">
          <cell r="A63">
            <v>160</v>
          </cell>
          <cell r="B63" t="str">
            <v>.Aplicações interfinanceiras de liquidez</v>
          </cell>
          <cell r="D63">
            <v>77094912.24000001</v>
          </cell>
          <cell r="F63">
            <v>1446499.8599999999</v>
          </cell>
          <cell r="H63">
            <v>0</v>
          </cell>
          <cell r="J63">
            <v>0</v>
          </cell>
          <cell r="L63">
            <v>0</v>
          </cell>
          <cell r="N63">
            <v>0</v>
          </cell>
        </row>
        <row r="64">
          <cell r="A64">
            <v>17</v>
          </cell>
          <cell r="B64" t="str">
            <v>.Títulos e valores mobiliários</v>
          </cell>
          <cell r="D64">
            <v>84721470.030000016</v>
          </cell>
          <cell r="F64">
            <v>0</v>
          </cell>
          <cell r="H64">
            <v>9921749.4600000009</v>
          </cell>
          <cell r="J64">
            <v>381905.68000000017</v>
          </cell>
          <cell r="L64">
            <v>24475.389999999985</v>
          </cell>
          <cell r="N64">
            <v>9921749.4600000009</v>
          </cell>
        </row>
        <row r="65">
          <cell r="A65">
            <v>18</v>
          </cell>
          <cell r="B65" t="str">
            <v>.Relações interfinanceiras</v>
          </cell>
          <cell r="D65">
            <v>0</v>
          </cell>
          <cell r="F65">
            <v>0</v>
          </cell>
          <cell r="H65">
            <v>0</v>
          </cell>
          <cell r="J65">
            <v>123144965.42</v>
          </cell>
          <cell r="L65">
            <v>0</v>
          </cell>
          <cell r="N65">
            <v>0</v>
          </cell>
        </row>
        <row r="66">
          <cell r="A66">
            <v>180</v>
          </cell>
          <cell r="B66" t="str">
            <v>.Operações de crédito</v>
          </cell>
          <cell r="D66">
            <v>481227719.67000055</v>
          </cell>
          <cell r="F66">
            <v>0</v>
          </cell>
          <cell r="H66">
            <v>32966267.910000004</v>
          </cell>
          <cell r="J66">
            <v>0</v>
          </cell>
          <cell r="L66">
            <v>0</v>
          </cell>
          <cell r="N66">
            <v>8836989.5700000077</v>
          </cell>
        </row>
        <row r="67">
          <cell r="A67">
            <v>19</v>
          </cell>
          <cell r="B67" t="str">
            <v>.Outros créditos</v>
          </cell>
          <cell r="D67">
            <v>78029845.959700078</v>
          </cell>
          <cell r="F67">
            <v>0</v>
          </cell>
          <cell r="H67">
            <v>87069.91999999946</v>
          </cell>
          <cell r="J67">
            <v>0</v>
          </cell>
          <cell r="L67">
            <v>14915.190000000002</v>
          </cell>
          <cell r="N67">
            <v>0</v>
          </cell>
        </row>
        <row r="68">
          <cell r="A68">
            <v>20</v>
          </cell>
          <cell r="B68" t="str">
            <v>.Outros valores e bens</v>
          </cell>
          <cell r="D68">
            <v>0</v>
          </cell>
          <cell r="F68">
            <v>0</v>
          </cell>
          <cell r="H68">
            <v>4065337.38</v>
          </cell>
          <cell r="J68" t="e">
            <v>#REF!</v>
          </cell>
          <cell r="L68" t="e">
            <v>#REF!</v>
          </cell>
          <cell r="N68">
            <v>4066181.3</v>
          </cell>
        </row>
        <row r="69">
          <cell r="B69" t="str">
            <v>REDUÇÃO DOS SUBGRUPOS DO PASSIVO:</v>
          </cell>
          <cell r="D69">
            <v>0</v>
          </cell>
          <cell r="F69">
            <v>0</v>
          </cell>
          <cell r="H69">
            <v>0</v>
          </cell>
          <cell r="J69">
            <v>231104949.80000001</v>
          </cell>
          <cell r="L69">
            <v>0</v>
          </cell>
          <cell r="N69">
            <v>0</v>
          </cell>
        </row>
        <row r="70">
          <cell r="A70">
            <v>21</v>
          </cell>
          <cell r="B70" t="str">
            <v xml:space="preserve">.Depósitos </v>
          </cell>
          <cell r="D70">
            <v>0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</row>
        <row r="71">
          <cell r="A71">
            <v>210</v>
          </cell>
          <cell r="B71" t="str">
            <v>.Captações no mercado aberto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</row>
        <row r="72">
          <cell r="A72">
            <v>211</v>
          </cell>
          <cell r="B72" t="str">
            <v>.Relações interfinanceiras</v>
          </cell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</row>
        <row r="73">
          <cell r="A73">
            <v>212</v>
          </cell>
          <cell r="B73" t="str">
            <v>.Obrigações por empréstimos e repasses</v>
          </cell>
          <cell r="D73">
            <v>0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</row>
        <row r="74">
          <cell r="A74">
            <v>22</v>
          </cell>
          <cell r="B74" t="str">
            <v>.Recursos de emissão de títulos</v>
          </cell>
          <cell r="D74">
            <v>0</v>
          </cell>
          <cell r="F74">
            <v>0</v>
          </cell>
          <cell r="H74">
            <v>0</v>
          </cell>
          <cell r="J74">
            <v>231104949.80000001</v>
          </cell>
          <cell r="L74">
            <v>0</v>
          </cell>
          <cell r="N74">
            <v>0</v>
          </cell>
        </row>
        <row r="75">
          <cell r="A75">
            <v>23</v>
          </cell>
          <cell r="B75" t="str">
            <v>.Outras Obrigações</v>
          </cell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</row>
        <row r="77">
          <cell r="B77" t="str">
            <v>AUMENTO (REDUÇÃO) DAS DISPONIBILIDADES</v>
          </cell>
          <cell r="D77">
            <v>-3234173.4797004461</v>
          </cell>
          <cell r="F77">
            <v>-3524.9400000006426</v>
          </cell>
          <cell r="H77">
            <v>-2084290.640000008</v>
          </cell>
          <cell r="J77" t="e">
            <v>#REF!</v>
          </cell>
          <cell r="L77" t="e">
            <v>#REF!</v>
          </cell>
          <cell r="N77">
            <v>-224187.6099999994</v>
          </cell>
        </row>
        <row r="79">
          <cell r="B79" t="str">
            <v>MODIFICAÇÕES NA POSIÇÃO FINANCEIRA</v>
          </cell>
        </row>
        <row r="80">
          <cell r="B80" t="str">
            <v>Disponibilidades</v>
          </cell>
        </row>
        <row r="81">
          <cell r="A81">
            <v>24</v>
          </cell>
          <cell r="B81" t="str">
            <v>.Início do semestre</v>
          </cell>
          <cell r="D81">
            <v>5247534.76</v>
          </cell>
          <cell r="F81">
            <v>8483.7800000000007</v>
          </cell>
          <cell r="H81">
            <v>2194489.0499999998</v>
          </cell>
          <cell r="J81">
            <v>2132415.31</v>
          </cell>
          <cell r="L81">
            <v>1759.69</v>
          </cell>
          <cell r="N81">
            <v>334386.02</v>
          </cell>
        </row>
        <row r="82">
          <cell r="A82">
            <v>25</v>
          </cell>
          <cell r="B82" t="str">
            <v>.Fim do semestre</v>
          </cell>
          <cell r="D82">
            <v>2013361.28</v>
          </cell>
          <cell r="F82">
            <v>4958.84</v>
          </cell>
          <cell r="H82">
            <v>110198.41</v>
          </cell>
          <cell r="J82">
            <v>1908559.77</v>
          </cell>
          <cell r="L82">
            <v>2681.79</v>
          </cell>
          <cell r="N82">
            <v>110198.41</v>
          </cell>
        </row>
        <row r="83">
          <cell r="B83" t="str">
            <v>AUMENTO (REDUÇÃO) DAS DISPONIBILIDADES</v>
          </cell>
          <cell r="D83">
            <v>-3234173.4799999995</v>
          </cell>
          <cell r="F83">
            <v>-3524.9400000000005</v>
          </cell>
          <cell r="H83">
            <v>-2084290.64</v>
          </cell>
          <cell r="J83">
            <v>-223855.54000000004</v>
          </cell>
          <cell r="L83">
            <v>922.09999999999991</v>
          </cell>
          <cell r="N83">
            <v>-224187.61000000002</v>
          </cell>
        </row>
        <row r="84">
          <cell r="D84">
            <v>2.9955338686704636E-4</v>
          </cell>
          <cell r="F84">
            <v>-6.4210325945168734E-10</v>
          </cell>
          <cell r="H84">
            <v>-8.149072527885437E-9</v>
          </cell>
          <cell r="J84" t="e">
            <v>#REF!</v>
          </cell>
          <cell r="L84" t="e">
            <v>#REF!</v>
          </cell>
          <cell r="N84">
            <v>6.1118043959140778E-10</v>
          </cell>
        </row>
      </sheetData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EMPRESTIMOS"/>
      <sheetName val="DOAR"/>
      <sheetName val="PARTES"/>
      <sheetName val="IMOBILIZADO"/>
      <sheetName val="Movimentação Imobilizado"/>
      <sheetName val="MAPAIMOB"/>
      <sheetName val="MAPADIF"/>
      <sheetName val="MOV. LONGO PRAZO"/>
      <sheetName val="FLUXO CAIXA IND."/>
      <sheetName val="FLUXO CAIXA IND. (2)"/>
      <sheetName val="Lead"/>
      <sheetName val="Links"/>
      <sheetName val="Customize Your Invoice"/>
      <sheetName val="Geral"/>
      <sheetName val="Cálculo Parâmetro"/>
      <sheetName val="XREF"/>
      <sheetName val="suporte"/>
      <sheetName val="1)gerenciador"/>
      <sheetName val="Income Statement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ACC"/>
      <sheetName val="Mp.Dtvm"/>
      <sheetName val="Mp.Seg"/>
      <sheetName val="Mp.Leas"/>
      <sheetName val="Mp.Cons"/>
      <sheetName val="DOAR"/>
      <sheetName val="anál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 xml:space="preserve">GRUPO FININVEST </v>
          </cell>
        </row>
        <row r="7">
          <cell r="B7" t="str">
            <v>ORIGENS DE RECURSOS:</v>
          </cell>
          <cell r="D7">
            <v>291306446.60999995</v>
          </cell>
          <cell r="F7">
            <v>2309533.4</v>
          </cell>
          <cell r="H7">
            <v>98539195.709999979</v>
          </cell>
          <cell r="J7">
            <v>266466522.18000007</v>
          </cell>
          <cell r="L7">
            <v>63326.04</v>
          </cell>
          <cell r="N7">
            <v>658685023.93999994</v>
          </cell>
        </row>
        <row r="9">
          <cell r="A9">
            <v>0</v>
          </cell>
          <cell r="B9" t="str">
            <v>LUCRO LÍQUIDO (PREJUÍZO)</v>
          </cell>
          <cell r="D9">
            <v>10881575.1</v>
          </cell>
          <cell r="F9">
            <v>329876.33</v>
          </cell>
          <cell r="H9">
            <v>352006.1</v>
          </cell>
          <cell r="J9">
            <v>11790408.290399898</v>
          </cell>
          <cell r="L9">
            <v>52669.72</v>
          </cell>
          <cell r="N9">
            <v>23406535.540399894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65547.38</v>
          </cell>
          <cell r="F11">
            <v>20498.28</v>
          </cell>
          <cell r="H11">
            <v>0</v>
          </cell>
          <cell r="J11">
            <v>9048432.4000000004</v>
          </cell>
          <cell r="L11">
            <v>0</v>
          </cell>
          <cell r="N11">
            <v>9134478.0600000005</v>
          </cell>
        </row>
        <row r="12">
          <cell r="B12" t="str">
            <v>.Ajustes de exercícios anteriores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-11894197.43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-11894197.43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B16" t="str">
            <v>.Reversão de provisão para perdas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-947074.94999999925</v>
          </cell>
          <cell r="F17">
            <v>350374.61</v>
          </cell>
          <cell r="H17">
            <v>352006.1</v>
          </cell>
          <cell r="J17">
            <v>20838840.6903999</v>
          </cell>
          <cell r="L17">
            <v>52669.72</v>
          </cell>
          <cell r="N17">
            <v>20646816.170399897</v>
          </cell>
        </row>
        <row r="18">
          <cell r="B18" t="str">
            <v>RECURSOS DE TERCEIROS ORIGINADOS DE:</v>
          </cell>
          <cell r="D18">
            <v>292253521.55999994</v>
          </cell>
          <cell r="F18">
            <v>1959158.79</v>
          </cell>
          <cell r="H18">
            <v>98187189.609999985</v>
          </cell>
          <cell r="J18">
            <v>245627681.48960015</v>
          </cell>
          <cell r="L18">
            <v>10656.32</v>
          </cell>
          <cell r="N18">
            <v>638038207.76960003</v>
          </cell>
        </row>
        <row r="19">
          <cell r="B19" t="str">
            <v>APORTE DE CAPITAL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PARTICIPAÇÃO DOS MINORITÁRIOS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</row>
        <row r="21">
          <cell r="B21" t="str">
            <v>REDUÇÕES PATRIMONIAIS EM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CAPITAL PRÓPRIO DECLARADOS</v>
          </cell>
          <cell r="D22">
            <v>7331911.7199999997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7331911.7199999997</v>
          </cell>
        </row>
        <row r="23"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</row>
        <row r="24">
          <cell r="A24">
            <v>5</v>
          </cell>
          <cell r="B24" t="str">
            <v>AUMENTO DE CAPITAL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B25" t="str">
            <v>AUMENTO NOS RESULTADOS DE EXERCÍCIOS FUTUROS</v>
          </cell>
          <cell r="D25">
            <v>0</v>
          </cell>
          <cell r="F25">
            <v>0</v>
          </cell>
          <cell r="H25">
            <v>0</v>
          </cell>
          <cell r="J25">
            <v>0</v>
          </cell>
          <cell r="L25">
            <v>0</v>
          </cell>
          <cell r="N25">
            <v>0</v>
          </cell>
        </row>
        <row r="26">
          <cell r="A26">
            <v>50</v>
          </cell>
          <cell r="B26" t="str">
            <v>DIVIDENDOS DECLARADOS</v>
          </cell>
          <cell r="D26">
            <v>574993.64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574993.64</v>
          </cell>
        </row>
        <row r="27">
          <cell r="B27" t="str">
            <v>AUMENTO DOS SUBGRUPOS DO PASSIVO:</v>
          </cell>
          <cell r="D27">
            <v>167663462.00999996</v>
          </cell>
          <cell r="F27">
            <v>721325.16000000015</v>
          </cell>
          <cell r="H27">
            <v>253923.11000000007</v>
          </cell>
          <cell r="J27">
            <v>168668918.60000002</v>
          </cell>
          <cell r="L27">
            <v>0</v>
          </cell>
          <cell r="N27">
            <v>337307628.88</v>
          </cell>
        </row>
        <row r="28">
          <cell r="A28">
            <v>51</v>
          </cell>
          <cell r="B28" t="str">
            <v xml:space="preserve">.Depósitos </v>
          </cell>
          <cell r="D28">
            <v>161545334.27999997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161545334.27999997</v>
          </cell>
        </row>
        <row r="29">
          <cell r="A29">
            <v>6</v>
          </cell>
          <cell r="B29" t="str">
            <v>.Captações no mercado aberto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</row>
        <row r="30">
          <cell r="B30" t="str">
            <v>.Relações interfinanceiras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7</v>
          </cell>
          <cell r="B31" t="str">
            <v>.Obrigações por empréstimos e repasses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B32" t="str">
            <v>.Recursos de emissão de títulos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</row>
        <row r="33">
          <cell r="A33">
            <v>71</v>
          </cell>
          <cell r="B33" t="str">
            <v>.Outras Obrigações</v>
          </cell>
          <cell r="D33">
            <v>6118127.7299999893</v>
          </cell>
          <cell r="F33">
            <v>721325.16000000015</v>
          </cell>
          <cell r="H33">
            <v>253923.11000000007</v>
          </cell>
          <cell r="J33">
            <v>168668918.60000002</v>
          </cell>
          <cell r="L33">
            <v>0</v>
          </cell>
          <cell r="N33">
            <v>175762294.60000002</v>
          </cell>
        </row>
        <row r="34">
          <cell r="B34" t="str">
            <v>REDUÇÃO DOS SUBGRUPOS DO ATIVO</v>
          </cell>
          <cell r="D34">
            <v>116417504.61999999</v>
          </cell>
          <cell r="F34">
            <v>1237115.8299999998</v>
          </cell>
          <cell r="H34">
            <v>97933266.499999985</v>
          </cell>
          <cell r="J34">
            <v>74366812.489600107</v>
          </cell>
          <cell r="L34">
            <v>10656.32</v>
          </cell>
          <cell r="N34">
            <v>289965355.75960004</v>
          </cell>
        </row>
        <row r="35">
          <cell r="A35">
            <v>8</v>
          </cell>
          <cell r="B35" t="str">
            <v>.Aplicações interfinanceiras de liquidez</v>
          </cell>
          <cell r="D35">
            <v>0</v>
          </cell>
          <cell r="F35">
            <v>1237115.8299999998</v>
          </cell>
          <cell r="H35">
            <v>97896132.039999992</v>
          </cell>
          <cell r="J35">
            <v>0</v>
          </cell>
          <cell r="L35">
            <v>0</v>
          </cell>
          <cell r="N35">
            <v>99133247.86999999</v>
          </cell>
        </row>
        <row r="36">
          <cell r="A36">
            <v>80</v>
          </cell>
          <cell r="B36" t="str">
            <v>.Títulos e valores mobiliários</v>
          </cell>
          <cell r="D36">
            <v>105363399.91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105363399.91</v>
          </cell>
        </row>
        <row r="37">
          <cell r="A37">
            <v>81</v>
          </cell>
          <cell r="B37" t="str">
            <v>.Relações interfinanceiras</v>
          </cell>
          <cell r="D37">
            <v>11054031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11054031</v>
          </cell>
        </row>
        <row r="38">
          <cell r="A38">
            <v>9</v>
          </cell>
          <cell r="B38" t="str">
            <v>.Operacoes de crédito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10</v>
          </cell>
          <cell r="B39" t="str">
            <v>.Outros créditos</v>
          </cell>
          <cell r="D39">
            <v>0</v>
          </cell>
          <cell r="F39">
            <v>0</v>
          </cell>
          <cell r="H39">
            <v>37134.460000000006</v>
          </cell>
          <cell r="J39">
            <v>73785591.999600112</v>
          </cell>
          <cell r="L39">
            <v>10656.32</v>
          </cell>
          <cell r="N39">
            <v>73833382.779600099</v>
          </cell>
        </row>
        <row r="40">
          <cell r="A40">
            <v>100</v>
          </cell>
          <cell r="B40" t="str">
            <v>.Outros valores e bens</v>
          </cell>
          <cell r="D40">
            <v>73.710000000000036</v>
          </cell>
          <cell r="F40">
            <v>0</v>
          </cell>
          <cell r="H40">
            <v>0</v>
          </cell>
          <cell r="J40">
            <v>581220.49</v>
          </cell>
          <cell r="L40">
            <v>0</v>
          </cell>
          <cell r="N40">
            <v>581294.19999999995</v>
          </cell>
        </row>
        <row r="41">
          <cell r="B41" t="str">
            <v>ALIENAÇÃO DE BENS E INVESTIMENTOS:</v>
          </cell>
          <cell r="D41">
            <v>265649.57</v>
          </cell>
          <cell r="F41">
            <v>717.8</v>
          </cell>
          <cell r="H41">
            <v>0</v>
          </cell>
          <cell r="J41">
            <v>2591950.4000000004</v>
          </cell>
          <cell r="L41">
            <v>0</v>
          </cell>
          <cell r="N41">
            <v>2858317.77</v>
          </cell>
        </row>
        <row r="42">
          <cell r="A42">
            <v>101</v>
          </cell>
          <cell r="B42" t="str">
            <v>.Bens não de uso próprio</v>
          </cell>
          <cell r="D42">
            <v>265063.53999999998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265063.53999999998</v>
          </cell>
        </row>
        <row r="43">
          <cell r="A43">
            <v>11</v>
          </cell>
          <cell r="B43" t="str">
            <v>.Investimentos</v>
          </cell>
          <cell r="D43">
            <v>0</v>
          </cell>
          <cell r="F43">
            <v>0</v>
          </cell>
          <cell r="H43">
            <v>0</v>
          </cell>
          <cell r="J43">
            <v>495160.05</v>
          </cell>
          <cell r="L43">
            <v>0</v>
          </cell>
          <cell r="N43">
            <v>495160.05</v>
          </cell>
        </row>
        <row r="44">
          <cell r="A44">
            <v>12</v>
          </cell>
          <cell r="B44" t="str">
            <v>.Imobilizado de uso</v>
          </cell>
          <cell r="D44">
            <v>586.03</v>
          </cell>
          <cell r="F44">
            <v>717.8</v>
          </cell>
          <cell r="H44">
            <v>0</v>
          </cell>
          <cell r="J44">
            <v>373270.23000000004</v>
          </cell>
          <cell r="L44">
            <v>0</v>
          </cell>
          <cell r="N44">
            <v>374574.06000000006</v>
          </cell>
        </row>
        <row r="45">
          <cell r="A45">
            <v>13</v>
          </cell>
          <cell r="B45" t="str">
            <v>.Diferido</v>
          </cell>
          <cell r="D45">
            <v>0</v>
          </cell>
          <cell r="F45">
            <v>0</v>
          </cell>
          <cell r="H45">
            <v>0</v>
          </cell>
          <cell r="J45">
            <v>1723520.12</v>
          </cell>
          <cell r="L45">
            <v>0</v>
          </cell>
          <cell r="N45">
            <v>1723520.12</v>
          </cell>
        </row>
        <row r="47">
          <cell r="B47" t="str">
            <v>APLICAÇÕES DE RECURSOS:</v>
          </cell>
          <cell r="D47">
            <v>291077789.95999998</v>
          </cell>
          <cell r="F47">
            <v>2310010.9800000009</v>
          </cell>
          <cell r="H47">
            <v>98540399.609999999</v>
          </cell>
          <cell r="J47">
            <v>225332449.09999999</v>
          </cell>
          <cell r="L47">
            <v>66981.619999999966</v>
          </cell>
          <cell r="N47">
            <v>617327631.26999986</v>
          </cell>
        </row>
        <row r="49">
          <cell r="A49">
            <v>130</v>
          </cell>
          <cell r="B49" t="str">
            <v>DIVIDENDOS PROVISIONADOS + TJLP</v>
          </cell>
          <cell r="D49">
            <v>8040946.7400000002</v>
          </cell>
          <cell r="F49">
            <v>830546.37</v>
          </cell>
          <cell r="H49">
            <v>300000</v>
          </cell>
          <cell r="J49">
            <v>0</v>
          </cell>
          <cell r="L49">
            <v>0</v>
          </cell>
          <cell r="N49">
            <v>9171493.1099999994</v>
          </cell>
        </row>
        <row r="50">
          <cell r="A50">
            <v>131</v>
          </cell>
          <cell r="B50" t="str">
            <v>PARTICIPAÇÃO DOS MINORITÁRIOS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</row>
        <row r="51">
          <cell r="A51">
            <v>132</v>
          </cell>
          <cell r="B51" t="str">
            <v>REDUÇÃO NOS RESULTADOS DE EXERCÍCIOS FUTUROS</v>
          </cell>
          <cell r="D51">
            <v>0</v>
          </cell>
          <cell r="F51">
            <v>0</v>
          </cell>
          <cell r="H51">
            <v>0</v>
          </cell>
          <cell r="J51">
            <v>11241909.300000001</v>
          </cell>
          <cell r="L51">
            <v>0</v>
          </cell>
          <cell r="N51">
            <v>11241909.300000001</v>
          </cell>
        </row>
        <row r="52">
          <cell r="B52" t="str">
            <v>INVERSÕES EM:</v>
          </cell>
          <cell r="D52">
            <v>3875</v>
          </cell>
          <cell r="F52">
            <v>0</v>
          </cell>
          <cell r="H52">
            <v>1000</v>
          </cell>
          <cell r="J52">
            <v>10661847.92</v>
          </cell>
          <cell r="L52">
            <v>0</v>
          </cell>
          <cell r="N52">
            <v>10666722.92</v>
          </cell>
        </row>
        <row r="53">
          <cell r="B53" t="str">
            <v>.Bens não de uso próprio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B54" t="str">
            <v>.Participações societárias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14</v>
          </cell>
          <cell r="B55" t="str">
            <v>.Investimentos</v>
          </cell>
          <cell r="D55">
            <v>0</v>
          </cell>
          <cell r="F55">
            <v>0</v>
          </cell>
          <cell r="H55">
            <v>1000</v>
          </cell>
          <cell r="J55">
            <v>312000</v>
          </cell>
          <cell r="L55">
            <v>0</v>
          </cell>
          <cell r="N55">
            <v>313000</v>
          </cell>
        </row>
        <row r="56">
          <cell r="A56">
            <v>15</v>
          </cell>
          <cell r="B56" t="str">
            <v>.Imobilizado de uso</v>
          </cell>
          <cell r="D56">
            <v>3875</v>
          </cell>
          <cell r="F56">
            <v>0</v>
          </cell>
          <cell r="H56">
            <v>0</v>
          </cell>
          <cell r="J56">
            <v>10349847.92</v>
          </cell>
          <cell r="L56">
            <v>0</v>
          </cell>
          <cell r="N56">
            <v>10353722.92</v>
          </cell>
        </row>
        <row r="57">
          <cell r="A57">
            <v>16</v>
          </cell>
          <cell r="B57" t="str">
            <v>APLICAÇÕES NO DIFERIDO</v>
          </cell>
          <cell r="D57">
            <v>0</v>
          </cell>
          <cell r="F57">
            <v>0</v>
          </cell>
          <cell r="H57">
            <v>0</v>
          </cell>
          <cell r="J57">
            <v>6359751.7599999998</v>
          </cell>
          <cell r="L57">
            <v>0</v>
          </cell>
          <cell r="N57">
            <v>6359751.7599999998</v>
          </cell>
        </row>
        <row r="58">
          <cell r="B58" t="str">
            <v>AUMENTO DOS SUBGRUPOS DO ATIVO:</v>
          </cell>
          <cell r="D58">
            <v>250020389.17999995</v>
          </cell>
          <cell r="F58">
            <v>1479464.6100000008</v>
          </cell>
          <cell r="H58">
            <v>0</v>
          </cell>
          <cell r="J58">
            <v>20698727.389999986</v>
          </cell>
          <cell r="L58">
            <v>60204.159999999974</v>
          </cell>
          <cell r="N58">
            <v>272258785.33999991</v>
          </cell>
        </row>
        <row r="59">
          <cell r="A59">
            <v>160</v>
          </cell>
          <cell r="B59" t="str">
            <v>.Aplicações interfinanceiras de liquidez</v>
          </cell>
          <cell r="D59">
            <v>168118417.09999999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168118417.09999999</v>
          </cell>
        </row>
        <row r="60">
          <cell r="A60">
            <v>17</v>
          </cell>
          <cell r="B60" t="str">
            <v>.Títulos e valores mobiliários</v>
          </cell>
          <cell r="D60">
            <v>0</v>
          </cell>
          <cell r="F60">
            <v>0</v>
          </cell>
          <cell r="H60">
            <v>0</v>
          </cell>
          <cell r="J60">
            <v>20698727.389999986</v>
          </cell>
          <cell r="L60">
            <v>60204.159999999974</v>
          </cell>
          <cell r="N60">
            <v>20758931.549999986</v>
          </cell>
        </row>
        <row r="61">
          <cell r="A61">
            <v>18</v>
          </cell>
          <cell r="B61" t="str">
            <v>.Relações interfinanceiras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L61">
            <v>0</v>
          </cell>
          <cell r="N61">
            <v>0</v>
          </cell>
        </row>
        <row r="62">
          <cell r="A62">
            <v>180</v>
          </cell>
          <cell r="B62" t="str">
            <v>.Operações de crédito</v>
          </cell>
          <cell r="D62">
            <v>76567254.98999995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76567254.98999995</v>
          </cell>
        </row>
        <row r="63">
          <cell r="A63">
            <v>19</v>
          </cell>
          <cell r="B63" t="str">
            <v>.Outros créditos</v>
          </cell>
          <cell r="D63">
            <v>5334717.0899999961</v>
          </cell>
          <cell r="F63">
            <v>1479464.6100000008</v>
          </cell>
          <cell r="H63">
            <v>0</v>
          </cell>
          <cell r="J63">
            <v>0</v>
          </cell>
          <cell r="L63">
            <v>0</v>
          </cell>
          <cell r="N63">
            <v>6814181.6999999974</v>
          </cell>
        </row>
        <row r="64">
          <cell r="A64">
            <v>20</v>
          </cell>
          <cell r="B64" t="str">
            <v>.Outros valores e bens</v>
          </cell>
          <cell r="D64">
            <v>0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</row>
        <row r="65">
          <cell r="B65" t="str">
            <v>REDUÇÃO DOS SUBGRUPOS DO PASSIVO:</v>
          </cell>
          <cell r="D65">
            <v>33012579.039999999</v>
          </cell>
          <cell r="F65">
            <v>0</v>
          </cell>
          <cell r="H65">
            <v>98239399.609999999</v>
          </cell>
          <cell r="J65">
            <v>176370212.72999999</v>
          </cell>
          <cell r="L65">
            <v>6777.4599999999991</v>
          </cell>
          <cell r="N65">
            <v>307628968.83999997</v>
          </cell>
        </row>
        <row r="66">
          <cell r="A66">
            <v>21</v>
          </cell>
          <cell r="B66" t="str">
            <v xml:space="preserve">.Depósitos </v>
          </cell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</row>
        <row r="67">
          <cell r="A67">
            <v>210</v>
          </cell>
          <cell r="B67" t="str">
            <v>.Captações no mercado aberto</v>
          </cell>
          <cell r="D67">
            <v>24000008.010000002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24000008.010000002</v>
          </cell>
        </row>
        <row r="68">
          <cell r="A68">
            <v>211</v>
          </cell>
          <cell r="B68" t="str">
            <v>.Relações interfinanceiras</v>
          </cell>
          <cell r="D68">
            <v>9012571.0299999993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9012571.0299999993</v>
          </cell>
        </row>
        <row r="69">
          <cell r="B69" t="str">
            <v>.Obrigações por empréstimos e repasses</v>
          </cell>
          <cell r="D69">
            <v>0</v>
          </cell>
          <cell r="F69">
            <v>0</v>
          </cell>
          <cell r="H69">
            <v>98239399.609999999</v>
          </cell>
          <cell r="J69">
            <v>48292865.82</v>
          </cell>
          <cell r="L69">
            <v>0</v>
          </cell>
          <cell r="N69">
            <v>146532265.43000001</v>
          </cell>
        </row>
        <row r="70">
          <cell r="A70">
            <v>22</v>
          </cell>
          <cell r="B70" t="str">
            <v>.Recursos de emissão de títulos</v>
          </cell>
          <cell r="D70">
            <v>0</v>
          </cell>
          <cell r="F70">
            <v>0</v>
          </cell>
          <cell r="H70">
            <v>0</v>
          </cell>
          <cell r="J70">
            <v>128077346.91</v>
          </cell>
          <cell r="L70">
            <v>0</v>
          </cell>
          <cell r="N70">
            <v>128077346.91</v>
          </cell>
        </row>
        <row r="71">
          <cell r="A71">
            <v>23</v>
          </cell>
          <cell r="B71" t="str">
            <v>.Outras Obrigações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6777.4599999999991</v>
          </cell>
          <cell r="N71">
            <v>6777.4599999999991</v>
          </cell>
        </row>
        <row r="73">
          <cell r="B73" t="str">
            <v>AUMENTO(REDUÇÃO) DAS DISPONIBILIDADES</v>
          </cell>
          <cell r="D73">
            <v>228656.64999997616</v>
          </cell>
          <cell r="F73">
            <v>-477.58000000100583</v>
          </cell>
          <cell r="H73">
            <v>-1203.9000000208616</v>
          </cell>
          <cell r="J73">
            <v>41134073.080000073</v>
          </cell>
          <cell r="L73">
            <v>-3655.5799999999654</v>
          </cell>
          <cell r="N73">
            <v>41357392.670000076</v>
          </cell>
        </row>
        <row r="75">
          <cell r="B75" t="str">
            <v>MODIFICAÇÕES NA POSIÇÃO FINANCEIRA</v>
          </cell>
        </row>
        <row r="76">
          <cell r="B76" t="str">
            <v>Disponibilidades</v>
          </cell>
        </row>
        <row r="77">
          <cell r="A77">
            <v>24</v>
          </cell>
          <cell r="B77" t="str">
            <v>.Início do exercício</v>
          </cell>
          <cell r="D77">
            <v>709365.08</v>
          </cell>
          <cell r="F77">
            <v>12914.61</v>
          </cell>
          <cell r="H77">
            <v>1798.43</v>
          </cell>
          <cell r="J77">
            <v>1103433.8500000001</v>
          </cell>
          <cell r="L77">
            <v>5045.09</v>
          </cell>
          <cell r="N77">
            <v>1832557.0600000003</v>
          </cell>
        </row>
        <row r="78">
          <cell r="A78">
            <v>25</v>
          </cell>
          <cell r="B78" t="str">
            <v>.Fim do exercício</v>
          </cell>
          <cell r="D78">
            <v>938021.73</v>
          </cell>
          <cell r="F78">
            <v>12437.03</v>
          </cell>
          <cell r="H78">
            <v>594.53</v>
          </cell>
          <cell r="J78">
            <v>42237506.93</v>
          </cell>
          <cell r="L78">
            <v>1389.51</v>
          </cell>
          <cell r="N78">
            <v>43189949.729999997</v>
          </cell>
        </row>
        <row r="79">
          <cell r="B79" t="str">
            <v>AUMENTO(REDUÇÃO) DAS DISPONIBILIDADES</v>
          </cell>
          <cell r="D79">
            <v>228656.65000000002</v>
          </cell>
          <cell r="F79">
            <v>-477.57999999999993</v>
          </cell>
          <cell r="H79">
            <v>-1203.9000000000001</v>
          </cell>
          <cell r="J79">
            <v>41134073.079999998</v>
          </cell>
          <cell r="L79">
            <v>-3655.58</v>
          </cell>
          <cell r="N79">
            <v>41357392.669999994</v>
          </cell>
        </row>
        <row r="80">
          <cell r="D80">
            <v>-2.3865140974521637E-8</v>
          </cell>
          <cell r="F80">
            <v>-1.0059011401608586E-9</v>
          </cell>
          <cell r="H80">
            <v>-2.0861534721916541E-8</v>
          </cell>
          <cell r="J80">
            <v>7.4505805969238281E-8</v>
          </cell>
          <cell r="L80">
            <v>3.4560798667371273E-11</v>
          </cell>
          <cell r="N80">
            <v>8.1956386566162109E-8</v>
          </cell>
        </row>
      </sheetData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 Balanço"/>
      <sheetName val="PAP Resultado"/>
      <sheetName val="Lead"/>
      <sheetName val="Links"/>
      <sheetName val="Tickmarks"/>
      <sheetName val="Movimentação Imobilizado"/>
      <sheetName val="CDI"/>
      <sheetName val="DOAR"/>
      <sheetName val="Customer U$"/>
      <sheetName val="Plan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PAP Balanço"/>
      <sheetName val="Movimentação 09"/>
      <sheetName val="RES CONS"/>
      <sheetName val="CDI"/>
      <sheetName val="Relatórios-REF"/>
      <sheetName val="BALANÇO"/>
      <sheetName val="DETAILS"/>
      <sheetName val="Worksheet in 8110 RESULTADO- F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RESUMEN"/>
      <sheetName val="LEGENDA 01"/>
      <sheetName val="LEGENDA"/>
      <sheetName val="ELEMENTO PEP"/>
      <sheetName val="DRE_Bras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lp"/>
      <sheetName val="Lead"/>
      <sheetName val="Data"/>
      <sheetName val="START"/>
      <sheetName val="Movim. DOAR (31_12_03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ça"/>
      <sheetName val="#REF"/>
      <sheetName val="tjlp"/>
    </sheetNames>
    <sheetDataSet>
      <sheetData sheetId="0">
        <row r="1">
          <cell r="B1" t="str">
            <v>01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FRA"/>
      <sheetName val="COUPOM"/>
      <sheetName val="Summary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  <sheetName val="Versao 1b ($=R$2,13)"/>
      <sheetName val="Detailed Adjustments"/>
      <sheetName val="Ativo"/>
      <sheetName val="Taxas"/>
      <sheetName val="Links"/>
      <sheetName val="Lead"/>
      <sheetName val="Consolidate"/>
      <sheetName val="Abertura Nov'03"/>
      <sheetName val="ACUMULADO"/>
      <sheetName val="Profit_&amp;_Loss"/>
      <sheetName val="Balance_01"/>
      <sheetName val="ALMOX_ÓPTICO"/>
      <sheetName val="Canbras_TVA"/>
      <sheetName val="PREV"/>
      <sheetName val="REAL"/>
      <sheetName val="Lista"/>
      <sheetName val="Sheet1"/>
      <sheetName val="Sheet2"/>
      <sheetName val="Sheet3"/>
      <sheetName val="European Margins"/>
      <sheetName val="Summary Information"/>
      <sheetName val="Input Data"/>
      <sheetName val="Exchange Rate"/>
      <sheetName val="Despesas"/>
      <sheetName val="demanda-DDR-0800-A"/>
      <sheetName val="LISTAS"/>
      <sheetName val="Conta Flux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EG"/>
      <sheetName val="SEG Sem"/>
      <sheetName val="MercSeguros"/>
      <sheetName val="UNICAP"/>
      <sheetName val="UNICAP Sem"/>
      <sheetName val="MercCapit"/>
      <sheetName val="CART"/>
      <sheetName val="CART Sem"/>
      <sheetName val="PREVER"/>
      <sheetName val="PREVER Sem"/>
      <sheetName val="MercPrevi"/>
      <sheetName val="DIBENS"/>
      <sheetName val="DIBENS Sem"/>
      <sheetName val="SegCapPrevSEM"/>
      <sheetName val="SegCapPrevTRIM"/>
      <sheetName val="SegCapPrevSEM3"/>
      <sheetName val="Fatia"/>
      <sheetName val="Combined"/>
      <sheetName val="Bal.AGEX"/>
      <sheetName val="Res.AGEX"/>
      <sheetName val="Macro"/>
      <sheetName val="FRA"/>
      <sheetName val="COUPOM"/>
      <sheetName val="Detailed Adjustments"/>
      <sheetName val="Fin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e Contas"/>
      <sheetName val="Testes Res."/>
      <sheetName val="Programa"/>
      <sheetName val="Log"/>
      <sheetName val="XREF"/>
      <sheetName val="Tickmarks"/>
      <sheetName val="Master"/>
      <sheetName val="Macro1"/>
      <sheetName val="indices"/>
      <sheetName val="Cabos"/>
      <sheetName val="Anual"/>
      <sheetName val="Teste de Adições"/>
      <sheetName val="inpc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da"/>
      <sheetName val="Historico"/>
      <sheetName val="Extraor"/>
      <sheetName val="Var Oper"/>
      <sheetName val="Real-Orç"/>
      <sheetName val="Outras Operacionais"/>
      <sheetName val="Var.Taxa"/>
      <sheetName val="Explic"/>
      <sheetName val="gráfico"/>
      <sheetName val="Plan2"/>
      <sheetName val="Plan1"/>
      <sheetName val="Desp Uncorp"/>
      <sheetName val="Desp Uncorp 2"/>
      <sheetName val="Var PL Agex"/>
      <sheetName val="Schroder Small Caps"/>
      <sheetName val="PREVER"/>
      <sheetName val="SEG"/>
      <sheetName val="UNICAP"/>
      <sheetName val="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Unibanco"/>
      <sheetName val="HSBC"/>
      <sheetName val="Itau"/>
      <sheetName val="JP_Morgan"/>
      <sheetName val="Opportunity"/>
      <sheetName val="CSFB"/>
      <sheetName val="GP_Tecnologia"/>
      <sheetName val="AMBEV"/>
      <sheetName val="AMBEV_DATA"/>
      <sheetName val="IBOVESPA"/>
      <sheetName val="IBX"/>
      <sheetName val="CDI"/>
      <sheetName val="Feriados"/>
      <sheetName val="Schroder Small Caps"/>
      <sheetName val="Summary Information"/>
      <sheetName val="BLP"/>
      <sheetName val="PARAMETRO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"/>
      <sheetName val="Cabos"/>
      <sheetName val="Cálculos"/>
      <sheetName val="Módulo1"/>
      <sheetName val="Master"/>
      <sheetName val="indices"/>
      <sheetName val="PRG"/>
      <sheetName val="Fc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ENU"/>
      <sheetName val="Plan1"/>
      <sheetName val="Plan2"/>
      <sheetName val="Plan1 (2)"/>
      <sheetName val="Plan2 (2)"/>
      <sheetName val="Plan3"/>
      <sheetName val="Plan2 (3)"/>
      <sheetName val="Plan4"/>
      <sheetName val="Plan2 (4)"/>
      <sheetName val="Macro1"/>
      <sheetName val="basedados"/>
      <sheetName val="Plan7"/>
      <sheetName val="Prereal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matricial"/>
      <sheetName val="Inseri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showGridLines="0" zoomScale="110" zoomScaleNormal="110" workbookViewId="0">
      <pane xSplit="1" topLeftCell="R1" activePane="topRight" state="frozen"/>
      <selection pane="topRight" activeCell="AA16" sqref="AA16"/>
    </sheetView>
  </sheetViews>
  <sheetFormatPr defaultColWidth="9.140625" defaultRowHeight="12.6" customHeight="1"/>
  <cols>
    <col min="1" max="1" width="35.7109375" style="12" customWidth="1"/>
    <col min="2" max="23" width="11.28515625" style="4" customWidth="1"/>
    <col min="24" max="24" width="11.7109375" style="4" bestFit="1" customWidth="1"/>
    <col min="25" max="27" width="11.28515625" style="4" customWidth="1"/>
    <col min="28" max="28" width="9.7109375" style="5" bestFit="1" customWidth="1"/>
    <col min="29" max="36" width="11.28515625" style="4" customWidth="1"/>
    <col min="37" max="16384" width="9.140625" style="5"/>
  </cols>
  <sheetData>
    <row r="1" spans="1:36" s="31" customFormat="1" ht="12.6" customHeight="1" thickBot="1">
      <c r="A1" s="8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C1" s="32"/>
      <c r="AD1" s="32"/>
      <c r="AE1" s="32"/>
      <c r="AF1" s="32"/>
      <c r="AG1" s="32"/>
      <c r="AH1" s="32"/>
      <c r="AI1" s="32"/>
      <c r="AJ1" s="32"/>
    </row>
    <row r="2" spans="1:36" ht="27.75" customHeight="1" thickTop="1">
      <c r="A2" s="97" t="s">
        <v>9</v>
      </c>
      <c r="B2" s="374" t="s">
        <v>226</v>
      </c>
      <c r="C2" s="374" t="s">
        <v>228</v>
      </c>
      <c r="D2" s="374" t="s">
        <v>239</v>
      </c>
      <c r="E2" s="374" t="s">
        <v>240</v>
      </c>
      <c r="F2" s="374" t="s">
        <v>247</v>
      </c>
      <c r="G2" s="374" t="s">
        <v>254</v>
      </c>
      <c r="H2" s="374" t="s">
        <v>258</v>
      </c>
      <c r="I2" s="374" t="s">
        <v>262</v>
      </c>
      <c r="J2" s="374" t="s">
        <v>266</v>
      </c>
      <c r="K2" s="374" t="s">
        <v>268</v>
      </c>
      <c r="L2" s="374" t="s">
        <v>270</v>
      </c>
      <c r="M2" s="374" t="s">
        <v>272</v>
      </c>
      <c r="N2" s="374" t="s">
        <v>278</v>
      </c>
      <c r="O2" s="374" t="s">
        <v>280</v>
      </c>
      <c r="P2" s="374" t="s">
        <v>300</v>
      </c>
      <c r="Q2" s="374" t="s">
        <v>302</v>
      </c>
      <c r="R2" s="374" t="s">
        <v>309</v>
      </c>
      <c r="S2" s="374" t="s">
        <v>310</v>
      </c>
      <c r="T2" s="374" t="s">
        <v>311</v>
      </c>
      <c r="U2" s="374" t="s">
        <v>312</v>
      </c>
      <c r="V2" s="374" t="s">
        <v>319</v>
      </c>
      <c r="W2" s="374" t="s">
        <v>320</v>
      </c>
      <c r="X2" s="374" t="s">
        <v>331</v>
      </c>
      <c r="Y2" s="374" t="s">
        <v>325</v>
      </c>
      <c r="Z2" s="374" t="s">
        <v>389</v>
      </c>
      <c r="AA2" s="374" t="s">
        <v>392</v>
      </c>
      <c r="AC2" s="374" t="s">
        <v>298</v>
      </c>
      <c r="AD2" s="374" t="s">
        <v>296</v>
      </c>
      <c r="AE2" s="374" t="s">
        <v>297</v>
      </c>
      <c r="AF2" s="374" t="s">
        <v>303</v>
      </c>
      <c r="AG2" s="383" t="s">
        <v>313</v>
      </c>
      <c r="AH2" s="383" t="s">
        <v>326</v>
      </c>
      <c r="AI2" s="383" t="s">
        <v>393</v>
      </c>
      <c r="AJ2" s="383" t="s">
        <v>397</v>
      </c>
    </row>
    <row r="3" spans="1:36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C3" s="7"/>
      <c r="AD3" s="7"/>
      <c r="AE3" s="7"/>
      <c r="AF3" s="7"/>
      <c r="AG3" s="7"/>
      <c r="AH3" s="7"/>
      <c r="AI3" s="7"/>
      <c r="AJ3" s="7"/>
    </row>
    <row r="4" spans="1:36" ht="12.6" customHeight="1">
      <c r="A4" s="99" t="s">
        <v>227</v>
      </c>
      <c r="B4" s="101">
        <v>4466.1530000000002</v>
      </c>
      <c r="C4" s="101">
        <v>4618.7640000000001</v>
      </c>
      <c r="D4" s="101">
        <v>4640.6319999999996</v>
      </c>
      <c r="E4" s="101">
        <v>5942.2979999999998</v>
      </c>
      <c r="F4" s="101">
        <v>5718.0129999999999</v>
      </c>
      <c r="G4" s="101">
        <v>5746.9690000000001</v>
      </c>
      <c r="H4" s="101">
        <v>6817.6480000000001</v>
      </c>
      <c r="I4" s="101">
        <v>8988.0619999999999</v>
      </c>
      <c r="J4" s="101">
        <v>7662.5039999999999</v>
      </c>
      <c r="K4" s="101">
        <v>8566.4760000000006</v>
      </c>
      <c r="L4" s="101">
        <v>12355.456</v>
      </c>
      <c r="M4" s="101">
        <v>14932.234</v>
      </c>
      <c r="N4" s="101">
        <v>12472.692999999999</v>
      </c>
      <c r="O4" s="101">
        <v>13746.419</v>
      </c>
      <c r="P4" s="101">
        <v>13843.797</v>
      </c>
      <c r="Q4" s="101">
        <v>15544.773999999999</v>
      </c>
      <c r="R4" s="101">
        <v>14124.251</v>
      </c>
      <c r="S4" s="101">
        <v>13922.668872399989</v>
      </c>
      <c r="T4" s="101">
        <v>14154.093999999999</v>
      </c>
      <c r="U4" s="101">
        <v>17959.718000000001</v>
      </c>
      <c r="V4" s="101">
        <v>15548.23</v>
      </c>
      <c r="W4" s="101">
        <v>14727.161</v>
      </c>
      <c r="X4" s="101">
        <v>14833.457</v>
      </c>
      <c r="Y4" s="101">
        <v>17947.424999999999</v>
      </c>
      <c r="Z4" s="101">
        <v>16028.291000000001</v>
      </c>
      <c r="AA4" s="101">
        <v>15385.124</v>
      </c>
      <c r="AB4" s="34"/>
      <c r="AC4" s="101">
        <f>SUM(B4:E4)</f>
        <v>19667.847000000002</v>
      </c>
      <c r="AD4" s="101">
        <f>SUM(F4:I4)</f>
        <v>27270.692000000003</v>
      </c>
      <c r="AE4" s="101">
        <f>SUM(J4:M4)</f>
        <v>43516.67</v>
      </c>
      <c r="AF4" s="101">
        <f>SUM(N4:Q4)</f>
        <v>55607.682999999997</v>
      </c>
      <c r="AG4" s="101">
        <f>SUM(R4:U4)</f>
        <v>60160.731872399985</v>
      </c>
      <c r="AH4" s="101">
        <f>SUM(V4:Y4)</f>
        <v>63056.273000000001</v>
      </c>
      <c r="AI4" s="101">
        <f>SUM(V4:W4)</f>
        <v>30275.391</v>
      </c>
      <c r="AJ4" s="101">
        <f>SUM(Z4:AA4)</f>
        <v>31413.415000000001</v>
      </c>
    </row>
    <row r="5" spans="1:36" ht="5.0999999999999996" customHeight="1">
      <c r="A5" s="9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C5" s="7"/>
      <c r="AD5" s="7"/>
      <c r="AE5" s="7"/>
      <c r="AF5" s="7"/>
      <c r="AG5" s="7"/>
      <c r="AH5" s="7"/>
      <c r="AI5" s="7"/>
      <c r="AJ5" s="7"/>
    </row>
    <row r="6" spans="1:36" ht="12.6" customHeight="1">
      <c r="A6" s="99" t="s">
        <v>8</v>
      </c>
      <c r="B6" s="101">
        <v>4366.29</v>
      </c>
      <c r="C6" s="101">
        <v>4487.26</v>
      </c>
      <c r="D6" s="101">
        <v>4444.45</v>
      </c>
      <c r="E6" s="101">
        <v>5598.5129999999999</v>
      </c>
      <c r="F6" s="101">
        <v>5313.2129999999997</v>
      </c>
      <c r="G6" s="101">
        <v>5196.1620000000003</v>
      </c>
      <c r="H6" s="101">
        <v>5999.4340000000002</v>
      </c>
      <c r="I6" s="101">
        <v>7868.3239999999996</v>
      </c>
      <c r="J6" s="101">
        <v>6486.2849999999999</v>
      </c>
      <c r="K6" s="101">
        <v>6816.5590000000002</v>
      </c>
      <c r="L6" s="101">
        <v>10349.482</v>
      </c>
      <c r="M6" s="101">
        <v>12463.709000000001</v>
      </c>
      <c r="N6" s="101">
        <v>10118.382</v>
      </c>
      <c r="O6" s="101">
        <v>10912.831</v>
      </c>
      <c r="P6" s="101">
        <v>10474.933999999999</v>
      </c>
      <c r="Q6" s="101">
        <v>11476.54</v>
      </c>
      <c r="R6" s="101">
        <v>10576.94</v>
      </c>
      <c r="S6" s="101">
        <v>10367.208000000001</v>
      </c>
      <c r="T6" s="101">
        <v>10729.048000000001</v>
      </c>
      <c r="U6" s="101">
        <v>13515.81</v>
      </c>
      <c r="V6" s="101">
        <v>11311.547</v>
      </c>
      <c r="W6" s="101">
        <v>10645.944</v>
      </c>
      <c r="X6" s="101">
        <v>10571.016</v>
      </c>
      <c r="Y6" s="101">
        <v>13062.476000000001</v>
      </c>
      <c r="Z6" s="101">
        <v>11530.064</v>
      </c>
      <c r="AA6" s="101">
        <v>11177.337</v>
      </c>
      <c r="AB6" s="354"/>
      <c r="AC6" s="101">
        <f>SUM(B6:E6)</f>
        <v>18896.512999999999</v>
      </c>
      <c r="AD6" s="101">
        <f>SUM(F6:I6)</f>
        <v>24377.133000000002</v>
      </c>
      <c r="AE6" s="101">
        <f>SUM(J6:M6)</f>
        <v>36116.035000000003</v>
      </c>
      <c r="AF6" s="101">
        <f>SUM(N6:Q6)</f>
        <v>42982.686999999998</v>
      </c>
      <c r="AG6" s="101">
        <f>SUM(R6:U6)</f>
        <v>45189.006000000001</v>
      </c>
      <c r="AH6" s="101">
        <f>SUM(V6:Y6)</f>
        <v>45590.983</v>
      </c>
      <c r="AI6" s="101">
        <f>SUM(V6:W6)</f>
        <v>21957.491000000002</v>
      </c>
      <c r="AJ6" s="101">
        <f>SUM(Z6:AA6)</f>
        <v>22707.400999999998</v>
      </c>
    </row>
    <row r="7" spans="1:36" ht="12.6" customHeight="1">
      <c r="A7" s="99" t="s">
        <v>7</v>
      </c>
      <c r="B7" s="101">
        <v>3613.2629999999999</v>
      </c>
      <c r="C7" s="101">
        <v>3696.1850000000004</v>
      </c>
      <c r="D7" s="101">
        <v>3670.4669999999996</v>
      </c>
      <c r="E7" s="101">
        <v>4610.5289999999995</v>
      </c>
      <c r="F7" s="101">
        <v>4328.9839999999995</v>
      </c>
      <c r="G7" s="101">
        <v>4308.1020000000008</v>
      </c>
      <c r="H7" s="101">
        <v>4864.1980000000003</v>
      </c>
      <c r="I7" s="101">
        <v>6385.0259999999998</v>
      </c>
      <c r="J7" s="101">
        <v>5234.7489999999998</v>
      </c>
      <c r="K7" s="101">
        <v>5568.2440000000006</v>
      </c>
      <c r="L7" s="101">
        <v>8308.3260000000009</v>
      </c>
      <c r="M7" s="101">
        <v>10065.793000000001</v>
      </c>
      <c r="N7" s="101">
        <v>8252.8130000000001</v>
      </c>
      <c r="O7" s="101">
        <v>9013.3080000000009</v>
      </c>
      <c r="P7" s="101">
        <v>8612.0329999999994</v>
      </c>
      <c r="Q7" s="101">
        <v>9399.996000000001</v>
      </c>
      <c r="R7" s="101">
        <v>8762.1759999999995</v>
      </c>
      <c r="S7" s="101">
        <v>8562.3889999999992</v>
      </c>
      <c r="T7" s="101">
        <v>8807.0190000000002</v>
      </c>
      <c r="U7" s="101">
        <v>11167.418</v>
      </c>
      <c r="V7" s="101">
        <v>9067.3340000000007</v>
      </c>
      <c r="W7" s="101">
        <v>8572.2559999999994</v>
      </c>
      <c r="X7" s="101">
        <v>8578.8179999999993</v>
      </c>
      <c r="Y7" s="101">
        <v>10549.741</v>
      </c>
      <c r="Z7" s="101">
        <v>9239.2649999999994</v>
      </c>
      <c r="AA7" s="101">
        <v>9009.9670000000006</v>
      </c>
      <c r="AB7" s="33"/>
      <c r="AC7" s="101">
        <f>SUM(B7:E7)</f>
        <v>15590.444</v>
      </c>
      <c r="AD7" s="101">
        <f>SUM(F7:I7)</f>
        <v>19886.309999999998</v>
      </c>
      <c r="AE7" s="101">
        <f>SUM(J7:M7)</f>
        <v>29177.112000000005</v>
      </c>
      <c r="AF7" s="101">
        <f>SUM(N7:Q7)</f>
        <v>35278.15</v>
      </c>
      <c r="AG7" s="101">
        <f>SUM(R7:U7)</f>
        <v>37299.002</v>
      </c>
      <c r="AH7" s="101">
        <f>SUM(V7:Y7)</f>
        <v>36768.148999999998</v>
      </c>
      <c r="AI7" s="101">
        <f>SUM(V7:W7)</f>
        <v>17639.59</v>
      </c>
      <c r="AJ7" s="101">
        <f>SUM(Z7:AA7)</f>
        <v>18249.232</v>
      </c>
    </row>
    <row r="8" spans="1:36" s="31" customFormat="1" ht="5.0999999999999996" customHeight="1">
      <c r="A8" s="9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370"/>
      <c r="AC8" s="7"/>
      <c r="AD8" s="7"/>
      <c r="AE8" s="7"/>
      <c r="AF8" s="7"/>
      <c r="AG8" s="7"/>
      <c r="AH8" s="7"/>
      <c r="AI8" s="7"/>
      <c r="AJ8" s="7"/>
    </row>
    <row r="9" spans="1:36" ht="12.6" customHeight="1">
      <c r="A9" s="99" t="s">
        <v>20</v>
      </c>
      <c r="B9" s="101">
        <v>1043.355</v>
      </c>
      <c r="C9" s="101">
        <v>1108.0240000000003</v>
      </c>
      <c r="D9" s="101">
        <v>1089.8679999999995</v>
      </c>
      <c r="E9" s="101">
        <v>1296.1749999999997</v>
      </c>
      <c r="F9" s="101">
        <v>1211.4189999999994</v>
      </c>
      <c r="G9" s="101">
        <v>1092.2340000000008</v>
      </c>
      <c r="H9" s="101">
        <v>1424.9190000000003</v>
      </c>
      <c r="I9" s="101">
        <v>1825.3890000000001</v>
      </c>
      <c r="J9" s="101">
        <v>1420.473</v>
      </c>
      <c r="K9" s="101">
        <v>1435.2030000000004</v>
      </c>
      <c r="L9" s="101">
        <v>2178.7340000000013</v>
      </c>
      <c r="M9" s="101">
        <v>2485.5510000000013</v>
      </c>
      <c r="N9" s="101">
        <v>2070.1019999999999</v>
      </c>
      <c r="O9" s="101">
        <v>2308.2690000000011</v>
      </c>
      <c r="P9" s="101">
        <v>1734.1329999999998</v>
      </c>
      <c r="Q9" s="101">
        <v>2374.3010000000013</v>
      </c>
      <c r="R9" s="101">
        <v>2431.75</v>
      </c>
      <c r="S9" s="101">
        <v>2452.7750000000001</v>
      </c>
      <c r="T9" s="101">
        <v>2454.674</v>
      </c>
      <c r="U9" s="101">
        <v>3099.6970000000001</v>
      </c>
      <c r="V9" s="101">
        <v>2479.2930000000001</v>
      </c>
      <c r="W9" s="101">
        <v>2468.6449999999995</v>
      </c>
      <c r="X9" s="101">
        <v>2023.1489999999999</v>
      </c>
      <c r="Y9" s="101">
        <v>3192.7959999999998</v>
      </c>
      <c r="Z9" s="101">
        <v>2763.3959999999997</v>
      </c>
      <c r="AA9" s="101">
        <v>2782.279</v>
      </c>
      <c r="AB9" s="33"/>
      <c r="AC9" s="101">
        <f>SUM(B9:E9)</f>
        <v>4537.4219999999996</v>
      </c>
      <c r="AD9" s="101">
        <f>SUM(F9:I9)</f>
        <v>5553.9610000000011</v>
      </c>
      <c r="AE9" s="101">
        <f>SUM(J9:M9)</f>
        <v>7519.961000000003</v>
      </c>
      <c r="AF9" s="101">
        <f>SUM(N9:Q9)</f>
        <v>8486.8050000000021</v>
      </c>
      <c r="AG9" s="101">
        <f>SUM(R9:U9)</f>
        <v>10438.896000000001</v>
      </c>
      <c r="AH9" s="101">
        <f>SUM(V9:Y9)</f>
        <v>10163.883</v>
      </c>
      <c r="AI9" s="101">
        <f>SUM(V9:W9)</f>
        <v>4947.9380000000001</v>
      </c>
      <c r="AJ9" s="101">
        <f>SUM(Z9:AA9)</f>
        <v>5545.6749999999993</v>
      </c>
    </row>
    <row r="10" spans="1:36" ht="12.6" customHeight="1">
      <c r="A10" s="99" t="s">
        <v>10</v>
      </c>
      <c r="B10" s="102">
        <f t="shared" ref="B10:C10" si="0">B9/B7</f>
        <v>0.28875700440294549</v>
      </c>
      <c r="C10" s="102">
        <f t="shared" si="0"/>
        <v>0.29977503831653451</v>
      </c>
      <c r="D10" s="102">
        <f t="shared" ref="D10:J10" si="1">D9/D7</f>
        <v>0.29692897388806372</v>
      </c>
      <c r="E10" s="102">
        <f t="shared" si="1"/>
        <v>0.28113368335824368</v>
      </c>
      <c r="F10" s="102">
        <f t="shared" si="1"/>
        <v>0.27983910312442817</v>
      </c>
      <c r="G10" s="102">
        <f t="shared" si="1"/>
        <v>0.25353020889477562</v>
      </c>
      <c r="H10" s="102">
        <f t="shared" si="1"/>
        <v>0.2929401722545012</v>
      </c>
      <c r="I10" s="102">
        <f t="shared" si="1"/>
        <v>0.28588591495163845</v>
      </c>
      <c r="J10" s="102">
        <f t="shared" si="1"/>
        <v>0.27135455778299972</v>
      </c>
      <c r="K10" s="102">
        <f t="shared" ref="K10:L10" si="2">K9/K7</f>
        <v>0.25774786449731735</v>
      </c>
      <c r="L10" s="102">
        <f t="shared" si="2"/>
        <v>0.26223501581425679</v>
      </c>
      <c r="M10" s="102">
        <f t="shared" ref="M10:N10" si="3">M9/M7</f>
        <v>0.24693047035638432</v>
      </c>
      <c r="N10" s="102">
        <f t="shared" si="3"/>
        <v>0.2508359270954037</v>
      </c>
      <c r="O10" s="102">
        <f t="shared" ref="O10:Y10" si="4">O9/O7</f>
        <v>0.25609565322742783</v>
      </c>
      <c r="P10" s="102">
        <f t="shared" si="4"/>
        <v>0.20136162971042956</v>
      </c>
      <c r="Q10" s="102">
        <f t="shared" si="4"/>
        <v>0.25258532024907254</v>
      </c>
      <c r="R10" s="102">
        <f t="shared" si="4"/>
        <v>0.27752809347814972</v>
      </c>
      <c r="S10" s="102">
        <f t="shared" si="4"/>
        <v>0.28645918796728348</v>
      </c>
      <c r="T10" s="102">
        <f t="shared" si="4"/>
        <v>0.27871791806058327</v>
      </c>
      <c r="U10" s="102">
        <f t="shared" si="4"/>
        <v>0.27756613032663419</v>
      </c>
      <c r="V10" s="102">
        <f t="shared" si="4"/>
        <v>0.2734313084750159</v>
      </c>
      <c r="W10" s="102">
        <f t="shared" si="4"/>
        <v>0.28798078358835755</v>
      </c>
      <c r="X10" s="102">
        <f t="shared" si="4"/>
        <v>0.23583074031877119</v>
      </c>
      <c r="Y10" s="102">
        <f t="shared" si="4"/>
        <v>0.30264212173550042</v>
      </c>
      <c r="Z10" s="102">
        <f t="shared" ref="Z10:AA10" si="5">Z9/Z7</f>
        <v>0.29909262262744923</v>
      </c>
      <c r="AA10" s="102">
        <f t="shared" si="5"/>
        <v>0.30880013212035068</v>
      </c>
      <c r="AB10" s="34"/>
      <c r="AC10" s="102">
        <f>AC9/AC7</f>
        <v>0.29103866445368715</v>
      </c>
      <c r="AD10" s="102">
        <f t="shared" ref="AD10:AE10" si="6">AD9/AD7</f>
        <v>0.27928564927329413</v>
      </c>
      <c r="AE10" s="102">
        <f t="shared" si="6"/>
        <v>0.25773493277881654</v>
      </c>
      <c r="AF10" s="102">
        <f t="shared" ref="AF10" si="7">AF9/AF7</f>
        <v>0.24056831211387222</v>
      </c>
      <c r="AG10" s="102">
        <f t="shared" ref="AG10:AH10" si="8">AG9/AG7</f>
        <v>0.27987065176703657</v>
      </c>
      <c r="AH10" s="102">
        <f t="shared" si="8"/>
        <v>0.27643172899457086</v>
      </c>
      <c r="AI10" s="102">
        <f t="shared" ref="AI10:AJ10" si="9">AI9/AI7</f>
        <v>0.28050187107523472</v>
      </c>
      <c r="AJ10" s="102">
        <f t="shared" si="9"/>
        <v>0.30388539090302535</v>
      </c>
    </row>
    <row r="11" spans="1:36" s="31" customFormat="1" ht="5.0999999999999996" customHeight="1">
      <c r="A11" s="9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370"/>
      <c r="AC11" s="7"/>
      <c r="AD11" s="7"/>
      <c r="AE11" s="7"/>
      <c r="AF11" s="7"/>
      <c r="AG11" s="7"/>
      <c r="AH11" s="101"/>
      <c r="AI11" s="101"/>
      <c r="AJ11" s="101"/>
    </row>
    <row r="12" spans="1:36" ht="12.6" customHeight="1">
      <c r="A12" s="99" t="s">
        <v>6</v>
      </c>
      <c r="B12" s="101">
        <v>300.50499999999988</v>
      </c>
      <c r="C12" s="101">
        <v>312.40100000000029</v>
      </c>
      <c r="D12" s="101">
        <v>278.86499999999955</v>
      </c>
      <c r="E12" s="101">
        <v>353.46999999999957</v>
      </c>
      <c r="F12" s="101">
        <v>395.3719999999995</v>
      </c>
      <c r="G12" s="101">
        <v>379.923</v>
      </c>
      <c r="H12" s="101">
        <v>501.19100000000026</v>
      </c>
      <c r="I12" s="101">
        <v>499.05200000000036</v>
      </c>
      <c r="J12" s="101">
        <v>332.62099999999987</v>
      </c>
      <c r="K12" s="101">
        <v>143.74400000000014</v>
      </c>
      <c r="L12" s="101">
        <v>546.06899999999996</v>
      </c>
      <c r="M12" s="101">
        <v>504.66500000000002</v>
      </c>
      <c r="N12" s="101">
        <v>695.58899999999994</v>
      </c>
      <c r="O12" s="101">
        <v>465.11099999999999</v>
      </c>
      <c r="P12" s="101">
        <v>134.75399999999968</v>
      </c>
      <c r="Q12" s="101">
        <v>-7.8890000000000002</v>
      </c>
      <c r="R12" s="101">
        <v>339.50700000000001</v>
      </c>
      <c r="S12" s="101">
        <v>457.43200000000002</v>
      </c>
      <c r="T12" s="101">
        <v>496.05500000000006</v>
      </c>
      <c r="U12" s="101">
        <v>642.26499999999999</v>
      </c>
      <c r="V12" s="101">
        <v>324.12799999999999</v>
      </c>
      <c r="W12" s="101">
        <v>283.8779999999997</v>
      </c>
      <c r="X12" s="101">
        <v>-286.04700000000003</v>
      </c>
      <c r="Y12" s="101">
        <v>548.58299999999997</v>
      </c>
      <c r="Z12" s="101">
        <v>684.85799999999995</v>
      </c>
      <c r="AA12" s="101">
        <v>654.98500000000001</v>
      </c>
      <c r="AB12" s="33"/>
      <c r="AC12" s="101">
        <f>SUM(B12:E12)</f>
        <v>1245.2409999999993</v>
      </c>
      <c r="AD12" s="101">
        <f>SUM(F12:I12)</f>
        <v>1775.5380000000002</v>
      </c>
      <c r="AE12" s="101">
        <f>SUM(J12:M12)</f>
        <v>1527.0989999999999</v>
      </c>
      <c r="AF12" s="101">
        <f>SUM(N12:Q12)</f>
        <v>1287.5649999999996</v>
      </c>
      <c r="AG12" s="101">
        <f>SUM(R12:U12)</f>
        <v>1935.259</v>
      </c>
      <c r="AH12" s="101">
        <f>SUM(V12:Y12)</f>
        <v>870.54199999999958</v>
      </c>
      <c r="AI12" s="101">
        <f>SUM(V12:W12)</f>
        <v>608.00599999999963</v>
      </c>
      <c r="AJ12" s="101">
        <f>SUM(Z12:AA12)</f>
        <v>1339.8429999999998</v>
      </c>
    </row>
    <row r="13" spans="1:36" s="31" customFormat="1" ht="12.6" customHeight="1">
      <c r="A13" s="99" t="s">
        <v>5</v>
      </c>
      <c r="B13" s="102">
        <f t="shared" ref="B13:D13" si="10">B12/B7</f>
        <v>8.3167209251028745E-2</v>
      </c>
      <c r="C13" s="102">
        <f t="shared" si="10"/>
        <v>8.4519849520519205E-2</v>
      </c>
      <c r="D13" s="102">
        <f t="shared" si="10"/>
        <v>7.5975345916473189E-2</v>
      </c>
      <c r="E13" s="102">
        <f t="shared" ref="E13:J13" si="11">E12/E7</f>
        <v>7.6665822945696599E-2</v>
      </c>
      <c r="F13" s="102">
        <f t="shared" si="11"/>
        <v>9.133136089207064E-2</v>
      </c>
      <c r="G13" s="102">
        <f t="shared" si="11"/>
        <v>8.8188023403345583E-2</v>
      </c>
      <c r="H13" s="102">
        <f t="shared" si="11"/>
        <v>0.10303671848884445</v>
      </c>
      <c r="I13" s="102">
        <f t="shared" si="11"/>
        <v>7.8159744376921941E-2</v>
      </c>
      <c r="J13" s="102">
        <f t="shared" si="11"/>
        <v>6.3540964428284885E-2</v>
      </c>
      <c r="K13" s="102">
        <f t="shared" ref="K13:L13" si="12">K12/K7</f>
        <v>2.5814960694969569E-2</v>
      </c>
      <c r="L13" s="102">
        <f t="shared" si="12"/>
        <v>6.5725514381597433E-2</v>
      </c>
      <c r="M13" s="102">
        <f t="shared" ref="M13:N13" si="13">M12/M7</f>
        <v>5.0136636030564105E-2</v>
      </c>
      <c r="N13" s="102">
        <f t="shared" si="13"/>
        <v>8.4285079523793882E-2</v>
      </c>
      <c r="O13" s="102">
        <f t="shared" ref="O13:Y13" si="14">O12/O7</f>
        <v>5.1602696812313519E-2</v>
      </c>
      <c r="P13" s="102">
        <f t="shared" si="14"/>
        <v>1.5647176456476616E-2</v>
      </c>
      <c r="Q13" s="102">
        <f t="shared" si="14"/>
        <v>-8.392556762790111E-4</v>
      </c>
      <c r="R13" s="102">
        <f t="shared" si="14"/>
        <v>3.8746882053042532E-2</v>
      </c>
      <c r="S13" s="102">
        <f t="shared" si="14"/>
        <v>5.3423407883010227E-2</v>
      </c>
      <c r="T13" s="102">
        <f t="shared" si="14"/>
        <v>5.6324960806829194E-2</v>
      </c>
      <c r="U13" s="102">
        <f t="shared" si="14"/>
        <v>5.7512399016496026E-2</v>
      </c>
      <c r="V13" s="102">
        <f t="shared" si="14"/>
        <v>3.5746780696509023E-2</v>
      </c>
      <c r="W13" s="102">
        <f t="shared" si="14"/>
        <v>3.3115903211476623E-2</v>
      </c>
      <c r="X13" s="102">
        <f t="shared" si="14"/>
        <v>-3.3343404650850506E-2</v>
      </c>
      <c r="Y13" s="102">
        <f t="shared" si="14"/>
        <v>5.1999665205051004E-2</v>
      </c>
      <c r="Z13" s="102">
        <f t="shared" ref="Z13:AA13" si="15">Z12/Z7</f>
        <v>7.4124727453969558E-2</v>
      </c>
      <c r="AA13" s="102">
        <f t="shared" si="15"/>
        <v>7.2695604767475844E-2</v>
      </c>
      <c r="AB13" s="370"/>
      <c r="AC13" s="102">
        <f>AC12/AC7</f>
        <v>7.9872067787164963E-2</v>
      </c>
      <c r="AD13" s="102">
        <f t="shared" ref="AD13:AE13" si="16">AD12/AD7</f>
        <v>8.9284437384311133E-2</v>
      </c>
      <c r="AE13" s="102">
        <f t="shared" si="16"/>
        <v>5.233893608113098E-2</v>
      </c>
      <c r="AF13" s="102">
        <f t="shared" ref="AF13" si="17">AF12/AF7</f>
        <v>3.6497520419863275E-2</v>
      </c>
      <c r="AG13" s="102">
        <f t="shared" ref="AG13:AH13" si="18">AG12/AG7</f>
        <v>5.188500753988002E-2</v>
      </c>
      <c r="AH13" s="102">
        <f t="shared" si="18"/>
        <v>2.3676525027136928E-2</v>
      </c>
      <c r="AI13" s="102">
        <f t="shared" ref="AI13:AJ13" si="19">AI12/AI7</f>
        <v>3.4468261450521218E-2</v>
      </c>
      <c r="AJ13" s="102">
        <f t="shared" si="19"/>
        <v>7.3419144433036959E-2</v>
      </c>
    </row>
    <row r="14" spans="1:36" s="31" customFormat="1" ht="5.0999999999999996" customHeight="1">
      <c r="A14" s="9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370"/>
      <c r="AC14" s="8"/>
      <c r="AD14" s="8"/>
      <c r="AE14" s="8"/>
      <c r="AF14" s="8"/>
      <c r="AG14" s="8"/>
      <c r="AH14" s="8"/>
      <c r="AI14" s="8"/>
      <c r="AJ14" s="8"/>
    </row>
    <row r="15" spans="1:36" s="31" customFormat="1" ht="12.6" customHeight="1">
      <c r="A15" s="99" t="s">
        <v>34</v>
      </c>
      <c r="B15" s="101">
        <v>289.92799999999988</v>
      </c>
      <c r="C15" s="101">
        <v>314.2060000000003</v>
      </c>
      <c r="D15" s="101">
        <v>280.98999999999955</v>
      </c>
      <c r="E15" s="101">
        <v>348.20599999999956</v>
      </c>
      <c r="F15" s="101">
        <v>385.5449999999995</v>
      </c>
      <c r="G15" s="101">
        <v>380.50700000000001</v>
      </c>
      <c r="H15" s="101">
        <v>397.5142718000003</v>
      </c>
      <c r="I15" s="101">
        <v>496.15300000000036</v>
      </c>
      <c r="J15" s="101">
        <v>273.85199999999986</v>
      </c>
      <c r="K15" s="101">
        <v>147.22400000000013</v>
      </c>
      <c r="L15" s="101">
        <v>561.16899999999998</v>
      </c>
      <c r="M15" s="101">
        <v>523.78599999999994</v>
      </c>
      <c r="N15" s="101">
        <v>427.15399999999994</v>
      </c>
      <c r="O15" s="101">
        <v>455.42500000000001</v>
      </c>
      <c r="P15" s="101">
        <v>351.03799999999967</v>
      </c>
      <c r="Q15" s="101">
        <v>243.499</v>
      </c>
      <c r="R15" s="101">
        <v>434.20299999999997</v>
      </c>
      <c r="S15" s="101">
        <v>492.06700000000137</v>
      </c>
      <c r="T15" s="101">
        <v>527.52300000000002</v>
      </c>
      <c r="U15" s="101">
        <v>673.66300000000001</v>
      </c>
      <c r="V15" s="101">
        <v>448.03100000000001</v>
      </c>
      <c r="W15" s="101">
        <v>439.79300000000001</v>
      </c>
      <c r="X15" s="101">
        <v>487.50799999999998</v>
      </c>
      <c r="Y15" s="101">
        <v>756.49000000000024</v>
      </c>
      <c r="Z15" s="101">
        <v>687.76900000000001</v>
      </c>
      <c r="AA15" s="101">
        <v>710.66700000000037</v>
      </c>
      <c r="AB15" s="33"/>
      <c r="AC15" s="101">
        <f>SUM(B15:E15)</f>
        <v>1233.3299999999995</v>
      </c>
      <c r="AD15" s="101">
        <f>SUM(F15:I15)</f>
        <v>1659.7192718000001</v>
      </c>
      <c r="AE15" s="101">
        <f>SUM(J15:M15)</f>
        <v>1506.0309999999999</v>
      </c>
      <c r="AF15" s="101">
        <f>SUM(N15:Q15)</f>
        <v>1477.1159999999998</v>
      </c>
      <c r="AG15" s="101">
        <f>SUM(R15:U15)</f>
        <v>2127.4560000000015</v>
      </c>
      <c r="AH15" s="101">
        <f>SUM(V15:Y15)</f>
        <v>2131.8220000000001</v>
      </c>
      <c r="AI15" s="101">
        <f>SUM(V15:W15)</f>
        <v>887.82400000000007</v>
      </c>
      <c r="AJ15" s="101">
        <f>SUM(Z15:AA15)</f>
        <v>1398.4360000000004</v>
      </c>
    </row>
    <row r="16" spans="1:36" s="31" customFormat="1" ht="12.6" customHeight="1">
      <c r="A16" s="99" t="s">
        <v>33</v>
      </c>
      <c r="B16" s="102">
        <f t="shared" ref="B16:D16" si="20">B15/B7</f>
        <v>8.0239938249720519E-2</v>
      </c>
      <c r="C16" s="102">
        <f t="shared" si="20"/>
        <v>8.5008190877891743E-2</v>
      </c>
      <c r="D16" s="102">
        <f t="shared" si="20"/>
        <v>7.6554291320423143E-2</v>
      </c>
      <c r="E16" s="102">
        <f>E15/E7</f>
        <v>7.5524088450587681E-2</v>
      </c>
      <c r="F16" s="102">
        <f t="shared" ref="F16:J16" si="21">F15/F7</f>
        <v>8.9061313231926828E-2</v>
      </c>
      <c r="G16" s="102">
        <f t="shared" si="21"/>
        <v>8.8323581939331972E-2</v>
      </c>
      <c r="H16" s="102">
        <f t="shared" si="21"/>
        <v>8.1722469315599469E-2</v>
      </c>
      <c r="I16" s="102">
        <f t="shared" si="21"/>
        <v>7.7705713336171281E-2</v>
      </c>
      <c r="J16" s="102">
        <f t="shared" si="21"/>
        <v>5.2314256137209227E-2</v>
      </c>
      <c r="K16" s="102">
        <f t="shared" ref="K16:L16" si="22">K15/K7</f>
        <v>2.643993330752031E-2</v>
      </c>
      <c r="L16" s="102">
        <f t="shared" si="22"/>
        <v>6.7542968342840654E-2</v>
      </c>
      <c r="M16" s="102">
        <f t="shared" ref="M16:N16" si="23">M15/M7</f>
        <v>5.2036237979461712E-2</v>
      </c>
      <c r="N16" s="102">
        <f t="shared" si="23"/>
        <v>5.1758594312024266E-2</v>
      </c>
      <c r="O16" s="102">
        <f t="shared" ref="O16:Y16" si="24">O15/O7</f>
        <v>5.0528063614379976E-2</v>
      </c>
      <c r="P16" s="102">
        <f t="shared" si="24"/>
        <v>4.076133939570363E-2</v>
      </c>
      <c r="Q16" s="102">
        <f t="shared" si="24"/>
        <v>2.5904159959217E-2</v>
      </c>
      <c r="R16" s="102">
        <f t="shared" si="24"/>
        <v>4.9554243146907803E-2</v>
      </c>
      <c r="S16" s="102">
        <f t="shared" si="24"/>
        <v>5.7468423824238939E-2</v>
      </c>
      <c r="T16" s="102">
        <f t="shared" si="24"/>
        <v>5.98980199770206E-2</v>
      </c>
      <c r="U16" s="102">
        <f t="shared" si="24"/>
        <v>6.0323971037888974E-2</v>
      </c>
      <c r="V16" s="102">
        <f t="shared" si="24"/>
        <v>4.9411546988342984E-2</v>
      </c>
      <c r="W16" s="102">
        <f t="shared" si="24"/>
        <v>5.1304230764923499E-2</v>
      </c>
      <c r="X16" s="102">
        <f t="shared" si="24"/>
        <v>5.6826942825923106E-2</v>
      </c>
      <c r="Y16" s="102">
        <f t="shared" si="24"/>
        <v>7.1706973659353371E-2</v>
      </c>
      <c r="Z16" s="102">
        <f t="shared" ref="Z16:AA16" si="25">Z15/Z7</f>
        <v>7.4439795806268139E-2</v>
      </c>
      <c r="AA16" s="102">
        <f t="shared" si="25"/>
        <v>7.8875649600048517E-2</v>
      </c>
      <c r="AB16" s="34"/>
      <c r="AC16" s="102">
        <f>AC15/AC7</f>
        <v>7.9108074151063273E-2</v>
      </c>
      <c r="AD16" s="102">
        <f t="shared" ref="AD16:AE16" si="26">AD15/AD7</f>
        <v>8.3460394200834662E-2</v>
      </c>
      <c r="AE16" s="102">
        <f t="shared" si="26"/>
        <v>5.1616863245409608E-2</v>
      </c>
      <c r="AF16" s="102">
        <f t="shared" ref="AF16" si="27">AF15/AF7</f>
        <v>4.1870562940516998E-2</v>
      </c>
      <c r="AG16" s="102">
        <f t="shared" ref="AG16:AH16" si="28">AG15/AG7</f>
        <v>5.7037879994751642E-2</v>
      </c>
      <c r="AH16" s="102">
        <f t="shared" si="28"/>
        <v>5.7980128398631113E-2</v>
      </c>
      <c r="AI16" s="102">
        <f t="shared" ref="AI16:AJ16" si="29">AI15/AI7</f>
        <v>5.0331328562625323E-2</v>
      </c>
      <c r="AJ16" s="102">
        <f t="shared" si="29"/>
        <v>7.6629854889235904E-2</v>
      </c>
    </row>
    <row r="17" spans="1:36" s="31" customFormat="1" ht="5.0999999999999996" customHeight="1">
      <c r="A17" s="9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C17" s="9"/>
      <c r="AD17" s="9"/>
      <c r="AE17" s="9"/>
      <c r="AF17" s="9"/>
      <c r="AG17" s="9"/>
      <c r="AH17" s="9"/>
      <c r="AI17" s="9"/>
      <c r="AJ17" s="9"/>
    </row>
    <row r="18" spans="1:36" ht="12.6" customHeight="1">
      <c r="A18" s="99" t="s">
        <v>4</v>
      </c>
      <c r="B18" s="101">
        <v>147.48299999999986</v>
      </c>
      <c r="C18" s="101">
        <v>140.74600000000027</v>
      </c>
      <c r="D18" s="101">
        <v>119.55599999999954</v>
      </c>
      <c r="E18" s="101">
        <v>189.64399999999958</v>
      </c>
      <c r="F18" s="101">
        <v>132.10399999999953</v>
      </c>
      <c r="G18" s="101">
        <v>386.62400000000002</v>
      </c>
      <c r="H18" s="101">
        <v>235.1110000000003</v>
      </c>
      <c r="I18" s="101">
        <v>167.99800000000036</v>
      </c>
      <c r="J18" s="101">
        <v>30.803000000000001</v>
      </c>
      <c r="K18" s="101">
        <v>-64.537000000000006</v>
      </c>
      <c r="L18" s="101">
        <v>205.95699999999999</v>
      </c>
      <c r="M18" s="101">
        <v>219.48599999999999</v>
      </c>
      <c r="N18" s="101">
        <v>258.63999999999993</v>
      </c>
      <c r="O18" s="101">
        <v>95.537000000000006</v>
      </c>
      <c r="P18" s="101">
        <v>143.51599999999968</v>
      </c>
      <c r="Q18" s="101">
        <v>92.966999999999999</v>
      </c>
      <c r="R18" s="101">
        <v>-161.29900000000001</v>
      </c>
      <c r="S18" s="101">
        <v>-135.00399999999999</v>
      </c>
      <c r="T18" s="101">
        <v>-166.75999999999993</v>
      </c>
      <c r="U18" s="101">
        <v>-35.911999999999999</v>
      </c>
      <c r="V18" s="101">
        <v>-391.221</v>
      </c>
      <c r="W18" s="101">
        <v>-301.74600000000021</v>
      </c>
      <c r="X18" s="101">
        <v>-498.33199999999999</v>
      </c>
      <c r="Y18" s="101">
        <v>212.19500000000008</v>
      </c>
      <c r="Z18" s="101">
        <v>27.925000000000001</v>
      </c>
      <c r="AA18" s="101">
        <v>23.608000000000001</v>
      </c>
      <c r="AC18" s="101">
        <f>SUM(B18:E18)</f>
        <v>597.42899999999929</v>
      </c>
      <c r="AD18" s="101">
        <f>SUM(F18:I18)</f>
        <v>921.83700000000033</v>
      </c>
      <c r="AE18" s="101">
        <f>SUM(J18:M18)</f>
        <v>391.70899999999995</v>
      </c>
      <c r="AF18" s="101">
        <f>SUM(N18:Q18)</f>
        <v>590.65999999999963</v>
      </c>
      <c r="AG18" s="101">
        <f>SUM(R18:U18)</f>
        <v>-498.97499999999991</v>
      </c>
      <c r="AH18" s="101">
        <f>SUM(V18:Y18)</f>
        <v>-979.10400000000016</v>
      </c>
      <c r="AI18" s="101">
        <f>SUM(V18:W18)</f>
        <v>-692.96700000000021</v>
      </c>
      <c r="AJ18" s="101">
        <f>SUM(Z18:AA18)</f>
        <v>51.533000000000001</v>
      </c>
    </row>
    <row r="19" spans="1:36" s="386" customFormat="1" ht="12.6" customHeight="1">
      <c r="A19" s="99" t="s">
        <v>3</v>
      </c>
      <c r="B19" s="102">
        <f t="shared" ref="B19:D19" si="30">B18/B7</f>
        <v>4.0817122916322411E-2</v>
      </c>
      <c r="C19" s="102">
        <f t="shared" si="30"/>
        <v>3.8078721709005434E-2</v>
      </c>
      <c r="D19" s="102">
        <f t="shared" si="30"/>
        <v>3.2572421983360578E-2</v>
      </c>
      <c r="E19" s="102">
        <f t="shared" ref="E19:J19" si="31">E18/E7</f>
        <v>4.1132807103046003E-2</v>
      </c>
      <c r="F19" s="102">
        <f t="shared" si="31"/>
        <v>3.0516167303921555E-2</v>
      </c>
      <c r="G19" s="102">
        <f t="shared" si="31"/>
        <v>8.9743464755476995E-2</v>
      </c>
      <c r="H19" s="102">
        <f t="shared" si="31"/>
        <v>4.8334997876320063E-2</v>
      </c>
      <c r="I19" s="102">
        <f t="shared" si="31"/>
        <v>2.6311247597112425E-2</v>
      </c>
      <c r="J19" s="102">
        <f t="shared" si="31"/>
        <v>5.8843317989076462E-3</v>
      </c>
      <c r="K19" s="102">
        <f t="shared" ref="K19:L19" si="32">K18/K7</f>
        <v>-1.1590188935686007E-2</v>
      </c>
      <c r="L19" s="102">
        <f t="shared" si="32"/>
        <v>2.4789229503031054E-2</v>
      </c>
      <c r="M19" s="102">
        <f t="shared" ref="M19:N19" si="33">M18/M7</f>
        <v>2.1805137459115238E-2</v>
      </c>
      <c r="N19" s="102">
        <f t="shared" si="33"/>
        <v>3.133961717053324E-2</v>
      </c>
      <c r="O19" s="102">
        <f t="shared" ref="O19:Y19" si="34">O18/O7</f>
        <v>1.0599549022401098E-2</v>
      </c>
      <c r="P19" s="102">
        <f t="shared" si="34"/>
        <v>1.6664590114784706E-2</v>
      </c>
      <c r="Q19" s="102">
        <f t="shared" si="34"/>
        <v>9.8901105915364211E-3</v>
      </c>
      <c r="R19" s="102">
        <f t="shared" si="34"/>
        <v>-1.8408555135162773E-2</v>
      </c>
      <c r="S19" s="102">
        <f t="shared" si="34"/>
        <v>-1.5767094907741287E-2</v>
      </c>
      <c r="T19" s="102">
        <f t="shared" si="34"/>
        <v>-1.89348972677361E-2</v>
      </c>
      <c r="U19" s="102">
        <f t="shared" si="34"/>
        <v>-3.2157836305581112E-3</v>
      </c>
      <c r="V19" s="102">
        <f t="shared" si="34"/>
        <v>-4.3146199312829987E-2</v>
      </c>
      <c r="W19" s="102">
        <f t="shared" si="34"/>
        <v>-3.5200301997513866E-2</v>
      </c>
      <c r="X19" s="102">
        <f t="shared" si="34"/>
        <v>-5.8088655103768379E-2</v>
      </c>
      <c r="Y19" s="102">
        <f t="shared" si="34"/>
        <v>2.0113763930318298E-2</v>
      </c>
      <c r="Z19" s="102">
        <f t="shared" ref="Z19:AA19" si="35">Z18/Z7</f>
        <v>3.022426567481288E-3</v>
      </c>
      <c r="AA19" s="102">
        <f t="shared" si="35"/>
        <v>2.6202093747957123E-3</v>
      </c>
      <c r="AC19" s="102">
        <f t="shared" ref="AC19:AE19" si="36">AC18/AC7</f>
        <v>3.8320204350818961E-2</v>
      </c>
      <c r="AD19" s="102">
        <f t="shared" si="36"/>
        <v>4.6355357027020115E-2</v>
      </c>
      <c r="AE19" s="102">
        <f t="shared" si="36"/>
        <v>1.3425214942452149E-2</v>
      </c>
      <c r="AF19" s="102">
        <f t="shared" ref="AF19" si="37">AF18/AF7</f>
        <v>1.6742941452428758E-2</v>
      </c>
      <c r="AG19" s="102">
        <f t="shared" ref="AG19:AH19" si="38">AG18/AG7</f>
        <v>-1.3377703778776706E-2</v>
      </c>
      <c r="AH19" s="102">
        <f t="shared" si="38"/>
        <v>-2.6629134906954392E-2</v>
      </c>
      <c r="AI19" s="102">
        <f t="shared" ref="AI19:AJ19" si="39">AI18/AI7</f>
        <v>-3.9284756618492844E-2</v>
      </c>
      <c r="AJ19" s="102">
        <f t="shared" si="39"/>
        <v>2.8238448609782594E-3</v>
      </c>
    </row>
    <row r="20" spans="1:36" s="31" customFormat="1" ht="5.0999999999999996" customHeight="1">
      <c r="A20" s="9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C20" s="8"/>
      <c r="AD20" s="8"/>
      <c r="AE20" s="8"/>
      <c r="AF20" s="8"/>
      <c r="AG20" s="8"/>
      <c r="AH20" s="8"/>
      <c r="AI20" s="8"/>
      <c r="AJ20" s="8"/>
    </row>
    <row r="21" spans="1:36" s="31" customFormat="1" ht="12.6" customHeight="1">
      <c r="A21" s="99" t="s">
        <v>31</v>
      </c>
      <c r="B21" s="101">
        <v>140.50200000000001</v>
      </c>
      <c r="C21" s="101">
        <v>141.93700000000001</v>
      </c>
      <c r="D21" s="101">
        <v>120.959</v>
      </c>
      <c r="E21" s="101">
        <v>186.17</v>
      </c>
      <c r="F21" s="101">
        <v>125.61799999999999</v>
      </c>
      <c r="G21" s="101">
        <v>85.171000000000006</v>
      </c>
      <c r="H21" s="101">
        <v>127.3</v>
      </c>
      <c r="I21" s="101">
        <v>166.09800000000035</v>
      </c>
      <c r="J21" s="101">
        <v>-7.9850000000000003</v>
      </c>
      <c r="K21" s="101">
        <v>-62.241</v>
      </c>
      <c r="L21" s="101">
        <v>215.93</v>
      </c>
      <c r="M21" s="101">
        <v>232.10599999999999</v>
      </c>
      <c r="N21" s="101">
        <v>81.472999999999999</v>
      </c>
      <c r="O21" s="101">
        <v>89.144000000000005</v>
      </c>
      <c r="P21" s="101">
        <v>22.565000000000001</v>
      </c>
      <c r="Q21" s="101">
        <v>-78.957999999999998</v>
      </c>
      <c r="R21" s="101">
        <v>-98.8</v>
      </c>
      <c r="S21" s="101">
        <v>-112.14499999999867</v>
      </c>
      <c r="T21" s="101">
        <v>-145.99111999999994</v>
      </c>
      <c r="U21" s="101">
        <v>-15.188999999999936</v>
      </c>
      <c r="V21" s="101">
        <v>-309.44499999999999</v>
      </c>
      <c r="W21" s="101">
        <v>-198.84200000000001</v>
      </c>
      <c r="X21" s="101">
        <v>-143.35000000000042</v>
      </c>
      <c r="Y21" s="101">
        <v>101.54800000000006</v>
      </c>
      <c r="Z21" s="101">
        <v>29.846</v>
      </c>
      <c r="AA21" s="101">
        <v>37.425000000000374</v>
      </c>
      <c r="AB21" s="33"/>
      <c r="AC21" s="101">
        <f>SUM(B21:E21)</f>
        <v>589.56799999999998</v>
      </c>
      <c r="AD21" s="101">
        <f>SUM(F21:I21)</f>
        <v>504.18700000000035</v>
      </c>
      <c r="AE21" s="101">
        <f>SUM(J21:M21)</f>
        <v>377.81</v>
      </c>
      <c r="AF21" s="101">
        <f>SUM(N21:Q21)</f>
        <v>114.22400000000002</v>
      </c>
      <c r="AG21" s="101">
        <f>SUM(R21:U21)</f>
        <v>-372.12511999999856</v>
      </c>
      <c r="AH21" s="101">
        <f>SUM(V21:Y21)</f>
        <v>-550.0890000000004</v>
      </c>
      <c r="AI21" s="101">
        <f>SUM(V21:W21)</f>
        <v>-508.28700000000003</v>
      </c>
      <c r="AJ21" s="101">
        <f>SUM(Z21:AA21)</f>
        <v>67.27100000000037</v>
      </c>
    </row>
    <row r="22" spans="1:36" ht="12.6" customHeight="1" thickBot="1">
      <c r="A22" s="100" t="s">
        <v>32</v>
      </c>
      <c r="B22" s="103">
        <f t="shared" ref="B22:C22" si="40">B21/B7</f>
        <v>3.8885074238991187E-2</v>
      </c>
      <c r="C22" s="103">
        <f t="shared" si="40"/>
        <v>3.8400945840102702E-2</v>
      </c>
      <c r="D22" s="103">
        <f t="shared" ref="D22:J22" si="41">D21/D7</f>
        <v>3.2954662172415668E-2</v>
      </c>
      <c r="E22" s="103">
        <f t="shared" si="41"/>
        <v>4.0379314391038423E-2</v>
      </c>
      <c r="F22" s="103">
        <f t="shared" si="41"/>
        <v>2.9017894268031485E-2</v>
      </c>
      <c r="G22" s="103">
        <f t="shared" si="41"/>
        <v>1.9769959021397356E-2</v>
      </c>
      <c r="H22" s="103">
        <f t="shared" si="41"/>
        <v>2.6170809658652872E-2</v>
      </c>
      <c r="I22" s="103">
        <f t="shared" si="41"/>
        <v>2.6013676373440039E-2</v>
      </c>
      <c r="J22" s="103">
        <f t="shared" si="41"/>
        <v>-1.5253835475206167E-3</v>
      </c>
      <c r="K22" s="103">
        <f t="shared" ref="K22" si="42">K21/K7</f>
        <v>-1.117785068326747E-2</v>
      </c>
      <c r="L22" s="103">
        <f>L21/L7</f>
        <v>2.5989591645777979E-2</v>
      </c>
      <c r="M22" s="103">
        <f t="shared" ref="M22:N22" si="43">M21/M7</f>
        <v>2.3058888653879527E-2</v>
      </c>
      <c r="N22" s="103">
        <f t="shared" si="43"/>
        <v>9.8721490478458681E-3</v>
      </c>
      <c r="O22" s="103">
        <f t="shared" ref="O22:Y22" si="44">O21/O7</f>
        <v>9.890264484471183E-3</v>
      </c>
      <c r="P22" s="103">
        <f t="shared" si="44"/>
        <v>2.6201711024562962E-3</v>
      </c>
      <c r="Q22" s="103">
        <f t="shared" si="44"/>
        <v>-8.3997908084216203E-3</v>
      </c>
      <c r="R22" s="103">
        <f t="shared" si="44"/>
        <v>-1.1275737898896347E-2</v>
      </c>
      <c r="S22" s="103">
        <f t="shared" si="44"/>
        <v>-1.3097396065513805E-2</v>
      </c>
      <c r="T22" s="103">
        <f t="shared" si="44"/>
        <v>-1.6576678215409771E-2</v>
      </c>
      <c r="U22" s="103">
        <f t="shared" si="44"/>
        <v>-1.3601174416503381E-3</v>
      </c>
      <c r="V22" s="103">
        <f t="shared" si="44"/>
        <v>-3.4127451354499565E-2</v>
      </c>
      <c r="W22" s="103">
        <f t="shared" si="44"/>
        <v>-2.3195994146698377E-2</v>
      </c>
      <c r="X22" s="103">
        <f t="shared" si="44"/>
        <v>-1.67097611815521E-2</v>
      </c>
      <c r="Y22" s="103">
        <f t="shared" si="44"/>
        <v>9.6256391507620956E-3</v>
      </c>
      <c r="Z22" s="103">
        <f t="shared" ref="Z22:AA22" si="45">Z21/Z7</f>
        <v>3.2303435392317466E-3</v>
      </c>
      <c r="AA22" s="103">
        <f t="shared" si="45"/>
        <v>4.1537333044616449E-3</v>
      </c>
      <c r="AB22" s="31"/>
      <c r="AC22" s="103">
        <f t="shared" ref="AC22:AE22" si="46">AC21/AC7</f>
        <v>3.7815985227874202E-2</v>
      </c>
      <c r="AD22" s="103">
        <f t="shared" si="46"/>
        <v>2.5353471810506848E-2</v>
      </c>
      <c r="AE22" s="103">
        <f t="shared" si="46"/>
        <v>1.2948848398703749E-2</v>
      </c>
      <c r="AF22" s="103">
        <f t="shared" ref="AF22" si="47">AF21/AF7</f>
        <v>3.237811506555758E-3</v>
      </c>
      <c r="AG22" s="103">
        <f t="shared" ref="AG22:AH22" si="48">AG21/AG7</f>
        <v>-9.97681171201306E-3</v>
      </c>
      <c r="AH22" s="103">
        <f t="shared" si="48"/>
        <v>-1.4961019658618128E-2</v>
      </c>
      <c r="AI22" s="103">
        <f t="shared" ref="AI22:AJ22" si="49">AI21/AI7</f>
        <v>-2.8815125521624938E-2</v>
      </c>
      <c r="AJ22" s="103">
        <f t="shared" si="49"/>
        <v>3.6862373167265545E-3</v>
      </c>
    </row>
    <row r="23" spans="1:36" ht="5.0999999999999996" customHeight="1" thickTop="1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8"/>
      <c r="AD23" s="8"/>
      <c r="AE23" s="8"/>
      <c r="AF23" s="8"/>
      <c r="AG23" s="8"/>
      <c r="AH23" s="8"/>
      <c r="AI23" s="8"/>
      <c r="AJ23" s="8"/>
    </row>
    <row r="24" spans="1:36" ht="12.6" customHeight="1">
      <c r="A24" s="99" t="s">
        <v>2</v>
      </c>
      <c r="B24" s="102">
        <v>0.15873000000000001</v>
      </c>
      <c r="C24" s="102">
        <v>0.27082000000000001</v>
      </c>
      <c r="D24" s="102">
        <v>0.16345999999999999</v>
      </c>
      <c r="E24" s="102">
        <v>0.16113</v>
      </c>
      <c r="F24" s="102">
        <v>8.1019999999999995E-2</v>
      </c>
      <c r="G24" s="102">
        <v>3.3800000000000002E-3</v>
      </c>
      <c r="H24" s="102">
        <v>9.4089999999999993E-2</v>
      </c>
      <c r="I24" s="102">
        <v>0.12611</v>
      </c>
      <c r="J24" s="102">
        <v>-4.5260000000000002E-2</v>
      </c>
      <c r="K24" s="102">
        <v>-0.50853999999999999</v>
      </c>
      <c r="L24" s="102">
        <v>7.2419999999999998E-2</v>
      </c>
      <c r="M24" s="102">
        <v>0.10935</v>
      </c>
      <c r="N24" s="102">
        <v>-4.8300000000000001E-3</v>
      </c>
      <c r="O24" s="102">
        <v>1.0220800000000001</v>
      </c>
      <c r="P24" s="102">
        <v>-0.14607999999999999</v>
      </c>
      <c r="Q24" s="102">
        <v>-0.22772999999999999</v>
      </c>
      <c r="R24" s="102">
        <v>-2.8060000000000002E-2</v>
      </c>
      <c r="S24" s="102">
        <v>-8.153562106895873E-2</v>
      </c>
      <c r="T24" s="102">
        <v>-3.6240000000000001E-2</v>
      </c>
      <c r="U24" s="102">
        <v>0.13311999999999999</v>
      </c>
      <c r="V24" s="102">
        <v>6.6750000000000004E-2</v>
      </c>
      <c r="W24" s="102">
        <v>2.0979999999999999E-2</v>
      </c>
      <c r="X24" s="102">
        <v>2.9059999999999999E-2</v>
      </c>
      <c r="Y24" s="102">
        <v>3.7379999999999997E-2</v>
      </c>
      <c r="Z24" s="102">
        <v>8.9520000000000002E-2</v>
      </c>
      <c r="AA24" s="102">
        <v>0.15648999999999999</v>
      </c>
      <c r="AB24" s="31"/>
      <c r="AC24" s="102">
        <v>0.18603</v>
      </c>
      <c r="AD24" s="102">
        <v>7.8289999999999998E-2</v>
      </c>
      <c r="AE24" s="102">
        <v>-7.3539999999999994E-2</v>
      </c>
      <c r="AF24" s="102">
        <v>1.6299999999999999E-3</v>
      </c>
      <c r="AG24" s="102">
        <v>1.47E-3</v>
      </c>
      <c r="AH24" s="102">
        <v>4.6559999999999997E-2</v>
      </c>
      <c r="AI24" s="102">
        <v>4.4010000000000001E-2</v>
      </c>
      <c r="AJ24" s="102">
        <v>0.12309</v>
      </c>
    </row>
    <row r="25" spans="1:36" ht="12.6" customHeight="1">
      <c r="A25" s="99" t="s">
        <v>204</v>
      </c>
      <c r="B25" s="102">
        <v>0.21376999999999999</v>
      </c>
      <c r="C25" s="102">
        <v>0.34144000000000002</v>
      </c>
      <c r="D25" s="102">
        <v>0.24041999999999999</v>
      </c>
      <c r="E25" s="102">
        <v>0.24168000000000001</v>
      </c>
      <c r="F25" s="102">
        <v>0.15987000000000001</v>
      </c>
      <c r="G25" s="102">
        <v>8.7499999999999994E-2</v>
      </c>
      <c r="H25" s="102">
        <v>0.19015000000000001</v>
      </c>
      <c r="I25" s="102">
        <v>0.26127</v>
      </c>
      <c r="J25" s="102">
        <v>6.7320000000000005E-2</v>
      </c>
      <c r="K25" s="102">
        <v>-0.45144000000000001</v>
      </c>
      <c r="L25" s="102">
        <v>0.18307999999999999</v>
      </c>
      <c r="M25" s="102">
        <v>0.15715999999999999</v>
      </c>
      <c r="N25" s="102">
        <v>3.7490000000000002E-2</v>
      </c>
      <c r="O25" s="102">
        <v>1.11598</v>
      </c>
      <c r="P25" s="102">
        <v>-7.9670000000000005E-2</v>
      </c>
      <c r="Q25" s="102">
        <v>-0.18426999999999999</v>
      </c>
      <c r="R25" s="102">
        <v>6.2100000000000002E-2</v>
      </c>
      <c r="S25" s="102">
        <v>-3.4855030853898628E-3</v>
      </c>
      <c r="T25" s="102">
        <v>1.359E-2</v>
      </c>
      <c r="U25" s="102">
        <v>0.14663999999999999</v>
      </c>
      <c r="V25" s="102">
        <v>7.5060000000000002E-2</v>
      </c>
      <c r="W25" s="102">
        <v>2.681E-2</v>
      </c>
      <c r="X25" s="102">
        <v>2.3089999999999999E-2</v>
      </c>
      <c r="Y25" s="102">
        <v>3.5319999999999997E-2</v>
      </c>
      <c r="Z25" s="102">
        <v>7.9939999999999997E-2</v>
      </c>
      <c r="AA25" s="102">
        <v>0.14183000000000001</v>
      </c>
      <c r="AB25" s="31"/>
      <c r="AC25" s="102">
        <v>0.25764999999999999</v>
      </c>
      <c r="AD25" s="102">
        <v>0.17895</v>
      </c>
      <c r="AE25" s="102">
        <v>5.7800000000000004E-3</v>
      </c>
      <c r="AF25" s="102">
        <v>5.7709999999999997E-2</v>
      </c>
      <c r="AG25" s="102">
        <v>5.772E-2</v>
      </c>
      <c r="AH25" s="102">
        <v>3.9849999999999997E-2</v>
      </c>
      <c r="AI25" s="102">
        <v>5.1090000000000003E-2</v>
      </c>
      <c r="AJ25" s="102">
        <v>0.10997</v>
      </c>
    </row>
    <row r="26" spans="1:36" ht="12.6" customHeight="1">
      <c r="A26" s="99" t="s">
        <v>205</v>
      </c>
      <c r="B26" s="102">
        <v>0.53702000000000005</v>
      </c>
      <c r="C26" s="102">
        <v>0.54778000000000004</v>
      </c>
      <c r="D26" s="102">
        <v>0.43787999999999999</v>
      </c>
      <c r="E26" s="102">
        <v>0.43812000000000001</v>
      </c>
      <c r="F26" s="102">
        <v>0.33306000000000002</v>
      </c>
      <c r="G26" s="102">
        <v>0.30861</v>
      </c>
      <c r="H26" s="102">
        <v>0.66335999999999995</v>
      </c>
      <c r="I26" s="102">
        <v>0.68644000000000005</v>
      </c>
      <c r="J26" s="102">
        <v>0.47532999999999997</v>
      </c>
      <c r="K26" s="102">
        <v>1.71506</v>
      </c>
      <c r="L26" s="102">
        <v>1.4954400000000001</v>
      </c>
      <c r="M26" s="102">
        <v>1.19815</v>
      </c>
      <c r="N26" s="102">
        <v>1.21523</v>
      </c>
      <c r="O26" s="102">
        <v>0.40128999999999998</v>
      </c>
      <c r="P26" s="102">
        <v>6.7390000000000005E-2</v>
      </c>
      <c r="Q26" s="102">
        <v>8.6E-3</v>
      </c>
      <c r="R26" s="102">
        <v>3.2329999999999998E-2</v>
      </c>
      <c r="S26" s="102">
        <v>-6.8085331433197838E-2</v>
      </c>
      <c r="T26" s="102">
        <v>3.4700000000000002E-2</v>
      </c>
      <c r="U26" s="102">
        <v>0.18381</v>
      </c>
      <c r="V26" s="102">
        <v>6.429E-2</v>
      </c>
      <c r="W26" s="102">
        <v>2.3480000000000001E-2</v>
      </c>
      <c r="X26" s="102">
        <v>-4.2500000000000003E-2</v>
      </c>
      <c r="Y26" s="102">
        <v>-7.8170000000000003E-2</v>
      </c>
      <c r="Z26" s="102">
        <v>-1.959E-2</v>
      </c>
      <c r="AA26" s="102">
        <v>-1.1950000000000001E-2</v>
      </c>
      <c r="AB26" s="31"/>
      <c r="AC26" s="102">
        <v>0.48403000000000002</v>
      </c>
      <c r="AD26" s="102">
        <v>0.51351999999999998</v>
      </c>
      <c r="AE26" s="102">
        <v>1.2258100000000001</v>
      </c>
      <c r="AF26" s="102">
        <v>0.28395999999999999</v>
      </c>
      <c r="AG26" s="102">
        <v>4.6890000000000001E-2</v>
      </c>
      <c r="AH26" s="102">
        <v>-1.3050000000000001E-2</v>
      </c>
      <c r="AI26" s="102">
        <v>4.4110000000000003E-2</v>
      </c>
      <c r="AJ26" s="102">
        <v>-1.5890000000000001E-2</v>
      </c>
    </row>
    <row r="27" spans="1:36" ht="12.6" customHeight="1">
      <c r="A27" s="99" t="s">
        <v>282</v>
      </c>
      <c r="B27" s="102">
        <v>8.1223399999999994</v>
      </c>
      <c r="C27" s="102">
        <v>4.0884999999999998</v>
      </c>
      <c r="D27" s="102">
        <v>2.1972499999999999</v>
      </c>
      <c r="E27" s="102">
        <v>204.81899999999999</v>
      </c>
      <c r="F27" s="102">
        <v>2.4361799999999998</v>
      </c>
      <c r="G27" s="102">
        <v>2.8860700000000001</v>
      </c>
      <c r="H27" s="102">
        <v>3.0025300000000001</v>
      </c>
      <c r="I27" s="102">
        <v>2.1641900000000001</v>
      </c>
      <c r="J27" s="102">
        <v>1.8480399999999999</v>
      </c>
      <c r="K27" s="102">
        <v>2.1418499999999998</v>
      </c>
      <c r="L27" s="102">
        <v>1.4538199999999999</v>
      </c>
      <c r="M27" s="102">
        <v>1.2294499999999999</v>
      </c>
      <c r="N27" s="102">
        <v>0.9798</v>
      </c>
      <c r="O27" s="102">
        <v>0.63277000000000005</v>
      </c>
      <c r="P27" s="102">
        <v>0.67288000000000003</v>
      </c>
      <c r="Q27" s="102">
        <v>0.59975999999999996</v>
      </c>
      <c r="R27" s="102">
        <v>0.499</v>
      </c>
      <c r="S27" s="102">
        <v>0.21956895743360794</v>
      </c>
      <c r="T27" s="102">
        <v>9.2599999999999991E-3</v>
      </c>
      <c r="U27" s="102">
        <v>0.11638999999999999</v>
      </c>
      <c r="V27" s="102">
        <v>0.19384000000000001</v>
      </c>
      <c r="W27" s="102">
        <v>0.15103</v>
      </c>
      <c r="X27" s="102">
        <v>0.24757000000000001</v>
      </c>
      <c r="Y27" s="102">
        <v>9.9229999999999999E-2</v>
      </c>
      <c r="Z27" s="102">
        <v>6.361E-2</v>
      </c>
      <c r="AA27" s="102">
        <v>4.0410000000000001E-2</v>
      </c>
      <c r="AB27" s="31"/>
      <c r="AC27" s="102">
        <v>2.7170700000000001</v>
      </c>
      <c r="AD27" s="102">
        <v>2.5399400000000001</v>
      </c>
      <c r="AE27" s="102">
        <v>1.55677</v>
      </c>
      <c r="AF27" s="102">
        <v>0.68784000000000001</v>
      </c>
      <c r="AG27" s="102">
        <v>0.18268000000000001</v>
      </c>
      <c r="AH27" s="102">
        <v>0.16772999999999999</v>
      </c>
      <c r="AI27" s="102">
        <v>0.17246</v>
      </c>
      <c r="AJ27" s="102">
        <v>5.2229999999999999E-2</v>
      </c>
    </row>
    <row r="28" spans="1:36" ht="12.6" customHeight="1">
      <c r="A28" s="99" t="s">
        <v>206</v>
      </c>
      <c r="B28" s="102">
        <v>0.64622000000000002</v>
      </c>
      <c r="C28" s="102">
        <v>0.6613</v>
      </c>
      <c r="D28" s="102">
        <v>0.54579999999999995</v>
      </c>
      <c r="E28" s="102">
        <v>0.57396000000000003</v>
      </c>
      <c r="F28" s="102">
        <v>0.50083999999999995</v>
      </c>
      <c r="G28" s="102">
        <v>0.56184000000000001</v>
      </c>
      <c r="H28" s="102">
        <v>0.96009999999999995</v>
      </c>
      <c r="I28" s="102">
        <v>0.92789999999999995</v>
      </c>
      <c r="J28" s="102">
        <v>0.72604000000000002</v>
      </c>
      <c r="K28" s="102">
        <v>1.8193999999999999</v>
      </c>
      <c r="L28" s="102">
        <v>1.4846600000000001</v>
      </c>
      <c r="M28" s="102">
        <v>1.2065399999999999</v>
      </c>
      <c r="N28" s="102">
        <v>1.14428</v>
      </c>
      <c r="O28" s="102">
        <v>0.46434999999999998</v>
      </c>
      <c r="P28" s="102">
        <v>0.22228999999999999</v>
      </c>
      <c r="Q28" s="102">
        <v>0.16878000000000001</v>
      </c>
      <c r="R28" s="102">
        <v>0.16217999999999999</v>
      </c>
      <c r="S28" s="102">
        <v>1.9288414894815364E-2</v>
      </c>
      <c r="T28" s="102">
        <v>2.579E-2</v>
      </c>
      <c r="U28" s="102">
        <v>0.1588</v>
      </c>
      <c r="V28" s="102">
        <v>0.11078</v>
      </c>
      <c r="W28" s="102">
        <v>6.9830000000000003E-2</v>
      </c>
      <c r="X28" s="102">
        <v>5.7430000000000002E-2</v>
      </c>
      <c r="Y28" s="102">
        <v>-1.478E-2</v>
      </c>
      <c r="Z28" s="102">
        <v>1.2500000000000001E-2</v>
      </c>
      <c r="AA28" s="102">
        <v>8.5199999999999998E-3</v>
      </c>
      <c r="AB28" s="31"/>
      <c r="AC28" s="102">
        <v>0.60111000000000003</v>
      </c>
      <c r="AD28" s="102">
        <v>0.76017000000000001</v>
      </c>
      <c r="AE28" s="102">
        <v>1.3068299999999999</v>
      </c>
      <c r="AF28" s="102">
        <v>0.39354</v>
      </c>
      <c r="AG28" s="102">
        <v>9.1509999999999994E-2</v>
      </c>
      <c r="AH28" s="102">
        <v>5.1319999999999998E-2</v>
      </c>
      <c r="AI28" s="102">
        <v>9.0459999999999999E-2</v>
      </c>
      <c r="AJ28" s="102">
        <v>1.056E-2</v>
      </c>
    </row>
    <row r="29" spans="1:36" ht="12.6" customHeight="1" thickBot="1">
      <c r="A29" s="100" t="s">
        <v>207</v>
      </c>
      <c r="B29" s="103">
        <v>0.35321000000000002</v>
      </c>
      <c r="C29" s="103">
        <v>0.33048</v>
      </c>
      <c r="D29" s="103">
        <v>0.36230000000000001</v>
      </c>
      <c r="E29" s="103">
        <v>0.37695000000000001</v>
      </c>
      <c r="F29" s="103">
        <v>0.41404999999999997</v>
      </c>
      <c r="G29" s="103">
        <v>0.41483999999999999</v>
      </c>
      <c r="H29" s="103">
        <v>0.48341000000000001</v>
      </c>
      <c r="I29" s="103">
        <v>0.48044999999999999</v>
      </c>
      <c r="J29" s="103">
        <v>0.53273000000000004</v>
      </c>
      <c r="K29" s="103">
        <v>0.78464999999999996</v>
      </c>
      <c r="L29" s="103">
        <v>0.66276000000000002</v>
      </c>
      <c r="M29" s="103">
        <v>0.63810999999999996</v>
      </c>
      <c r="N29" s="103">
        <v>0.70254000000000005</v>
      </c>
      <c r="O29" s="103">
        <v>0.71604000000000001</v>
      </c>
      <c r="P29" s="103">
        <v>0.72299999999999998</v>
      </c>
      <c r="Q29" s="103">
        <v>0.71643999999999997</v>
      </c>
      <c r="R29" s="103">
        <v>0.72101000000000004</v>
      </c>
      <c r="S29" s="103">
        <v>0.72060914691714062</v>
      </c>
      <c r="T29" s="103">
        <v>0.72538999999999998</v>
      </c>
      <c r="U29" s="103">
        <v>0.71858</v>
      </c>
      <c r="V29" s="103">
        <v>0.72753999999999996</v>
      </c>
      <c r="W29" s="103">
        <v>0.7288</v>
      </c>
      <c r="X29" s="103">
        <v>0.73191700000000004</v>
      </c>
      <c r="Y29" s="103">
        <v>0.70843999999999996</v>
      </c>
      <c r="Z29" s="103">
        <v>0.71457000000000004</v>
      </c>
      <c r="AA29" s="103">
        <v>0.70357000000000003</v>
      </c>
      <c r="AB29" s="85"/>
      <c r="AC29" s="103">
        <v>0.35720000000000002</v>
      </c>
      <c r="AD29" s="103">
        <v>0.45344000000000001</v>
      </c>
      <c r="AE29" s="103">
        <v>0.65551000000000004</v>
      </c>
      <c r="AF29" s="103">
        <v>0.71486000000000005</v>
      </c>
      <c r="AG29" s="103">
        <v>0.72121999999999997</v>
      </c>
      <c r="AH29" s="103">
        <v>0.72343000000000002</v>
      </c>
      <c r="AI29" s="103">
        <v>0.72814999999999996</v>
      </c>
      <c r="AJ29" s="103">
        <v>0.70918000000000003</v>
      </c>
    </row>
    <row r="30" spans="1:36" ht="12.6" customHeight="1" thickTop="1">
      <c r="A30" s="59"/>
    </row>
    <row r="31" spans="1:36" ht="12.6" customHeight="1">
      <c r="A31" s="99" t="s">
        <v>1</v>
      </c>
      <c r="B31" s="104">
        <v>857</v>
      </c>
      <c r="C31" s="104">
        <v>884</v>
      </c>
      <c r="D31" s="104">
        <v>912</v>
      </c>
      <c r="E31" s="104">
        <v>953</v>
      </c>
      <c r="F31" s="104">
        <v>958</v>
      </c>
      <c r="G31" s="104">
        <v>986</v>
      </c>
      <c r="H31" s="104">
        <v>1038</v>
      </c>
      <c r="I31" s="104">
        <v>1112</v>
      </c>
      <c r="J31" s="104">
        <v>1156</v>
      </c>
      <c r="K31" s="104">
        <v>1156</v>
      </c>
      <c r="L31" s="104">
        <v>1237</v>
      </c>
      <c r="M31" s="104">
        <v>1301</v>
      </c>
      <c r="N31" s="104">
        <v>1310</v>
      </c>
      <c r="O31" s="104">
        <v>1339</v>
      </c>
      <c r="P31" s="104">
        <v>1413</v>
      </c>
      <c r="Q31" s="104">
        <v>1481</v>
      </c>
      <c r="R31" s="104">
        <v>1477</v>
      </c>
      <c r="S31" s="104">
        <v>1429</v>
      </c>
      <c r="T31" s="104">
        <v>1430</v>
      </c>
      <c r="U31" s="104">
        <v>1339</v>
      </c>
      <c r="V31" s="104">
        <v>1302</v>
      </c>
      <c r="W31" s="104">
        <v>1303</v>
      </c>
      <c r="X31" s="104">
        <v>1303</v>
      </c>
      <c r="Y31" s="104">
        <v>1286</v>
      </c>
      <c r="Z31" s="104">
        <v>1263</v>
      </c>
      <c r="AA31" s="104">
        <v>1246</v>
      </c>
      <c r="AB31" s="441"/>
      <c r="AC31" s="104">
        <f>E31</f>
        <v>953</v>
      </c>
      <c r="AD31" s="104">
        <f>I31</f>
        <v>1112</v>
      </c>
      <c r="AE31" s="104">
        <f>M31</f>
        <v>1301</v>
      </c>
      <c r="AF31" s="104">
        <f>Q31</f>
        <v>1481</v>
      </c>
      <c r="AG31" s="104">
        <f>U31</f>
        <v>1339</v>
      </c>
      <c r="AH31" s="104">
        <f>Y31</f>
        <v>1286</v>
      </c>
      <c r="AI31" s="104">
        <f>W31</f>
        <v>1303</v>
      </c>
      <c r="AJ31" s="104">
        <f>AA31</f>
        <v>1246</v>
      </c>
    </row>
    <row r="32" spans="1:36" ht="12.6" customHeight="1" thickBot="1">
      <c r="A32" s="100" t="s">
        <v>0</v>
      </c>
      <c r="B32" s="105">
        <v>526052.03399999999</v>
      </c>
      <c r="C32" s="105">
        <v>538752.804</v>
      </c>
      <c r="D32" s="105">
        <v>551432.10199999996</v>
      </c>
      <c r="E32" s="105">
        <v>572393.99199999997</v>
      </c>
      <c r="F32" s="105">
        <v>574796.61199999996</v>
      </c>
      <c r="G32" s="105">
        <v>585341.30154999997</v>
      </c>
      <c r="H32" s="105">
        <v>612352.74154999992</v>
      </c>
      <c r="I32" s="105">
        <v>648227.44154999987</v>
      </c>
      <c r="J32" s="105">
        <v>647170.96154999989</v>
      </c>
      <c r="K32" s="105">
        <v>647170.96154999989</v>
      </c>
      <c r="L32" s="105">
        <v>656189.20154999988</v>
      </c>
      <c r="M32" s="105">
        <v>666089.32200000004</v>
      </c>
      <c r="N32" s="105">
        <v>670197.01599999995</v>
      </c>
      <c r="O32" s="105">
        <v>674815.45200000005</v>
      </c>
      <c r="P32" s="105">
        <v>700330.91200000001</v>
      </c>
      <c r="Q32" s="105">
        <v>723085.47199999995</v>
      </c>
      <c r="R32" s="105">
        <v>719086.17200000002</v>
      </c>
      <c r="S32" s="105">
        <v>716745.49600000004</v>
      </c>
      <c r="T32" s="105">
        <v>717709.85600000003</v>
      </c>
      <c r="U32" s="105">
        <v>716706.52899999998</v>
      </c>
      <c r="V32" s="105">
        <v>716221.14899999998</v>
      </c>
      <c r="W32" s="105">
        <v>716594.91899999999</v>
      </c>
      <c r="X32" s="105">
        <v>716594.91899999999</v>
      </c>
      <c r="Y32" s="105">
        <v>716297.78899999999</v>
      </c>
      <c r="Z32" s="105">
        <v>701439.00899999996</v>
      </c>
      <c r="AA32" s="105">
        <v>693119.73874999955</v>
      </c>
      <c r="AC32" s="105">
        <f>E32</f>
        <v>572393.99199999997</v>
      </c>
      <c r="AD32" s="105">
        <f>I32</f>
        <v>648227.44154999987</v>
      </c>
      <c r="AE32" s="105">
        <f>M32</f>
        <v>666089.32200000004</v>
      </c>
      <c r="AF32" s="105">
        <f>Q32</f>
        <v>723085.47199999995</v>
      </c>
      <c r="AG32" s="105">
        <f>U32</f>
        <v>716706.52899999998</v>
      </c>
      <c r="AH32" s="105">
        <f>Y32</f>
        <v>716297.78899999999</v>
      </c>
      <c r="AI32" s="105">
        <f>W32</f>
        <v>716594.91899999999</v>
      </c>
      <c r="AJ32" s="105">
        <f>AA32</f>
        <v>693119.73874999955</v>
      </c>
    </row>
    <row r="33" spans="1:36" ht="12.6" customHeight="1" thickTop="1">
      <c r="A33" s="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C33" s="11"/>
      <c r="AD33" s="11"/>
      <c r="AE33" s="11"/>
      <c r="AF33" s="11"/>
      <c r="AG33" s="11"/>
      <c r="AH33" s="11"/>
      <c r="AI33" s="11"/>
      <c r="AJ33" s="11"/>
    </row>
    <row r="34" spans="1:36" ht="12.6" customHeight="1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C34" s="61"/>
      <c r="AD34" s="61"/>
      <c r="AE34" s="61"/>
      <c r="AF34" s="61"/>
      <c r="AG34" s="61"/>
      <c r="AH34" s="61"/>
      <c r="AI34" s="61"/>
      <c r="AJ34" s="61"/>
    </row>
    <row r="35" spans="1:36" ht="12.6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C35" s="10"/>
      <c r="AD35" s="10"/>
      <c r="AE35" s="10"/>
      <c r="AF35" s="10"/>
      <c r="AG35" s="10"/>
      <c r="AH35" s="10"/>
      <c r="AI35" s="10"/>
      <c r="AJ35" s="10"/>
    </row>
    <row r="36" spans="1:36" ht="12.6" customHeight="1"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C36" s="332"/>
      <c r="AD36" s="332"/>
      <c r="AE36" s="332"/>
      <c r="AF36" s="332"/>
      <c r="AG36" s="332"/>
      <c r="AH36" s="332"/>
      <c r="AI36" s="332"/>
      <c r="AJ36" s="332"/>
    </row>
    <row r="37" spans="1:36" ht="12.6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89"/>
      <c r="V37" s="10"/>
      <c r="W37" s="10"/>
      <c r="X37" s="104"/>
      <c r="Y37" s="389"/>
      <c r="Z37" s="389"/>
      <c r="AA37" s="389"/>
      <c r="AC37" s="10"/>
      <c r="AD37" s="10"/>
      <c r="AE37" s="10"/>
      <c r="AF37" s="10"/>
      <c r="AG37" s="10"/>
      <c r="AH37" s="10"/>
      <c r="AI37" s="10"/>
      <c r="AJ37" s="10"/>
    </row>
    <row r="38" spans="1:36" ht="12.6" customHeight="1">
      <c r="U38" s="390"/>
      <c r="X38" s="399"/>
      <c r="Y38" s="390"/>
      <c r="Z38" s="390"/>
      <c r="AA38" s="390"/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AC5:AE9 AC30 AE30 AC4:AE4 AF28:AF29 AG34:AG36 AG30:AG32 AG4:AG23 AH22 AH19 AH16 AH13 AH10 AH8 AH14 AH17 AH20 AH5 AH4 AH6:AH7 AH21 AH18 AH15 AH9 AH11:AH12 AH23 AH30 AI4:AI22 AJ4:AJ22" formulaRange="1"/>
    <ignoredError sqref="AD31:AD32 AE31:AE32 AI31:AI32" formula="1"/>
    <ignoredError sqref="AC2:AE2 AF2:AF3 AG2:AH2" numberStoredAsText="1"/>
    <ignoredError sqref="Q22 T33:T34 T30 AD23 AC24:AE27 R23:V23 Q10:Q11 Q13:Q14 Q19:Q20 Q16:Q17 AB20:AB30 AB32:AB36" evalError="1"/>
    <ignoredError sqref="AF30 AF4:AF9" numberStoredAsText="1" formulaRange="1"/>
    <ignoredError sqref="AF31:AF32" numberStoredAsText="1" formula="1" formulaRange="1"/>
    <ignoredError sqref="AF24:AF27 AE21 AE18 AE15 AE12 AD10:AD22 AE10:AE11 AE13:AE14 AE16:AE17 AE19:AE20 AE22 AE23 AC18 AC10 AC12:AC13 AC15:AC16 AC21:AC23 AC19:AC20 AC14 AC11 AC17" evalError="1" formulaRange="1"/>
    <ignoredError sqref="AF10:AF23" evalError="1" numberStoredAsText="1" formulaRange="1"/>
    <ignoredError sqref="AH31:AH32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showGridLines="0" tabSelected="1" zoomScale="110" zoomScaleNormal="110" workbookViewId="0">
      <pane xSplit="1" ySplit="2" topLeftCell="R3" activePane="bottomRight" state="frozen"/>
      <selection activeCell="AD10" sqref="AD10"/>
      <selection pane="topRight" activeCell="AD10" sqref="AD10"/>
      <selection pane="bottomLeft" activeCell="AD10" sqref="AD10"/>
      <selection pane="bottomRight" activeCell="AA33" sqref="AA33"/>
    </sheetView>
  </sheetViews>
  <sheetFormatPr defaultColWidth="9.140625" defaultRowHeight="12" customHeight="1"/>
  <cols>
    <col min="1" max="1" width="59.85546875" style="17" customWidth="1"/>
    <col min="2" max="23" width="8.7109375" style="44" customWidth="1"/>
    <col min="24" max="24" width="11" style="44" bestFit="1" customWidth="1"/>
    <col min="25" max="25" width="8.7109375" style="44" customWidth="1"/>
    <col min="26" max="27" width="7" style="44" bestFit="1" customWidth="1"/>
    <col min="28" max="28" width="9.140625" style="17"/>
    <col min="29" max="36" width="8.7109375" style="44" customWidth="1"/>
    <col min="37" max="16384" width="9.140625" style="17"/>
  </cols>
  <sheetData>
    <row r="1" spans="1:36" ht="6.75" customHeight="1" thickBot="1"/>
    <row r="2" spans="1:36" ht="23.25" customHeight="1" thickTop="1">
      <c r="A2" s="234" t="s">
        <v>213</v>
      </c>
      <c r="B2" s="235" t="s">
        <v>226</v>
      </c>
      <c r="C2" s="235" t="s">
        <v>228</v>
      </c>
      <c r="D2" s="235" t="s">
        <v>239</v>
      </c>
      <c r="E2" s="235" t="s">
        <v>240</v>
      </c>
      <c r="F2" s="235" t="s">
        <v>247</v>
      </c>
      <c r="G2" s="235" t="s">
        <v>254</v>
      </c>
      <c r="H2" s="235" t="s">
        <v>258</v>
      </c>
      <c r="I2" s="235" t="s">
        <v>262</v>
      </c>
      <c r="J2" s="235" t="s">
        <v>266</v>
      </c>
      <c r="K2" s="235" t="s">
        <v>268</v>
      </c>
      <c r="L2" s="235" t="s">
        <v>270</v>
      </c>
      <c r="M2" s="235" t="s">
        <v>272</v>
      </c>
      <c r="N2" s="235" t="s">
        <v>278</v>
      </c>
      <c r="O2" s="235" t="s">
        <v>280</v>
      </c>
      <c r="P2" s="235" t="s">
        <v>300</v>
      </c>
      <c r="Q2" s="235" t="s">
        <v>302</v>
      </c>
      <c r="R2" s="235" t="s">
        <v>309</v>
      </c>
      <c r="S2" s="235" t="s">
        <v>310</v>
      </c>
      <c r="T2" s="235" t="s">
        <v>311</v>
      </c>
      <c r="U2" s="235" t="s">
        <v>312</v>
      </c>
      <c r="V2" s="235" t="s">
        <v>319</v>
      </c>
      <c r="W2" s="235" t="s">
        <v>320</v>
      </c>
      <c r="X2" s="235" t="s">
        <v>331</v>
      </c>
      <c r="Y2" s="235" t="s">
        <v>325</v>
      </c>
      <c r="Z2" s="235" t="s">
        <v>389</v>
      </c>
      <c r="AA2" s="235" t="s">
        <v>392</v>
      </c>
      <c r="AC2" s="240" t="s">
        <v>298</v>
      </c>
      <c r="AD2" s="240" t="s">
        <v>296</v>
      </c>
      <c r="AE2" s="240" t="s">
        <v>297</v>
      </c>
      <c r="AF2" s="240" t="s">
        <v>303</v>
      </c>
      <c r="AG2" s="240" t="s">
        <v>313</v>
      </c>
      <c r="AH2" s="240" t="s">
        <v>326</v>
      </c>
      <c r="AI2" s="240" t="s">
        <v>393</v>
      </c>
      <c r="AJ2" s="240" t="s">
        <v>397</v>
      </c>
    </row>
    <row r="3" spans="1:36" ht="12" customHeight="1" thickBot="1">
      <c r="A3" s="18"/>
    </row>
    <row r="4" spans="1:36" s="20" customFormat="1" ht="12" customHeight="1" thickTop="1" thickBot="1">
      <c r="A4" s="232" t="s">
        <v>82</v>
      </c>
      <c r="B4" s="236">
        <v>147.483</v>
      </c>
      <c r="C4" s="236">
        <v>140.74599999999998</v>
      </c>
      <c r="D4" s="236">
        <v>119.55600000000004</v>
      </c>
      <c r="E4" s="236">
        <v>189.64399999999995</v>
      </c>
      <c r="F4" s="236">
        <v>132.10400000000001</v>
      </c>
      <c r="G4" s="236">
        <v>386.62599999999998</v>
      </c>
      <c r="H4" s="236">
        <v>235.10000000000002</v>
      </c>
      <c r="I4" s="236">
        <v>167.99799999999993</v>
      </c>
      <c r="J4" s="236">
        <v>30.803000000000001</v>
      </c>
      <c r="K4" s="236">
        <v>-64.537000000000006</v>
      </c>
      <c r="L4" s="236">
        <v>205.95700000000002</v>
      </c>
      <c r="M4" s="236">
        <v>219.48599999999999</v>
      </c>
      <c r="N4" s="236">
        <v>258.64</v>
      </c>
      <c r="O4" s="236">
        <v>95.537000000000035</v>
      </c>
      <c r="P4" s="236">
        <v>143.51599999999996</v>
      </c>
      <c r="Q4" s="236">
        <v>92.966999999999985</v>
      </c>
      <c r="R4" s="236">
        <v>-161.29900000000001</v>
      </c>
      <c r="S4" s="236">
        <v>-135.00399999999999</v>
      </c>
      <c r="T4" s="236">
        <v>-166.76</v>
      </c>
      <c r="U4" s="236">
        <v>-35.912000000000035</v>
      </c>
      <c r="V4" s="236">
        <v>-391.221</v>
      </c>
      <c r="W4" s="236">
        <v>-301.74599999999998</v>
      </c>
      <c r="X4" s="236">
        <v>-498.33199999999999</v>
      </c>
      <c r="Y4" s="236">
        <v>212.19499999999994</v>
      </c>
      <c r="Z4" s="236">
        <v>27.925000000000001</v>
      </c>
      <c r="AA4" s="236">
        <v>23.608000000000001</v>
      </c>
      <c r="AC4" s="236">
        <f>SUM(B4:E4)</f>
        <v>597.42899999999997</v>
      </c>
      <c r="AD4" s="236">
        <f>SUM(F4:I4)</f>
        <v>921.82799999999997</v>
      </c>
      <c r="AE4" s="236">
        <f>SUM(J4:M4)</f>
        <v>391.709</v>
      </c>
      <c r="AF4" s="236">
        <f>SUM(N4:Q4)</f>
        <v>590.66</v>
      </c>
      <c r="AG4" s="236">
        <f>SUM(R4:U4)</f>
        <v>-498.97500000000002</v>
      </c>
      <c r="AH4" s="236">
        <f>SUM(V4:Y4)</f>
        <v>-979.10400000000004</v>
      </c>
      <c r="AI4" s="236">
        <f>SUM(V4:W4)</f>
        <v>-692.96699999999998</v>
      </c>
      <c r="AJ4" s="236">
        <f>SUM(Z4:AA4)</f>
        <v>51.533000000000001</v>
      </c>
    </row>
    <row r="5" spans="1:36" ht="7.5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C5" s="45"/>
      <c r="AD5" s="45"/>
      <c r="AE5" s="45"/>
      <c r="AF5" s="45"/>
      <c r="AG5" s="45"/>
      <c r="AH5" s="45"/>
      <c r="AI5" s="45"/>
      <c r="AJ5" s="45"/>
    </row>
    <row r="6" spans="1:36" ht="12" customHeight="1">
      <c r="A6" s="233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338">
        <v>-182.773</v>
      </c>
      <c r="U6" s="338">
        <v>-256.10800000000006</v>
      </c>
      <c r="V6" s="338">
        <v>-232.11699999999999</v>
      </c>
      <c r="W6" s="338">
        <v>-276.61099999999999</v>
      </c>
      <c r="X6" s="338">
        <v>-408.09399999999999</v>
      </c>
      <c r="Y6" s="338">
        <v>-207.30499999999995</v>
      </c>
      <c r="Z6" s="338">
        <v>-60.985999999999997</v>
      </c>
      <c r="AA6" s="338">
        <v>-109.08000000000001</v>
      </c>
      <c r="AC6" s="92">
        <f t="shared" ref="AC6:AC15" si="0">SUM(B6:E6)</f>
        <v>88.844999999999999</v>
      </c>
      <c r="AD6" s="92">
        <f t="shared" ref="AD6:AD15" si="1">SUM(F6:I6)</f>
        <v>244.19300000000001</v>
      </c>
      <c r="AE6" s="92">
        <f t="shared" ref="AE6:AE15" si="2">SUM(J6:M6)</f>
        <v>-95.951999999999998</v>
      </c>
      <c r="AF6" s="92">
        <f t="shared" ref="AF6:AF15" si="3">SUM(N6:Q6)</f>
        <v>-906.13499999999999</v>
      </c>
      <c r="AG6" s="92">
        <f t="shared" ref="AG6:AG15" si="4">SUM(R6:U6)</f>
        <v>-830.24900000000002</v>
      </c>
      <c r="AH6" s="92">
        <f t="shared" ref="AH6:AH15" si="5">SUM(V6:Y6)</f>
        <v>-1124.127</v>
      </c>
      <c r="AI6" s="92">
        <f>SUM(V6:W6)</f>
        <v>-508.72799999999995</v>
      </c>
      <c r="AJ6" s="92">
        <f t="shared" ref="AJ6:AJ15" si="6">SUM(Z6:AA6)</f>
        <v>-170.066</v>
      </c>
    </row>
    <row r="7" spans="1:36" ht="12" customHeight="1">
      <c r="A7" s="233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338">
        <v>273.31400000000002</v>
      </c>
      <c r="U7" s="338">
        <v>354.46500000000003</v>
      </c>
      <c r="V7" s="338">
        <v>307.8</v>
      </c>
      <c r="W7" s="338">
        <v>319.80099999999999</v>
      </c>
      <c r="X7" s="338">
        <v>309.67399999999998</v>
      </c>
      <c r="Y7" s="338">
        <v>305.41500000000008</v>
      </c>
      <c r="Z7" s="338">
        <v>322.673</v>
      </c>
      <c r="AA7" s="338">
        <v>323.27</v>
      </c>
      <c r="AC7" s="92">
        <f t="shared" si="0"/>
        <v>163.69</v>
      </c>
      <c r="AD7" s="92">
        <f t="shared" si="1"/>
        <v>486.97500000000002</v>
      </c>
      <c r="AE7" s="92">
        <f t="shared" si="2"/>
        <v>702.52300000000002</v>
      </c>
      <c r="AF7" s="92">
        <f t="shared" si="3"/>
        <v>816.96400000000006</v>
      </c>
      <c r="AG7" s="92">
        <f t="shared" si="4"/>
        <v>1163.6240000000003</v>
      </c>
      <c r="AH7" s="92">
        <f t="shared" si="5"/>
        <v>1242.69</v>
      </c>
      <c r="AI7" s="92">
        <f t="shared" ref="AI7:AI15" si="7">SUM(V7:W7)</f>
        <v>627.601</v>
      </c>
      <c r="AJ7" s="92">
        <f t="shared" si="6"/>
        <v>645.94299999999998</v>
      </c>
    </row>
    <row r="8" spans="1:36" ht="12" customHeight="1">
      <c r="A8" s="233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338">
        <v>325.74099999999999</v>
      </c>
      <c r="U8" s="338">
        <v>343.66399999999999</v>
      </c>
      <c r="V8" s="338">
        <v>329.76499999999999</v>
      </c>
      <c r="W8" s="338">
        <v>325.30500000000006</v>
      </c>
      <c r="X8" s="338">
        <v>333.72399999999993</v>
      </c>
      <c r="Y8" s="338">
        <v>312.08199999999999</v>
      </c>
      <c r="Z8" s="338">
        <v>274.608</v>
      </c>
      <c r="AA8" s="338">
        <v>228.19</v>
      </c>
      <c r="AC8" s="92">
        <f t="shared" si="0"/>
        <v>49.713999999999999</v>
      </c>
      <c r="AD8" s="92">
        <f t="shared" si="1"/>
        <v>203.73599999999999</v>
      </c>
      <c r="AE8" s="92">
        <f t="shared" si="2"/>
        <v>228.488</v>
      </c>
      <c r="AF8" s="92">
        <f t="shared" si="3"/>
        <v>399.35700000000003</v>
      </c>
      <c r="AG8" s="92">
        <f t="shared" si="4"/>
        <v>1213.424</v>
      </c>
      <c r="AH8" s="92">
        <f t="shared" si="5"/>
        <v>1300.876</v>
      </c>
      <c r="AI8" s="92">
        <f t="shared" si="7"/>
        <v>655.07000000000005</v>
      </c>
      <c r="AJ8" s="92">
        <f t="shared" si="6"/>
        <v>502.798</v>
      </c>
    </row>
    <row r="9" spans="1:36" ht="12" customHeight="1">
      <c r="A9" s="233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338">
        <v>10.403</v>
      </c>
      <c r="U9" s="338">
        <v>9.7940000000000005</v>
      </c>
      <c r="V9" s="338">
        <v>12.117000000000001</v>
      </c>
      <c r="W9" s="338">
        <v>21.794</v>
      </c>
      <c r="X9" s="338">
        <v>-5.5579999999999998</v>
      </c>
      <c r="Y9" s="338">
        <v>-9.343</v>
      </c>
      <c r="Z9" s="338">
        <v>-6.9080000000000004</v>
      </c>
      <c r="AA9" s="338">
        <v>-35.626999999999995</v>
      </c>
      <c r="AC9" s="92">
        <f t="shared" si="0"/>
        <v>-57.756999999999998</v>
      </c>
      <c r="AD9" s="92">
        <f t="shared" si="1"/>
        <v>-26.606999999999999</v>
      </c>
      <c r="AE9" s="92">
        <f t="shared" si="2"/>
        <v>-119.929</v>
      </c>
      <c r="AF9" s="92">
        <f t="shared" si="3"/>
        <v>-99.328000000000003</v>
      </c>
      <c r="AG9" s="92">
        <f t="shared" si="4"/>
        <v>35.738</v>
      </c>
      <c r="AH9" s="92">
        <f t="shared" si="5"/>
        <v>19.010000000000002</v>
      </c>
      <c r="AI9" s="92">
        <f t="shared" si="7"/>
        <v>33.911000000000001</v>
      </c>
      <c r="AJ9" s="92">
        <f t="shared" si="6"/>
        <v>-42.534999999999997</v>
      </c>
    </row>
    <row r="10" spans="1:36" s="26" customFormat="1" ht="12" customHeight="1">
      <c r="A10" s="233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338">
        <v>0</v>
      </c>
      <c r="U10" s="338">
        <v>0.27800000000000002</v>
      </c>
      <c r="V10" s="338">
        <v>43.088999999999999</v>
      </c>
      <c r="W10" s="338">
        <v>0</v>
      </c>
      <c r="X10" s="338">
        <v>24.099000000000004</v>
      </c>
      <c r="Y10" s="338">
        <v>-0.18</v>
      </c>
      <c r="Z10" s="338">
        <v>0</v>
      </c>
      <c r="AA10" s="338">
        <v>0</v>
      </c>
      <c r="AB10" s="17"/>
      <c r="AC10" s="92">
        <f t="shared" si="0"/>
        <v>31.364000000000001</v>
      </c>
      <c r="AD10" s="92">
        <f t="shared" si="1"/>
        <v>21.238</v>
      </c>
      <c r="AE10" s="92">
        <f t="shared" si="2"/>
        <v>27.361999999999998</v>
      </c>
      <c r="AF10" s="92">
        <f t="shared" si="3"/>
        <v>29.454000000000001</v>
      </c>
      <c r="AG10" s="92">
        <f t="shared" si="4"/>
        <v>70.498000000000005</v>
      </c>
      <c r="AH10" s="92">
        <f t="shared" si="5"/>
        <v>67.007999999999996</v>
      </c>
      <c r="AI10" s="92">
        <f t="shared" si="7"/>
        <v>43.088999999999999</v>
      </c>
      <c r="AJ10" s="92">
        <f t="shared" si="6"/>
        <v>0</v>
      </c>
    </row>
    <row r="11" spans="1:36" s="30" customFormat="1" ht="12" customHeight="1">
      <c r="A11" s="233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17"/>
      <c r="AC11" s="92">
        <f t="shared" si="0"/>
        <v>130.55000000000001</v>
      </c>
      <c r="AD11" s="92">
        <f t="shared" si="1"/>
        <v>331.89800000000002</v>
      </c>
      <c r="AE11" s="92">
        <f t="shared" si="2"/>
        <v>67.045000000000002</v>
      </c>
      <c r="AF11" s="92">
        <f t="shared" si="3"/>
        <v>691.09100000000001</v>
      </c>
      <c r="AG11" s="92">
        <f t="shared" si="4"/>
        <v>512.65800000000002</v>
      </c>
      <c r="AH11" s="92">
        <f t="shared" si="5"/>
        <v>584.84799999999996</v>
      </c>
      <c r="AI11" s="92">
        <f t="shared" si="7"/>
        <v>289.62200000000001</v>
      </c>
      <c r="AJ11" s="92">
        <f t="shared" si="6"/>
        <v>352.76400000000001</v>
      </c>
    </row>
    <row r="12" spans="1:36" s="30" customFormat="1" ht="12" customHeight="1">
      <c r="A12" s="233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17"/>
      <c r="AC12" s="92">
        <f t="shared" si="0"/>
        <v>95.075999999999993</v>
      </c>
      <c r="AD12" s="92">
        <f t="shared" si="1"/>
        <v>452.13299999999998</v>
      </c>
      <c r="AE12" s="92">
        <f t="shared" si="2"/>
        <v>282.48099999999999</v>
      </c>
      <c r="AF12" s="92">
        <f t="shared" si="3"/>
        <v>-417.548</v>
      </c>
      <c r="AG12" s="92">
        <f t="shared" si="4"/>
        <v>66.706000000000003</v>
      </c>
      <c r="AH12" s="92">
        <f t="shared" si="5"/>
        <v>534.71699999999998</v>
      </c>
      <c r="AI12" s="92">
        <f t="shared" si="7"/>
        <v>90.350999999999999</v>
      </c>
      <c r="AJ12" s="92">
        <f t="shared" si="6"/>
        <v>330.46199999999999</v>
      </c>
    </row>
    <row r="13" spans="1:36" s="30" customFormat="1" ht="12" customHeight="1">
      <c r="A13" s="233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17"/>
      <c r="AC13" s="92">
        <f t="shared" si="0"/>
        <v>8.8000000000000023E-2</v>
      </c>
      <c r="AD13" s="92">
        <f t="shared" si="1"/>
        <v>-4.9860000000000007</v>
      </c>
      <c r="AE13" s="92">
        <f t="shared" si="2"/>
        <v>1.897</v>
      </c>
      <c r="AF13" s="92">
        <f t="shared" si="3"/>
        <v>-0.58799999999999986</v>
      </c>
      <c r="AG13" s="92">
        <f t="shared" si="4"/>
        <v>0.69499999999999995</v>
      </c>
      <c r="AH13" s="92">
        <f t="shared" si="5"/>
        <v>-200.143</v>
      </c>
      <c r="AI13" s="92">
        <f t="shared" si="7"/>
        <v>0.99199999999999999</v>
      </c>
      <c r="AJ13" s="92">
        <f t="shared" si="6"/>
        <v>-0.27100000000000002</v>
      </c>
    </row>
    <row r="14" spans="1:36" s="30" customFormat="1" ht="12" customHeight="1">
      <c r="A14" s="233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17"/>
      <c r="AC14" s="92">
        <f t="shared" si="0"/>
        <v>-76.947000000000003</v>
      </c>
      <c r="AD14" s="92">
        <f t="shared" si="1"/>
        <v>-53.255000000000003</v>
      </c>
      <c r="AE14" s="92">
        <f t="shared" si="2"/>
        <v>-56.593000000000004</v>
      </c>
      <c r="AF14" s="92">
        <f t="shared" si="3"/>
        <v>-55.890999999999998</v>
      </c>
      <c r="AG14" s="92">
        <f t="shared" si="4"/>
        <v>-75.957999999999998</v>
      </c>
      <c r="AH14" s="92">
        <f t="shared" si="5"/>
        <v>-112.72</v>
      </c>
      <c r="AI14" s="92">
        <f t="shared" si="7"/>
        <v>-42.337000000000003</v>
      </c>
      <c r="AJ14" s="92">
        <f t="shared" si="6"/>
        <v>-71.305000000000007</v>
      </c>
    </row>
    <row r="15" spans="1:36" s="30" customFormat="1" ht="12" customHeight="1" thickBot="1">
      <c r="A15" s="233" t="s">
        <v>139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27.132999999999999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17"/>
      <c r="AC15" s="92">
        <f t="shared" si="0"/>
        <v>17.673000000000002</v>
      </c>
      <c r="AD15" s="92">
        <f t="shared" si="1"/>
        <v>84.358000000000004</v>
      </c>
      <c r="AE15" s="92">
        <f t="shared" si="2"/>
        <v>110.61499999999999</v>
      </c>
      <c r="AF15" s="92">
        <f t="shared" si="3"/>
        <v>118.07</v>
      </c>
      <c r="AG15" s="92">
        <f t="shared" si="4"/>
        <v>116.67700000000001</v>
      </c>
      <c r="AH15" s="92">
        <f t="shared" si="5"/>
        <v>68.322999999999993</v>
      </c>
      <c r="AI15" s="92">
        <f t="shared" si="7"/>
        <v>57.62</v>
      </c>
      <c r="AJ15" s="92">
        <f t="shared" si="6"/>
        <v>16.739000000000001</v>
      </c>
    </row>
    <row r="16" spans="1:36" s="30" customFormat="1" ht="12" customHeight="1" thickTop="1" thickBot="1">
      <c r="A16" s="232" t="s">
        <v>31</v>
      </c>
      <c r="B16" s="236">
        <f t="shared" ref="B16:O16" si="8">SUM(B4:B15)</f>
        <v>307.25100000000003</v>
      </c>
      <c r="C16" s="236">
        <f t="shared" si="8"/>
        <v>245.39599999999999</v>
      </c>
      <c r="D16" s="236">
        <f t="shared" si="8"/>
        <v>223.77200000000005</v>
      </c>
      <c r="E16" s="236">
        <f t="shared" si="8"/>
        <v>263.30599999999987</v>
      </c>
      <c r="F16" s="236">
        <f t="shared" si="8"/>
        <v>341.00700000000006</v>
      </c>
      <c r="G16" s="236">
        <f t="shared" si="8"/>
        <v>1155.0650000000001</v>
      </c>
      <c r="H16" s="236">
        <f t="shared" si="8"/>
        <v>678.45400000000006</v>
      </c>
      <c r="I16" s="236">
        <f t="shared" si="8"/>
        <v>486.9849999999999</v>
      </c>
      <c r="J16" s="236">
        <f t="shared" si="8"/>
        <v>275.12799999999999</v>
      </c>
      <c r="K16" s="236">
        <f t="shared" si="8"/>
        <v>178.79699999999994</v>
      </c>
      <c r="L16" s="236">
        <f t="shared" si="8"/>
        <v>532.91700000000003</v>
      </c>
      <c r="M16" s="236">
        <f t="shared" si="8"/>
        <v>552.8040000000002</v>
      </c>
      <c r="N16" s="236">
        <f t="shared" si="8"/>
        <v>384.20800000000003</v>
      </c>
      <c r="O16" s="236">
        <f t="shared" si="8"/>
        <v>328.33500000000004</v>
      </c>
      <c r="P16" s="236">
        <f t="shared" ref="P16:Y16" si="9">SUM(P4:P15)</f>
        <v>390.98300000000006</v>
      </c>
      <c r="Q16" s="236">
        <f t="shared" si="9"/>
        <v>62.580000000000176</v>
      </c>
      <c r="R16" s="236">
        <f t="shared" si="9"/>
        <v>351.39700000000005</v>
      </c>
      <c r="S16" s="236">
        <f t="shared" si="9"/>
        <v>407.57099999999997</v>
      </c>
      <c r="T16" s="236">
        <f t="shared" si="9"/>
        <v>414.08100000000002</v>
      </c>
      <c r="U16" s="236">
        <f t="shared" si="9"/>
        <v>601.78899999999999</v>
      </c>
      <c r="V16" s="236">
        <f t="shared" si="9"/>
        <v>239.816</v>
      </c>
      <c r="W16" s="236">
        <f t="shared" si="9"/>
        <v>314.40800000000007</v>
      </c>
      <c r="X16" s="236">
        <f t="shared" si="9"/>
        <v>-60.656999999999989</v>
      </c>
      <c r="Y16" s="236">
        <f t="shared" si="9"/>
        <v>907.81099999999992</v>
      </c>
      <c r="Z16" s="236">
        <f t="shared" ref="Z16:AA16" si="10">SUM(Z4:Z15)</f>
        <v>756.84799999999996</v>
      </c>
      <c r="AA16" s="236">
        <f t="shared" si="10"/>
        <v>859.21399999999994</v>
      </c>
      <c r="AB16" s="17"/>
      <c r="AC16" s="236">
        <f t="shared" ref="AC16:AE16" si="11">SUM(AC4:AC15)</f>
        <v>1039.7249999999999</v>
      </c>
      <c r="AD16" s="236">
        <f t="shared" si="11"/>
        <v>2661.511</v>
      </c>
      <c r="AE16" s="236">
        <f t="shared" si="11"/>
        <v>1539.646</v>
      </c>
      <c r="AF16" s="236">
        <f t="shared" ref="AF16:AH16" si="12">SUM(AF4:AF15)</f>
        <v>1166.106</v>
      </c>
      <c r="AG16" s="236">
        <f t="shared" si="12"/>
        <v>1774.838</v>
      </c>
      <c r="AH16" s="236">
        <f t="shared" si="12"/>
        <v>1401.3780000000002</v>
      </c>
      <c r="AI16" s="236">
        <f t="shared" ref="AI16:AJ16" si="13">SUM(AI4:AI15)</f>
        <v>554.22400000000005</v>
      </c>
      <c r="AJ16" s="236">
        <f t="shared" si="13"/>
        <v>1616.0620000000001</v>
      </c>
    </row>
    <row r="17" spans="1:36" ht="7.5" customHeight="1" thickTop="1">
      <c r="A17" s="4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387"/>
      <c r="Z17" s="387"/>
      <c r="AA17" s="387"/>
      <c r="AC17" s="45"/>
      <c r="AD17" s="45"/>
      <c r="AE17" s="45"/>
      <c r="AF17" s="45"/>
      <c r="AG17" s="45"/>
      <c r="AH17" s="45"/>
      <c r="AI17" s="45"/>
      <c r="AJ17" s="45"/>
    </row>
    <row r="18" spans="1:36" s="30" customFormat="1" ht="12" customHeight="1">
      <c r="A18" s="237" t="s">
        <v>92</v>
      </c>
      <c r="B18" s="92">
        <v>-214.57</v>
      </c>
      <c r="C18" s="92">
        <v>-119.28000000000003</v>
      </c>
      <c r="D18" s="92">
        <v>-172.81299999999999</v>
      </c>
      <c r="E18" s="92">
        <v>-418.91700000000003</v>
      </c>
      <c r="F18" s="92">
        <v>264.25200000000001</v>
      </c>
      <c r="G18" s="92">
        <v>367.20499999999998</v>
      </c>
      <c r="H18" s="92">
        <v>-436.31700000000001</v>
      </c>
      <c r="I18" s="92">
        <v>-1080.6280000000002</v>
      </c>
      <c r="J18" s="92">
        <v>734.71600000000001</v>
      </c>
      <c r="K18" s="92">
        <v>-2306.915</v>
      </c>
      <c r="L18" s="92">
        <v>370.38100000000009</v>
      </c>
      <c r="M18" s="92">
        <v>-734.97900000000004</v>
      </c>
      <c r="N18" s="92">
        <v>1012.246</v>
      </c>
      <c r="O18" s="92">
        <v>-95.768000000000001</v>
      </c>
      <c r="P18" s="92">
        <v>-1626.0809999999999</v>
      </c>
      <c r="Q18" s="92">
        <v>61.814999999999998</v>
      </c>
      <c r="R18" s="92">
        <v>782.94200000000001</v>
      </c>
      <c r="S18" s="92">
        <v>-878.42600000000004</v>
      </c>
      <c r="T18" s="92">
        <v>47.066000000000003</v>
      </c>
      <c r="U18" s="92">
        <v>-1403.4490000000001</v>
      </c>
      <c r="V18" s="92">
        <v>1932.989</v>
      </c>
      <c r="W18" s="92">
        <v>-1015.554</v>
      </c>
      <c r="X18" s="92">
        <v>581.13099999999997</v>
      </c>
      <c r="Y18" s="92">
        <v>-1329.386</v>
      </c>
      <c r="Z18" s="92">
        <v>-332.95600000000002</v>
      </c>
      <c r="AA18" s="92">
        <v>1412.46</v>
      </c>
      <c r="AB18" s="17"/>
      <c r="AC18" s="92">
        <f>SUM(B18:E18)</f>
        <v>-925.58</v>
      </c>
      <c r="AD18" s="92">
        <f>SUM(F18:I18)</f>
        <v>-885.48800000000017</v>
      </c>
      <c r="AE18" s="92">
        <f>SUM(J18:M18)</f>
        <v>-1936.797</v>
      </c>
      <c r="AF18" s="92">
        <f>SUM(N18:Q18)</f>
        <v>-647.78800000000001</v>
      </c>
      <c r="AG18" s="92">
        <f>SUM(R18:U18)</f>
        <v>-1451.8670000000002</v>
      </c>
      <c r="AH18" s="92">
        <f t="shared" ref="AH18:AH22" si="14">SUM(V18:Y18)</f>
        <v>169.18000000000006</v>
      </c>
      <c r="AI18" s="92">
        <f t="shared" ref="AI18:AI22" si="15">SUM(V18:W18)</f>
        <v>917.43500000000006</v>
      </c>
      <c r="AJ18" s="92">
        <f>SUM(Z18:AA18)</f>
        <v>1079.5039999999999</v>
      </c>
    </row>
    <row r="19" spans="1:36" s="30" customFormat="1" ht="12" customHeight="1">
      <c r="A19" s="237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-686.50199999999995</v>
      </c>
      <c r="P19" s="92">
        <v>-1036.5089999999998</v>
      </c>
      <c r="Q19" s="92">
        <v>-299.65300000000025</v>
      </c>
      <c r="R19" s="92">
        <v>1016.61</v>
      </c>
      <c r="S19" s="92">
        <v>51.49</v>
      </c>
      <c r="T19" s="92">
        <v>-569.41600000000005</v>
      </c>
      <c r="U19" s="92">
        <v>653.35400000000004</v>
      </c>
      <c r="V19" s="92">
        <v>238.286</v>
      </c>
      <c r="W19" s="92">
        <v>-0.56399999999999995</v>
      </c>
      <c r="X19" s="92">
        <v>-384.17600000000004</v>
      </c>
      <c r="Y19" s="92">
        <v>376.95500000000004</v>
      </c>
      <c r="Z19" s="92">
        <v>127.488</v>
      </c>
      <c r="AA19" s="92">
        <v>77.322999999999993</v>
      </c>
      <c r="AB19" s="17"/>
      <c r="AC19" s="92">
        <f>SUM(B19:E19)</f>
        <v>-882.99800000000005</v>
      </c>
      <c r="AD19" s="92">
        <f>SUM(F19:I19)</f>
        <v>-1026.6469999999999</v>
      </c>
      <c r="AE19" s="92">
        <f>SUM(J19:M19)</f>
        <v>-2065.5</v>
      </c>
      <c r="AF19" s="92">
        <f>SUM(N19:Q19)</f>
        <v>-2923.1480000000001</v>
      </c>
      <c r="AG19" s="92">
        <f>SUM(R19:U19)</f>
        <v>1152.038</v>
      </c>
      <c r="AH19" s="92">
        <f t="shared" si="14"/>
        <v>230.501</v>
      </c>
      <c r="AI19" s="92">
        <f t="shared" si="15"/>
        <v>237.72200000000001</v>
      </c>
      <c r="AJ19" s="92">
        <f>SUM(Z19:AA19)</f>
        <v>204.81099999999998</v>
      </c>
    </row>
    <row r="20" spans="1:36" s="30" customFormat="1" ht="12" customHeight="1">
      <c r="A20" s="237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-141.87299999999999</v>
      </c>
      <c r="T20" s="92">
        <v>-370.22899999999998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17"/>
      <c r="AC20" s="92">
        <f>SUM(B20:E20)</f>
        <v>-85.918999999999997</v>
      </c>
      <c r="AD20" s="92">
        <f>SUM(F20:I20)</f>
        <v>-1467.1179999999999</v>
      </c>
      <c r="AE20" s="92">
        <f>SUM(J20:M20)</f>
        <v>475.16500000000002</v>
      </c>
      <c r="AF20" s="92">
        <f>SUM(N20:Q20)</f>
        <v>-1468.54</v>
      </c>
      <c r="AG20" s="92">
        <f>SUM(R20:U20)</f>
        <v>-936.81100000000004</v>
      </c>
      <c r="AH20" s="92">
        <f t="shared" si="14"/>
        <v>-319.27100000000007</v>
      </c>
      <c r="AI20" s="92">
        <f t="shared" si="15"/>
        <v>4.4149999999999991</v>
      </c>
      <c r="AJ20" s="92">
        <f>SUM(Z20:AA20)</f>
        <v>-181.215</v>
      </c>
    </row>
    <row r="21" spans="1:36" s="30" customFormat="1" ht="12" customHeight="1">
      <c r="A21" s="237" t="s">
        <v>275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-158.52699999999999</v>
      </c>
      <c r="P21" s="92">
        <v>-34.313999999999965</v>
      </c>
      <c r="Q21" s="92">
        <v>-15.317</v>
      </c>
      <c r="R21" s="92">
        <v>-87.212999999999994</v>
      </c>
      <c r="S21" s="92">
        <v>-107.754</v>
      </c>
      <c r="T21" s="92">
        <v>-126.777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17"/>
      <c r="AC21" s="92">
        <v>0</v>
      </c>
      <c r="AD21" s="92">
        <f>SUM(F21:I21)</f>
        <v>-220.90299999999999</v>
      </c>
      <c r="AE21" s="92">
        <f>SUM(J21:M21)</f>
        <v>-273.69099999999997</v>
      </c>
      <c r="AF21" s="92">
        <f>SUM(N21:Q21)</f>
        <v>-344.91899999999998</v>
      </c>
      <c r="AG21" s="92">
        <f>SUM(R21:U21)</f>
        <v>-460.32899999999995</v>
      </c>
      <c r="AH21" s="92">
        <f t="shared" si="14"/>
        <v>-84.322999999999993</v>
      </c>
      <c r="AI21" s="92">
        <f t="shared" si="15"/>
        <v>-50.186</v>
      </c>
      <c r="AJ21" s="92">
        <f>SUM(Z21:AA21)</f>
        <v>-85.179000000000002</v>
      </c>
    </row>
    <row r="22" spans="1:36" ht="12" customHeight="1" thickBot="1">
      <c r="A22" s="237" t="s">
        <v>95</v>
      </c>
      <c r="B22" s="92">
        <v>-3.5630000000000002</v>
      </c>
      <c r="C22" s="92">
        <v>-20.933</v>
      </c>
      <c r="D22" s="92">
        <v>-66.658000000000001</v>
      </c>
      <c r="E22" s="92">
        <v>1.409</v>
      </c>
      <c r="F22" s="92">
        <v>-150.95699999999999</v>
      </c>
      <c r="G22" s="92">
        <v>174.553</v>
      </c>
      <c r="H22" s="92">
        <v>-178.744</v>
      </c>
      <c r="I22" s="92">
        <v>80.554999999999993</v>
      </c>
      <c r="J22" s="92">
        <v>-397.86399999999998</v>
      </c>
      <c r="K22" s="92">
        <v>-130.99299999999999</v>
      </c>
      <c r="L22" s="92">
        <v>-631.59699999999998</v>
      </c>
      <c r="M22" s="92">
        <v>-783.9190000000001</v>
      </c>
      <c r="N22" s="92">
        <v>667.38699999999994</v>
      </c>
      <c r="O22" s="92">
        <v>-163.01400000000001</v>
      </c>
      <c r="P22" s="92">
        <v>-1070.365</v>
      </c>
      <c r="Q22" s="92">
        <v>-903.12800000000004</v>
      </c>
      <c r="R22" s="92">
        <v>970.79700000000003</v>
      </c>
      <c r="S22" s="92">
        <v>302.85700000000003</v>
      </c>
      <c r="T22" s="92">
        <v>-111.083</v>
      </c>
      <c r="U22" s="92">
        <v>90.546999999999997</v>
      </c>
      <c r="V22" s="92">
        <v>951.36599999999999</v>
      </c>
      <c r="W22" s="92">
        <v>4.343</v>
      </c>
      <c r="X22" s="92">
        <v>99.620999999999995</v>
      </c>
      <c r="Y22" s="92">
        <v>117.08</v>
      </c>
      <c r="Z22" s="92">
        <v>-879.63400000000001</v>
      </c>
      <c r="AA22" s="92">
        <v>663.23299999999995</v>
      </c>
      <c r="AC22" s="92">
        <f>SUM(B22:E22)</f>
        <v>-89.74499999999999</v>
      </c>
      <c r="AD22" s="92">
        <f>SUM(F22:I22)</f>
        <v>-74.593000000000004</v>
      </c>
      <c r="AE22" s="92">
        <f>SUM(J22:M22)</f>
        <v>-1944.373</v>
      </c>
      <c r="AF22" s="92">
        <f>SUM(N22:Q22)</f>
        <v>-1469.1200000000001</v>
      </c>
      <c r="AG22" s="92">
        <f>SUM(R22:U22)</f>
        <v>1253.1179999999999</v>
      </c>
      <c r="AH22" s="92">
        <f t="shared" si="14"/>
        <v>1172.4099999999999</v>
      </c>
      <c r="AI22" s="92">
        <f t="shared" si="15"/>
        <v>955.70899999999995</v>
      </c>
      <c r="AJ22" s="92">
        <f>SUM(Z22:AA22)</f>
        <v>-216.40100000000007</v>
      </c>
    </row>
    <row r="23" spans="1:36" ht="12" customHeight="1" thickTop="1" thickBot="1">
      <c r="A23" s="232" t="s">
        <v>96</v>
      </c>
      <c r="B23" s="236">
        <f t="shared" ref="B23:D23" si="16">SUM(B18:B22)</f>
        <v>-209.07099999999997</v>
      </c>
      <c r="C23" s="236">
        <f t="shared" si="16"/>
        <v>-334.26</v>
      </c>
      <c r="D23" s="236">
        <f t="shared" si="16"/>
        <v>-269.70999999999998</v>
      </c>
      <c r="E23" s="236">
        <f t="shared" ref="E23:F23" si="17">SUM(E18:E22)</f>
        <v>-1171.2009999999998</v>
      </c>
      <c r="F23" s="236">
        <f t="shared" si="17"/>
        <v>404.6099999999999</v>
      </c>
      <c r="G23" s="236">
        <f t="shared" ref="G23" si="18">SUM(G18:G22)</f>
        <v>-623.85400000000004</v>
      </c>
      <c r="H23" s="236">
        <f t="shared" ref="H23:I23" si="19">SUM(H18:H22)</f>
        <v>-1337.7940000000001</v>
      </c>
      <c r="I23" s="236">
        <f t="shared" si="19"/>
        <v>-2117.7109999999998</v>
      </c>
      <c r="J23" s="236">
        <f t="shared" ref="J23:K23" si="20">SUM(J18:J22)</f>
        <v>85.703000000000031</v>
      </c>
      <c r="K23" s="236">
        <f t="shared" si="20"/>
        <v>-2421.181</v>
      </c>
      <c r="L23" s="236">
        <f t="shared" ref="L23:M23" si="21">SUM(L18:L22)</f>
        <v>-860.22799999999984</v>
      </c>
      <c r="M23" s="236">
        <f t="shared" si="21"/>
        <v>-2549.4900000000002</v>
      </c>
      <c r="N23" s="236">
        <f t="shared" ref="N23:O23" si="22">SUM(N18:N22)</f>
        <v>560.76799999999992</v>
      </c>
      <c r="O23" s="236">
        <f t="shared" si="22"/>
        <v>-1198.5909999999999</v>
      </c>
      <c r="P23" s="236">
        <f t="shared" ref="P23:Y23" si="23">SUM(P18:P22)</f>
        <v>-4368.326</v>
      </c>
      <c r="Q23" s="236">
        <f t="shared" si="23"/>
        <v>-1847.3660000000004</v>
      </c>
      <c r="R23" s="236">
        <f t="shared" si="23"/>
        <v>2502.2070000000003</v>
      </c>
      <c r="S23" s="236">
        <f t="shared" si="23"/>
        <v>-773.7059999999999</v>
      </c>
      <c r="T23" s="236">
        <f t="shared" si="23"/>
        <v>-1130.4390000000001</v>
      </c>
      <c r="U23" s="236">
        <f t="shared" si="23"/>
        <v>-1041.913</v>
      </c>
      <c r="V23" s="236">
        <f t="shared" si="23"/>
        <v>3070.46</v>
      </c>
      <c r="W23" s="236">
        <f t="shared" si="23"/>
        <v>-1005.3649999999999</v>
      </c>
      <c r="X23" s="236">
        <f t="shared" si="23"/>
        <v>-383.29300000000018</v>
      </c>
      <c r="Y23" s="236">
        <f t="shared" si="23"/>
        <v>-513.30499999999984</v>
      </c>
      <c r="Z23" s="236">
        <f t="shared" ref="Z23:AA23" si="24">SUM(Z18:Z22)</f>
        <v>-1093.2660000000001</v>
      </c>
      <c r="AA23" s="236">
        <f t="shared" si="24"/>
        <v>1894.7860000000001</v>
      </c>
      <c r="AC23" s="236">
        <f t="shared" ref="AC23" si="25">SUM(AC18:AC22)</f>
        <v>-1984.242</v>
      </c>
      <c r="AD23" s="236">
        <f t="shared" ref="AD23" si="26">SUM(AD18:AD22)</f>
        <v>-3674.7489999999998</v>
      </c>
      <c r="AE23" s="236">
        <f t="shared" ref="AE23:AF23" si="27">SUM(AE18:AE22)</f>
        <v>-5745.1959999999999</v>
      </c>
      <c r="AF23" s="236">
        <f t="shared" si="27"/>
        <v>-6853.5150000000003</v>
      </c>
      <c r="AG23" s="236">
        <f t="shared" ref="AG23:AH23" si="28">SUM(AG18:AG22)</f>
        <v>-443.85100000000034</v>
      </c>
      <c r="AH23" s="236">
        <f t="shared" si="28"/>
        <v>1168.4969999999998</v>
      </c>
      <c r="AI23" s="236">
        <f t="shared" ref="AI23:AJ23" si="29">SUM(AI18:AI22)</f>
        <v>2065.0950000000003</v>
      </c>
      <c r="AJ23" s="236">
        <f t="shared" si="29"/>
        <v>801.51999999999987</v>
      </c>
    </row>
    <row r="24" spans="1:36" ht="7.5" customHeight="1" thickTop="1">
      <c r="A24" s="4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387"/>
      <c r="Z24" s="387"/>
      <c r="AA24" s="387"/>
      <c r="AC24" s="45"/>
      <c r="AD24" s="45"/>
      <c r="AE24" s="45"/>
      <c r="AF24" s="45"/>
      <c r="AG24" s="45"/>
      <c r="AH24" s="45"/>
      <c r="AI24" s="45"/>
      <c r="AJ24" s="45"/>
    </row>
    <row r="25" spans="1:36" ht="12" customHeight="1">
      <c r="A25" s="237" t="s">
        <v>318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936.48900000000003</v>
      </c>
      <c r="V25" s="92">
        <v>-2547.8109999999997</v>
      </c>
      <c r="W25" s="92">
        <v>878.57599999999991</v>
      </c>
      <c r="X25" s="92">
        <v>1432.8630000000001</v>
      </c>
      <c r="Y25" s="92">
        <v>17.186999999999955</v>
      </c>
      <c r="Z25" s="92">
        <v>-726.11599999999999</v>
      </c>
      <c r="AA25" s="92">
        <v>190.899</v>
      </c>
      <c r="AC25" s="92">
        <f>SUM(B25:E25)</f>
        <v>1185.107</v>
      </c>
      <c r="AD25" s="92">
        <f>SUM(F25:I25)</f>
        <v>1409.9199999999998</v>
      </c>
      <c r="AE25" s="92">
        <f>SUM(J25:M25)</f>
        <v>2563.6480000000001</v>
      </c>
      <c r="AF25" s="92">
        <f>SUM(N25:Q25)</f>
        <v>1184.3989999999999</v>
      </c>
      <c r="AG25" s="92">
        <f>SUM(R25:U25)</f>
        <v>-555.6869999999999</v>
      </c>
      <c r="AH25" s="92">
        <f t="shared" ref="AH25:AH26" si="30">SUM(V25:Y25)</f>
        <v>-219.18499999999966</v>
      </c>
      <c r="AI25" s="92">
        <f t="shared" ref="AI25:AI26" si="31">SUM(V25:W25)</f>
        <v>-1669.2349999999997</v>
      </c>
      <c r="AJ25" s="92">
        <f>SUM(Z25:AA25)</f>
        <v>-535.21699999999998</v>
      </c>
    </row>
    <row r="26" spans="1:36" ht="12" customHeight="1" thickBot="1">
      <c r="A26" s="237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67.768000000000001</v>
      </c>
      <c r="R26" s="92">
        <v>-206.58500000000001</v>
      </c>
      <c r="S26" s="92">
        <v>-40.312999999999988</v>
      </c>
      <c r="T26" s="92">
        <v>-71.8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C26" s="92">
        <f>SUM(B26:E26)</f>
        <v>146.72399999999999</v>
      </c>
      <c r="AD26" s="92">
        <f>SUM(F26:I26)</f>
        <v>312.81199999999995</v>
      </c>
      <c r="AE26" s="92">
        <f>SUM(J26:M26)</f>
        <v>1019.191</v>
      </c>
      <c r="AF26" s="92">
        <f>SUM(N26:Q26)</f>
        <v>473.125</v>
      </c>
      <c r="AG26" s="92">
        <f>SUM(R26:U26)</f>
        <v>378.42899999999997</v>
      </c>
      <c r="AH26" s="92">
        <f t="shared" si="30"/>
        <v>34.557999999999993</v>
      </c>
      <c r="AI26" s="92">
        <f t="shared" si="31"/>
        <v>-358.29</v>
      </c>
      <c r="AJ26" s="92">
        <f>SUM(Z26:AA26)</f>
        <v>-361.37</v>
      </c>
    </row>
    <row r="27" spans="1:36" ht="12" customHeight="1" thickTop="1" thickBot="1">
      <c r="A27" s="232" t="s">
        <v>98</v>
      </c>
      <c r="B27" s="236">
        <f t="shared" ref="B27:D27" si="32">SUM(B25:B26)</f>
        <v>-539.04100000000005</v>
      </c>
      <c r="C27" s="236">
        <f t="shared" si="32"/>
        <v>334.101</v>
      </c>
      <c r="D27" s="236">
        <f t="shared" si="32"/>
        <v>-16.847000000000008</v>
      </c>
      <c r="E27" s="236">
        <f t="shared" ref="E27:F27" si="33">SUM(E25:E26)</f>
        <v>1553.6179999999999</v>
      </c>
      <c r="F27" s="236">
        <f t="shared" si="33"/>
        <v>-1058.4550000000002</v>
      </c>
      <c r="G27" s="236">
        <f t="shared" ref="G27" si="34">SUM(G25:G26)</f>
        <v>45.386000000000003</v>
      </c>
      <c r="H27" s="236">
        <f t="shared" ref="H27:I27" si="35">SUM(H25:H26)</f>
        <v>451.61500000000007</v>
      </c>
      <c r="I27" s="236">
        <f t="shared" si="35"/>
        <v>2284.1859999999997</v>
      </c>
      <c r="J27" s="236">
        <f t="shared" ref="J27:K27" si="36">SUM(J25:J26)</f>
        <v>-2134.4699999999998</v>
      </c>
      <c r="K27" s="236">
        <f t="shared" si="36"/>
        <v>1987.5239999999999</v>
      </c>
      <c r="L27" s="236">
        <f t="shared" ref="L27:M27" si="37">SUM(L25:L26)</f>
        <v>1063.086</v>
      </c>
      <c r="M27" s="236">
        <f t="shared" si="37"/>
        <v>2666.6990000000001</v>
      </c>
      <c r="N27" s="236">
        <f t="shared" ref="N27" si="38">SUM(N25:N26)</f>
        <v>-1908.538</v>
      </c>
      <c r="O27" s="236">
        <f t="shared" ref="O27:W27" si="39">SUM(O25:O26)</f>
        <v>1458.2339999999999</v>
      </c>
      <c r="P27" s="236">
        <f t="shared" si="39"/>
        <v>1531.1780000000001</v>
      </c>
      <c r="Q27" s="236">
        <f t="shared" si="39"/>
        <v>576.64999999999986</v>
      </c>
      <c r="R27" s="236">
        <f t="shared" si="39"/>
        <v>-4057.0509999999999</v>
      </c>
      <c r="S27" s="236">
        <f t="shared" si="39"/>
        <v>1092.0079999999998</v>
      </c>
      <c r="T27" s="236">
        <f t="shared" si="39"/>
        <v>1154.1690000000001</v>
      </c>
      <c r="U27" s="236">
        <f t="shared" si="39"/>
        <v>1633.616</v>
      </c>
      <c r="V27" s="236">
        <f t="shared" si="39"/>
        <v>-2797.8709999999996</v>
      </c>
      <c r="W27" s="236">
        <f t="shared" si="39"/>
        <v>770.34599999999989</v>
      </c>
      <c r="X27" s="236">
        <f t="shared" ref="X27:Y27" si="40">SUM(X25:X26)</f>
        <v>1654.7240000000002</v>
      </c>
      <c r="Y27" s="236">
        <f t="shared" si="40"/>
        <v>188.17399999999995</v>
      </c>
      <c r="Z27" s="236">
        <f t="shared" ref="Z27:AA27" si="41">SUM(Z25:Z26)</f>
        <v>-688.92399999999998</v>
      </c>
      <c r="AA27" s="236">
        <f t="shared" si="41"/>
        <v>-207.66300000000001</v>
      </c>
      <c r="AC27" s="236">
        <f t="shared" ref="AC27" si="42">SUM(AC25:AC26)</f>
        <v>1331.8309999999999</v>
      </c>
      <c r="AD27" s="236">
        <f>SUM(AD25:AD26)</f>
        <v>1722.7319999999997</v>
      </c>
      <c r="AE27" s="236">
        <f t="shared" ref="AE27:AF27" si="43">SUM(AE25:AE26)</f>
        <v>3582.8389999999999</v>
      </c>
      <c r="AF27" s="236">
        <f t="shared" si="43"/>
        <v>1657.5239999999999</v>
      </c>
      <c r="AG27" s="236">
        <f t="shared" ref="AG27:AH27" si="44">SUM(AG25:AG26)</f>
        <v>-177.25799999999992</v>
      </c>
      <c r="AH27" s="236">
        <f t="shared" si="44"/>
        <v>-184.62699999999967</v>
      </c>
      <c r="AI27" s="236">
        <f t="shared" ref="AI27:AJ27" si="45">SUM(AI25:AI26)</f>
        <v>-2027.5249999999996</v>
      </c>
      <c r="AJ27" s="236">
        <f t="shared" si="45"/>
        <v>-896.58699999999999</v>
      </c>
    </row>
    <row r="28" spans="1:36" ht="7.5" customHeight="1" thickTop="1" thickBot="1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C28" s="45"/>
      <c r="AD28" s="45"/>
      <c r="AE28" s="45"/>
      <c r="AF28" s="45"/>
      <c r="AG28" s="45"/>
      <c r="AH28" s="45"/>
      <c r="AI28" s="45"/>
      <c r="AJ28" s="45"/>
    </row>
    <row r="29" spans="1:36" ht="12" customHeight="1" thickTop="1" thickBot="1">
      <c r="A29" s="232" t="s">
        <v>99</v>
      </c>
      <c r="B29" s="236">
        <f t="shared" ref="B29:D29" si="46">B16+B23+B27</f>
        <v>-440.86099999999999</v>
      </c>
      <c r="C29" s="236">
        <f t="shared" si="46"/>
        <v>245.23699999999999</v>
      </c>
      <c r="D29" s="236">
        <f t="shared" si="46"/>
        <v>-62.78499999999994</v>
      </c>
      <c r="E29" s="236">
        <f t="shared" ref="E29:I29" si="47">E16+E23+E27</f>
        <v>645.72299999999996</v>
      </c>
      <c r="F29" s="236">
        <f t="shared" si="47"/>
        <v>-312.83800000000019</v>
      </c>
      <c r="G29" s="236">
        <f t="shared" si="47"/>
        <v>576.59699999999998</v>
      </c>
      <c r="H29" s="236">
        <f t="shared" si="47"/>
        <v>-207.72499999999997</v>
      </c>
      <c r="I29" s="236">
        <f t="shared" si="47"/>
        <v>653.45999999999981</v>
      </c>
      <c r="J29" s="236">
        <f t="shared" ref="J29:K29" si="48">J16+J23+J27</f>
        <v>-1773.6389999999997</v>
      </c>
      <c r="K29" s="236">
        <f t="shared" si="48"/>
        <v>-254.86000000000013</v>
      </c>
      <c r="L29" s="236">
        <f t="shared" ref="L29:M29" si="49">L16+L23+L27</f>
        <v>735.7750000000002</v>
      </c>
      <c r="M29" s="236">
        <f t="shared" si="49"/>
        <v>670.01299999999992</v>
      </c>
      <c r="N29" s="236">
        <f t="shared" ref="N29" si="50">N16+N23+N27</f>
        <v>-963.56200000000013</v>
      </c>
      <c r="O29" s="236">
        <f t="shared" ref="O29:W29" si="51">O16+O23+O27</f>
        <v>587.97800000000007</v>
      </c>
      <c r="P29" s="236">
        <f t="shared" si="51"/>
        <v>-2446.165</v>
      </c>
      <c r="Q29" s="236">
        <f t="shared" si="51"/>
        <v>-1208.1360000000004</v>
      </c>
      <c r="R29" s="236">
        <f t="shared" si="51"/>
        <v>-1203.4469999999997</v>
      </c>
      <c r="S29" s="236">
        <f t="shared" si="51"/>
        <v>725.87299999999982</v>
      </c>
      <c r="T29" s="236">
        <f t="shared" si="51"/>
        <v>437.81100000000004</v>
      </c>
      <c r="U29" s="236">
        <f t="shared" si="51"/>
        <v>1193.492</v>
      </c>
      <c r="V29" s="236">
        <f t="shared" si="51"/>
        <v>512.4050000000002</v>
      </c>
      <c r="W29" s="236">
        <f t="shared" si="51"/>
        <v>79.38900000000001</v>
      </c>
      <c r="X29" s="236">
        <f t="shared" ref="X29:Y29" si="52">X16+X23+X27</f>
        <v>1210.7739999999999</v>
      </c>
      <c r="Y29" s="236">
        <f t="shared" si="52"/>
        <v>582.68000000000006</v>
      </c>
      <c r="Z29" s="236">
        <f t="shared" ref="Z29:AA29" si="53">Z16+Z23+Z27</f>
        <v>-1025.3420000000001</v>
      </c>
      <c r="AA29" s="236">
        <f t="shared" si="53"/>
        <v>2546.337</v>
      </c>
      <c r="AC29" s="236">
        <f t="shared" ref="AC29" si="54">AC16+AC23+AC27</f>
        <v>387.31399999999985</v>
      </c>
      <c r="AD29" s="236">
        <f>AD16+AD23+AD27</f>
        <v>709.49399999999991</v>
      </c>
      <c r="AE29" s="236">
        <f t="shared" ref="AE29:AF29" si="55">AE16+AE23+AE27</f>
        <v>-622.71100000000024</v>
      </c>
      <c r="AF29" s="236">
        <f t="shared" si="55"/>
        <v>-4029.8850000000007</v>
      </c>
      <c r="AG29" s="236">
        <f t="shared" ref="AG29:AH29" si="56">AG16+AG23+AG27</f>
        <v>1153.7289999999998</v>
      </c>
      <c r="AH29" s="236">
        <f t="shared" si="56"/>
        <v>2385.2480000000005</v>
      </c>
      <c r="AI29" s="236">
        <f t="shared" ref="AI29:AJ29" si="57">AI16+AI23+AI27</f>
        <v>591.79400000000078</v>
      </c>
      <c r="AJ29" s="236">
        <f t="shared" si="57"/>
        <v>1520.9949999999999</v>
      </c>
    </row>
    <row r="30" spans="1:36" ht="7.5" customHeight="1" thickTop="1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C30" s="45"/>
      <c r="AD30" s="45"/>
      <c r="AE30" s="45"/>
      <c r="AF30" s="45"/>
      <c r="AG30" s="45"/>
      <c r="AH30" s="45"/>
      <c r="AI30" s="45"/>
      <c r="AJ30" s="45"/>
    </row>
    <row r="31" spans="1:36" ht="12" customHeight="1">
      <c r="A31" s="237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-306.09800000000001</v>
      </c>
      <c r="P31" s="92">
        <v>-390.28199999999998</v>
      </c>
      <c r="Q31" s="92">
        <v>-307.1110000000001</v>
      </c>
      <c r="R31" s="92">
        <v>-174.565</v>
      </c>
      <c r="S31" s="92">
        <v>-184.203</v>
      </c>
      <c r="T31" s="92">
        <v>-188.03700000000001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C31" s="92">
        <f>SUM(B31:E31)</f>
        <v>-364.40599999999995</v>
      </c>
      <c r="AD31" s="92">
        <f>SUM(F31:I31)</f>
        <v>-521.51400000000001</v>
      </c>
      <c r="AE31" s="92">
        <f>SUM(J31:M31)</f>
        <v>-543.84100000000001</v>
      </c>
      <c r="AF31" s="92">
        <f>SUM(N31:Q31)</f>
        <v>-1164.1220000000001</v>
      </c>
      <c r="AG31" s="92">
        <f>SUM(R31:U31)</f>
        <v>-695.41100000000006</v>
      </c>
      <c r="AH31" s="92">
        <f t="shared" ref="AH31:AH35" si="58">SUM(V31:Y31)</f>
        <v>-640.84500000000003</v>
      </c>
      <c r="AI31" s="92">
        <f t="shared" ref="AI31:AI35" si="59">SUM(V31:W31)</f>
        <v>-334.45499999999998</v>
      </c>
      <c r="AJ31" s="92">
        <f>SUM(Z31:AA31)</f>
        <v>-331.108</v>
      </c>
    </row>
    <row r="32" spans="1:36" ht="12" customHeight="1">
      <c r="A32" s="237" t="s">
        <v>102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-29.291</v>
      </c>
      <c r="P32" s="92">
        <v>-101.855</v>
      </c>
      <c r="Q32" s="92">
        <v>14.945999999999998</v>
      </c>
      <c r="R32" s="92">
        <v>-498.286</v>
      </c>
      <c r="S32" s="92">
        <v>-45.377000000000002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C32" s="92">
        <f>SUM(B32:E32)</f>
        <v>0.29400000000000004</v>
      </c>
      <c r="AD32" s="92">
        <f>SUM(F32:I32)</f>
        <v>-407.072</v>
      </c>
      <c r="AE32" s="92">
        <f>SUM(J32:M32)</f>
        <v>-107.604</v>
      </c>
      <c r="AF32" s="92">
        <f>SUM(N32:Q32)</f>
        <v>-153.28100000000001</v>
      </c>
      <c r="AG32" s="92">
        <f>SUM(R32:U32)</f>
        <v>-620.14700000000005</v>
      </c>
      <c r="AH32" s="92">
        <f t="shared" si="58"/>
        <v>-528.94799999999998</v>
      </c>
      <c r="AI32" s="92">
        <f t="shared" si="59"/>
        <v>-523.03300000000002</v>
      </c>
      <c r="AJ32" s="92">
        <f>SUM(Z32:AA32)</f>
        <v>-214.483</v>
      </c>
    </row>
    <row r="33" spans="1:36" ht="12" customHeight="1">
      <c r="A33" s="237" t="s">
        <v>330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166.79300000000001</v>
      </c>
      <c r="Z33" s="92">
        <v>0</v>
      </c>
      <c r="AA33" s="92">
        <v>0</v>
      </c>
      <c r="AC33" s="92"/>
      <c r="AD33" s="92"/>
      <c r="AE33" s="92"/>
      <c r="AF33" s="92"/>
      <c r="AG33" s="92"/>
      <c r="AH33" s="92">
        <f t="shared" si="58"/>
        <v>166.79300000000001</v>
      </c>
      <c r="AI33" s="92">
        <f t="shared" si="59"/>
        <v>0</v>
      </c>
      <c r="AJ33" s="92">
        <f>SUM(Z33:AA33)</f>
        <v>0</v>
      </c>
    </row>
    <row r="34" spans="1:36" ht="12" customHeight="1">
      <c r="A34" s="237" t="s">
        <v>103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C34" s="92">
        <f>SUM(B34:E34)</f>
        <v>-30</v>
      </c>
      <c r="AD34" s="92">
        <f>SUM(F34:I34)</f>
        <v>0</v>
      </c>
      <c r="AE34" s="92">
        <f>SUM(J34:M34)</f>
        <v>0</v>
      </c>
      <c r="AF34" s="92">
        <f>SUM(N34:Q34)</f>
        <v>0</v>
      </c>
      <c r="AG34" s="92">
        <f>SUM(R34:U34)</f>
        <v>0</v>
      </c>
      <c r="AH34" s="92">
        <f t="shared" si="58"/>
        <v>0</v>
      </c>
      <c r="AI34" s="92">
        <f t="shared" si="59"/>
        <v>0</v>
      </c>
      <c r="AJ34" s="92">
        <f>SUM(Z34:AA34)</f>
        <v>0</v>
      </c>
    </row>
    <row r="35" spans="1:36" ht="12" customHeight="1" thickBot="1">
      <c r="A35" s="237" t="s">
        <v>314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/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C35" s="92">
        <f>SUM(B35:E35)</f>
        <v>0</v>
      </c>
      <c r="AD35" s="92">
        <f>SUM(F35:I35)</f>
        <v>0</v>
      </c>
      <c r="AE35" s="92">
        <f>SUM(J35:M35)</f>
        <v>0</v>
      </c>
      <c r="AF35" s="92">
        <f>SUM(N35:Q35)</f>
        <v>0</v>
      </c>
      <c r="AG35" s="92">
        <f>SUM(R35:U35)</f>
        <v>272</v>
      </c>
      <c r="AH35" s="92">
        <f t="shared" si="58"/>
        <v>854.6</v>
      </c>
      <c r="AI35" s="92">
        <f t="shared" si="59"/>
        <v>835.66800000000001</v>
      </c>
      <c r="AJ35" s="92">
        <f>SUM(Z35:AA35)</f>
        <v>0</v>
      </c>
    </row>
    <row r="36" spans="1:36" ht="12" customHeight="1" thickTop="1" thickBot="1">
      <c r="A36" s="232" t="s">
        <v>104</v>
      </c>
      <c r="B36" s="236">
        <f t="shared" ref="B36:Z36" si="60">SUM(B31:B35)</f>
        <v>-36.392000000000003</v>
      </c>
      <c r="C36" s="236">
        <f t="shared" si="60"/>
        <v>-88.191999999999993</v>
      </c>
      <c r="D36" s="236">
        <f t="shared" si="60"/>
        <v>-112.82000000000001</v>
      </c>
      <c r="E36" s="236">
        <f t="shared" si="60"/>
        <v>-156.708</v>
      </c>
      <c r="F36" s="236">
        <f t="shared" si="60"/>
        <v>-95.558999999999997</v>
      </c>
      <c r="G36" s="236">
        <f t="shared" si="60"/>
        <v>-509.87800000000004</v>
      </c>
      <c r="H36" s="236">
        <f t="shared" si="60"/>
        <v>-186.24900000000002</v>
      </c>
      <c r="I36" s="236">
        <f t="shared" si="60"/>
        <v>-136.89999999999998</v>
      </c>
      <c r="J36" s="236">
        <f t="shared" si="60"/>
        <v>-135.298</v>
      </c>
      <c r="K36" s="236">
        <f t="shared" si="60"/>
        <v>-58.164000000000009</v>
      </c>
      <c r="L36" s="236">
        <f t="shared" si="60"/>
        <v>-207.00899999999999</v>
      </c>
      <c r="M36" s="236">
        <f t="shared" si="60"/>
        <v>-250.97400000000002</v>
      </c>
      <c r="N36" s="236">
        <f t="shared" si="60"/>
        <v>-197.71199999999999</v>
      </c>
      <c r="O36" s="236">
        <f t="shared" si="60"/>
        <v>-335.38900000000001</v>
      </c>
      <c r="P36" s="236">
        <f t="shared" si="60"/>
        <v>-492.137</v>
      </c>
      <c r="Q36" s="236">
        <f t="shared" si="60"/>
        <v>-292.16500000000008</v>
      </c>
      <c r="R36" s="236">
        <f t="shared" si="60"/>
        <v>-672.851</v>
      </c>
      <c r="S36" s="236">
        <f t="shared" si="60"/>
        <v>-229.58</v>
      </c>
      <c r="T36" s="236">
        <f t="shared" si="60"/>
        <v>-116.03700000000001</v>
      </c>
      <c r="U36" s="236">
        <f t="shared" si="60"/>
        <v>-25.090000000000032</v>
      </c>
      <c r="V36" s="236">
        <f t="shared" si="60"/>
        <v>-697.11900000000003</v>
      </c>
      <c r="W36" s="236">
        <f t="shared" si="60"/>
        <v>675.29900000000009</v>
      </c>
      <c r="X36" s="236">
        <f t="shared" si="60"/>
        <v>-120.77300000000002</v>
      </c>
      <c r="Y36" s="236">
        <f t="shared" si="60"/>
        <v>-5.8069999999999595</v>
      </c>
      <c r="Z36" s="236">
        <f t="shared" si="60"/>
        <v>-182.87299999999999</v>
      </c>
      <c r="AA36" s="236">
        <f t="shared" ref="AA36" si="61">SUM(AA31:AA35)</f>
        <v>-362.71800000000002</v>
      </c>
      <c r="AC36" s="236">
        <f t="shared" ref="AC36:AH36" si="62">SUM(AC31:AC35)</f>
        <v>-394.11199999999997</v>
      </c>
      <c r="AD36" s="236">
        <f t="shared" si="62"/>
        <v>-928.58600000000001</v>
      </c>
      <c r="AE36" s="236">
        <f t="shared" si="62"/>
        <v>-651.44500000000005</v>
      </c>
      <c r="AF36" s="236">
        <f t="shared" si="62"/>
        <v>-1317.403</v>
      </c>
      <c r="AG36" s="236">
        <f t="shared" si="62"/>
        <v>-1043.558</v>
      </c>
      <c r="AH36" s="236">
        <f t="shared" si="62"/>
        <v>-148.40000000000009</v>
      </c>
      <c r="AI36" s="236">
        <f t="shared" ref="AI36:AJ36" si="63">SUM(AI31:AI35)</f>
        <v>-21.82000000000005</v>
      </c>
      <c r="AJ36" s="236">
        <f t="shared" si="63"/>
        <v>-545.59100000000001</v>
      </c>
    </row>
    <row r="37" spans="1:36" ht="7.5" customHeight="1" thickTop="1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C37" s="45"/>
      <c r="AD37" s="45"/>
      <c r="AE37" s="45"/>
      <c r="AF37" s="45"/>
      <c r="AG37" s="45"/>
      <c r="AH37" s="45"/>
      <c r="AI37" s="45"/>
      <c r="AJ37" s="45"/>
    </row>
    <row r="38" spans="1:36" ht="12" customHeight="1">
      <c r="A38" s="237" t="s">
        <v>105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C38" s="92">
        <f>SUM(B38:E38)</f>
        <v>0</v>
      </c>
      <c r="AD38" s="92">
        <f t="shared" ref="AD38:AD47" si="64">SUM(F38:I38)</f>
        <v>798.94399999999996</v>
      </c>
      <c r="AE38" s="92">
        <f t="shared" ref="AE38:AE47" si="65">SUM(J38:M38)</f>
        <v>801.12599999999998</v>
      </c>
      <c r="AF38" s="92">
        <f t="shared" ref="AF38:AF47" si="66">SUM(N38:Q38)</f>
        <v>6300.2730000000001</v>
      </c>
      <c r="AG38" s="92">
        <f t="shared" ref="AG38:AG47" si="67">SUM(R38:U38)</f>
        <v>400</v>
      </c>
      <c r="AH38" s="92">
        <f t="shared" ref="AH38:AH47" si="68">SUM(V38:Y38)</f>
        <v>0</v>
      </c>
      <c r="AI38" s="92">
        <f t="shared" ref="AI38:AI48" si="69">SUM(V38:W38)</f>
        <v>0</v>
      </c>
      <c r="AJ38" s="92">
        <f t="shared" ref="AJ38:AJ48" si="70">SUM(Z38:AA38)</f>
        <v>0</v>
      </c>
    </row>
    <row r="39" spans="1:36" ht="12" customHeight="1">
      <c r="A39" s="237" t="s">
        <v>106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-801.92600000000004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-3.1050000000000182</v>
      </c>
      <c r="V39" s="92">
        <v>-4.319</v>
      </c>
      <c r="W39" s="92">
        <v>-0.13199999999999967</v>
      </c>
      <c r="X39" s="92">
        <v>-0.13200000000000001</v>
      </c>
      <c r="Y39" s="92">
        <v>-0.13199999999999967</v>
      </c>
      <c r="Z39" s="92">
        <v>-801.57500000000005</v>
      </c>
      <c r="AA39" s="92">
        <v>-1500.133</v>
      </c>
      <c r="AC39" s="92">
        <f>SUM(B39:E39)</f>
        <v>-412.59</v>
      </c>
      <c r="AD39" s="92">
        <f t="shared" si="64"/>
        <v>-607.00199999999995</v>
      </c>
      <c r="AE39" s="92">
        <f t="shared" si="65"/>
        <v>-22.637</v>
      </c>
      <c r="AF39" s="92">
        <f t="shared" si="66"/>
        <v>-1687.72</v>
      </c>
      <c r="AG39" s="92">
        <f t="shared" si="67"/>
        <v>-383.26100000000002</v>
      </c>
      <c r="AH39" s="92">
        <f t="shared" si="68"/>
        <v>-4.714999999999999</v>
      </c>
      <c r="AI39" s="92">
        <f t="shared" si="69"/>
        <v>-4.4509999999999996</v>
      </c>
      <c r="AJ39" s="92">
        <f t="shared" si="70"/>
        <v>-2301.7080000000001</v>
      </c>
    </row>
    <row r="40" spans="1:36" ht="12" customHeight="1">
      <c r="A40" s="237" t="s">
        <v>107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C40" s="92">
        <f>SUM(B40:E40)</f>
        <v>-1.3779999999999999</v>
      </c>
      <c r="AD40" s="92">
        <f t="shared" si="64"/>
        <v>0</v>
      </c>
      <c r="AE40" s="92">
        <f t="shared" si="65"/>
        <v>0</v>
      </c>
      <c r="AF40" s="92">
        <f t="shared" si="66"/>
        <v>0</v>
      </c>
      <c r="AG40" s="92">
        <f t="shared" si="67"/>
        <v>0</v>
      </c>
      <c r="AH40" s="92">
        <f t="shared" si="68"/>
        <v>0</v>
      </c>
      <c r="AI40" s="92">
        <f t="shared" si="69"/>
        <v>0</v>
      </c>
      <c r="AJ40" s="92">
        <f t="shared" si="70"/>
        <v>0</v>
      </c>
    </row>
    <row r="41" spans="1:36" ht="12" customHeight="1">
      <c r="A41" s="237" t="s">
        <v>108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</v>
      </c>
      <c r="P41" s="92">
        <v>-16.061999999999998</v>
      </c>
      <c r="Q41" s="92">
        <v>-24.493999999999986</v>
      </c>
      <c r="R41" s="92">
        <v>-38.889000000000003</v>
      </c>
      <c r="S41" s="92">
        <v>-228.35499999999999</v>
      </c>
      <c r="T41" s="92">
        <v>-63.22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C41" s="92">
        <f>SUM(B41:E41)</f>
        <v>-53.157000000000004</v>
      </c>
      <c r="AD41" s="92">
        <f t="shared" si="64"/>
        <v>-52.32</v>
      </c>
      <c r="AE41" s="92">
        <f t="shared" si="65"/>
        <v>-0.79699999999999993</v>
      </c>
      <c r="AF41" s="92">
        <f t="shared" si="66"/>
        <v>-131.31299999999999</v>
      </c>
      <c r="AG41" s="92">
        <f t="shared" si="67"/>
        <v>-616.46199999999999</v>
      </c>
      <c r="AH41" s="92">
        <f t="shared" si="68"/>
        <v>-742.71499999999992</v>
      </c>
      <c r="AI41" s="92">
        <f t="shared" si="69"/>
        <v>-376.76599999999996</v>
      </c>
      <c r="AJ41" s="92">
        <f t="shared" si="70"/>
        <v>-942.00199999999995</v>
      </c>
    </row>
    <row r="42" spans="1:36" ht="12" customHeight="1">
      <c r="A42" s="237" t="s">
        <v>250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-108.131</v>
      </c>
      <c r="T42" s="92">
        <v>-107.902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C42" s="92">
        <v>0</v>
      </c>
      <c r="AD42" s="92">
        <f t="shared" si="64"/>
        <v>-214.309</v>
      </c>
      <c r="AE42" s="92">
        <f t="shared" si="65"/>
        <v>-290.16000000000003</v>
      </c>
      <c r="AF42" s="92">
        <f t="shared" si="66"/>
        <v>-373.75099999999998</v>
      </c>
      <c r="AG42" s="92">
        <f t="shared" si="67"/>
        <v>-487.18599999999998</v>
      </c>
      <c r="AH42" s="92">
        <f t="shared" si="68"/>
        <v>-512.75</v>
      </c>
      <c r="AI42" s="92">
        <f t="shared" si="69"/>
        <v>-264.63799999999998</v>
      </c>
      <c r="AJ42" s="92">
        <f t="shared" si="70"/>
        <v>-251.387</v>
      </c>
    </row>
    <row r="43" spans="1:36" ht="12" customHeight="1">
      <c r="A43" s="237" t="s">
        <v>251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-48.874000000000002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-75.192999999999998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-78.481999999999999</v>
      </c>
      <c r="AC43" s="92">
        <v>0</v>
      </c>
      <c r="AD43" s="92">
        <f t="shared" si="64"/>
        <v>-152.35300000000001</v>
      </c>
      <c r="AE43" s="92">
        <f t="shared" si="65"/>
        <v>-197.58199999999999</v>
      </c>
      <c r="AF43" s="92">
        <f t="shared" si="66"/>
        <v>-244.69900000000001</v>
      </c>
      <c r="AG43" s="92">
        <f t="shared" si="67"/>
        <v>-321.54300000000001</v>
      </c>
      <c r="AH43" s="92">
        <f t="shared" si="68"/>
        <v>-328.59500000000003</v>
      </c>
      <c r="AI43" s="92">
        <f t="shared" si="69"/>
        <v>-161.66</v>
      </c>
      <c r="AJ43" s="92">
        <f t="shared" si="70"/>
        <v>-156.22399999999999</v>
      </c>
    </row>
    <row r="44" spans="1:36" ht="12" customHeight="1">
      <c r="A44" s="237" t="s">
        <v>109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C44" s="92">
        <f>SUM(B44:E44)</f>
        <v>-114.273</v>
      </c>
      <c r="AD44" s="92">
        <f t="shared" si="64"/>
        <v>-182</v>
      </c>
      <c r="AE44" s="92">
        <f t="shared" si="65"/>
        <v>-299.40499999999997</v>
      </c>
      <c r="AF44" s="92">
        <f t="shared" si="66"/>
        <v>-146.13300000000001</v>
      </c>
      <c r="AG44" s="92">
        <f t="shared" si="67"/>
        <v>-99.965999999999994</v>
      </c>
      <c r="AH44" s="92">
        <f t="shared" si="68"/>
        <v>0</v>
      </c>
      <c r="AI44" s="92">
        <f t="shared" si="69"/>
        <v>0</v>
      </c>
      <c r="AJ44" s="92">
        <f t="shared" si="70"/>
        <v>0</v>
      </c>
    </row>
    <row r="45" spans="1:36" ht="12" customHeight="1">
      <c r="A45" s="237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C45" s="92">
        <f>SUM(B45:E45)</f>
        <v>-75.652000000000001</v>
      </c>
      <c r="AD45" s="92">
        <f t="shared" si="64"/>
        <v>141.44499999999999</v>
      </c>
      <c r="AE45" s="92">
        <f t="shared" si="65"/>
        <v>-567.35199999999998</v>
      </c>
      <c r="AF45" s="92">
        <f t="shared" si="66"/>
        <v>-1050.1510000000001</v>
      </c>
      <c r="AG45" s="92">
        <f t="shared" si="67"/>
        <v>0</v>
      </c>
      <c r="AH45" s="92">
        <f t="shared" si="68"/>
        <v>0</v>
      </c>
      <c r="AI45" s="92">
        <f t="shared" si="69"/>
        <v>0</v>
      </c>
      <c r="AJ45" s="92">
        <f t="shared" si="70"/>
        <v>0</v>
      </c>
    </row>
    <row r="46" spans="1:36" ht="12" customHeight="1">
      <c r="A46" s="237" t="s">
        <v>195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C46" s="92">
        <f>SUM(B46:E46)</f>
        <v>0</v>
      </c>
      <c r="AD46" s="92">
        <f t="shared" si="64"/>
        <v>4300</v>
      </c>
      <c r="AE46" s="92">
        <f t="shared" si="65"/>
        <v>0</v>
      </c>
      <c r="AF46" s="92">
        <f t="shared" si="66"/>
        <v>3981.25</v>
      </c>
      <c r="AG46" s="92">
        <f t="shared" si="67"/>
        <v>0</v>
      </c>
      <c r="AH46" s="92">
        <f t="shared" si="68"/>
        <v>0</v>
      </c>
      <c r="AI46" s="92">
        <f t="shared" si="69"/>
        <v>0</v>
      </c>
      <c r="AJ46" s="92">
        <f t="shared" si="70"/>
        <v>0</v>
      </c>
    </row>
    <row r="47" spans="1:36" ht="12" customHeight="1">
      <c r="A47" s="237" t="s">
        <v>196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C47" s="92">
        <f>SUM(B47:E47)</f>
        <v>0</v>
      </c>
      <c r="AD47" s="92">
        <f t="shared" si="64"/>
        <v>-67.605000000000004</v>
      </c>
      <c r="AE47" s="92">
        <f t="shared" si="65"/>
        <v>0</v>
      </c>
      <c r="AF47" s="92">
        <f t="shared" si="66"/>
        <v>-81.034999999999997</v>
      </c>
      <c r="AG47" s="92">
        <f t="shared" si="67"/>
        <v>0</v>
      </c>
      <c r="AH47" s="92">
        <f t="shared" si="68"/>
        <v>0</v>
      </c>
      <c r="AI47" s="92">
        <f t="shared" si="69"/>
        <v>0</v>
      </c>
      <c r="AJ47" s="92">
        <f t="shared" si="70"/>
        <v>0</v>
      </c>
    </row>
    <row r="48" spans="1:36" ht="12" customHeight="1" thickBot="1">
      <c r="A48" s="237" t="s">
        <v>391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C48" s="92"/>
      <c r="AD48" s="92"/>
      <c r="AE48" s="92"/>
      <c r="AF48" s="92"/>
      <c r="AG48" s="92"/>
      <c r="AH48" s="92"/>
      <c r="AI48" s="92">
        <f t="shared" si="69"/>
        <v>0</v>
      </c>
      <c r="AJ48" s="92">
        <f t="shared" si="70"/>
        <v>1250</v>
      </c>
    </row>
    <row r="49" spans="1:36" ht="12" customHeight="1" thickTop="1" thickBot="1">
      <c r="A49" s="232" t="s">
        <v>110</v>
      </c>
      <c r="B49" s="236">
        <f t="shared" ref="B49:F49" si="71">SUM(B38:B47)</f>
        <v>-120.50999999999999</v>
      </c>
      <c r="C49" s="236">
        <f t="shared" si="71"/>
        <v>-368.25100000000003</v>
      </c>
      <c r="D49" s="236">
        <f t="shared" si="71"/>
        <v>-14.91699999999998</v>
      </c>
      <c r="E49" s="236">
        <f t="shared" si="71"/>
        <v>-153.37199999999999</v>
      </c>
      <c r="F49" s="236">
        <f t="shared" si="71"/>
        <v>-89.326999999999998</v>
      </c>
      <c r="G49" s="236">
        <f t="shared" ref="G49:I49" si="72">SUM(G38:G47)</f>
        <v>489.65600000000001</v>
      </c>
      <c r="H49" s="236">
        <f t="shared" si="72"/>
        <v>-212.31199999999998</v>
      </c>
      <c r="I49" s="236">
        <f t="shared" si="72"/>
        <v>3776.7829999999999</v>
      </c>
      <c r="J49" s="236">
        <f t="shared" ref="J49:K49" si="73">SUM(J38:J47)</f>
        <v>-225.00799999999998</v>
      </c>
      <c r="K49" s="236">
        <f t="shared" si="73"/>
        <v>675.17700000000013</v>
      </c>
      <c r="L49" s="236">
        <f t="shared" ref="L49" si="74">SUM(L38:L47)</f>
        <v>-595.05399999999997</v>
      </c>
      <c r="M49" s="236">
        <f t="shared" ref="M49:Y49" si="75">SUM(M38:M47)</f>
        <v>-431.92200000000003</v>
      </c>
      <c r="N49" s="236">
        <f t="shared" si="75"/>
        <v>-356.61800000000005</v>
      </c>
      <c r="O49" s="236">
        <f t="shared" si="75"/>
        <v>118.95500000000007</v>
      </c>
      <c r="P49" s="236">
        <f t="shared" si="75"/>
        <v>3286.9080000000004</v>
      </c>
      <c r="Q49" s="236">
        <f t="shared" si="75"/>
        <v>3517.4759999999997</v>
      </c>
      <c r="R49" s="236">
        <f t="shared" si="75"/>
        <v>-254.66000000000003</v>
      </c>
      <c r="S49" s="236">
        <f t="shared" si="75"/>
        <v>-565.899</v>
      </c>
      <c r="T49" s="236">
        <f t="shared" si="75"/>
        <v>-137.70400000000001</v>
      </c>
      <c r="U49" s="236">
        <f t="shared" si="75"/>
        <v>-550.15499999999997</v>
      </c>
      <c r="V49" s="236">
        <f t="shared" si="75"/>
        <v>-306.83099999999996</v>
      </c>
      <c r="W49" s="236">
        <f t="shared" si="75"/>
        <v>-500.68399999999997</v>
      </c>
      <c r="X49" s="236">
        <f t="shared" si="75"/>
        <v>-291.95300000000003</v>
      </c>
      <c r="Y49" s="236">
        <f t="shared" si="75"/>
        <v>-489.30700000000002</v>
      </c>
      <c r="Z49" s="236">
        <f>SUM(Z38:Z48)</f>
        <v>166.12300000000005</v>
      </c>
      <c r="AA49" s="236">
        <f>SUM(AA38:AA48)</f>
        <v>-2567.444</v>
      </c>
      <c r="AC49" s="236">
        <f t="shared" ref="AC49" si="76">SUM(AC38:AC47)</f>
        <v>-657.05</v>
      </c>
      <c r="AD49" s="236">
        <f>SUM(AD38:AD47)</f>
        <v>3964.8</v>
      </c>
      <c r="AE49" s="236">
        <f t="shared" ref="AE49:AF49" si="77">SUM(AE38:AE47)</f>
        <v>-576.80700000000002</v>
      </c>
      <c r="AF49" s="236">
        <f t="shared" si="77"/>
        <v>6566.7209999999995</v>
      </c>
      <c r="AG49" s="236">
        <f t="shared" ref="AG49:AH49" si="78">SUM(AG38:AG47)</f>
        <v>-1508.4179999999997</v>
      </c>
      <c r="AH49" s="236">
        <f t="shared" si="78"/>
        <v>-1588.7749999999999</v>
      </c>
      <c r="AI49" s="236">
        <f t="shared" ref="AI49" si="79">SUM(AI38:AI47)</f>
        <v>-807.51499999999999</v>
      </c>
      <c r="AJ49" s="236">
        <f>SUM(AJ38:AJ48)</f>
        <v>-2401.3210000000004</v>
      </c>
    </row>
    <row r="50" spans="1:36" ht="7.5" customHeight="1" thickTop="1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C50" s="45"/>
      <c r="AD50" s="45"/>
      <c r="AE50" s="45"/>
      <c r="AF50" s="45"/>
      <c r="AG50" s="45"/>
      <c r="AH50" s="45"/>
      <c r="AI50" s="45"/>
      <c r="AJ50" s="45"/>
    </row>
    <row r="51" spans="1:36" ht="12" customHeight="1">
      <c r="A51" s="238" t="s">
        <v>111</v>
      </c>
      <c r="B51" s="239">
        <v>1672.26</v>
      </c>
      <c r="C51" s="239">
        <v>1074.4970000000001</v>
      </c>
      <c r="D51" s="239">
        <v>863.29100000000005</v>
      </c>
      <c r="E51" s="239">
        <v>672.76900000000001</v>
      </c>
      <c r="F51" s="239">
        <v>1008.412</v>
      </c>
      <c r="G51" s="239">
        <v>510.68799999999999</v>
      </c>
      <c r="H51" s="239">
        <v>1067.0650000000001</v>
      </c>
      <c r="I51" s="239">
        <v>460.77499999999998</v>
      </c>
      <c r="J51" s="239">
        <v>4754.1180000000004</v>
      </c>
      <c r="K51" s="239">
        <v>2620.1729999999998</v>
      </c>
      <c r="L51" s="239">
        <v>2982.326</v>
      </c>
      <c r="M51" s="239">
        <v>2916.038</v>
      </c>
      <c r="N51" s="239">
        <v>2903.1550000000002</v>
      </c>
      <c r="O51" s="239">
        <f t="shared" ref="O51:W51" si="80">N52</f>
        <v>1385.2629999999999</v>
      </c>
      <c r="P51" s="239">
        <f t="shared" si="80"/>
        <v>1756.8069999999998</v>
      </c>
      <c r="Q51" s="239">
        <f t="shared" si="80"/>
        <v>2105.413</v>
      </c>
      <c r="R51" s="239">
        <f t="shared" si="80"/>
        <v>4122.5889999999999</v>
      </c>
      <c r="S51" s="239">
        <f t="shared" si="80"/>
        <v>1991.6309999999999</v>
      </c>
      <c r="T51" s="239">
        <f t="shared" si="80"/>
        <v>1922.0250000000001</v>
      </c>
      <c r="U51" s="239">
        <f t="shared" si="80"/>
        <v>2106.0950000000003</v>
      </c>
      <c r="V51" s="239">
        <f t="shared" si="80"/>
        <v>2724.3429999999998</v>
      </c>
      <c r="W51" s="239">
        <f t="shared" si="80"/>
        <v>2232.7979999999998</v>
      </c>
      <c r="X51" s="239">
        <f t="shared" ref="X51" si="81">W52</f>
        <v>2486.8050000000003</v>
      </c>
      <c r="Y51" s="239">
        <f t="shared" ref="Y51:AA51" si="82">X52</f>
        <v>3284.8520000000003</v>
      </c>
      <c r="Z51" s="239">
        <f t="shared" si="82"/>
        <v>3372.4180000000001</v>
      </c>
      <c r="AA51" s="239">
        <f t="shared" si="82"/>
        <v>2330.326</v>
      </c>
      <c r="AC51" s="239">
        <f>B51</f>
        <v>1672.26</v>
      </c>
      <c r="AD51" s="239">
        <f>E52</f>
        <v>1008.412</v>
      </c>
      <c r="AE51" s="239">
        <f>I52</f>
        <v>4754.1180000000004</v>
      </c>
      <c r="AF51" s="239">
        <f>AE52</f>
        <v>2903.1550000000002</v>
      </c>
      <c r="AG51" s="239">
        <f>AF52</f>
        <v>4122.5889999999999</v>
      </c>
      <c r="AH51" s="239">
        <f>V51</f>
        <v>2724.3429999999998</v>
      </c>
      <c r="AI51" s="239">
        <f>V51</f>
        <v>2724.3429999999998</v>
      </c>
      <c r="AJ51" s="239">
        <f>Z51</f>
        <v>3372.4180000000001</v>
      </c>
    </row>
    <row r="52" spans="1:36" ht="12" customHeight="1" thickBot="1">
      <c r="A52" s="238" t="s">
        <v>112</v>
      </c>
      <c r="B52" s="239">
        <v>1074.4970000000001</v>
      </c>
      <c r="C52" s="239">
        <v>863.29100000000005</v>
      </c>
      <c r="D52" s="239">
        <v>672.76900000000001</v>
      </c>
      <c r="E52" s="239">
        <v>1008.412</v>
      </c>
      <c r="F52" s="239">
        <v>510.68799999999999</v>
      </c>
      <c r="G52" s="239">
        <v>1067.0650000000001</v>
      </c>
      <c r="H52" s="239">
        <v>460.77499999999998</v>
      </c>
      <c r="I52" s="239">
        <v>4754.1180000000004</v>
      </c>
      <c r="J52" s="239">
        <v>2620.1729999999998</v>
      </c>
      <c r="K52" s="239">
        <v>2982.326</v>
      </c>
      <c r="L52" s="239">
        <v>2916.038</v>
      </c>
      <c r="M52" s="239">
        <v>2903.1550000000002</v>
      </c>
      <c r="N52" s="239">
        <v>1385.2629999999999</v>
      </c>
      <c r="O52" s="239">
        <v>1756.8069999999998</v>
      </c>
      <c r="P52" s="239">
        <v>2105.413</v>
      </c>
      <c r="Q52" s="239">
        <v>4122.5889999999999</v>
      </c>
      <c r="R52" s="239">
        <v>1991.6309999999999</v>
      </c>
      <c r="S52" s="239">
        <v>1922.0250000000001</v>
      </c>
      <c r="T52" s="239">
        <v>2106.0950000000003</v>
      </c>
      <c r="U52" s="239">
        <v>2724.3429999999998</v>
      </c>
      <c r="V52" s="239">
        <v>2232.7979999999998</v>
      </c>
      <c r="W52" s="239">
        <v>2486.8050000000003</v>
      </c>
      <c r="X52" s="239">
        <v>3284.8520000000003</v>
      </c>
      <c r="Y52" s="239">
        <v>3372.4180000000001</v>
      </c>
      <c r="Z52" s="239">
        <v>2330.326</v>
      </c>
      <c r="AA52" s="239">
        <v>1946.501</v>
      </c>
      <c r="AC52" s="239">
        <f>E52</f>
        <v>1008.412</v>
      </c>
      <c r="AD52" s="239">
        <f>I52</f>
        <v>4754.1180000000004</v>
      </c>
      <c r="AE52" s="239">
        <f>M52</f>
        <v>2903.1550000000002</v>
      </c>
      <c r="AF52" s="239">
        <f>Q52</f>
        <v>4122.5889999999999</v>
      </c>
      <c r="AG52" s="239">
        <f>U52</f>
        <v>2724.3429999999998</v>
      </c>
      <c r="AH52" s="239">
        <f>Y52</f>
        <v>3372.4180000000001</v>
      </c>
      <c r="AI52" s="239">
        <f>W52</f>
        <v>2486.8050000000003</v>
      </c>
      <c r="AJ52" s="239">
        <f>AA52</f>
        <v>1946.501</v>
      </c>
    </row>
    <row r="53" spans="1:36" ht="12" customHeight="1" thickTop="1" thickBot="1">
      <c r="A53" s="232" t="s">
        <v>113</v>
      </c>
      <c r="B53" s="236">
        <f t="shared" ref="B53:D53" si="83">B52-B51</f>
        <v>-597.76299999999992</v>
      </c>
      <c r="C53" s="236">
        <f t="shared" si="83"/>
        <v>-211.20600000000002</v>
      </c>
      <c r="D53" s="236">
        <f t="shared" si="83"/>
        <v>-190.52200000000005</v>
      </c>
      <c r="E53" s="236">
        <f t="shared" ref="E53:F53" si="84">E52-E51</f>
        <v>335.64300000000003</v>
      </c>
      <c r="F53" s="236">
        <f t="shared" si="84"/>
        <v>-497.72400000000005</v>
      </c>
      <c r="G53" s="236">
        <f t="shared" ref="G53:I53" si="85">G52-G51</f>
        <v>556.37700000000007</v>
      </c>
      <c r="H53" s="236">
        <f t="shared" si="85"/>
        <v>-606.29000000000008</v>
      </c>
      <c r="I53" s="236">
        <f t="shared" si="85"/>
        <v>4293.3430000000008</v>
      </c>
      <c r="J53" s="236">
        <f t="shared" ref="J53" si="86">J52-J51</f>
        <v>-2133.9450000000006</v>
      </c>
      <c r="K53" s="236">
        <f>K52-K51</f>
        <v>362.15300000000025</v>
      </c>
      <c r="L53" s="236">
        <f t="shared" ref="L53:M53" si="87">L52-L51</f>
        <v>-66.288000000000011</v>
      </c>
      <c r="M53" s="236">
        <f t="shared" si="87"/>
        <v>-12.882999999999811</v>
      </c>
      <c r="N53" s="236">
        <f t="shared" ref="N53" si="88">N52-N51</f>
        <v>-1517.8920000000003</v>
      </c>
      <c r="O53" s="236">
        <f t="shared" ref="O53:V53" si="89">O52-O51</f>
        <v>371.54399999999987</v>
      </c>
      <c r="P53" s="236">
        <f t="shared" si="89"/>
        <v>348.60600000000022</v>
      </c>
      <c r="Q53" s="236">
        <f t="shared" si="89"/>
        <v>2017.1759999999999</v>
      </c>
      <c r="R53" s="236">
        <f t="shared" si="89"/>
        <v>-2130.9580000000001</v>
      </c>
      <c r="S53" s="236">
        <f t="shared" si="89"/>
        <v>-69.605999999999767</v>
      </c>
      <c r="T53" s="236">
        <f t="shared" si="89"/>
        <v>184.07000000000016</v>
      </c>
      <c r="U53" s="236">
        <f t="shared" si="89"/>
        <v>618.24799999999959</v>
      </c>
      <c r="V53" s="236">
        <f t="shared" si="89"/>
        <v>-491.54500000000007</v>
      </c>
      <c r="W53" s="236">
        <f>W52-W51</f>
        <v>254.00700000000052</v>
      </c>
      <c r="X53" s="236">
        <f t="shared" ref="X53:Y53" si="90">X52-X51</f>
        <v>798.04700000000003</v>
      </c>
      <c r="Y53" s="236">
        <f t="shared" si="90"/>
        <v>87.565999999999804</v>
      </c>
      <c r="Z53" s="236">
        <f t="shared" ref="Z53:AA53" si="91">Z52-Z51</f>
        <v>-1042.0920000000001</v>
      </c>
      <c r="AA53" s="236">
        <f t="shared" si="91"/>
        <v>-383.82500000000005</v>
      </c>
      <c r="AC53" s="236">
        <f t="shared" ref="AC53:AD53" si="92">AC52-AC51</f>
        <v>-663.84799999999996</v>
      </c>
      <c r="AD53" s="236">
        <f t="shared" si="92"/>
        <v>3745.7060000000001</v>
      </c>
      <c r="AE53" s="236">
        <f t="shared" ref="AE53:AF53" si="93">AE52-AE51</f>
        <v>-1850.9630000000002</v>
      </c>
      <c r="AF53" s="236">
        <f t="shared" si="93"/>
        <v>1219.4339999999997</v>
      </c>
      <c r="AG53" s="236">
        <f t="shared" ref="AG53:AH53" si="94">AG52-AG51</f>
        <v>-1398.2460000000001</v>
      </c>
      <c r="AH53" s="236">
        <f t="shared" si="94"/>
        <v>648.07500000000027</v>
      </c>
      <c r="AI53" s="236">
        <f t="shared" ref="AI53:AJ53" si="95">AI52-AI51</f>
        <v>-237.53799999999956</v>
      </c>
      <c r="AJ53" s="236">
        <f t="shared" si="95"/>
        <v>-1425.9170000000001</v>
      </c>
    </row>
    <row r="54" spans="1:36" ht="12" customHeight="1" thickTop="1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334"/>
      <c r="O54" s="334"/>
      <c r="P54" s="58"/>
      <c r="Q54" s="58"/>
      <c r="R54" s="334"/>
      <c r="S54" s="334"/>
      <c r="T54" s="334"/>
      <c r="U54" s="378"/>
      <c r="V54" s="402"/>
      <c r="W54" s="402"/>
      <c r="X54" s="402"/>
      <c r="Y54" s="402"/>
      <c r="Z54" s="402"/>
      <c r="AA54" s="402"/>
      <c r="AC54" s="58"/>
      <c r="AD54" s="58"/>
      <c r="AE54" s="58"/>
      <c r="AF54" s="58"/>
      <c r="AG54" s="58"/>
      <c r="AH54" s="58"/>
      <c r="AI54" s="58"/>
      <c r="AJ54" s="58"/>
    </row>
    <row r="55" spans="1:36" ht="12" customHeight="1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353"/>
      <c r="X55" s="353"/>
      <c r="Y55" s="353"/>
      <c r="Z55" s="353"/>
      <c r="AA55" s="353"/>
      <c r="AC55" s="46"/>
      <c r="AD55" s="46"/>
      <c r="AE55" s="46"/>
      <c r="AF55" s="46"/>
      <c r="AG55" s="46"/>
      <c r="AH55" s="46"/>
      <c r="AI55" s="46"/>
      <c r="AJ55" s="46"/>
    </row>
    <row r="56" spans="1:36" ht="12" customHeight="1">
      <c r="R56" s="46"/>
      <c r="S56" s="46"/>
      <c r="T56" s="46"/>
      <c r="U56" s="46"/>
      <c r="V56" s="46"/>
      <c r="W56" s="46"/>
      <c r="X56" s="46"/>
      <c r="Y56" s="46"/>
      <c r="Z56" s="353"/>
      <c r="AA56" s="353"/>
    </row>
  </sheetData>
  <pageMargins left="0.511811024" right="0.511811024" top="0.78740157499999996" bottom="0.78740157499999996" header="0.31496062000000002" footer="0.31496062000000002"/>
  <ignoredErrors>
    <ignoredError sqref="AC37:AC41 AC44:AC47 AC53 AC4:AC20 AF4 AF51 AF6:AF15 AF25:AF26 AF18:AF22 AF31 AF38:AF47 AG49:AG50 AG4:AG31 AF34:AG34 AC34 AC35:AG35 AG55:AG57 AH4:AH15 AH18:AH22 AH25:AH26 AH38:AH47 AH31 AF32:AH32 AC22:AC32 AG37:AG47 V49:Z49 AI4:AJ53" formulaRange="1"/>
    <ignoredError sqref="AG52" formula="1"/>
    <ignoredError sqref="AC49:AC52 AC42:AC43 AF52 AH53 AG53 AH49:AH50 AH36:AH37 AH27:AH30 AH23:AH24 AH16:AH17" formula="1" formulaRange="1"/>
    <ignoredError sqref="AC2 AD2:AE2 AD3:AF3 AD51:AE51 AD53 AD52 AD50 AF2:AG2 AH2" numberStoredAsText="1"/>
    <ignoredError sqref="AE52 AD49 AF37 AF27:AF30 AF16:AF17 AF23:AF24 AF5 AE53:AF53 AE49:AF50 AD34:AE34 AD4:AE32 AD37:AE47" numberStoredAsText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zoomScaleNormal="100" workbookViewId="0">
      <pane xSplit="1" ySplit="2" topLeftCell="B3" activePane="bottomRight" state="frozen"/>
      <selection activeCell="AD10" sqref="AD10"/>
      <selection pane="topRight" activeCell="AD10" sqref="AD10"/>
      <selection pane="bottomLeft" activeCell="AD10" sqref="AD10"/>
      <selection pane="bottomRight" activeCell="B7" sqref="B7"/>
    </sheetView>
  </sheetViews>
  <sheetFormatPr defaultColWidth="9.140625" defaultRowHeight="12" customHeight="1"/>
  <cols>
    <col min="1" max="1" width="59.85546875" style="17" customWidth="1"/>
    <col min="2" max="2" width="11" style="44" bestFit="1" customWidth="1"/>
    <col min="3" max="3" width="7.42578125" style="44" bestFit="1" customWidth="1"/>
    <col min="4" max="4" width="7" style="44" bestFit="1" customWidth="1"/>
    <col min="5" max="5" width="8.85546875" style="356" customWidth="1"/>
    <col min="6" max="6" width="9.85546875" style="356" customWidth="1"/>
    <col min="7" max="16384" width="9.140625" style="17"/>
  </cols>
  <sheetData>
    <row r="1" spans="1:6" ht="6.75" customHeight="1" thickBot="1"/>
    <row r="2" spans="1:6" ht="23.25" customHeight="1" thickTop="1">
      <c r="A2" s="234" t="s">
        <v>213</v>
      </c>
      <c r="B2" s="235" t="s">
        <v>331</v>
      </c>
      <c r="C2" s="235" t="s">
        <v>324</v>
      </c>
      <c r="D2" s="376" t="s">
        <v>322</v>
      </c>
      <c r="E2" s="359"/>
      <c r="F2" s="359"/>
    </row>
    <row r="3" spans="1:6" ht="12" customHeight="1" thickBot="1">
      <c r="A3" s="18"/>
      <c r="E3" s="357"/>
      <c r="F3" s="357"/>
    </row>
    <row r="4" spans="1:6" s="20" customFormat="1" ht="12" customHeight="1" thickTop="1" thickBot="1">
      <c r="A4" s="232" t="s">
        <v>82</v>
      </c>
      <c r="B4" s="236">
        <v>-498.33199999999999</v>
      </c>
      <c r="C4" s="236">
        <v>331.22899999999998</v>
      </c>
      <c r="D4" s="380">
        <f>B4-C4</f>
        <v>-829.56099999999992</v>
      </c>
      <c r="E4" s="358"/>
      <c r="F4" s="358"/>
    </row>
    <row r="5" spans="1:6" ht="7.5" customHeight="1" thickTop="1">
      <c r="A5" s="47"/>
      <c r="B5" s="45"/>
      <c r="C5" s="45"/>
      <c r="D5" s="381"/>
      <c r="E5" s="363"/>
      <c r="F5" s="363"/>
    </row>
    <row r="6" spans="1:6" ht="12" customHeight="1">
      <c r="A6" s="233" t="s">
        <v>83</v>
      </c>
      <c r="B6" s="338">
        <v>-408.09399999999999</v>
      </c>
      <c r="C6" s="338">
        <v>19.254999999999999</v>
      </c>
      <c r="D6" s="382">
        <f>B6-C6</f>
        <v>-427.34899999999999</v>
      </c>
      <c r="E6" s="363"/>
      <c r="F6" s="363"/>
    </row>
    <row r="7" spans="1:6" ht="12" customHeight="1">
      <c r="A7" s="233" t="s">
        <v>84</v>
      </c>
      <c r="B7" s="338">
        <v>309.67399999999998</v>
      </c>
      <c r="C7" s="338">
        <v>309.67399999999998</v>
      </c>
      <c r="D7" s="382">
        <f t="shared" ref="D7:D15" si="0">B7-C7</f>
        <v>0</v>
      </c>
      <c r="E7" s="363"/>
      <c r="F7" s="363"/>
    </row>
    <row r="8" spans="1:6" ht="12" customHeight="1">
      <c r="A8" s="233" t="s">
        <v>85</v>
      </c>
      <c r="B8" s="338">
        <v>333.72399999999993</v>
      </c>
      <c r="C8" s="338">
        <v>333.72399999999993</v>
      </c>
      <c r="D8" s="382">
        <f t="shared" si="0"/>
        <v>0</v>
      </c>
      <c r="E8" s="363"/>
      <c r="F8" s="363"/>
    </row>
    <row r="9" spans="1:6" ht="12" customHeight="1">
      <c r="A9" s="233" t="s">
        <v>86</v>
      </c>
      <c r="B9" s="338">
        <v>-5.5579999999999998</v>
      </c>
      <c r="C9" s="338">
        <v>-5.5579999999999998</v>
      </c>
      <c r="D9" s="382">
        <f t="shared" si="0"/>
        <v>0</v>
      </c>
      <c r="E9" s="363"/>
      <c r="F9" s="363"/>
    </row>
    <row r="10" spans="1:6" s="26" customFormat="1" ht="12" customHeight="1">
      <c r="A10" s="233" t="s">
        <v>87</v>
      </c>
      <c r="B10" s="338">
        <v>24.099000000000004</v>
      </c>
      <c r="C10" s="338">
        <v>24.099000000000004</v>
      </c>
      <c r="D10" s="382">
        <f t="shared" si="0"/>
        <v>0</v>
      </c>
      <c r="E10" s="363"/>
      <c r="F10" s="363"/>
    </row>
    <row r="11" spans="1:6" s="30" customFormat="1" ht="12" customHeight="1">
      <c r="A11" s="233" t="s">
        <v>88</v>
      </c>
      <c r="B11" s="92">
        <v>148.91300000000001</v>
      </c>
      <c r="C11" s="92">
        <v>148.91300000000001</v>
      </c>
      <c r="D11" s="382">
        <f t="shared" si="0"/>
        <v>0</v>
      </c>
      <c r="E11" s="363"/>
      <c r="F11" s="363"/>
    </row>
    <row r="12" spans="1:6" s="30" customFormat="1" ht="12" customHeight="1">
      <c r="A12" s="233" t="s">
        <v>89</v>
      </c>
      <c r="B12" s="92">
        <v>39.378000000000014</v>
      </c>
      <c r="C12" s="92">
        <v>39.378000000000014</v>
      </c>
      <c r="D12" s="382">
        <f t="shared" si="0"/>
        <v>0</v>
      </c>
      <c r="E12" s="363"/>
      <c r="F12" s="363"/>
    </row>
    <row r="13" spans="1:6" s="30" customFormat="1" ht="12" customHeight="1">
      <c r="A13" s="233" t="s">
        <v>90</v>
      </c>
      <c r="B13" s="92">
        <v>8.097999999999999</v>
      </c>
      <c r="C13" s="92">
        <v>8.097999999999999</v>
      </c>
      <c r="D13" s="382">
        <f t="shared" si="0"/>
        <v>0</v>
      </c>
      <c r="E13" s="363"/>
      <c r="F13" s="363"/>
    </row>
    <row r="14" spans="1:6" s="30" customFormat="1" ht="12" customHeight="1">
      <c r="A14" s="233" t="s">
        <v>91</v>
      </c>
      <c r="B14" s="92">
        <v>-33.23599999999999</v>
      </c>
      <c r="C14" s="92">
        <v>-33.23599999999999</v>
      </c>
      <c r="D14" s="382">
        <f t="shared" si="0"/>
        <v>0</v>
      </c>
      <c r="E14" s="363"/>
      <c r="F14" s="363"/>
    </row>
    <row r="15" spans="1:6" s="30" customFormat="1" ht="12" customHeight="1" thickBot="1">
      <c r="A15" s="233" t="s">
        <v>139</v>
      </c>
      <c r="B15" s="92">
        <v>20.677</v>
      </c>
      <c r="C15" s="92">
        <v>20.677</v>
      </c>
      <c r="D15" s="382">
        <f t="shared" si="0"/>
        <v>0</v>
      </c>
      <c r="E15" s="365"/>
      <c r="F15" s="365"/>
    </row>
    <row r="16" spans="1:6" s="30" customFormat="1" ht="12" customHeight="1" thickTop="1" thickBot="1">
      <c r="A16" s="232" t="s">
        <v>31</v>
      </c>
      <c r="B16" s="236">
        <f t="shared" ref="B16:C16" si="1">SUM(B4:B15)</f>
        <v>-60.656999999999989</v>
      </c>
      <c r="C16" s="236">
        <f t="shared" si="1"/>
        <v>1196.2529999999995</v>
      </c>
      <c r="D16" s="380">
        <f>B16-C16</f>
        <v>-1256.9099999999994</v>
      </c>
      <c r="E16" s="356"/>
      <c r="F16" s="356"/>
    </row>
    <row r="17" spans="1:6" ht="7.5" customHeight="1" thickTop="1">
      <c r="A17" s="47"/>
      <c r="B17" s="45"/>
      <c r="C17" s="45"/>
      <c r="D17" s="381"/>
      <c r="E17" s="358"/>
      <c r="F17" s="358"/>
    </row>
    <row r="18" spans="1:6" s="30" customFormat="1" ht="12" customHeight="1">
      <c r="A18" s="237" t="s">
        <v>92</v>
      </c>
      <c r="B18" s="92">
        <v>581.13099999999997</v>
      </c>
      <c r="C18" s="92">
        <v>583.62699999999995</v>
      </c>
      <c r="D18" s="382">
        <f t="shared" ref="D18:D22" si="2">B18-C18</f>
        <v>-2.4959999999999809</v>
      </c>
      <c r="E18" s="363"/>
      <c r="F18" s="363"/>
    </row>
    <row r="19" spans="1:6" s="30" customFormat="1" ht="12" customHeight="1">
      <c r="A19" s="237" t="s">
        <v>93</v>
      </c>
      <c r="B19" s="92">
        <v>-384.17600000000004</v>
      </c>
      <c r="C19" s="92">
        <v>-384.17600000000004</v>
      </c>
      <c r="D19" s="382">
        <f t="shared" si="2"/>
        <v>0</v>
      </c>
      <c r="E19" s="363"/>
      <c r="F19" s="363"/>
    </row>
    <row r="20" spans="1:6" s="30" customFormat="1" ht="12" customHeight="1">
      <c r="A20" s="237" t="s">
        <v>94</v>
      </c>
      <c r="B20" s="92">
        <v>-622.00700000000006</v>
      </c>
      <c r="C20" s="92">
        <v>-622.00700000000006</v>
      </c>
      <c r="D20" s="382">
        <f t="shared" si="2"/>
        <v>0</v>
      </c>
      <c r="E20" s="363"/>
      <c r="F20" s="363"/>
    </row>
    <row r="21" spans="1:6" s="30" customFormat="1" ht="12" customHeight="1">
      <c r="A21" s="237" t="s">
        <v>275</v>
      </c>
      <c r="B21" s="92">
        <v>-57.862000000000002</v>
      </c>
      <c r="C21" s="92">
        <v>-57.862000000000002</v>
      </c>
      <c r="D21" s="382">
        <f t="shared" si="2"/>
        <v>0</v>
      </c>
      <c r="E21" s="363"/>
      <c r="F21" s="363"/>
    </row>
    <row r="22" spans="1:6" ht="12" customHeight="1" thickBot="1">
      <c r="A22" s="237" t="s">
        <v>95</v>
      </c>
      <c r="B22" s="92">
        <v>99.620999999999995</v>
      </c>
      <c r="C22" s="92">
        <v>99.620999999999995</v>
      </c>
      <c r="D22" s="382">
        <f t="shared" si="2"/>
        <v>0</v>
      </c>
      <c r="E22" s="363"/>
      <c r="F22" s="363"/>
    </row>
    <row r="23" spans="1:6" ht="12" customHeight="1" thickTop="1" thickBot="1">
      <c r="A23" s="232" t="s">
        <v>96</v>
      </c>
      <c r="B23" s="236">
        <f t="shared" ref="B23:C23" si="3">SUM(B18:B22)</f>
        <v>-383.29300000000018</v>
      </c>
      <c r="C23" s="236">
        <f t="shared" si="3"/>
        <v>-380.7970000000002</v>
      </c>
      <c r="D23" s="380">
        <f>B23-C23</f>
        <v>-2.4959999999999809</v>
      </c>
      <c r="E23" s="363"/>
      <c r="F23" s="363"/>
    </row>
    <row r="24" spans="1:6" ht="7.5" customHeight="1" thickTop="1">
      <c r="A24" s="47"/>
      <c r="B24" s="45"/>
      <c r="C24" s="45"/>
      <c r="D24" s="381"/>
      <c r="E24" s="363"/>
      <c r="F24" s="363"/>
    </row>
    <row r="25" spans="1:6" ht="12" customHeight="1">
      <c r="A25" s="237" t="s">
        <v>318</v>
      </c>
      <c r="B25" s="92">
        <v>1432.8630000000001</v>
      </c>
      <c r="C25" s="92">
        <v>173.45700000000011</v>
      </c>
      <c r="D25" s="382">
        <f t="shared" ref="D25:D26" si="4">B25-C25</f>
        <v>1259.4059999999999</v>
      </c>
      <c r="E25" s="363"/>
      <c r="F25" s="363"/>
    </row>
    <row r="26" spans="1:6" ht="12" customHeight="1" thickBot="1">
      <c r="A26" s="237" t="s">
        <v>97</v>
      </c>
      <c r="B26" s="92">
        <v>221.86100000000002</v>
      </c>
      <c r="C26" s="92">
        <v>221.86100000000002</v>
      </c>
      <c r="D26" s="382">
        <f t="shared" si="4"/>
        <v>0</v>
      </c>
      <c r="E26" s="363"/>
      <c r="F26" s="363"/>
    </row>
    <row r="27" spans="1:6" ht="12" customHeight="1" thickTop="1" thickBot="1">
      <c r="A27" s="232" t="s">
        <v>98</v>
      </c>
      <c r="B27" s="236">
        <f t="shared" ref="B27:C27" si="5">SUM(B25:B26)</f>
        <v>1654.7240000000002</v>
      </c>
      <c r="C27" s="236">
        <f t="shared" si="5"/>
        <v>395.3180000000001</v>
      </c>
      <c r="D27" s="380">
        <f>B27-C27</f>
        <v>1259.4059999999999</v>
      </c>
      <c r="E27" s="363"/>
      <c r="F27" s="363"/>
    </row>
    <row r="28" spans="1:6" ht="7.5" customHeight="1" thickTop="1" thickBot="1">
      <c r="A28" s="47"/>
      <c r="B28" s="45"/>
      <c r="C28" s="45"/>
      <c r="D28" s="45"/>
      <c r="E28" s="365"/>
      <c r="F28" s="365"/>
    </row>
    <row r="29" spans="1:6" ht="12" customHeight="1" thickTop="1" thickBot="1">
      <c r="A29" s="232" t="s">
        <v>99</v>
      </c>
      <c r="B29" s="236">
        <f t="shared" ref="B29:C29" si="6">B16+B23+B27</f>
        <v>1210.7739999999999</v>
      </c>
      <c r="C29" s="236">
        <f t="shared" si="6"/>
        <v>1210.7739999999994</v>
      </c>
      <c r="D29" s="380">
        <f>B29-C29</f>
        <v>0</v>
      </c>
    </row>
    <row r="30" spans="1:6" ht="7.5" customHeight="1" thickTop="1">
      <c r="A30" s="47"/>
      <c r="B30" s="45"/>
      <c r="C30" s="45"/>
      <c r="D30" s="381"/>
      <c r="E30" s="365"/>
      <c r="F30" s="365"/>
    </row>
    <row r="31" spans="1:6" ht="12" customHeight="1">
      <c r="A31" s="237" t="s">
        <v>100</v>
      </c>
      <c r="B31" s="92">
        <v>-133.47500000000002</v>
      </c>
      <c r="C31" s="92">
        <v>-133.47500000000002</v>
      </c>
      <c r="D31" s="382">
        <f t="shared" ref="D31:D36" si="7">B31-C31</f>
        <v>0</v>
      </c>
    </row>
    <row r="32" spans="1:6" ht="12" customHeight="1">
      <c r="A32" s="237" t="s">
        <v>101</v>
      </c>
      <c r="B32" s="92">
        <v>0</v>
      </c>
      <c r="C32" s="92">
        <v>0</v>
      </c>
      <c r="D32" s="382">
        <f t="shared" si="7"/>
        <v>0</v>
      </c>
      <c r="E32" s="359"/>
      <c r="F32" s="359"/>
    </row>
    <row r="33" spans="1:6" ht="12" customHeight="1">
      <c r="A33" s="237" t="s">
        <v>102</v>
      </c>
      <c r="B33" s="92">
        <v>-1.6299999999999955</v>
      </c>
      <c r="C33" s="92">
        <v>-1.6299999999999955</v>
      </c>
      <c r="D33" s="382">
        <f t="shared" si="7"/>
        <v>0</v>
      </c>
    </row>
    <row r="34" spans="1:6" ht="12" customHeight="1">
      <c r="A34" s="237" t="s">
        <v>330</v>
      </c>
      <c r="B34" s="92">
        <v>0</v>
      </c>
      <c r="C34" s="92"/>
      <c r="D34" s="382"/>
    </row>
    <row r="35" spans="1:6" ht="12" customHeight="1">
      <c r="A35" s="237" t="s">
        <v>103</v>
      </c>
      <c r="B35" s="92">
        <v>0</v>
      </c>
      <c r="C35" s="92">
        <v>0</v>
      </c>
      <c r="D35" s="382">
        <f t="shared" si="7"/>
        <v>0</v>
      </c>
    </row>
    <row r="36" spans="1:6" ht="12" customHeight="1" thickBot="1">
      <c r="A36" s="237" t="s">
        <v>314</v>
      </c>
      <c r="B36" s="92">
        <v>14.331999999999994</v>
      </c>
      <c r="C36" s="92">
        <v>14.331999999999994</v>
      </c>
      <c r="D36" s="382">
        <f t="shared" si="7"/>
        <v>0</v>
      </c>
      <c r="E36" s="363"/>
      <c r="F36" s="363"/>
    </row>
    <row r="37" spans="1:6" ht="12" customHeight="1" thickTop="1" thickBot="1">
      <c r="A37" s="232" t="s">
        <v>104</v>
      </c>
      <c r="B37" s="236">
        <f t="shared" ref="B37" si="8">SUM(B31:B36)</f>
        <v>-120.77300000000002</v>
      </c>
      <c r="C37" s="236">
        <f>SUM(C31:C36)</f>
        <v>-120.77300000000002</v>
      </c>
      <c r="D37" s="380">
        <f>B37-C37</f>
        <v>0</v>
      </c>
      <c r="E37" s="363"/>
      <c r="F37" s="363"/>
    </row>
    <row r="38" spans="1:6" ht="7.5" customHeight="1" thickTop="1">
      <c r="A38" s="47"/>
      <c r="B38" s="45"/>
      <c r="C38" s="45"/>
      <c r="D38" s="381"/>
      <c r="E38" s="363"/>
      <c r="F38" s="363"/>
    </row>
    <row r="39" spans="1:6" ht="12" customHeight="1">
      <c r="A39" s="237" t="s">
        <v>105</v>
      </c>
      <c r="B39" s="92">
        <v>0</v>
      </c>
      <c r="C39" s="92">
        <v>0</v>
      </c>
      <c r="D39" s="382">
        <f t="shared" ref="D39:D48" si="9">B39-C39</f>
        <v>0</v>
      </c>
      <c r="E39" s="363"/>
      <c r="F39" s="363"/>
    </row>
    <row r="40" spans="1:6" ht="12" customHeight="1">
      <c r="A40" s="237" t="s">
        <v>106</v>
      </c>
      <c r="B40" s="92">
        <v>-0.13200000000000001</v>
      </c>
      <c r="C40" s="92">
        <v>-0.13200000000000001</v>
      </c>
      <c r="D40" s="382">
        <f t="shared" si="9"/>
        <v>0</v>
      </c>
      <c r="E40" s="363"/>
      <c r="F40" s="363"/>
    </row>
    <row r="41" spans="1:6" ht="12" customHeight="1">
      <c r="A41" s="237" t="s">
        <v>107</v>
      </c>
      <c r="B41" s="92">
        <v>0</v>
      </c>
      <c r="C41" s="92">
        <v>0</v>
      </c>
      <c r="D41" s="382">
        <f t="shared" si="9"/>
        <v>0</v>
      </c>
      <c r="E41" s="363"/>
      <c r="F41" s="363"/>
    </row>
    <row r="42" spans="1:6" ht="12" customHeight="1">
      <c r="A42" s="237" t="s">
        <v>108</v>
      </c>
      <c r="B42" s="92">
        <v>-85.375</v>
      </c>
      <c r="C42" s="92">
        <v>-85.375</v>
      </c>
      <c r="D42" s="382">
        <f t="shared" si="9"/>
        <v>0</v>
      </c>
      <c r="E42" s="363"/>
      <c r="F42" s="363"/>
    </row>
    <row r="43" spans="1:6" ht="12" customHeight="1">
      <c r="A43" s="237" t="s">
        <v>250</v>
      </c>
      <c r="B43" s="92">
        <v>-123.85500000000002</v>
      </c>
      <c r="C43" s="92">
        <v>-123.85500000000002</v>
      </c>
      <c r="D43" s="382">
        <f t="shared" si="9"/>
        <v>0</v>
      </c>
      <c r="E43" s="363"/>
      <c r="F43" s="363"/>
    </row>
    <row r="44" spans="1:6" ht="12" customHeight="1">
      <c r="A44" s="237" t="s">
        <v>251</v>
      </c>
      <c r="B44" s="92">
        <v>-82.591000000000008</v>
      </c>
      <c r="C44" s="92">
        <v>-82.591000000000008</v>
      </c>
      <c r="D44" s="382">
        <f t="shared" si="9"/>
        <v>0</v>
      </c>
      <c r="E44" s="363"/>
      <c r="F44" s="363"/>
    </row>
    <row r="45" spans="1:6" ht="12" customHeight="1">
      <c r="A45" s="237" t="s">
        <v>109</v>
      </c>
      <c r="B45" s="92">
        <v>0</v>
      </c>
      <c r="C45" s="92">
        <v>0</v>
      </c>
      <c r="D45" s="382">
        <f t="shared" si="9"/>
        <v>0</v>
      </c>
      <c r="E45" s="363"/>
      <c r="F45" s="363"/>
    </row>
    <row r="46" spans="1:6" ht="12" customHeight="1">
      <c r="A46" s="237" t="s">
        <v>35</v>
      </c>
      <c r="B46" s="92">
        <v>0</v>
      </c>
      <c r="C46" s="92">
        <v>0</v>
      </c>
      <c r="D46" s="382">
        <f t="shared" si="9"/>
        <v>0</v>
      </c>
      <c r="E46" s="363"/>
      <c r="F46" s="363"/>
    </row>
    <row r="47" spans="1:6" ht="12" customHeight="1">
      <c r="A47" s="237" t="s">
        <v>195</v>
      </c>
      <c r="B47" s="92">
        <v>0</v>
      </c>
      <c r="C47" s="92">
        <v>0</v>
      </c>
      <c r="D47" s="382">
        <f t="shared" si="9"/>
        <v>0</v>
      </c>
      <c r="E47" s="363"/>
      <c r="F47" s="363"/>
    </row>
    <row r="48" spans="1:6" ht="12" customHeight="1" thickBot="1">
      <c r="A48" s="237" t="s">
        <v>196</v>
      </c>
      <c r="B48" s="92">
        <v>0</v>
      </c>
      <c r="C48" s="92">
        <v>0</v>
      </c>
      <c r="D48" s="382">
        <f t="shared" si="9"/>
        <v>0</v>
      </c>
      <c r="E48" s="365"/>
      <c r="F48" s="365"/>
    </row>
    <row r="49" spans="1:6" ht="12" customHeight="1" thickTop="1" thickBot="1">
      <c r="A49" s="232" t="s">
        <v>110</v>
      </c>
      <c r="B49" s="236">
        <f t="shared" ref="B49:C49" si="10">SUM(B39:B48)</f>
        <v>-291.95300000000003</v>
      </c>
      <c r="C49" s="236">
        <f t="shared" si="10"/>
        <v>-291.95300000000003</v>
      </c>
      <c r="D49" s="380">
        <f>B49-C49</f>
        <v>0</v>
      </c>
      <c r="E49" s="358"/>
      <c r="F49" s="358"/>
    </row>
    <row r="50" spans="1:6" ht="7.5" customHeight="1" thickTop="1">
      <c r="A50" s="47"/>
      <c r="B50" s="45"/>
      <c r="C50" s="45"/>
      <c r="D50" s="381"/>
      <c r="E50" s="358"/>
      <c r="F50" s="358"/>
    </row>
    <row r="51" spans="1:6" ht="12" customHeight="1">
      <c r="A51" s="238" t="s">
        <v>111</v>
      </c>
      <c r="B51" s="239">
        <v>2486.8050000000003</v>
      </c>
      <c r="C51" s="239">
        <v>2486.8050000000003</v>
      </c>
      <c r="D51" s="382">
        <f t="shared" ref="D51:D52" si="11">B51-C51</f>
        <v>0</v>
      </c>
      <c r="E51" s="363"/>
      <c r="F51" s="363"/>
    </row>
    <row r="52" spans="1:6" ht="12" customHeight="1" thickBot="1">
      <c r="A52" s="238" t="s">
        <v>112</v>
      </c>
      <c r="B52" s="239">
        <v>3284.8520000000003</v>
      </c>
      <c r="C52" s="239">
        <v>3284.8520000000003</v>
      </c>
      <c r="D52" s="382">
        <f t="shared" si="11"/>
        <v>0</v>
      </c>
      <c r="E52" s="363"/>
      <c r="F52" s="363"/>
    </row>
    <row r="53" spans="1:6" ht="12" customHeight="1" thickTop="1" thickBot="1">
      <c r="A53" s="232" t="s">
        <v>113</v>
      </c>
      <c r="B53" s="236">
        <v>798.04700000000003</v>
      </c>
      <c r="C53" s="236">
        <f>C52-C51</f>
        <v>798.04700000000003</v>
      </c>
      <c r="D53" s="380">
        <f>B53-C53</f>
        <v>0</v>
      </c>
      <c r="E53" s="363"/>
      <c r="F53" s="363"/>
    </row>
    <row r="54" spans="1:6" ht="12" customHeight="1" thickTop="1">
      <c r="B54" s="378"/>
      <c r="C54" s="378"/>
      <c r="D54" s="378"/>
      <c r="E54" s="363"/>
      <c r="F54" s="363"/>
    </row>
    <row r="55" spans="1:6" ht="12" customHeight="1">
      <c r="B55" s="46"/>
      <c r="C55" s="46"/>
      <c r="D55" s="46"/>
      <c r="E55" s="363"/>
      <c r="F55" s="363"/>
    </row>
    <row r="56" spans="1:6" ht="12" customHeight="1">
      <c r="B56" s="46"/>
      <c r="C56" s="46"/>
      <c r="D56" s="46"/>
      <c r="E56" s="363"/>
      <c r="F56" s="363"/>
    </row>
    <row r="57" spans="1:6" ht="12" customHeight="1">
      <c r="E57" s="363"/>
      <c r="F57" s="363"/>
    </row>
    <row r="58" spans="1:6" ht="12" customHeight="1">
      <c r="E58" s="365"/>
      <c r="F58" s="365"/>
    </row>
    <row r="59" spans="1:6" ht="12" customHeight="1">
      <c r="E59" s="365"/>
      <c r="F59" s="365"/>
    </row>
    <row r="60" spans="1:6" ht="12" customHeight="1">
      <c r="E60" s="365"/>
      <c r="F60" s="365"/>
    </row>
    <row r="63" spans="1:6" ht="12" customHeight="1">
      <c r="E63" s="363"/>
      <c r="F63" s="363"/>
    </row>
    <row r="64" spans="1:6" ht="12" customHeight="1">
      <c r="E64" s="363"/>
      <c r="F64" s="363"/>
    </row>
    <row r="65" spans="5:6" ht="12" customHeight="1">
      <c r="E65" s="363"/>
      <c r="F65" s="363"/>
    </row>
    <row r="66" spans="5:6" ht="12" customHeight="1">
      <c r="E66" s="363"/>
      <c r="F66" s="363"/>
    </row>
    <row r="67" spans="5:6" ht="12" customHeight="1">
      <c r="E67" s="363"/>
      <c r="F67" s="363"/>
    </row>
    <row r="68" spans="5:6" ht="12" customHeight="1">
      <c r="E68" s="363"/>
      <c r="F68" s="363"/>
    </row>
    <row r="69" spans="5:6" ht="12" customHeight="1">
      <c r="E69" s="363"/>
      <c r="F69" s="363"/>
    </row>
    <row r="70" spans="5:6" ht="12" customHeight="1">
      <c r="E70" s="365"/>
      <c r="F70" s="365"/>
    </row>
    <row r="71" spans="5:6" ht="12" customHeight="1">
      <c r="E71" s="365"/>
      <c r="F71" s="365"/>
    </row>
    <row r="72" spans="5:6" ht="12" customHeight="1">
      <c r="E72" s="365"/>
      <c r="F72" s="365"/>
    </row>
    <row r="74" spans="5:6" ht="12" customHeight="1">
      <c r="E74" s="17"/>
      <c r="F7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showGridLines="0" zoomScale="120" zoomScaleNormal="120" workbookViewId="0">
      <pane xSplit="1" ySplit="2" topLeftCell="V6" activePane="bottomRight" state="frozen"/>
      <selection activeCell="AD10" sqref="AD10"/>
      <selection pane="topRight" activeCell="AD10" sqref="AD10"/>
      <selection pane="bottomLeft" activeCell="AD10" sqref="AD10"/>
      <selection pane="bottomRight" activeCell="AA32" sqref="AA32"/>
    </sheetView>
  </sheetViews>
  <sheetFormatPr defaultColWidth="9.140625" defaultRowHeight="12" customHeight="1"/>
  <cols>
    <col min="1" max="1" width="52.42578125" style="17" bestFit="1" customWidth="1"/>
    <col min="2" max="13" width="8.7109375" style="44" customWidth="1"/>
    <col min="14" max="18" width="7.85546875" style="44" customWidth="1"/>
    <col min="19" max="23" width="8.5703125" style="44" bestFit="1" customWidth="1"/>
    <col min="24" max="24" width="11" style="44" bestFit="1" customWidth="1"/>
    <col min="25" max="26" width="9" style="44" bestFit="1" customWidth="1"/>
    <col min="27" max="27" width="9.5703125" style="44" bestFit="1" customWidth="1"/>
    <col min="28" max="28" width="10" style="17" bestFit="1" customWidth="1"/>
    <col min="29" max="36" width="7.85546875" style="44" customWidth="1"/>
    <col min="37" max="16384" width="9.140625" style="17"/>
  </cols>
  <sheetData>
    <row r="1" spans="1:36" ht="12" customHeight="1" thickBot="1"/>
    <row r="2" spans="1:36" ht="22.5" customHeight="1" thickTop="1">
      <c r="A2" s="234" t="s">
        <v>166</v>
      </c>
      <c r="B2" s="235" t="s">
        <v>226</v>
      </c>
      <c r="C2" s="235" t="s">
        <v>228</v>
      </c>
      <c r="D2" s="235" t="s">
        <v>239</v>
      </c>
      <c r="E2" s="235" t="s">
        <v>240</v>
      </c>
      <c r="F2" s="235" t="s">
        <v>247</v>
      </c>
      <c r="G2" s="235" t="s">
        <v>254</v>
      </c>
      <c r="H2" s="235" t="s">
        <v>258</v>
      </c>
      <c r="I2" s="235" t="s">
        <v>262</v>
      </c>
      <c r="J2" s="235" t="s">
        <v>266</v>
      </c>
      <c r="K2" s="235" t="s">
        <v>268</v>
      </c>
      <c r="L2" s="235" t="s">
        <v>270</v>
      </c>
      <c r="M2" s="235" t="s">
        <v>272</v>
      </c>
      <c r="N2" s="235" t="s">
        <v>278</v>
      </c>
      <c r="O2" s="235" t="s">
        <v>280</v>
      </c>
      <c r="P2" s="235" t="s">
        <v>300</v>
      </c>
      <c r="Q2" s="235" t="s">
        <v>302</v>
      </c>
      <c r="R2" s="235" t="s">
        <v>309</v>
      </c>
      <c r="S2" s="235" t="s">
        <v>310</v>
      </c>
      <c r="T2" s="235" t="s">
        <v>311</v>
      </c>
      <c r="U2" s="235" t="s">
        <v>312</v>
      </c>
      <c r="V2" s="235" t="s">
        <v>319</v>
      </c>
      <c r="W2" s="235" t="s">
        <v>320</v>
      </c>
      <c r="X2" s="235" t="s">
        <v>331</v>
      </c>
      <c r="Y2" s="235" t="s">
        <v>325</v>
      </c>
      <c r="Z2" s="235" t="s">
        <v>389</v>
      </c>
      <c r="AA2" s="235" t="s">
        <v>392</v>
      </c>
      <c r="AC2" s="235" t="s">
        <v>298</v>
      </c>
      <c r="AD2" s="235" t="s">
        <v>296</v>
      </c>
      <c r="AE2" s="235" t="s">
        <v>297</v>
      </c>
      <c r="AF2" s="235" t="s">
        <v>303</v>
      </c>
      <c r="AG2" s="240" t="s">
        <v>313</v>
      </c>
      <c r="AH2" s="235" t="s">
        <v>326</v>
      </c>
      <c r="AI2" s="235" t="s">
        <v>393</v>
      </c>
      <c r="AJ2" s="235" t="s">
        <v>397</v>
      </c>
    </row>
    <row r="3" spans="1:36" ht="9" customHeight="1" thickBot="1">
      <c r="A3" s="18"/>
    </row>
    <row r="4" spans="1:36" s="20" customFormat="1" ht="12" customHeight="1" thickTop="1" thickBot="1">
      <c r="A4" s="232" t="s">
        <v>82</v>
      </c>
      <c r="B4" s="236">
        <v>147.483</v>
      </c>
      <c r="C4" s="236">
        <v>140.74599999999998</v>
      </c>
      <c r="D4" s="236">
        <v>119.55600000000004</v>
      </c>
      <c r="E4" s="236">
        <v>189.64399999999995</v>
      </c>
      <c r="F4" s="236">
        <v>132.10400000000001</v>
      </c>
      <c r="G4" s="236">
        <v>386.62599999999998</v>
      </c>
      <c r="H4" s="236">
        <v>235.10000000000002</v>
      </c>
      <c r="I4" s="236">
        <v>167.99799999999993</v>
      </c>
      <c r="J4" s="236">
        <v>30.803000000000001</v>
      </c>
      <c r="K4" s="236">
        <v>-64.537000000000006</v>
      </c>
      <c r="L4" s="236">
        <v>205.95700000000002</v>
      </c>
      <c r="M4" s="236">
        <v>219.48599999999999</v>
      </c>
      <c r="N4" s="236">
        <v>258.64</v>
      </c>
      <c r="O4" s="236">
        <v>95.537000000000035</v>
      </c>
      <c r="P4" s="236">
        <v>143.51599999999996</v>
      </c>
      <c r="Q4" s="236">
        <v>92.966999999999985</v>
      </c>
      <c r="R4" s="236">
        <v>-161.29900000000001</v>
      </c>
      <c r="S4" s="236">
        <v>-135.00399999999999</v>
      </c>
      <c r="T4" s="236">
        <v>-166.76</v>
      </c>
      <c r="U4" s="236">
        <v>-35.912000000000035</v>
      </c>
      <c r="V4" s="236">
        <v>-391.221</v>
      </c>
      <c r="W4" s="236">
        <v>-301.74599999999998</v>
      </c>
      <c r="X4" s="236">
        <v>-498.33199999999999</v>
      </c>
      <c r="Y4" s="236">
        <v>212.19499999999994</v>
      </c>
      <c r="Z4" s="236">
        <v>27.925000000000001</v>
      </c>
      <c r="AA4" s="236">
        <v>23.608000000000001</v>
      </c>
      <c r="AB4" s="354"/>
      <c r="AC4" s="236">
        <f>SUM(B4:E4)</f>
        <v>597.42899999999997</v>
      </c>
      <c r="AD4" s="236">
        <f>SUM(F4:I4)</f>
        <v>921.82799999999997</v>
      </c>
      <c r="AE4" s="236">
        <f>SUM(J4:M4)</f>
        <v>391.709</v>
      </c>
      <c r="AF4" s="236">
        <f>SUM(N4:Q4)</f>
        <v>590.66</v>
      </c>
      <c r="AG4" s="236">
        <f>SUM(R4:U4)</f>
        <v>-498.97500000000002</v>
      </c>
      <c r="AH4" s="236">
        <f>SUM(V4:Y4)</f>
        <v>-979.10400000000004</v>
      </c>
      <c r="AI4" s="236">
        <f>SUM(V4:W4)</f>
        <v>-692.96699999999998</v>
      </c>
      <c r="AJ4" s="236">
        <f>SUM(Z4:AA4)</f>
        <v>51.533000000000001</v>
      </c>
    </row>
    <row r="5" spans="1:36" ht="12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C5" s="45"/>
      <c r="AD5" s="45"/>
      <c r="AE5" s="45"/>
      <c r="AF5" s="45"/>
      <c r="AG5" s="45"/>
      <c r="AH5" s="45"/>
      <c r="AI5" s="45"/>
      <c r="AJ5" s="45"/>
    </row>
    <row r="6" spans="1:36" ht="12" customHeight="1">
      <c r="A6" s="233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92">
        <v>-182.77299999999997</v>
      </c>
      <c r="U6" s="92">
        <v>-256.10800000000006</v>
      </c>
      <c r="V6" s="92">
        <v>-232.11699999999999</v>
      </c>
      <c r="W6" s="92">
        <v>-276.61099999999999</v>
      </c>
      <c r="X6" s="92">
        <v>-408.09399999999999</v>
      </c>
      <c r="Y6" s="338">
        <v>-207.30499999999995</v>
      </c>
      <c r="Z6" s="338">
        <v>-60.985999999999997</v>
      </c>
      <c r="AA6" s="338">
        <v>-109.08000000000001</v>
      </c>
      <c r="AB6" s="354"/>
      <c r="AC6" s="92">
        <f t="shared" ref="AC6:AC15" si="0">SUM(B6:E6)</f>
        <v>88.844999999999999</v>
      </c>
      <c r="AD6" s="92">
        <f t="shared" ref="AD6:AD15" si="1">SUM(F6:I6)</f>
        <v>244.19300000000001</v>
      </c>
      <c r="AE6" s="92">
        <f t="shared" ref="AE6:AE15" si="2">SUM(J6:M6)</f>
        <v>-95.951999999999998</v>
      </c>
      <c r="AF6" s="92">
        <f t="shared" ref="AF6:AF15" si="3">SUM(N6:Q6)</f>
        <v>-906.13499999999999</v>
      </c>
      <c r="AG6" s="92">
        <f t="shared" ref="AG6:AG15" si="4">SUM(R6:U6)</f>
        <v>-830.24900000000002</v>
      </c>
      <c r="AH6" s="92">
        <f t="shared" ref="AH6:AH15" si="5">SUM(V6:Y6)</f>
        <v>-1124.127</v>
      </c>
      <c r="AI6" s="92">
        <f>SUM(V6:W6)</f>
        <v>-508.72799999999995</v>
      </c>
      <c r="AJ6" s="92">
        <f>SUM(Z6:AA6)</f>
        <v>-170.066</v>
      </c>
    </row>
    <row r="7" spans="1:36" ht="12" customHeight="1">
      <c r="A7" s="233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92">
        <v>273.31399999999996</v>
      </c>
      <c r="U7" s="92">
        <v>354.46500000000003</v>
      </c>
      <c r="V7" s="92">
        <v>307.8</v>
      </c>
      <c r="W7" s="92">
        <v>319.80099999999999</v>
      </c>
      <c r="X7" s="92">
        <v>309.67399999999998</v>
      </c>
      <c r="Y7" s="92">
        <v>305.41500000000008</v>
      </c>
      <c r="Z7" s="92">
        <v>322.673</v>
      </c>
      <c r="AA7" s="92">
        <v>323.27</v>
      </c>
      <c r="AB7" s="354"/>
      <c r="AC7" s="92">
        <f t="shared" si="0"/>
        <v>163.69</v>
      </c>
      <c r="AD7" s="92">
        <f t="shared" si="1"/>
        <v>486.97500000000002</v>
      </c>
      <c r="AE7" s="92">
        <f t="shared" si="2"/>
        <v>702.52300000000002</v>
      </c>
      <c r="AF7" s="92">
        <f t="shared" si="3"/>
        <v>816.96400000000006</v>
      </c>
      <c r="AG7" s="92">
        <f t="shared" si="4"/>
        <v>1163.624</v>
      </c>
      <c r="AH7" s="92">
        <f t="shared" si="5"/>
        <v>1242.69</v>
      </c>
      <c r="AI7" s="92">
        <f t="shared" ref="AI7:AI15" si="6">SUM(V7:W7)</f>
        <v>627.601</v>
      </c>
      <c r="AJ7" s="92">
        <f t="shared" ref="AJ7:AJ15" si="7">SUM(Z7:AA7)</f>
        <v>645.94299999999998</v>
      </c>
    </row>
    <row r="8" spans="1:36" ht="12" customHeight="1">
      <c r="A8" s="233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92">
        <v>325.74099999999999</v>
      </c>
      <c r="U8" s="92">
        <v>343.66399999999999</v>
      </c>
      <c r="V8" s="92">
        <v>329.76499999999999</v>
      </c>
      <c r="W8" s="92">
        <v>325.30500000000006</v>
      </c>
      <c r="X8" s="92">
        <v>333.72399999999993</v>
      </c>
      <c r="Y8" s="92">
        <v>312.08199999999999</v>
      </c>
      <c r="Z8" s="92">
        <v>274.608</v>
      </c>
      <c r="AA8" s="92">
        <v>228.19</v>
      </c>
      <c r="AB8" s="354"/>
      <c r="AC8" s="92">
        <f t="shared" si="0"/>
        <v>49.713999999999999</v>
      </c>
      <c r="AD8" s="92">
        <f t="shared" si="1"/>
        <v>203.73599999999999</v>
      </c>
      <c r="AE8" s="92">
        <f t="shared" si="2"/>
        <v>228.488</v>
      </c>
      <c r="AF8" s="92">
        <f t="shared" si="3"/>
        <v>399.35700000000003</v>
      </c>
      <c r="AG8" s="92">
        <f t="shared" si="4"/>
        <v>1213.424</v>
      </c>
      <c r="AH8" s="92">
        <f t="shared" si="5"/>
        <v>1300.876</v>
      </c>
      <c r="AI8" s="92">
        <f t="shared" si="6"/>
        <v>655.07000000000005</v>
      </c>
      <c r="AJ8" s="92">
        <f t="shared" si="7"/>
        <v>502.798</v>
      </c>
    </row>
    <row r="9" spans="1:36" ht="12" customHeight="1">
      <c r="A9" s="233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92">
        <v>10.402999999999999</v>
      </c>
      <c r="U9" s="92">
        <v>9.7940000000000005</v>
      </c>
      <c r="V9" s="92">
        <v>12.117000000000001</v>
      </c>
      <c r="W9" s="92">
        <v>21.794</v>
      </c>
      <c r="X9" s="92">
        <v>-5.5579999999999998</v>
      </c>
      <c r="Y9" s="92">
        <v>-9.343</v>
      </c>
      <c r="Z9" s="92">
        <v>-6.9080000000000004</v>
      </c>
      <c r="AA9" s="92">
        <v>-35.626999999999995</v>
      </c>
      <c r="AB9" s="354"/>
      <c r="AC9" s="92">
        <f t="shared" si="0"/>
        <v>-57.756999999999998</v>
      </c>
      <c r="AD9" s="92">
        <f t="shared" si="1"/>
        <v>-26.606999999999999</v>
      </c>
      <c r="AE9" s="92">
        <f t="shared" si="2"/>
        <v>-119.929</v>
      </c>
      <c r="AF9" s="92">
        <f t="shared" si="3"/>
        <v>-99.328000000000003</v>
      </c>
      <c r="AG9" s="92">
        <f t="shared" si="4"/>
        <v>35.738</v>
      </c>
      <c r="AH9" s="92">
        <f t="shared" si="5"/>
        <v>19.010000000000002</v>
      </c>
      <c r="AI9" s="92">
        <f t="shared" si="6"/>
        <v>33.911000000000001</v>
      </c>
      <c r="AJ9" s="92">
        <f t="shared" si="7"/>
        <v>-42.534999999999997</v>
      </c>
    </row>
    <row r="10" spans="1:36" s="26" customFormat="1" ht="12" customHeight="1">
      <c r="A10" s="233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92">
        <v>0</v>
      </c>
      <c r="U10" s="92">
        <v>0.27800000000000002</v>
      </c>
      <c r="V10" s="92">
        <v>43.088999999999999</v>
      </c>
      <c r="W10" s="92">
        <v>0</v>
      </c>
      <c r="X10" s="92">
        <v>24.099000000000004</v>
      </c>
      <c r="Y10" s="92">
        <v>-0.18000000000000682</v>
      </c>
      <c r="Z10" s="92">
        <v>0</v>
      </c>
      <c r="AA10" s="92">
        <v>0</v>
      </c>
      <c r="AB10" s="354"/>
      <c r="AC10" s="92">
        <f t="shared" si="0"/>
        <v>31.364000000000001</v>
      </c>
      <c r="AD10" s="92">
        <f t="shared" si="1"/>
        <v>21.238</v>
      </c>
      <c r="AE10" s="92">
        <f t="shared" si="2"/>
        <v>27.361999999999998</v>
      </c>
      <c r="AF10" s="92">
        <f t="shared" si="3"/>
        <v>29.454000000000001</v>
      </c>
      <c r="AG10" s="92">
        <f t="shared" si="4"/>
        <v>70.498000000000005</v>
      </c>
      <c r="AH10" s="92">
        <f t="shared" si="5"/>
        <v>67.007999999999996</v>
      </c>
      <c r="AI10" s="92">
        <f t="shared" si="6"/>
        <v>43.088999999999999</v>
      </c>
      <c r="AJ10" s="92">
        <f t="shared" si="7"/>
        <v>0</v>
      </c>
    </row>
    <row r="11" spans="1:36" s="30" customFormat="1" ht="12" customHeight="1">
      <c r="A11" s="233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354"/>
      <c r="AC11" s="92">
        <f t="shared" si="0"/>
        <v>130.55000000000001</v>
      </c>
      <c r="AD11" s="92">
        <f t="shared" si="1"/>
        <v>331.89800000000002</v>
      </c>
      <c r="AE11" s="92">
        <f t="shared" si="2"/>
        <v>67.045000000000002</v>
      </c>
      <c r="AF11" s="92">
        <f t="shared" si="3"/>
        <v>691.09100000000001</v>
      </c>
      <c r="AG11" s="92">
        <f t="shared" si="4"/>
        <v>512.65800000000002</v>
      </c>
      <c r="AH11" s="92">
        <f t="shared" si="5"/>
        <v>584.84799999999996</v>
      </c>
      <c r="AI11" s="92">
        <f t="shared" si="6"/>
        <v>289.62200000000001</v>
      </c>
      <c r="AJ11" s="92">
        <f t="shared" si="7"/>
        <v>352.76400000000001</v>
      </c>
    </row>
    <row r="12" spans="1:36" s="30" customFormat="1" ht="12" customHeight="1">
      <c r="A12" s="233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15.161000000000001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354"/>
      <c r="AC12" s="92">
        <f t="shared" si="0"/>
        <v>95.075999999999993</v>
      </c>
      <c r="AD12" s="92">
        <f t="shared" si="1"/>
        <v>452.13299999999998</v>
      </c>
      <c r="AE12" s="92">
        <f t="shared" si="2"/>
        <v>282.48099999999999</v>
      </c>
      <c r="AF12" s="92">
        <f t="shared" si="3"/>
        <v>-417.548</v>
      </c>
      <c r="AG12" s="92">
        <f t="shared" si="4"/>
        <v>66.706000000000003</v>
      </c>
      <c r="AH12" s="92">
        <f t="shared" si="5"/>
        <v>534.71699999999998</v>
      </c>
      <c r="AI12" s="92">
        <f t="shared" si="6"/>
        <v>90.350999999999999</v>
      </c>
      <c r="AJ12" s="92">
        <f t="shared" si="7"/>
        <v>330.46199999999999</v>
      </c>
    </row>
    <row r="13" spans="1:36" s="30" customFormat="1" ht="12" customHeight="1">
      <c r="A13" s="233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354"/>
      <c r="AC13" s="92">
        <f t="shared" si="0"/>
        <v>8.8000000000000023E-2</v>
      </c>
      <c r="AD13" s="92">
        <f t="shared" si="1"/>
        <v>-4.9860000000000007</v>
      </c>
      <c r="AE13" s="92">
        <f t="shared" si="2"/>
        <v>1.897</v>
      </c>
      <c r="AF13" s="92">
        <f t="shared" si="3"/>
        <v>-0.58799999999999986</v>
      </c>
      <c r="AG13" s="92">
        <f t="shared" si="4"/>
        <v>0.69499999999999995</v>
      </c>
      <c r="AH13" s="92">
        <f t="shared" si="5"/>
        <v>-200.143</v>
      </c>
      <c r="AI13" s="92">
        <f t="shared" si="6"/>
        <v>0.99199999999999999</v>
      </c>
      <c r="AJ13" s="92">
        <f t="shared" si="7"/>
        <v>-0.27100000000000002</v>
      </c>
    </row>
    <row r="14" spans="1:36" s="30" customFormat="1" ht="12" customHeight="1">
      <c r="A14" s="233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354"/>
      <c r="AC14" s="92">
        <f t="shared" si="0"/>
        <v>-76.947000000000003</v>
      </c>
      <c r="AD14" s="92">
        <f t="shared" si="1"/>
        <v>-53.255000000000003</v>
      </c>
      <c r="AE14" s="92">
        <f t="shared" si="2"/>
        <v>-56.593000000000004</v>
      </c>
      <c r="AF14" s="92">
        <f t="shared" si="3"/>
        <v>-55.890999999999998</v>
      </c>
      <c r="AG14" s="92">
        <f t="shared" si="4"/>
        <v>-75.957999999999998</v>
      </c>
      <c r="AH14" s="92">
        <f t="shared" si="5"/>
        <v>-112.72</v>
      </c>
      <c r="AI14" s="92">
        <f t="shared" si="6"/>
        <v>-42.337000000000003</v>
      </c>
      <c r="AJ14" s="92">
        <f t="shared" si="7"/>
        <v>-71.305000000000007</v>
      </c>
    </row>
    <row r="15" spans="1:36" s="30" customFormat="1" ht="12" customHeight="1" thickBot="1">
      <c r="A15" s="233" t="s">
        <v>139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27.132000000000001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354"/>
      <c r="AC15" s="92">
        <f t="shared" si="0"/>
        <v>17.673000000000002</v>
      </c>
      <c r="AD15" s="92">
        <f t="shared" si="1"/>
        <v>84.358000000000004</v>
      </c>
      <c r="AE15" s="92">
        <f t="shared" si="2"/>
        <v>110.61499999999999</v>
      </c>
      <c r="AF15" s="92">
        <f t="shared" si="3"/>
        <v>118.06899999999999</v>
      </c>
      <c r="AG15" s="92">
        <f t="shared" si="4"/>
        <v>116.67700000000001</v>
      </c>
      <c r="AH15" s="92">
        <f t="shared" si="5"/>
        <v>68.322999999999993</v>
      </c>
      <c r="AI15" s="92">
        <f t="shared" si="6"/>
        <v>57.62</v>
      </c>
      <c r="AJ15" s="92">
        <f t="shared" si="7"/>
        <v>16.739000000000001</v>
      </c>
    </row>
    <row r="16" spans="1:36" s="30" customFormat="1" ht="12" customHeight="1" thickTop="1" thickBot="1">
      <c r="A16" s="232" t="s">
        <v>31</v>
      </c>
      <c r="B16" s="236">
        <f t="shared" ref="B16:O16" si="8">SUM(B4:B15)</f>
        <v>307.25100000000003</v>
      </c>
      <c r="C16" s="236">
        <f t="shared" si="8"/>
        <v>245.39599999999999</v>
      </c>
      <c r="D16" s="236">
        <f t="shared" si="8"/>
        <v>223.77200000000005</v>
      </c>
      <c r="E16" s="236">
        <f t="shared" si="8"/>
        <v>263.30599999999987</v>
      </c>
      <c r="F16" s="236">
        <f t="shared" si="8"/>
        <v>341.00700000000006</v>
      </c>
      <c r="G16" s="236">
        <f t="shared" si="8"/>
        <v>1155.0650000000001</v>
      </c>
      <c r="H16" s="236">
        <f t="shared" si="8"/>
        <v>678.45400000000006</v>
      </c>
      <c r="I16" s="236">
        <f t="shared" si="8"/>
        <v>486.9849999999999</v>
      </c>
      <c r="J16" s="236">
        <f t="shared" si="8"/>
        <v>275.12799999999999</v>
      </c>
      <c r="K16" s="236">
        <f t="shared" si="8"/>
        <v>178.79699999999994</v>
      </c>
      <c r="L16" s="236">
        <f t="shared" si="8"/>
        <v>532.91700000000003</v>
      </c>
      <c r="M16" s="236">
        <f t="shared" si="8"/>
        <v>552.8040000000002</v>
      </c>
      <c r="N16" s="236">
        <f t="shared" si="8"/>
        <v>384.20800000000003</v>
      </c>
      <c r="O16" s="236">
        <f t="shared" si="8"/>
        <v>328.33400000000006</v>
      </c>
      <c r="P16" s="236">
        <f t="shared" ref="P16" si="9">SUM(P4:P15)</f>
        <v>390.98300000000006</v>
      </c>
      <c r="Q16" s="236">
        <f t="shared" ref="Q16:W16" si="10">SUM(Q4:Q15)</f>
        <v>62.580000000000176</v>
      </c>
      <c r="R16" s="236">
        <f t="shared" si="10"/>
        <v>351.39700000000005</v>
      </c>
      <c r="S16" s="236">
        <f t="shared" si="10"/>
        <v>407.57099999999997</v>
      </c>
      <c r="T16" s="236">
        <f t="shared" si="10"/>
        <v>414.08100000000002</v>
      </c>
      <c r="U16" s="236">
        <f t="shared" si="10"/>
        <v>601.78899999999999</v>
      </c>
      <c r="V16" s="236">
        <f t="shared" si="10"/>
        <v>239.816</v>
      </c>
      <c r="W16" s="236">
        <f t="shared" si="10"/>
        <v>314.40800000000007</v>
      </c>
      <c r="X16" s="236">
        <f t="shared" ref="X16:Y16" si="11">SUM(X4:X15)</f>
        <v>-60.656999999999989</v>
      </c>
      <c r="Y16" s="236">
        <f t="shared" si="11"/>
        <v>907.81099999999992</v>
      </c>
      <c r="Z16" s="236">
        <f t="shared" ref="Z16:AA16" si="12">SUM(Z4:Z15)</f>
        <v>756.84799999999996</v>
      </c>
      <c r="AA16" s="236">
        <f t="shared" si="12"/>
        <v>859.21399999999994</v>
      </c>
      <c r="AB16" s="354"/>
      <c r="AC16" s="236">
        <f t="shared" ref="AC16:AE16" si="13">SUM(AC4:AC15)</f>
        <v>1039.7249999999999</v>
      </c>
      <c r="AD16" s="236">
        <f t="shared" si="13"/>
        <v>2661.511</v>
      </c>
      <c r="AE16" s="236">
        <f t="shared" si="13"/>
        <v>1539.646</v>
      </c>
      <c r="AF16" s="236">
        <f t="shared" ref="AF16:AH16" si="14">SUM(AF4:AF15)</f>
        <v>1166.105</v>
      </c>
      <c r="AG16" s="236">
        <f t="shared" si="14"/>
        <v>1774.8379999999995</v>
      </c>
      <c r="AH16" s="236">
        <f t="shared" si="14"/>
        <v>1401.3780000000002</v>
      </c>
      <c r="AI16" s="236">
        <f t="shared" ref="AI16:AJ16" si="15">SUM(AI4:AI15)</f>
        <v>554.22400000000005</v>
      </c>
      <c r="AJ16" s="236">
        <f t="shared" si="15"/>
        <v>1616.0620000000001</v>
      </c>
    </row>
    <row r="17" spans="1:36" ht="9" customHeight="1" thickTop="1">
      <c r="A17" s="18"/>
      <c r="AB17" s="354"/>
    </row>
    <row r="18" spans="1:36" s="19" customFormat="1" ht="12" customHeight="1">
      <c r="A18" s="237" t="s">
        <v>202</v>
      </c>
      <c r="B18" s="92">
        <v>-42.29400000000004</v>
      </c>
      <c r="C18" s="92">
        <v>-92.876000000000033</v>
      </c>
      <c r="D18" s="92">
        <v>-71.557999999999993</v>
      </c>
      <c r="E18" s="92">
        <v>-46.802999999999997</v>
      </c>
      <c r="F18" s="92">
        <v>-81.28100000000012</v>
      </c>
      <c r="G18" s="92">
        <v>37.656999999999996</v>
      </c>
      <c r="H18" s="92">
        <v>-111.56700000000012</v>
      </c>
      <c r="I18" s="92">
        <v>-101.60500000000013</v>
      </c>
      <c r="J18" s="92">
        <v>-20.55</v>
      </c>
      <c r="K18" s="92">
        <v>32.650999999999954</v>
      </c>
      <c r="L18" s="92">
        <v>-7.3759999999999764</v>
      </c>
      <c r="M18" s="92">
        <v>-215.2059999999999</v>
      </c>
      <c r="N18" s="92">
        <v>55.943999999999846</v>
      </c>
      <c r="O18" s="92">
        <v>-376.73599999999988</v>
      </c>
      <c r="P18" s="92">
        <v>-48.85100000000034</v>
      </c>
      <c r="Q18" s="92">
        <v>492.54500000000041</v>
      </c>
      <c r="R18" s="92">
        <v>-158.61999999999989</v>
      </c>
      <c r="S18" s="92">
        <v>-9.3080000000005043</v>
      </c>
      <c r="T18" s="92">
        <v>-75.959999999999994</v>
      </c>
      <c r="U18" s="92">
        <v>-442.16500000000002</v>
      </c>
      <c r="V18" s="92">
        <v>39.161000000000001</v>
      </c>
      <c r="W18" s="92">
        <v>-185.25700000000052</v>
      </c>
      <c r="X18" s="92">
        <v>-120.76899999999955</v>
      </c>
      <c r="Y18" s="92">
        <v>-448.50899999999956</v>
      </c>
      <c r="Z18" s="92">
        <v>-134.40500000000054</v>
      </c>
      <c r="AA18" s="92">
        <v>-141.649</v>
      </c>
      <c r="AB18" s="354"/>
      <c r="AC18" s="92">
        <f>SUM(B18:E18)</f>
        <v>-253.53100000000006</v>
      </c>
      <c r="AD18" s="92">
        <f>SUM(F18:I18)</f>
        <v>-256.79600000000039</v>
      </c>
      <c r="AE18" s="92">
        <f>SUM(J18:M18)</f>
        <v>-210.48099999999994</v>
      </c>
      <c r="AF18" s="92">
        <f>SUM(N18:Q18)</f>
        <v>122.90200000000004</v>
      </c>
      <c r="AG18" s="92">
        <f>SUM(R18:U18)</f>
        <v>-686.05300000000034</v>
      </c>
      <c r="AH18" s="92">
        <f t="shared" ref="AH18:AH22" si="16">SUM(V18:Y18)</f>
        <v>-715.37399999999957</v>
      </c>
      <c r="AI18" s="92">
        <f t="shared" ref="AI18:AI22" si="17">SUM(V18:W18)</f>
        <v>-146.09600000000052</v>
      </c>
      <c r="AJ18" s="92">
        <f t="shared" ref="AJ18:AJ22" si="18">SUM(Z18:AA18)</f>
        <v>-276.05400000000054</v>
      </c>
    </row>
    <row r="19" spans="1:36" s="30" customFormat="1" ht="12" customHeight="1">
      <c r="A19" s="237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-686.50200000000007</v>
      </c>
      <c r="P19" s="92">
        <v>-1036.5089999999998</v>
      </c>
      <c r="Q19" s="92">
        <v>-299.65300000000025</v>
      </c>
      <c r="R19" s="92">
        <v>1016.61</v>
      </c>
      <c r="S19" s="92">
        <v>51.489999999999895</v>
      </c>
      <c r="T19" s="92">
        <v>-569.41599999999994</v>
      </c>
      <c r="U19" s="92">
        <v>653.35400000000004</v>
      </c>
      <c r="V19" s="92">
        <v>238.286</v>
      </c>
      <c r="W19" s="92">
        <v>-0.56399999999999295</v>
      </c>
      <c r="X19" s="92">
        <v>-384.17600000000004</v>
      </c>
      <c r="Y19" s="92">
        <v>376.95500000000004</v>
      </c>
      <c r="Z19" s="92">
        <v>127.488</v>
      </c>
      <c r="AA19" s="92">
        <v>77.323000000000008</v>
      </c>
      <c r="AB19" s="354"/>
      <c r="AC19" s="92">
        <f>SUM(B19:E19)</f>
        <v>-882.99800000000005</v>
      </c>
      <c r="AD19" s="92">
        <f>SUM(F19:I19)</f>
        <v>-1026.6469999999999</v>
      </c>
      <c r="AE19" s="92">
        <f>SUM(J19:M19)</f>
        <v>-2065.5</v>
      </c>
      <c r="AF19" s="92">
        <f>SUM(N19:Q19)</f>
        <v>-2923.1480000000001</v>
      </c>
      <c r="AG19" s="92">
        <f>SUM(R19:U19)</f>
        <v>1152.038</v>
      </c>
      <c r="AH19" s="92">
        <f t="shared" si="16"/>
        <v>230.501</v>
      </c>
      <c r="AI19" s="92">
        <f t="shared" si="17"/>
        <v>237.72200000000001</v>
      </c>
      <c r="AJ19" s="92">
        <f t="shared" si="18"/>
        <v>204.81100000000001</v>
      </c>
    </row>
    <row r="20" spans="1:36" s="30" customFormat="1" ht="12" customHeight="1">
      <c r="A20" s="237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-141.87300000000002</v>
      </c>
      <c r="T20" s="92">
        <v>-370.22899999999993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354"/>
      <c r="AC20" s="92">
        <f>SUM(B20:E20)</f>
        <v>-85.918999999999997</v>
      </c>
      <c r="AD20" s="92">
        <f>SUM(F20:I20)</f>
        <v>-1467.1179999999999</v>
      </c>
      <c r="AE20" s="92">
        <f>SUM(J20:M20)</f>
        <v>475.16500000000002</v>
      </c>
      <c r="AF20" s="92">
        <f>SUM(N20:Q20)</f>
        <v>-1468.54</v>
      </c>
      <c r="AG20" s="92">
        <f>SUM(R20:U20)</f>
        <v>-936.81100000000004</v>
      </c>
      <c r="AH20" s="92">
        <f t="shared" si="16"/>
        <v>-319.27100000000007</v>
      </c>
      <c r="AI20" s="92">
        <f t="shared" si="17"/>
        <v>4.4149999999999991</v>
      </c>
      <c r="AJ20" s="92">
        <f t="shared" si="18"/>
        <v>-181.215</v>
      </c>
    </row>
    <row r="21" spans="1:36" s="30" customFormat="1" ht="12" customHeight="1">
      <c r="A21" s="237" t="s">
        <v>275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-158.52700000000002</v>
      </c>
      <c r="P21" s="92">
        <v>-34.313999999999965</v>
      </c>
      <c r="Q21" s="92">
        <v>-15.317000000000007</v>
      </c>
      <c r="R21" s="92">
        <v>-87.212999999999994</v>
      </c>
      <c r="S21" s="92">
        <v>-107.75400000000002</v>
      </c>
      <c r="T21" s="92">
        <v>-126.77700000000002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354"/>
      <c r="AC21" s="92">
        <f>SUM(B21:E21)</f>
        <v>0</v>
      </c>
      <c r="AD21" s="92">
        <f>SUM(F21:I21)</f>
        <v>-220.90299999999999</v>
      </c>
      <c r="AE21" s="92">
        <f>SUM(J21:M21)</f>
        <v>-273.69099999999997</v>
      </c>
      <c r="AF21" s="92">
        <f>SUM(N21:Q21)</f>
        <v>-344.91899999999998</v>
      </c>
      <c r="AG21" s="92">
        <f>SUM(R21:U21)</f>
        <v>-460.32900000000001</v>
      </c>
      <c r="AH21" s="92">
        <f t="shared" si="16"/>
        <v>-84.322999999999993</v>
      </c>
      <c r="AI21" s="92">
        <f t="shared" si="17"/>
        <v>-50.186</v>
      </c>
      <c r="AJ21" s="92">
        <f t="shared" si="18"/>
        <v>-85.179000000000002</v>
      </c>
    </row>
    <row r="22" spans="1:36" s="26" customFormat="1" ht="12" customHeight="1" thickBot="1">
      <c r="A22" s="237" t="s">
        <v>203</v>
      </c>
      <c r="B22" s="92">
        <v>-9.9710000000000019</v>
      </c>
      <c r="C22" s="92">
        <v>-12.537999999999995</v>
      </c>
      <c r="D22" s="92">
        <v>-12.225000000000005</v>
      </c>
      <c r="E22" s="92">
        <v>9.3379999999999992</v>
      </c>
      <c r="F22" s="92">
        <v>-81.747</v>
      </c>
      <c r="G22" s="92">
        <v>66.828000000000003</v>
      </c>
      <c r="H22" s="92">
        <v>-89.484000000000009</v>
      </c>
      <c r="I22" s="92">
        <v>192.608</v>
      </c>
      <c r="J22" s="92">
        <v>-18.190999999999974</v>
      </c>
      <c r="K22" s="92">
        <v>2.4029999999999632</v>
      </c>
      <c r="L22" s="92">
        <v>-105.81799999999998</v>
      </c>
      <c r="M22" s="92">
        <v>156.76199999999994</v>
      </c>
      <c r="N22" s="92">
        <v>33.297999999999774</v>
      </c>
      <c r="O22" s="92">
        <v>-48.918999999999926</v>
      </c>
      <c r="P22" s="92">
        <v>20.410999999999888</v>
      </c>
      <c r="Q22" s="92">
        <v>-130.48099999999954</v>
      </c>
      <c r="R22" s="92">
        <v>196.72799999999961</v>
      </c>
      <c r="S22" s="92">
        <v>-7.4539999999997235</v>
      </c>
      <c r="T22" s="92">
        <v>-173.90800000000036</v>
      </c>
      <c r="U22" s="92">
        <v>145.66900000000032</v>
      </c>
      <c r="V22" s="92">
        <v>-145.99400000000014</v>
      </c>
      <c r="W22" s="92">
        <v>-58.889999999999986</v>
      </c>
      <c r="X22" s="92">
        <v>-82.730000000000132</v>
      </c>
      <c r="Y22" s="92">
        <v>182.45700000000011</v>
      </c>
      <c r="Z22" s="92">
        <v>-93.117999999999938</v>
      </c>
      <c r="AA22" s="92">
        <v>41.727000000000146</v>
      </c>
      <c r="AB22" s="354"/>
      <c r="AC22" s="92">
        <f>SUM(B22:E22)</f>
        <v>-25.396000000000001</v>
      </c>
      <c r="AD22" s="92">
        <f>SUM(F22:I22)</f>
        <v>88.204999999999998</v>
      </c>
      <c r="AE22" s="92">
        <f>SUM(J22:M22)</f>
        <v>35.155999999999949</v>
      </c>
      <c r="AF22" s="92">
        <f>SUM(N22:Q22)</f>
        <v>-125.6909999999998</v>
      </c>
      <c r="AG22" s="92">
        <f>SUM(R22:U22)</f>
        <v>161.03499999999985</v>
      </c>
      <c r="AH22" s="92">
        <f t="shared" si="16"/>
        <v>-105.15700000000015</v>
      </c>
      <c r="AI22" s="92">
        <f t="shared" si="17"/>
        <v>-204.88400000000013</v>
      </c>
      <c r="AJ22" s="92">
        <f t="shared" si="18"/>
        <v>-51.390999999999792</v>
      </c>
    </row>
    <row r="23" spans="1:36" ht="12" customHeight="1" thickTop="1" thickBot="1">
      <c r="A23" s="232" t="s">
        <v>96</v>
      </c>
      <c r="B23" s="236">
        <f t="shared" ref="B23:D23" si="19">SUM(B18:B22)</f>
        <v>-43.203000000000046</v>
      </c>
      <c r="C23" s="236">
        <f t="shared" si="19"/>
        <v>-299.46100000000001</v>
      </c>
      <c r="D23" s="236">
        <f t="shared" si="19"/>
        <v>-114.02200000000002</v>
      </c>
      <c r="E23" s="236">
        <f t="shared" ref="E23:I23" si="20">SUM(E18:E22)</f>
        <v>-791.15800000000002</v>
      </c>
      <c r="F23" s="236">
        <f t="shared" si="20"/>
        <v>128.28699999999986</v>
      </c>
      <c r="G23" s="236">
        <f t="shared" si="20"/>
        <v>-1061.127</v>
      </c>
      <c r="H23" s="236">
        <f t="shared" si="20"/>
        <v>-923.78400000000033</v>
      </c>
      <c r="I23" s="236">
        <f t="shared" si="20"/>
        <v>-1026.635</v>
      </c>
      <c r="J23" s="236">
        <f t="shared" ref="J23:K23" si="21">SUM(J18:J22)</f>
        <v>-289.89</v>
      </c>
      <c r="K23" s="236">
        <f t="shared" si="21"/>
        <v>51.780999999999921</v>
      </c>
      <c r="L23" s="236">
        <f t="shared" ref="L23:M23" si="22">SUM(L18:L22)</f>
        <v>-712.2059999999999</v>
      </c>
      <c r="M23" s="236">
        <f t="shared" si="22"/>
        <v>-1089.0360000000001</v>
      </c>
      <c r="N23" s="236">
        <f t="shared" ref="N23:O23" si="23">SUM(N18:N22)</f>
        <v>-1029.6230000000005</v>
      </c>
      <c r="O23" s="236">
        <f t="shared" si="23"/>
        <v>-1365.4639999999997</v>
      </c>
      <c r="P23" s="236">
        <f t="shared" ref="P23" si="24">SUM(P18:P22)</f>
        <v>-1700.3200000000004</v>
      </c>
      <c r="Q23" s="236">
        <f t="shared" ref="Q23:W23" si="25">SUM(Q18:Q22)</f>
        <v>-643.98899999999935</v>
      </c>
      <c r="R23" s="236">
        <f t="shared" si="25"/>
        <v>786.57599999999979</v>
      </c>
      <c r="S23" s="236">
        <f t="shared" si="25"/>
        <v>-214.89900000000037</v>
      </c>
      <c r="T23" s="236">
        <f t="shared" si="25"/>
        <v>-1316.2900000000002</v>
      </c>
      <c r="U23" s="236">
        <f t="shared" si="25"/>
        <v>-25.506999999999721</v>
      </c>
      <c r="V23" s="236">
        <f t="shared" si="25"/>
        <v>79.271999999999849</v>
      </c>
      <c r="W23" s="236">
        <f t="shared" si="25"/>
        <v>-238.3010000000005</v>
      </c>
      <c r="X23" s="236">
        <f t="shared" ref="X23:Y23" si="26">SUM(X18:X22)</f>
        <v>-1267.5439999999999</v>
      </c>
      <c r="Y23" s="236">
        <f t="shared" si="26"/>
        <v>432.94900000000064</v>
      </c>
      <c r="Z23" s="236">
        <f t="shared" ref="Z23:AA23" si="27">SUM(Z18:Z22)</f>
        <v>-108.19900000000048</v>
      </c>
      <c r="AA23" s="236">
        <f t="shared" si="27"/>
        <v>-280.82899999999984</v>
      </c>
      <c r="AB23" s="354"/>
      <c r="AC23" s="236">
        <f t="shared" ref="AC23" si="28">SUM(AC18:AC22)</f>
        <v>-1247.8440000000001</v>
      </c>
      <c r="AD23" s="236">
        <f>SUM(AD18:AD22)</f>
        <v>-2883.259</v>
      </c>
      <c r="AE23" s="236">
        <f t="shared" ref="AE23:AF23" si="29">SUM(AE18:AE22)</f>
        <v>-2039.3509999999997</v>
      </c>
      <c r="AF23" s="236">
        <f t="shared" si="29"/>
        <v>-4739.3959999999997</v>
      </c>
      <c r="AG23" s="236">
        <f t="shared" ref="AG23:AH23" si="30">SUM(AG18:AG22)</f>
        <v>-770.12000000000057</v>
      </c>
      <c r="AH23" s="236">
        <f t="shared" si="30"/>
        <v>-993.6239999999998</v>
      </c>
      <c r="AI23" s="236">
        <f t="shared" ref="AI23:AJ23" si="31">SUM(AI18:AI22)</f>
        <v>-159.02900000000065</v>
      </c>
      <c r="AJ23" s="236">
        <f t="shared" si="31"/>
        <v>-389.0280000000003</v>
      </c>
    </row>
    <row r="24" spans="1:36" ht="9" customHeight="1" thickTop="1">
      <c r="A24" s="18"/>
      <c r="AB24" s="354"/>
    </row>
    <row r="25" spans="1:36" ht="12" customHeight="1">
      <c r="A25" s="237" t="s">
        <v>318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936.48899999999992</v>
      </c>
      <c r="V25" s="92">
        <v>-2547.8109999999997</v>
      </c>
      <c r="W25" s="92">
        <v>878.57599999999991</v>
      </c>
      <c r="X25" s="92">
        <v>1432.8630000000001</v>
      </c>
      <c r="Y25" s="92">
        <v>17.187000000000012</v>
      </c>
      <c r="Z25" s="92">
        <v>-726.11599999999999</v>
      </c>
      <c r="AA25" s="92">
        <v>190.899</v>
      </c>
      <c r="AB25" s="354"/>
      <c r="AC25" s="92">
        <f>SUM(B25:E25)</f>
        <v>1185.107</v>
      </c>
      <c r="AD25" s="92">
        <f>SUM(F25:I25)</f>
        <v>1409.9199999999998</v>
      </c>
      <c r="AE25" s="92">
        <f>SUM(J25:M25)</f>
        <v>2563.6480000000001</v>
      </c>
      <c r="AF25" s="92">
        <f>SUM(N25:Q25)</f>
        <v>1184.3989999999999</v>
      </c>
      <c r="AG25" s="92">
        <f>SUM(R25:U25)</f>
        <v>-555.68700000000001</v>
      </c>
      <c r="AH25" s="92">
        <f t="shared" ref="AH25:AH26" si="32">SUM(V25:Y25)</f>
        <v>-219.1849999999996</v>
      </c>
      <c r="AI25" s="92">
        <f>SUM(V25:W25)</f>
        <v>-1669.2349999999997</v>
      </c>
      <c r="AJ25" s="92">
        <f t="shared" ref="AJ25:AJ26" si="33">SUM(Z25:AA25)</f>
        <v>-535.21699999999998</v>
      </c>
    </row>
    <row r="26" spans="1:36" ht="12" customHeight="1" thickBot="1">
      <c r="A26" s="237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67.767999999999972</v>
      </c>
      <c r="R26" s="92">
        <v>-206.58500000000001</v>
      </c>
      <c r="S26" s="92">
        <v>-40.312999999999988</v>
      </c>
      <c r="T26" s="92">
        <v>-71.799999999999983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B26" s="354"/>
      <c r="AC26" s="92">
        <f>SUM(B26:E26)</f>
        <v>146.72399999999999</v>
      </c>
      <c r="AD26" s="92">
        <f>SUM(F26:I26)</f>
        <v>312.81199999999995</v>
      </c>
      <c r="AE26" s="92">
        <f>SUM(J26:M26)</f>
        <v>1019.191</v>
      </c>
      <c r="AF26" s="92">
        <f>SUM(N26:Q26)</f>
        <v>473.12499999999994</v>
      </c>
      <c r="AG26" s="92">
        <f>SUM(R26:U26)</f>
        <v>378.42899999999997</v>
      </c>
      <c r="AH26" s="92">
        <f t="shared" si="32"/>
        <v>34.557999999999993</v>
      </c>
      <c r="AI26" s="92">
        <f>SUM(V26:W26)</f>
        <v>-358.29</v>
      </c>
      <c r="AJ26" s="92">
        <f t="shared" si="33"/>
        <v>-361.37</v>
      </c>
    </row>
    <row r="27" spans="1:36" ht="12" customHeight="1" thickTop="1" thickBot="1">
      <c r="A27" s="232" t="s">
        <v>98</v>
      </c>
      <c r="B27" s="236">
        <f t="shared" ref="B27:D27" si="34">SUM(B25:B26)</f>
        <v>-539.04100000000005</v>
      </c>
      <c r="C27" s="236">
        <f t="shared" si="34"/>
        <v>334.101</v>
      </c>
      <c r="D27" s="236">
        <f t="shared" si="34"/>
        <v>-16.847000000000008</v>
      </c>
      <c r="E27" s="236">
        <f t="shared" ref="E27:F27" si="35">SUM(E25:E26)</f>
        <v>1553.6179999999999</v>
      </c>
      <c r="F27" s="236">
        <f t="shared" si="35"/>
        <v>-1058.4550000000002</v>
      </c>
      <c r="G27" s="236">
        <f t="shared" ref="G27:I27" si="36">SUM(G25:G26)</f>
        <v>45.386000000000003</v>
      </c>
      <c r="H27" s="236">
        <f t="shared" si="36"/>
        <v>451.61500000000007</v>
      </c>
      <c r="I27" s="236">
        <f t="shared" si="36"/>
        <v>2284.1859999999997</v>
      </c>
      <c r="J27" s="236">
        <f t="shared" ref="J27:K27" si="37">SUM(J25:J26)</f>
        <v>-2134.4699999999998</v>
      </c>
      <c r="K27" s="236">
        <f t="shared" si="37"/>
        <v>1987.5239999999999</v>
      </c>
      <c r="L27" s="236">
        <f t="shared" ref="L27:M27" si="38">SUM(L25:L26)</f>
        <v>1063.086</v>
      </c>
      <c r="M27" s="236">
        <f t="shared" si="38"/>
        <v>2666.6990000000001</v>
      </c>
      <c r="N27" s="236">
        <f t="shared" ref="N27:O27" si="39">SUM(N25:N26)</f>
        <v>-1908.538</v>
      </c>
      <c r="O27" s="236">
        <f t="shared" si="39"/>
        <v>1458.2339999999999</v>
      </c>
      <c r="P27" s="236">
        <f t="shared" ref="P27" si="40">SUM(P25:P26)</f>
        <v>1531.1780000000001</v>
      </c>
      <c r="Q27" s="236">
        <f t="shared" ref="Q27:W27" si="41">SUM(Q25:Q26)</f>
        <v>576.64999999999986</v>
      </c>
      <c r="R27" s="236">
        <f t="shared" si="41"/>
        <v>-4057.0509999999999</v>
      </c>
      <c r="S27" s="236">
        <f t="shared" si="41"/>
        <v>1092.0079999999998</v>
      </c>
      <c r="T27" s="236">
        <f t="shared" si="41"/>
        <v>1154.1690000000001</v>
      </c>
      <c r="U27" s="236">
        <f t="shared" si="41"/>
        <v>1633.616</v>
      </c>
      <c r="V27" s="236">
        <f t="shared" si="41"/>
        <v>-2797.8709999999996</v>
      </c>
      <c r="W27" s="236">
        <f t="shared" si="41"/>
        <v>770.34599999999989</v>
      </c>
      <c r="X27" s="236">
        <f t="shared" ref="X27:Y27" si="42">SUM(X25:X26)</f>
        <v>1654.7240000000002</v>
      </c>
      <c r="Y27" s="236">
        <f t="shared" si="42"/>
        <v>188.17400000000001</v>
      </c>
      <c r="Z27" s="236">
        <f t="shared" ref="Z27:AA27" si="43">SUM(Z25:Z26)</f>
        <v>-688.92399999999998</v>
      </c>
      <c r="AA27" s="236">
        <f t="shared" si="43"/>
        <v>-207.66300000000001</v>
      </c>
      <c r="AB27" s="354"/>
      <c r="AC27" s="236">
        <f t="shared" ref="AC27" si="44">SUM(AC25:AC26)</f>
        <v>1331.8309999999999</v>
      </c>
      <c r="AD27" s="236">
        <f>SUM(AD25:AD26)</f>
        <v>1722.7319999999997</v>
      </c>
      <c r="AE27" s="236">
        <f t="shared" ref="AE27:AF27" si="45">SUM(AE25:AE26)</f>
        <v>3582.8389999999999</v>
      </c>
      <c r="AF27" s="236">
        <f t="shared" si="45"/>
        <v>1657.5239999999999</v>
      </c>
      <c r="AG27" s="236">
        <f t="shared" ref="AG27:AH27" si="46">SUM(AG25:AG26)</f>
        <v>-177.25800000000004</v>
      </c>
      <c r="AH27" s="236">
        <f t="shared" si="46"/>
        <v>-184.62699999999961</v>
      </c>
      <c r="AI27" s="236">
        <f t="shared" ref="AI27:AJ27" si="47">SUM(AI25:AI26)</f>
        <v>-2027.5249999999996</v>
      </c>
      <c r="AJ27" s="236">
        <f t="shared" si="47"/>
        <v>-896.58699999999999</v>
      </c>
    </row>
    <row r="28" spans="1:36" ht="9" customHeight="1" thickTop="1" thickBot="1">
      <c r="A28" s="18"/>
      <c r="AB28" s="354"/>
    </row>
    <row r="29" spans="1:36" ht="12" customHeight="1" thickTop="1" thickBot="1">
      <c r="A29" s="232" t="s">
        <v>99</v>
      </c>
      <c r="B29" s="236">
        <f t="shared" ref="B29:D29" si="48">B16+B23+B27</f>
        <v>-274.99300000000005</v>
      </c>
      <c r="C29" s="236">
        <f t="shared" si="48"/>
        <v>280.03599999999994</v>
      </c>
      <c r="D29" s="236">
        <f t="shared" si="48"/>
        <v>92.90300000000002</v>
      </c>
      <c r="E29" s="236">
        <f t="shared" ref="E29:F29" si="49">E16+E23+E27</f>
        <v>1025.7659999999998</v>
      </c>
      <c r="F29" s="236">
        <f t="shared" si="49"/>
        <v>-589.16100000000029</v>
      </c>
      <c r="G29" s="236">
        <f t="shared" ref="G29:I29" si="50">G16+G23+G27</f>
        <v>139.3240000000001</v>
      </c>
      <c r="H29" s="236">
        <f t="shared" si="50"/>
        <v>206.2849999999998</v>
      </c>
      <c r="I29" s="236">
        <f t="shared" si="50"/>
        <v>1744.5359999999996</v>
      </c>
      <c r="J29" s="236">
        <f t="shared" ref="J29:K29" si="51">J16+J23+J27</f>
        <v>-2149.232</v>
      </c>
      <c r="K29" s="236">
        <f t="shared" si="51"/>
        <v>2218.1019999999999</v>
      </c>
      <c r="L29" s="236">
        <f t="shared" ref="L29:M29" si="52">L16+L23+L27</f>
        <v>883.79700000000014</v>
      </c>
      <c r="M29" s="236">
        <f t="shared" si="52"/>
        <v>2130.4670000000001</v>
      </c>
      <c r="N29" s="236">
        <f t="shared" ref="N29:O29" si="53">N16+N23+N27</f>
        <v>-2553.9530000000004</v>
      </c>
      <c r="O29" s="236">
        <f t="shared" si="53"/>
        <v>421.10400000000027</v>
      </c>
      <c r="P29" s="236">
        <f t="shared" ref="P29:W29" si="54">P16+P23+P27</f>
        <v>221.84099999999967</v>
      </c>
      <c r="Q29" s="236">
        <f t="shared" si="54"/>
        <v>-4.7589999999993324</v>
      </c>
      <c r="R29" s="236">
        <f t="shared" si="54"/>
        <v>-2919.078</v>
      </c>
      <c r="S29" s="236">
        <f t="shared" si="54"/>
        <v>1284.6799999999994</v>
      </c>
      <c r="T29" s="236">
        <f t="shared" si="54"/>
        <v>251.95999999999992</v>
      </c>
      <c r="U29" s="236">
        <f t="shared" si="54"/>
        <v>2209.8980000000001</v>
      </c>
      <c r="V29" s="236">
        <f t="shared" si="54"/>
        <v>-2478.7829999999999</v>
      </c>
      <c r="W29" s="236">
        <f t="shared" si="54"/>
        <v>846.45299999999952</v>
      </c>
      <c r="X29" s="236">
        <f t="shared" ref="X29:Y29" si="55">X16+X23+X27</f>
        <v>326.52300000000037</v>
      </c>
      <c r="Y29" s="236">
        <f t="shared" si="55"/>
        <v>1528.9340000000007</v>
      </c>
      <c r="Z29" s="236">
        <f t="shared" ref="Z29:AA29" si="56">Z16+Z23+Z27</f>
        <v>-40.275000000000546</v>
      </c>
      <c r="AA29" s="236">
        <f t="shared" si="56"/>
        <v>370.72200000000009</v>
      </c>
      <c r="AB29" s="354"/>
      <c r="AC29" s="236">
        <f t="shared" ref="AC29" si="57">AC16+AC23+AC27</f>
        <v>1123.7119999999998</v>
      </c>
      <c r="AD29" s="236">
        <f>AD16+AD23+AD27</f>
        <v>1500.9839999999997</v>
      </c>
      <c r="AE29" s="236">
        <f t="shared" ref="AE29:AF29" si="58">AE16+AE23+AE27</f>
        <v>3083.134</v>
      </c>
      <c r="AF29" s="236">
        <f t="shared" si="58"/>
        <v>-1915.7669999999998</v>
      </c>
      <c r="AG29" s="236">
        <f t="shared" ref="AG29:AH29" si="59">AG16+AG23+AG27</f>
        <v>827.4599999999989</v>
      </c>
      <c r="AH29" s="236">
        <f t="shared" si="59"/>
        <v>223.12700000000075</v>
      </c>
      <c r="AI29" s="236">
        <f t="shared" ref="AI29:AJ29" si="60">AI16+AI23+AI27</f>
        <v>-1632.3300000000004</v>
      </c>
      <c r="AJ29" s="236">
        <f t="shared" si="60"/>
        <v>330.44699999999989</v>
      </c>
    </row>
    <row r="30" spans="1:36" ht="9" customHeight="1" thickTop="1">
      <c r="A30" s="18"/>
      <c r="AB30" s="354"/>
    </row>
    <row r="31" spans="1:36" ht="12" customHeight="1">
      <c r="A31" s="237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-306.09799999999996</v>
      </c>
      <c r="P31" s="92">
        <v>-390.28199999999998</v>
      </c>
      <c r="Q31" s="92">
        <v>-307.1110000000001</v>
      </c>
      <c r="R31" s="92">
        <v>-174.565</v>
      </c>
      <c r="S31" s="92">
        <v>-184.20299999999997</v>
      </c>
      <c r="T31" s="92">
        <v>-188.03699999999998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B31" s="354"/>
      <c r="AC31" s="92">
        <f>SUM(B31:E31)</f>
        <v>-364.40599999999995</v>
      </c>
      <c r="AD31" s="92">
        <f>SUM(F31:I31)</f>
        <v>-521.51400000000001</v>
      </c>
      <c r="AE31" s="92">
        <f>SUM(J31:M31)</f>
        <v>-543.84100000000001</v>
      </c>
      <c r="AF31" s="92">
        <f>SUM(N31:Q31)</f>
        <v>-1164.1220000000001</v>
      </c>
      <c r="AG31" s="92">
        <f>SUM(R31:U31)</f>
        <v>-695.41099999999994</v>
      </c>
      <c r="AH31" s="92">
        <f t="shared" ref="AH31:AH35" si="61">SUM(V31:Y31)</f>
        <v>-640.84500000000003</v>
      </c>
      <c r="AI31" s="92">
        <f t="shared" ref="AI31:AI35" si="62">SUM(V31:W31)</f>
        <v>-334.45499999999998</v>
      </c>
      <c r="AJ31" s="92">
        <f t="shared" ref="AJ31:AJ35" si="63">SUM(Z31:AA31)</f>
        <v>-331.108</v>
      </c>
    </row>
    <row r="32" spans="1:36" ht="12" customHeight="1">
      <c r="A32" s="237" t="s">
        <v>102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-29.290999999999997</v>
      </c>
      <c r="P32" s="92">
        <v>-101.855</v>
      </c>
      <c r="Q32" s="92">
        <v>14.945999999999998</v>
      </c>
      <c r="R32" s="92">
        <v>-498.286</v>
      </c>
      <c r="S32" s="92">
        <v>-45.37700000000001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B32" s="354"/>
      <c r="AC32" s="92">
        <f>SUM(B32:E32)</f>
        <v>0.29400000000000004</v>
      </c>
      <c r="AD32" s="92">
        <f>SUM(F32:I32)</f>
        <v>-407.072</v>
      </c>
      <c r="AE32" s="92">
        <f>SUM(J32:M32)</f>
        <v>-107.604</v>
      </c>
      <c r="AF32" s="92">
        <f>SUM(N32:Q32)</f>
        <v>-153.28100000000001</v>
      </c>
      <c r="AG32" s="92">
        <f>SUM(R32:U32)</f>
        <v>-620.14700000000005</v>
      </c>
      <c r="AH32" s="92">
        <f t="shared" si="61"/>
        <v>-528.94799999999998</v>
      </c>
      <c r="AI32" s="92">
        <f t="shared" si="62"/>
        <v>-523.03300000000002</v>
      </c>
      <c r="AJ32" s="92">
        <f t="shared" si="63"/>
        <v>-214.483</v>
      </c>
    </row>
    <row r="33" spans="1:36" ht="12" customHeight="1">
      <c r="A33" s="237" t="s">
        <v>330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/>
      <c r="S33" s="92"/>
      <c r="T33" s="92"/>
      <c r="U33" s="92"/>
      <c r="V33" s="92"/>
      <c r="W33" s="92"/>
      <c r="X33" s="92">
        <v>0</v>
      </c>
      <c r="Y33" s="92">
        <v>166.79300000000001</v>
      </c>
      <c r="Z33" s="92">
        <v>0</v>
      </c>
      <c r="AA33" s="92">
        <v>0</v>
      </c>
      <c r="AB33" s="354"/>
      <c r="AC33" s="92"/>
      <c r="AD33" s="92"/>
      <c r="AE33" s="92"/>
      <c r="AF33" s="92"/>
      <c r="AG33" s="92"/>
      <c r="AH33" s="92">
        <f t="shared" si="61"/>
        <v>166.79300000000001</v>
      </c>
      <c r="AI33" s="92">
        <f t="shared" si="62"/>
        <v>0</v>
      </c>
      <c r="AJ33" s="92">
        <f t="shared" si="63"/>
        <v>0</v>
      </c>
    </row>
    <row r="34" spans="1:36" ht="12" customHeight="1">
      <c r="A34" s="237" t="s">
        <v>103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354"/>
      <c r="AC34" s="92">
        <f>SUM(B34:E34)</f>
        <v>-30</v>
      </c>
      <c r="AD34" s="92">
        <f>SUM(F34:I34)</f>
        <v>0</v>
      </c>
      <c r="AE34" s="92">
        <f>SUM(J34:M34)</f>
        <v>0</v>
      </c>
      <c r="AF34" s="92">
        <f>SUM(N34:Q34)</f>
        <v>0</v>
      </c>
      <c r="AG34" s="92">
        <f>SUM(R34:U34)</f>
        <v>0</v>
      </c>
      <c r="AH34" s="92">
        <f t="shared" si="61"/>
        <v>0</v>
      </c>
      <c r="AI34" s="92">
        <f t="shared" si="62"/>
        <v>0</v>
      </c>
      <c r="AJ34" s="92">
        <f t="shared" si="63"/>
        <v>0</v>
      </c>
    </row>
    <row r="35" spans="1:36" ht="12" customHeight="1" thickBot="1">
      <c r="A35" s="237" t="s">
        <v>314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B35" s="354"/>
      <c r="AC35" s="92">
        <f>SUM(B35:E35)</f>
        <v>0</v>
      </c>
      <c r="AD35" s="92">
        <f>SUM(F35:I35)</f>
        <v>0</v>
      </c>
      <c r="AE35" s="92">
        <f>SUM(J35:M35)</f>
        <v>0</v>
      </c>
      <c r="AF35" s="92">
        <f>SUM(N35:Q35)</f>
        <v>0</v>
      </c>
      <c r="AG35" s="92">
        <f>SUM(R35:U35)</f>
        <v>272</v>
      </c>
      <c r="AH35" s="92">
        <f t="shared" si="61"/>
        <v>854.6</v>
      </c>
      <c r="AI35" s="92">
        <f t="shared" si="62"/>
        <v>835.66800000000001</v>
      </c>
      <c r="AJ35" s="92">
        <f t="shared" si="63"/>
        <v>0</v>
      </c>
    </row>
    <row r="36" spans="1:36" ht="12" customHeight="1" thickTop="1" thickBot="1">
      <c r="A36" s="232" t="s">
        <v>104</v>
      </c>
      <c r="B36" s="236">
        <f t="shared" ref="B36:Z36" si="64">SUM(B31:B35)</f>
        <v>-36.392000000000003</v>
      </c>
      <c r="C36" s="236">
        <f t="shared" si="64"/>
        <v>-88.191999999999993</v>
      </c>
      <c r="D36" s="236">
        <f t="shared" si="64"/>
        <v>-112.82000000000001</v>
      </c>
      <c r="E36" s="236">
        <f t="shared" si="64"/>
        <v>-156.708</v>
      </c>
      <c r="F36" s="236">
        <f t="shared" si="64"/>
        <v>-95.558999999999997</v>
      </c>
      <c r="G36" s="236">
        <f t="shared" si="64"/>
        <v>-509.87800000000004</v>
      </c>
      <c r="H36" s="236">
        <f t="shared" si="64"/>
        <v>-186.24900000000002</v>
      </c>
      <c r="I36" s="236">
        <f t="shared" si="64"/>
        <v>-136.89999999999998</v>
      </c>
      <c r="J36" s="236">
        <f t="shared" si="64"/>
        <v>-135.298</v>
      </c>
      <c r="K36" s="236">
        <f t="shared" si="64"/>
        <v>-58.164000000000009</v>
      </c>
      <c r="L36" s="236">
        <f t="shared" si="64"/>
        <v>-207.00899999999999</v>
      </c>
      <c r="M36" s="236">
        <f t="shared" si="64"/>
        <v>-250.97400000000002</v>
      </c>
      <c r="N36" s="236">
        <f t="shared" si="64"/>
        <v>-197.71199999999999</v>
      </c>
      <c r="O36" s="236">
        <f t="shared" si="64"/>
        <v>-335.38899999999995</v>
      </c>
      <c r="P36" s="236">
        <f t="shared" si="64"/>
        <v>-492.137</v>
      </c>
      <c r="Q36" s="236">
        <f t="shared" si="64"/>
        <v>-292.16500000000008</v>
      </c>
      <c r="R36" s="236">
        <f t="shared" si="64"/>
        <v>-672.851</v>
      </c>
      <c r="S36" s="236">
        <f t="shared" si="64"/>
        <v>-229.57999999999998</v>
      </c>
      <c r="T36" s="236">
        <f t="shared" si="64"/>
        <v>-116.03699999999998</v>
      </c>
      <c r="U36" s="236">
        <f t="shared" si="64"/>
        <v>-25.090000000000032</v>
      </c>
      <c r="V36" s="236">
        <f t="shared" si="64"/>
        <v>-697.11900000000003</v>
      </c>
      <c r="W36" s="236">
        <f t="shared" si="64"/>
        <v>675.29900000000009</v>
      </c>
      <c r="X36" s="236">
        <f t="shared" si="64"/>
        <v>-120.77300000000002</v>
      </c>
      <c r="Y36" s="236">
        <f t="shared" si="64"/>
        <v>-5.8069999999999595</v>
      </c>
      <c r="Z36" s="236">
        <f t="shared" si="64"/>
        <v>-182.87299999999999</v>
      </c>
      <c r="AA36" s="236">
        <f t="shared" ref="AA36" si="65">SUM(AA31:AA35)</f>
        <v>-362.71800000000002</v>
      </c>
      <c r="AB36" s="354"/>
      <c r="AC36" s="236">
        <f t="shared" ref="AC36:AH36" si="66">SUM(AC31:AC35)</f>
        <v>-394.11199999999997</v>
      </c>
      <c r="AD36" s="236">
        <f t="shared" si="66"/>
        <v>-928.58600000000001</v>
      </c>
      <c r="AE36" s="236">
        <f t="shared" si="66"/>
        <v>-651.44500000000005</v>
      </c>
      <c r="AF36" s="236">
        <f t="shared" si="66"/>
        <v>-1317.403</v>
      </c>
      <c r="AG36" s="236">
        <f t="shared" si="66"/>
        <v>-1043.558</v>
      </c>
      <c r="AH36" s="236">
        <f t="shared" si="66"/>
        <v>-148.40000000000009</v>
      </c>
      <c r="AI36" s="236">
        <f t="shared" ref="AI36:AJ36" si="67">SUM(AI31:AI35)</f>
        <v>-21.82000000000005</v>
      </c>
      <c r="AJ36" s="236">
        <f t="shared" si="67"/>
        <v>-545.59100000000001</v>
      </c>
    </row>
    <row r="37" spans="1:36" ht="9" customHeight="1" thickTop="1">
      <c r="A37" s="18"/>
      <c r="AB37" s="354"/>
    </row>
    <row r="38" spans="1:36" ht="12" customHeight="1">
      <c r="A38" s="237" t="s">
        <v>105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B38" s="354"/>
      <c r="AC38" s="92">
        <f>SUM(B38:E38)</f>
        <v>0</v>
      </c>
      <c r="AD38" s="92">
        <f t="shared" ref="AD38:AD47" si="68">SUM(F38:I38)</f>
        <v>798.94399999999996</v>
      </c>
      <c r="AE38" s="92">
        <f t="shared" ref="AE38:AE47" si="69">SUM(J38:M38)</f>
        <v>801.12599999999998</v>
      </c>
      <c r="AF38" s="92">
        <f t="shared" ref="AF38:AF47" si="70">SUM(N38:Q38)</f>
        <v>6300.2730000000001</v>
      </c>
      <c r="AG38" s="92">
        <f t="shared" ref="AG38:AG47" si="71">SUM(R38:U38)</f>
        <v>400</v>
      </c>
      <c r="AH38" s="92">
        <f t="shared" ref="AH38:AH47" si="72">SUM(V38:Y38)</f>
        <v>0</v>
      </c>
      <c r="AI38" s="92">
        <f t="shared" ref="AI38:AI48" si="73">SUM(V38:W38)</f>
        <v>0</v>
      </c>
      <c r="AJ38" s="92">
        <f t="shared" ref="AJ38:AJ48" si="74">SUM(Z38:AA38)</f>
        <v>0</v>
      </c>
    </row>
    <row r="39" spans="1:36" ht="12" customHeight="1">
      <c r="A39" s="237" t="s">
        <v>106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-801.92599999999993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</v>
      </c>
      <c r="V39" s="92">
        <v>-4.319</v>
      </c>
      <c r="W39" s="92">
        <v>-0.13199999999999967</v>
      </c>
      <c r="X39" s="92">
        <v>-0.13200000000000056</v>
      </c>
      <c r="Y39" s="92">
        <v>-0.13199999999999967</v>
      </c>
      <c r="Z39" s="92">
        <v>-801.57500000000005</v>
      </c>
      <c r="AA39" s="92">
        <v>-1500.133</v>
      </c>
      <c r="AB39" s="354"/>
      <c r="AC39" s="92">
        <f>SUM(B39:E39)</f>
        <v>-412.59</v>
      </c>
      <c r="AD39" s="92">
        <f t="shared" si="68"/>
        <v>-607.00199999999995</v>
      </c>
      <c r="AE39" s="92">
        <f t="shared" si="69"/>
        <v>-22.637</v>
      </c>
      <c r="AF39" s="92">
        <f t="shared" si="70"/>
        <v>-1687.72</v>
      </c>
      <c r="AG39" s="92">
        <f t="shared" si="71"/>
        <v>-383.26100000000002</v>
      </c>
      <c r="AH39" s="92">
        <f t="shared" si="72"/>
        <v>-4.7149999999999999</v>
      </c>
      <c r="AI39" s="92">
        <f t="shared" si="73"/>
        <v>-4.4509999999999996</v>
      </c>
      <c r="AJ39" s="92">
        <f t="shared" si="74"/>
        <v>-2301.7080000000001</v>
      </c>
    </row>
    <row r="40" spans="1:36" ht="12" customHeight="1">
      <c r="A40" s="237" t="s">
        <v>107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/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B40" s="354"/>
      <c r="AC40" s="92">
        <f>SUM(B40:E40)</f>
        <v>-1.3779999999999999</v>
      </c>
      <c r="AD40" s="92">
        <f t="shared" si="68"/>
        <v>0</v>
      </c>
      <c r="AE40" s="92">
        <f t="shared" si="69"/>
        <v>0</v>
      </c>
      <c r="AF40" s="92">
        <f t="shared" si="70"/>
        <v>0</v>
      </c>
      <c r="AG40" s="92">
        <f t="shared" si="71"/>
        <v>0</v>
      </c>
      <c r="AH40" s="92">
        <f t="shared" si="72"/>
        <v>0</v>
      </c>
      <c r="AI40" s="92">
        <f t="shared" si="73"/>
        <v>0</v>
      </c>
      <c r="AJ40" s="92">
        <f t="shared" si="74"/>
        <v>0</v>
      </c>
    </row>
    <row r="41" spans="1:36" ht="12" customHeight="1">
      <c r="A41" s="237" t="s">
        <v>108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-63.189000000000007</v>
      </c>
      <c r="P41" s="92">
        <v>-16.061999999999998</v>
      </c>
      <c r="Q41" s="92">
        <v>-24.493999999999986</v>
      </c>
      <c r="R41" s="92">
        <v>-38.889000000000003</v>
      </c>
      <c r="S41" s="92">
        <v>-228.35500000000002</v>
      </c>
      <c r="T41" s="92">
        <v>-63.21999999999997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B41" s="354"/>
      <c r="AC41" s="92">
        <f>SUM(B41:E41)</f>
        <v>-53.157000000000004</v>
      </c>
      <c r="AD41" s="92">
        <f t="shared" si="68"/>
        <v>-52.32</v>
      </c>
      <c r="AE41" s="92">
        <f t="shared" si="69"/>
        <v>-0.79699999999999993</v>
      </c>
      <c r="AF41" s="92">
        <f t="shared" si="70"/>
        <v>-131.31299999999999</v>
      </c>
      <c r="AG41" s="92">
        <f t="shared" si="71"/>
        <v>-616.46199999999999</v>
      </c>
      <c r="AH41" s="92">
        <f t="shared" si="72"/>
        <v>-742.71499999999992</v>
      </c>
      <c r="AI41" s="92">
        <f t="shared" si="73"/>
        <v>-376.76599999999996</v>
      </c>
      <c r="AJ41" s="92">
        <f t="shared" si="74"/>
        <v>-942.00199999999995</v>
      </c>
    </row>
    <row r="42" spans="1:36" ht="12" customHeight="1">
      <c r="A42" s="237" t="s">
        <v>250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-108.13099999999999</v>
      </c>
      <c r="T42" s="92">
        <v>-107.90200000000002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B42" s="354"/>
      <c r="AC42" s="92">
        <v>0</v>
      </c>
      <c r="AD42" s="92">
        <f t="shared" si="68"/>
        <v>-214.309</v>
      </c>
      <c r="AE42" s="92">
        <f t="shared" si="69"/>
        <v>-290.16000000000003</v>
      </c>
      <c r="AF42" s="92">
        <f t="shared" si="70"/>
        <v>-373.75099999999998</v>
      </c>
      <c r="AG42" s="92">
        <f t="shared" si="71"/>
        <v>-487.18599999999998</v>
      </c>
      <c r="AH42" s="92">
        <f t="shared" si="72"/>
        <v>-512.75</v>
      </c>
      <c r="AI42" s="92">
        <f t="shared" si="73"/>
        <v>-264.63799999999998</v>
      </c>
      <c r="AJ42" s="92">
        <f t="shared" si="74"/>
        <v>-251.387</v>
      </c>
    </row>
    <row r="43" spans="1:36" ht="12" customHeight="1">
      <c r="A43" s="237" t="s">
        <v>251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-48.872999999999998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-75.193000000000012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-78.481999999999985</v>
      </c>
      <c r="AB43" s="354"/>
      <c r="AC43" s="92">
        <v>0</v>
      </c>
      <c r="AD43" s="92">
        <f t="shared" si="68"/>
        <v>-152.35300000000001</v>
      </c>
      <c r="AE43" s="92">
        <f t="shared" si="69"/>
        <v>-197.58099999999999</v>
      </c>
      <c r="AF43" s="92">
        <f t="shared" si="70"/>
        <v>-244.69900000000001</v>
      </c>
      <c r="AG43" s="92">
        <f t="shared" si="71"/>
        <v>-321.54300000000001</v>
      </c>
      <c r="AH43" s="92">
        <f t="shared" si="72"/>
        <v>-328.59500000000003</v>
      </c>
      <c r="AI43" s="92">
        <f t="shared" si="73"/>
        <v>-161.66</v>
      </c>
      <c r="AJ43" s="92">
        <f t="shared" si="74"/>
        <v>-156.22399999999999</v>
      </c>
    </row>
    <row r="44" spans="1:36" ht="12" customHeight="1">
      <c r="A44" s="237" t="s">
        <v>109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354"/>
      <c r="AC44" s="92">
        <f>SUM(B44:E44)</f>
        <v>-114.273</v>
      </c>
      <c r="AD44" s="92">
        <f t="shared" si="68"/>
        <v>-182</v>
      </c>
      <c r="AE44" s="92">
        <f t="shared" si="69"/>
        <v>-299.40499999999997</v>
      </c>
      <c r="AF44" s="92">
        <f t="shared" si="70"/>
        <v>-146.13300000000001</v>
      </c>
      <c r="AG44" s="92">
        <f t="shared" si="71"/>
        <v>-99.965999999999994</v>
      </c>
      <c r="AH44" s="92">
        <f t="shared" si="72"/>
        <v>0</v>
      </c>
      <c r="AI44" s="92">
        <f t="shared" si="73"/>
        <v>0</v>
      </c>
      <c r="AJ44" s="92">
        <f t="shared" si="74"/>
        <v>0</v>
      </c>
    </row>
    <row r="45" spans="1:36" ht="12" customHeight="1">
      <c r="A45" s="237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354"/>
      <c r="AC45" s="92">
        <f>SUM(B45:E45)</f>
        <v>-75.652000000000001</v>
      </c>
      <c r="AD45" s="92">
        <f t="shared" si="68"/>
        <v>141.44499999999999</v>
      </c>
      <c r="AE45" s="92">
        <f t="shared" si="69"/>
        <v>-567.35199999999998</v>
      </c>
      <c r="AF45" s="92">
        <f t="shared" si="70"/>
        <v>-1050.1510000000001</v>
      </c>
      <c r="AG45" s="92">
        <f t="shared" si="71"/>
        <v>0</v>
      </c>
      <c r="AH45" s="92">
        <f t="shared" si="72"/>
        <v>0</v>
      </c>
      <c r="AI45" s="92">
        <f t="shared" si="73"/>
        <v>0</v>
      </c>
      <c r="AJ45" s="92">
        <f t="shared" si="74"/>
        <v>0</v>
      </c>
    </row>
    <row r="46" spans="1:36" ht="12" customHeight="1">
      <c r="A46" s="237" t="s">
        <v>195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354"/>
      <c r="AC46" s="92">
        <f>SUM(B46:E46)</f>
        <v>0</v>
      </c>
      <c r="AD46" s="92">
        <f t="shared" si="68"/>
        <v>4300</v>
      </c>
      <c r="AE46" s="92">
        <f t="shared" si="69"/>
        <v>0</v>
      </c>
      <c r="AF46" s="92">
        <f t="shared" si="70"/>
        <v>3981.25</v>
      </c>
      <c r="AG46" s="92">
        <f t="shared" si="71"/>
        <v>0</v>
      </c>
      <c r="AH46" s="92">
        <f t="shared" si="72"/>
        <v>0</v>
      </c>
      <c r="AI46" s="92">
        <f t="shared" si="73"/>
        <v>0</v>
      </c>
      <c r="AJ46" s="92">
        <f t="shared" si="74"/>
        <v>0</v>
      </c>
    </row>
    <row r="47" spans="1:36" ht="12" customHeight="1">
      <c r="A47" s="237" t="s">
        <v>196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354"/>
      <c r="AC47" s="92">
        <f>SUM(B47:E47)</f>
        <v>0</v>
      </c>
      <c r="AD47" s="92">
        <f t="shared" si="68"/>
        <v>-67.605000000000004</v>
      </c>
      <c r="AE47" s="92">
        <f t="shared" si="69"/>
        <v>0</v>
      </c>
      <c r="AF47" s="92">
        <f t="shared" si="70"/>
        <v>-81.034999999999997</v>
      </c>
      <c r="AG47" s="92">
        <f t="shared" si="71"/>
        <v>0</v>
      </c>
      <c r="AH47" s="92">
        <f t="shared" si="72"/>
        <v>0</v>
      </c>
      <c r="AI47" s="92">
        <f t="shared" si="73"/>
        <v>0</v>
      </c>
      <c r="AJ47" s="92">
        <f t="shared" si="74"/>
        <v>0</v>
      </c>
    </row>
    <row r="48" spans="1:36" ht="12" customHeight="1" thickBot="1">
      <c r="A48" s="237" t="s">
        <v>391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B48" s="354"/>
      <c r="AC48" s="92">
        <f>SUM(B48:E48)</f>
        <v>0</v>
      </c>
      <c r="AD48" s="92">
        <f t="shared" ref="AD48" si="75">SUM(F48:I48)</f>
        <v>0</v>
      </c>
      <c r="AE48" s="92">
        <f t="shared" ref="AE48" si="76">SUM(J48:M48)</f>
        <v>0</v>
      </c>
      <c r="AF48" s="92">
        <f t="shared" ref="AF48" si="77">SUM(N48:Q48)</f>
        <v>0</v>
      </c>
      <c r="AG48" s="92">
        <f t="shared" ref="AG48" si="78">SUM(R48:U48)</f>
        <v>0</v>
      </c>
      <c r="AH48" s="92">
        <f t="shared" ref="AH48" si="79">SUM(V48:Y48)</f>
        <v>0</v>
      </c>
      <c r="AI48" s="92">
        <f t="shared" si="73"/>
        <v>0</v>
      </c>
      <c r="AJ48" s="92">
        <f t="shared" si="74"/>
        <v>1250</v>
      </c>
    </row>
    <row r="49" spans="1:36" ht="12" customHeight="1" thickTop="1" thickBot="1">
      <c r="A49" s="232" t="s">
        <v>110</v>
      </c>
      <c r="B49" s="236">
        <f>SUM(B38:B48)</f>
        <v>-120.50999999999999</v>
      </c>
      <c r="C49" s="236">
        <f>SUM(C38:C47)</f>
        <v>-368.25100000000003</v>
      </c>
      <c r="D49" s="236">
        <f>SUM(D38:D47)</f>
        <v>-14.91699999999998</v>
      </c>
      <c r="E49" s="236">
        <f>SUM(E38:E47)</f>
        <v>-153.37199999999999</v>
      </c>
      <c r="F49" s="236">
        <f>SUM(F38:F47)</f>
        <v>-89.326999999999998</v>
      </c>
      <c r="G49" s="236">
        <f>SUM(G38:G47)</f>
        <v>489.65600000000001</v>
      </c>
      <c r="H49" s="236">
        <f t="shared" ref="H49:I49" si="80">SUM(H38:H47)</f>
        <v>-212.31199999999998</v>
      </c>
      <c r="I49" s="236">
        <f t="shared" si="80"/>
        <v>3776.7829999999999</v>
      </c>
      <c r="J49" s="236">
        <f t="shared" ref="J49:K49" si="81">SUM(J38:J47)</f>
        <v>-225.00799999999998</v>
      </c>
      <c r="K49" s="236">
        <f t="shared" si="81"/>
        <v>675.17800000000011</v>
      </c>
      <c r="L49" s="236">
        <f t="shared" ref="L49:M49" si="82">SUM(L38:L47)</f>
        <v>-595.05399999999997</v>
      </c>
      <c r="M49" s="236">
        <f t="shared" si="82"/>
        <v>-431.92200000000003</v>
      </c>
      <c r="N49" s="236">
        <f t="shared" ref="N49:O49" si="83">SUM(N38:N47)</f>
        <v>-356.61800000000005</v>
      </c>
      <c r="O49" s="236">
        <f t="shared" si="83"/>
        <v>118.95500000000018</v>
      </c>
      <c r="P49" s="236">
        <f t="shared" ref="P49:W49" si="84">SUM(P38:P47)</f>
        <v>3286.9080000000004</v>
      </c>
      <c r="Q49" s="236">
        <f t="shared" si="84"/>
        <v>3517.4759999999997</v>
      </c>
      <c r="R49" s="236">
        <f t="shared" si="84"/>
        <v>-254.66000000000003</v>
      </c>
      <c r="S49" s="236">
        <f t="shared" si="84"/>
        <v>-565.899</v>
      </c>
      <c r="T49" s="236">
        <f t="shared" si="84"/>
        <v>-137.70400000000001</v>
      </c>
      <c r="U49" s="236">
        <f t="shared" si="84"/>
        <v>-550.15499999999997</v>
      </c>
      <c r="V49" s="236">
        <f t="shared" si="84"/>
        <v>-306.83099999999996</v>
      </c>
      <c r="W49" s="236">
        <f t="shared" si="84"/>
        <v>-500.68399999999997</v>
      </c>
      <c r="X49" s="236">
        <f t="shared" ref="X49:Y49" si="85">SUM(X38:X47)</f>
        <v>-291.95300000000003</v>
      </c>
      <c r="Y49" s="236">
        <f t="shared" si="85"/>
        <v>-489.30700000000002</v>
      </c>
      <c r="Z49" s="236">
        <f>SUM(Z38:Z48)</f>
        <v>166.12300000000005</v>
      </c>
      <c r="AA49" s="236">
        <f>SUM(AA38:AA48)</f>
        <v>-2567.444</v>
      </c>
      <c r="AB49" s="354"/>
      <c r="AC49" s="236">
        <f t="shared" ref="AC49" si="86">SUM(AC38:AC47)</f>
        <v>-657.05</v>
      </c>
      <c r="AD49" s="236">
        <f>SUM(AD38:AD47)</f>
        <v>3964.8</v>
      </c>
      <c r="AE49" s="236">
        <f t="shared" ref="AE49:AF49" si="87">SUM(AE38:AE47)</f>
        <v>-576.80599999999993</v>
      </c>
      <c r="AF49" s="236">
        <f t="shared" si="87"/>
        <v>6566.7209999999995</v>
      </c>
      <c r="AG49" s="236">
        <f t="shared" ref="AG49:AH49" si="88">SUM(AG38:AG47)</f>
        <v>-1508.4179999999997</v>
      </c>
      <c r="AH49" s="236">
        <f t="shared" si="88"/>
        <v>-1588.7749999999999</v>
      </c>
      <c r="AI49" s="236">
        <f t="shared" ref="AI49:AJ49" si="89">SUM(AI38:AI47)</f>
        <v>-807.51499999999999</v>
      </c>
      <c r="AJ49" s="236">
        <f t="shared" si="89"/>
        <v>-3651.3210000000004</v>
      </c>
    </row>
    <row r="50" spans="1:36" ht="9" customHeight="1" thickTop="1">
      <c r="A50" s="18"/>
      <c r="AB50" s="354"/>
    </row>
    <row r="51" spans="1:36" s="26" customFormat="1" ht="12" customHeight="1">
      <c r="A51" s="237" t="s">
        <v>201</v>
      </c>
      <c r="B51" s="239">
        <v>2534.8650000000002</v>
      </c>
      <c r="C51" s="239">
        <v>2102.9699999999998</v>
      </c>
      <c r="D51" s="239">
        <v>1926.5630000000001</v>
      </c>
      <c r="E51" s="239">
        <f>D52</f>
        <v>1891.729</v>
      </c>
      <c r="F51" s="239">
        <v>2607.415</v>
      </c>
      <c r="G51" s="239">
        <v>1833.3679999999999</v>
      </c>
      <c r="H51" s="239">
        <v>1952.4720000000002</v>
      </c>
      <c r="I51" s="239">
        <v>1760.1919999999998</v>
      </c>
      <c r="J51" s="239">
        <v>7144.6109999999999</v>
      </c>
      <c r="K51" s="239">
        <v>4635.0730000000003</v>
      </c>
      <c r="L51" s="239">
        <v>7470.1880000000001</v>
      </c>
      <c r="M51" s="239">
        <v>7551.9220000000005</v>
      </c>
      <c r="N51" s="239">
        <v>8999.4930000000004</v>
      </c>
      <c r="O51" s="239">
        <f t="shared" ref="O51:W51" si="90">N52</f>
        <v>5891.21</v>
      </c>
      <c r="P51" s="239">
        <f t="shared" si="90"/>
        <v>6095.8810000000003</v>
      </c>
      <c r="Q51" s="239">
        <f t="shared" si="90"/>
        <v>9112.4930000000004</v>
      </c>
      <c r="R51" s="239">
        <f t="shared" si="90"/>
        <v>12333.045999999998</v>
      </c>
      <c r="S51" s="239">
        <f t="shared" si="90"/>
        <v>8486.4570000000003</v>
      </c>
      <c r="T51" s="239">
        <f t="shared" si="90"/>
        <v>8975.6579999999994</v>
      </c>
      <c r="U51" s="239">
        <f t="shared" si="90"/>
        <v>8973.8770000000004</v>
      </c>
      <c r="V51" s="239">
        <f t="shared" si="90"/>
        <v>10608.530999999999</v>
      </c>
      <c r="W51" s="239">
        <f t="shared" si="90"/>
        <v>7125.7979999999998</v>
      </c>
      <c r="X51" s="239">
        <f t="shared" ref="X51" si="91">W52</f>
        <v>8146.8689999999997</v>
      </c>
      <c r="Y51" s="239">
        <f t="shared" ref="Y51:AA51" si="92">X52</f>
        <v>8060.6650000000009</v>
      </c>
      <c r="Z51" s="239">
        <f t="shared" si="92"/>
        <v>9094.4850000000006</v>
      </c>
      <c r="AA51" s="239">
        <f t="shared" si="92"/>
        <v>9037.4599999999991</v>
      </c>
      <c r="AB51" s="354"/>
      <c r="AC51" s="239">
        <f>B51</f>
        <v>2534.8650000000002</v>
      </c>
      <c r="AD51" s="239">
        <f>E52</f>
        <v>2607.415</v>
      </c>
      <c r="AE51" s="239">
        <f>I52</f>
        <v>7144.6109999999999</v>
      </c>
      <c r="AF51" s="239">
        <f>AE52</f>
        <v>8999.4929999999986</v>
      </c>
      <c r="AG51" s="239">
        <f>AF52</f>
        <v>12333.045999999998</v>
      </c>
      <c r="AH51" s="239">
        <f>AG52</f>
        <v>10608.530999999999</v>
      </c>
      <c r="AI51" s="239">
        <f>V51</f>
        <v>10608.530999999999</v>
      </c>
      <c r="AJ51" s="239">
        <f>Z51</f>
        <v>9094.4850000000006</v>
      </c>
    </row>
    <row r="52" spans="1:36" s="26" customFormat="1" ht="12" customHeight="1" thickBot="1">
      <c r="A52" s="237" t="s">
        <v>200</v>
      </c>
      <c r="B52" s="239">
        <v>2102.9699999999998</v>
      </c>
      <c r="C52" s="239">
        <v>1926.5630000000001</v>
      </c>
      <c r="D52" s="239">
        <v>1891.729</v>
      </c>
      <c r="E52" s="239">
        <v>2607.415</v>
      </c>
      <c r="F52" s="239">
        <v>1833.3679999999999</v>
      </c>
      <c r="G52" s="239">
        <v>1952.4720000000002</v>
      </c>
      <c r="H52" s="239">
        <v>1760.1919999999998</v>
      </c>
      <c r="I52" s="239">
        <v>7144.6109999999999</v>
      </c>
      <c r="J52" s="239">
        <v>4635.0730000000003</v>
      </c>
      <c r="K52" s="239">
        <v>7470.1880000000001</v>
      </c>
      <c r="L52" s="239">
        <v>7551.9220000000005</v>
      </c>
      <c r="M52" s="239">
        <v>8999.4929999999986</v>
      </c>
      <c r="N52" s="239">
        <v>5891.21</v>
      </c>
      <c r="O52" s="239">
        <v>6095.8810000000003</v>
      </c>
      <c r="P52" s="239">
        <v>9112.4930000000004</v>
      </c>
      <c r="Q52" s="239">
        <v>12333.045999999998</v>
      </c>
      <c r="R52" s="239">
        <v>8486.4570000000003</v>
      </c>
      <c r="S52" s="239">
        <v>8975.6579999999994</v>
      </c>
      <c r="T52" s="239">
        <v>8973.8770000000004</v>
      </c>
      <c r="U52" s="239">
        <v>10608.530999999999</v>
      </c>
      <c r="V52" s="239">
        <v>7125.7979999999998</v>
      </c>
      <c r="W52" s="239">
        <v>8146.8689999999997</v>
      </c>
      <c r="X52" s="239">
        <v>8060.6650000000009</v>
      </c>
      <c r="Y52" s="239">
        <v>9094.4850000000006</v>
      </c>
      <c r="Z52" s="239">
        <v>9037.4599999999991</v>
      </c>
      <c r="AA52" s="239">
        <v>6478.02</v>
      </c>
      <c r="AB52" s="354"/>
      <c r="AC52" s="239">
        <f>E52</f>
        <v>2607.415</v>
      </c>
      <c r="AD52" s="239">
        <f>I52</f>
        <v>7144.6109999999999</v>
      </c>
      <c r="AE52" s="239">
        <f>M52</f>
        <v>8999.4929999999986</v>
      </c>
      <c r="AF52" s="239">
        <f>Q52</f>
        <v>12333.045999999998</v>
      </c>
      <c r="AG52" s="239">
        <f>U52</f>
        <v>10608.530999999999</v>
      </c>
      <c r="AH52" s="239">
        <f>Y52</f>
        <v>9094.4850000000006</v>
      </c>
      <c r="AI52" s="239">
        <f>W52</f>
        <v>8146.8689999999997</v>
      </c>
      <c r="AJ52" s="239">
        <f>AA52</f>
        <v>6478.02</v>
      </c>
    </row>
    <row r="53" spans="1:36" ht="12" customHeight="1" thickTop="1" thickBot="1">
      <c r="A53" s="232" t="s">
        <v>113</v>
      </c>
      <c r="B53" s="236">
        <f t="shared" ref="B53:D53" si="93">B52-B51</f>
        <v>-431.89500000000044</v>
      </c>
      <c r="C53" s="236">
        <f t="shared" si="93"/>
        <v>-176.4069999999997</v>
      </c>
      <c r="D53" s="236">
        <f t="shared" si="93"/>
        <v>-34.83400000000006</v>
      </c>
      <c r="E53" s="236">
        <f t="shared" ref="E53:F53" si="94">E52-E51</f>
        <v>715.68599999999992</v>
      </c>
      <c r="F53" s="236">
        <f t="shared" si="94"/>
        <v>-774.04700000000003</v>
      </c>
      <c r="G53" s="236">
        <f t="shared" ref="G53:I53" si="95">G52-G51</f>
        <v>119.10400000000027</v>
      </c>
      <c r="H53" s="236">
        <f t="shared" si="95"/>
        <v>-192.28000000000043</v>
      </c>
      <c r="I53" s="236">
        <f t="shared" si="95"/>
        <v>5384.4189999999999</v>
      </c>
      <c r="J53" s="236">
        <f t="shared" ref="J53:K53" si="96">J52-J51</f>
        <v>-2509.5379999999996</v>
      </c>
      <c r="K53" s="236">
        <f t="shared" si="96"/>
        <v>2835.1149999999998</v>
      </c>
      <c r="L53" s="236">
        <f t="shared" ref="L53" si="97">L52-L51</f>
        <v>81.734000000000378</v>
      </c>
      <c r="M53" s="236">
        <f t="shared" ref="M53:Y53" si="98">M52-M51</f>
        <v>1447.5709999999981</v>
      </c>
      <c r="N53" s="236">
        <f t="shared" si="98"/>
        <v>-3108.2830000000004</v>
      </c>
      <c r="O53" s="236">
        <f t="shared" si="98"/>
        <v>204.67100000000028</v>
      </c>
      <c r="P53" s="236">
        <f t="shared" si="98"/>
        <v>3016.6120000000001</v>
      </c>
      <c r="Q53" s="236">
        <f t="shared" si="98"/>
        <v>3220.5529999999981</v>
      </c>
      <c r="R53" s="236">
        <f t="shared" si="98"/>
        <v>-3846.5889999999981</v>
      </c>
      <c r="S53" s="236">
        <f t="shared" si="98"/>
        <v>489.20099999999911</v>
      </c>
      <c r="T53" s="236">
        <f t="shared" si="98"/>
        <v>-1.7809999999990396</v>
      </c>
      <c r="U53" s="236">
        <f t="shared" si="98"/>
        <v>1634.6539999999986</v>
      </c>
      <c r="V53" s="236">
        <f t="shared" si="98"/>
        <v>-3482.7329999999993</v>
      </c>
      <c r="W53" s="236">
        <f t="shared" si="98"/>
        <v>1021.0709999999999</v>
      </c>
      <c r="X53" s="236">
        <f t="shared" si="98"/>
        <v>-86.203999999998814</v>
      </c>
      <c r="Y53" s="236">
        <f t="shared" si="98"/>
        <v>1033.8199999999997</v>
      </c>
      <c r="Z53" s="236">
        <f t="shared" ref="Z53:AA53" si="99">Z52-Z51</f>
        <v>-57.025000000001455</v>
      </c>
      <c r="AA53" s="236">
        <f t="shared" si="99"/>
        <v>-2559.4399999999987</v>
      </c>
      <c r="AB53" s="354"/>
      <c r="AC53" s="236">
        <f t="shared" ref="AC53:AE53" si="100">AC52-AC51</f>
        <v>72.549999999999727</v>
      </c>
      <c r="AD53" s="236">
        <f t="shared" si="100"/>
        <v>4537.1959999999999</v>
      </c>
      <c r="AE53" s="236">
        <f t="shared" si="100"/>
        <v>1854.8819999999987</v>
      </c>
      <c r="AF53" s="236">
        <f t="shared" ref="AF53:AH53" si="101">AF52-AF51</f>
        <v>3333.5529999999999</v>
      </c>
      <c r="AG53" s="236">
        <f t="shared" si="101"/>
        <v>-1724.5149999999994</v>
      </c>
      <c r="AH53" s="236">
        <f t="shared" si="101"/>
        <v>-1514.0459999999985</v>
      </c>
      <c r="AI53" s="236">
        <f t="shared" ref="AI53:AJ53" si="102">AI52-AI51</f>
        <v>-2461.6619999999994</v>
      </c>
      <c r="AJ53" s="236">
        <f t="shared" si="102"/>
        <v>-2616.4650000000001</v>
      </c>
    </row>
    <row r="54" spans="1:36" ht="9" customHeight="1" thickTop="1">
      <c r="A54" s="18"/>
    </row>
    <row r="55" spans="1:36" ht="12" customHeight="1">
      <c r="A55" s="237" t="s">
        <v>197</v>
      </c>
      <c r="B55" s="239">
        <v>775.15200000000004</v>
      </c>
      <c r="C55" s="239">
        <v>680.45100000000002</v>
      </c>
      <c r="D55" s="239">
        <v>419.01299999999998</v>
      </c>
      <c r="E55" s="239">
        <v>599.08699999999999</v>
      </c>
      <c r="F55" s="239">
        <v>293.18900000000002</v>
      </c>
      <c r="G55" s="239">
        <v>625.70500000000004</v>
      </c>
      <c r="H55" s="239">
        <v>221.79400000000001</v>
      </c>
      <c r="I55" s="239">
        <v>305.74599999999998</v>
      </c>
      <c r="J55" s="239">
        <v>388.904</v>
      </c>
      <c r="K55" s="239">
        <v>1103.5229999999999</v>
      </c>
      <c r="L55" s="239">
        <v>1190.4390000000001</v>
      </c>
      <c r="M55" s="239">
        <v>1681.376</v>
      </c>
      <c r="N55" s="239">
        <v>639.86900000000003</v>
      </c>
      <c r="O55" s="239">
        <v>1288.3409999999999</v>
      </c>
      <c r="P55" s="239">
        <v>751.22299999999996</v>
      </c>
      <c r="Q55" s="239">
        <v>2566.2179999999998</v>
      </c>
      <c r="R55" s="239">
        <v>1407.204</v>
      </c>
      <c r="S55" s="239">
        <v>1710.712</v>
      </c>
      <c r="T55" s="239">
        <v>1812.21</v>
      </c>
      <c r="U55" s="239">
        <v>2420.0450000000001</v>
      </c>
      <c r="V55" s="239">
        <v>1784.8879999999999</v>
      </c>
      <c r="W55" s="239">
        <v>1828.568</v>
      </c>
      <c r="X55" s="239">
        <v>2804.0230000000001</v>
      </c>
      <c r="Y55" s="239">
        <v>2593.346</v>
      </c>
      <c r="Z55" s="239">
        <v>1978.2650000000001</v>
      </c>
      <c r="AA55" s="239">
        <v>1207.384</v>
      </c>
      <c r="AC55" s="239">
        <f>E55</f>
        <v>599.08699999999999</v>
      </c>
      <c r="AD55" s="239">
        <f>I55</f>
        <v>305.74599999999998</v>
      </c>
      <c r="AE55" s="239">
        <f>M55</f>
        <v>1681.376</v>
      </c>
      <c r="AF55" s="239">
        <f>Q55</f>
        <v>2566.2179999999998</v>
      </c>
      <c r="AG55" s="239">
        <f>U55</f>
        <v>2420.0450000000001</v>
      </c>
      <c r="AH55" s="239">
        <f>Y55</f>
        <v>2593.346</v>
      </c>
      <c r="AI55" s="239">
        <f>W55</f>
        <v>1828.568</v>
      </c>
      <c r="AJ55" s="239">
        <f>AA55</f>
        <v>1207.384</v>
      </c>
    </row>
    <row r="56" spans="1:36" s="26" customFormat="1" ht="12" customHeight="1">
      <c r="A56" s="237" t="s">
        <v>198</v>
      </c>
      <c r="B56" s="239">
        <v>299.34500000000003</v>
      </c>
      <c r="C56" s="239">
        <v>182.84</v>
      </c>
      <c r="D56" s="239">
        <v>253.756</v>
      </c>
      <c r="E56" s="239">
        <v>409.32499999999999</v>
      </c>
      <c r="F56" s="239">
        <v>217.499</v>
      </c>
      <c r="G56" s="239">
        <v>441.36</v>
      </c>
      <c r="H56" s="239">
        <v>238.98100000000002</v>
      </c>
      <c r="I56" s="239">
        <v>4448.3720000000003</v>
      </c>
      <c r="J56" s="239">
        <v>2231.2689999999998</v>
      </c>
      <c r="K56" s="239">
        <v>1878.8030000000001</v>
      </c>
      <c r="L56" s="239">
        <v>1725.5989999999999</v>
      </c>
      <c r="M56" s="239">
        <v>1221.779</v>
      </c>
      <c r="N56" s="239">
        <v>745.39400000000001</v>
      </c>
      <c r="O56" s="239">
        <v>468.46600000000001</v>
      </c>
      <c r="P56" s="239">
        <v>1354.19</v>
      </c>
      <c r="Q56" s="239">
        <v>1556.3710000000001</v>
      </c>
      <c r="R56" s="239">
        <v>584.42700000000002</v>
      </c>
      <c r="S56" s="239">
        <v>211.31299999999999</v>
      </c>
      <c r="T56" s="239">
        <v>293.88499999999999</v>
      </c>
      <c r="U56" s="239">
        <v>304.298</v>
      </c>
      <c r="V56" s="239">
        <v>447.91</v>
      </c>
      <c r="W56" s="239">
        <v>658.23699999999997</v>
      </c>
      <c r="X56" s="239">
        <v>480.82900000000001</v>
      </c>
      <c r="Y56" s="239">
        <v>779.072</v>
      </c>
      <c r="Z56" s="239">
        <v>352.06099999999998</v>
      </c>
      <c r="AA56" s="239">
        <v>739.11699999999996</v>
      </c>
      <c r="AC56" s="239">
        <f>E56</f>
        <v>409.32499999999999</v>
      </c>
      <c r="AD56" s="239">
        <f>I56</f>
        <v>4448.3720000000003</v>
      </c>
      <c r="AE56" s="239">
        <f>M56</f>
        <v>1221.779</v>
      </c>
      <c r="AF56" s="239">
        <f>Q56</f>
        <v>1556.3710000000001</v>
      </c>
      <c r="AG56" s="239">
        <f>U56</f>
        <v>304.298</v>
      </c>
      <c r="AH56" s="239">
        <f>Y56</f>
        <v>779.072</v>
      </c>
      <c r="AI56" s="239">
        <f t="shared" ref="AI56:AI57" si="103">W56</f>
        <v>658.23699999999997</v>
      </c>
      <c r="AJ56" s="239">
        <f t="shared" ref="AJ56:AJ57" si="104">AA56</f>
        <v>739.11699999999996</v>
      </c>
    </row>
    <row r="57" spans="1:36" s="26" customFormat="1" ht="12" customHeight="1" thickBot="1">
      <c r="A57" s="237" t="s">
        <v>199</v>
      </c>
      <c r="B57" s="239">
        <v>1028.473</v>
      </c>
      <c r="C57" s="239">
        <v>1063.2719999999999</v>
      </c>
      <c r="D57" s="239">
        <v>1218.96</v>
      </c>
      <c r="E57" s="239">
        <v>1599.0029999999999</v>
      </c>
      <c r="F57" s="239">
        <v>1322.6799999999998</v>
      </c>
      <c r="G57" s="239">
        <v>885.40700000000004</v>
      </c>
      <c r="H57" s="239">
        <v>1299.4169999999999</v>
      </c>
      <c r="I57" s="239">
        <v>2390.4929999999999</v>
      </c>
      <c r="J57" s="239">
        <f>1365.742+649.158</f>
        <v>2014.9</v>
      </c>
      <c r="K57" s="239">
        <v>4487.8620000000001</v>
      </c>
      <c r="L57" s="239">
        <v>4635.884</v>
      </c>
      <c r="M57" s="239">
        <v>6096.3379999999997</v>
      </c>
      <c r="N57" s="239">
        <v>4505.9470000000001</v>
      </c>
      <c r="O57" s="239">
        <v>4339.0740000000005</v>
      </c>
      <c r="P57" s="239">
        <v>7007.08</v>
      </c>
      <c r="Q57" s="239">
        <v>8210.4570000000003</v>
      </c>
      <c r="R57" s="239">
        <v>6494.826</v>
      </c>
      <c r="S57" s="239">
        <v>7053.6329999999998</v>
      </c>
      <c r="T57" s="239">
        <v>6867.7819999999992</v>
      </c>
      <c r="U57" s="239">
        <v>7884.1880000000001</v>
      </c>
      <c r="V57" s="239">
        <v>4893</v>
      </c>
      <c r="W57" s="239">
        <v>5660.0639999999994</v>
      </c>
      <c r="X57" s="239">
        <v>4775.8130000000001</v>
      </c>
      <c r="Y57" s="239">
        <v>5722.067</v>
      </c>
      <c r="Z57" s="239">
        <v>6707.134</v>
      </c>
      <c r="AA57" s="239">
        <v>4532</v>
      </c>
      <c r="AC57" s="239">
        <f>E57</f>
        <v>1599.0029999999999</v>
      </c>
      <c r="AD57" s="239">
        <f>I57</f>
        <v>2390.4929999999999</v>
      </c>
      <c r="AE57" s="239">
        <f>M57</f>
        <v>6096.3379999999997</v>
      </c>
      <c r="AF57" s="239">
        <f>Q57</f>
        <v>8210.4570000000003</v>
      </c>
      <c r="AG57" s="239">
        <f>U57</f>
        <v>7884.1880000000001</v>
      </c>
      <c r="AH57" s="239">
        <f>Y57</f>
        <v>5722.067</v>
      </c>
      <c r="AI57" s="239">
        <f t="shared" si="103"/>
        <v>5660.0639999999994</v>
      </c>
      <c r="AJ57" s="239">
        <f t="shared" si="104"/>
        <v>4532</v>
      </c>
    </row>
    <row r="58" spans="1:36" ht="12" customHeight="1" thickTop="1" thickBot="1">
      <c r="A58" s="232" t="s">
        <v>200</v>
      </c>
      <c r="B58" s="236">
        <f t="shared" ref="B58:C58" si="105">B55+B56+B57</f>
        <v>2102.9700000000003</v>
      </c>
      <c r="C58" s="236">
        <f t="shared" si="105"/>
        <v>1926.5630000000001</v>
      </c>
      <c r="D58" s="236">
        <f t="shared" ref="D58:E58" si="106">D55+D56+D57</f>
        <v>1891.729</v>
      </c>
      <c r="E58" s="236">
        <f t="shared" si="106"/>
        <v>2607.415</v>
      </c>
      <c r="F58" s="236">
        <f t="shared" ref="F58:I58" si="107">F55+F56+F57</f>
        <v>1833.3679999999999</v>
      </c>
      <c r="G58" s="236">
        <f t="shared" si="107"/>
        <v>1952.4720000000002</v>
      </c>
      <c r="H58" s="236">
        <f t="shared" si="107"/>
        <v>1760.192</v>
      </c>
      <c r="I58" s="236">
        <f t="shared" si="107"/>
        <v>7144.6110000000008</v>
      </c>
      <c r="J58" s="236">
        <f t="shared" ref="J58:K58" si="108">J55+J56+J57</f>
        <v>4635.0730000000003</v>
      </c>
      <c r="K58" s="236">
        <f t="shared" si="108"/>
        <v>7470.1880000000001</v>
      </c>
      <c r="L58" s="236">
        <f t="shared" ref="L58:M58" si="109">L55+L56+L57</f>
        <v>7551.9220000000005</v>
      </c>
      <c r="M58" s="236">
        <f t="shared" si="109"/>
        <v>8999.4929999999986</v>
      </c>
      <c r="N58" s="236">
        <f t="shared" ref="N58:O58" si="110">N55+N56+N57</f>
        <v>5891.21</v>
      </c>
      <c r="O58" s="236">
        <f t="shared" si="110"/>
        <v>6095.8810000000003</v>
      </c>
      <c r="P58" s="236">
        <f t="shared" ref="P58:Y58" si="111">P55+P56+P57</f>
        <v>9112.4930000000004</v>
      </c>
      <c r="Q58" s="236">
        <f t="shared" si="111"/>
        <v>12333.046</v>
      </c>
      <c r="R58" s="236">
        <f t="shared" si="111"/>
        <v>8486.4570000000003</v>
      </c>
      <c r="S58" s="236">
        <f t="shared" si="111"/>
        <v>8975.6579999999994</v>
      </c>
      <c r="T58" s="236">
        <f t="shared" si="111"/>
        <v>8973.8770000000004</v>
      </c>
      <c r="U58" s="236">
        <f t="shared" si="111"/>
        <v>10608.530999999999</v>
      </c>
      <c r="V58" s="236">
        <f t="shared" si="111"/>
        <v>7125.7979999999998</v>
      </c>
      <c r="W58" s="236">
        <f t="shared" si="111"/>
        <v>8146.8689999999988</v>
      </c>
      <c r="X58" s="236">
        <f t="shared" si="111"/>
        <v>8060.6650000000009</v>
      </c>
      <c r="Y58" s="236">
        <f t="shared" si="111"/>
        <v>9094.4850000000006</v>
      </c>
      <c r="Z58" s="236">
        <f t="shared" ref="Z58:AA58" si="112">Z55+Z56+Z57</f>
        <v>9037.4599999999991</v>
      </c>
      <c r="AA58" s="236">
        <f t="shared" si="112"/>
        <v>6478.5010000000002</v>
      </c>
      <c r="AC58" s="236">
        <f t="shared" ref="AC58:AE58" si="113">AC55+AC56+AC57</f>
        <v>2607.415</v>
      </c>
      <c r="AD58" s="236">
        <f t="shared" si="113"/>
        <v>7144.6110000000008</v>
      </c>
      <c r="AE58" s="236">
        <f t="shared" si="113"/>
        <v>8999.4929999999986</v>
      </c>
      <c r="AF58" s="236">
        <f t="shared" ref="AF58:AH58" si="114">AF55+AF56+AF57</f>
        <v>12333.046</v>
      </c>
      <c r="AG58" s="236">
        <f t="shared" si="114"/>
        <v>10608.530999999999</v>
      </c>
      <c r="AH58" s="236">
        <f t="shared" si="114"/>
        <v>9094.4850000000006</v>
      </c>
      <c r="AI58" s="236">
        <f t="shared" ref="AI58:AJ58" si="115">AI55+AI56+AI57</f>
        <v>8146.8689999999988</v>
      </c>
      <c r="AJ58" s="236">
        <f t="shared" si="115"/>
        <v>6478.5010000000002</v>
      </c>
    </row>
    <row r="59" spans="1:36" ht="12" customHeight="1" thickTop="1">
      <c r="Q59" s="379"/>
      <c r="U59" s="379"/>
      <c r="V59" s="379"/>
      <c r="W59" s="379"/>
      <c r="X59" s="379"/>
      <c r="Y59" s="379"/>
      <c r="Z59" s="379"/>
      <c r="AA59" s="379"/>
      <c r="AC59" s="379"/>
      <c r="AD59" s="379"/>
      <c r="AE59" s="379"/>
      <c r="AF59" s="379"/>
      <c r="AG59" s="379"/>
      <c r="AH59" s="379"/>
      <c r="AI59" s="379"/>
      <c r="AJ59" s="379"/>
    </row>
    <row r="60" spans="1:36" ht="12" customHeight="1"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4"/>
      <c r="AC60" s="46"/>
      <c r="AD60" s="46"/>
      <c r="AE60" s="46"/>
      <c r="AF60" s="46"/>
      <c r="AG60" s="46"/>
      <c r="AH60" s="46"/>
      <c r="AI60" s="46"/>
      <c r="AJ60" s="46"/>
    </row>
    <row r="61" spans="1:36" ht="12" customHeight="1">
      <c r="AB61" s="44"/>
    </row>
    <row r="62" spans="1:36" ht="12" customHeight="1">
      <c r="S62" s="46"/>
      <c r="T62" s="46"/>
      <c r="U62" s="46"/>
      <c r="V62" s="46"/>
      <c r="W62" s="46"/>
      <c r="X62" s="46"/>
      <c r="Y62" s="46"/>
      <c r="Z62" s="46"/>
      <c r="AA62" s="46"/>
    </row>
    <row r="66" spans="2:36" ht="12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C66" s="17"/>
      <c r="AD66" s="17"/>
      <c r="AE66" s="17"/>
      <c r="AF66" s="17"/>
      <c r="AG66" s="17"/>
      <c r="AH66" s="17"/>
      <c r="AI66" s="17"/>
      <c r="AJ66" s="1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C2:AE3 AC54:AE58 AF2:AF3 AC63:AE67 AG2:AH2" numberStoredAsText="1"/>
    <ignoredError sqref="AC49:AE53 AF49:AF51 AC34:AF34 AC4:AF27 AC37:AF47 AC32:AF32 AC29:AF31" numberStoredAsText="1" formulaRange="1"/>
    <ignoredError sqref="AG49:AG50 AG34 AC35:AG35 AH58 AG4:AH27 AG37:AG47 AG32:AH32 AC48:AG48 V49:W49 AG29:AH31 AI18:AJ58 AH33:AH48 AH49:AH57" formulaRange="1"/>
    <ignoredError sqref="AF53:AF58" numberStoredAsText="1" formula="1"/>
    <ignoredError sqref="AF52" numberStoredAsText="1" formula="1" formulaRange="1"/>
    <ignoredError sqref="AG52:AG58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GridLines="0" zoomScaleNormal="100" workbookViewId="0">
      <pane xSplit="1" ySplit="2" topLeftCell="B12" activePane="bottomRight" state="frozen"/>
      <selection activeCell="AD10" sqref="AD10"/>
      <selection pane="topRight" activeCell="AD10" sqref="AD10"/>
      <selection pane="bottomLeft" activeCell="AD10" sqref="AD10"/>
      <selection pane="bottomRight" activeCell="F23" sqref="F23"/>
    </sheetView>
  </sheetViews>
  <sheetFormatPr defaultColWidth="9.140625" defaultRowHeight="12" customHeight="1"/>
  <cols>
    <col min="1" max="1" width="52.42578125" style="17" bestFit="1" customWidth="1"/>
    <col min="2" max="3" width="11.140625" style="44" customWidth="1"/>
    <col min="4" max="4" width="7" style="44" bestFit="1" customWidth="1"/>
    <col min="5" max="5" width="10" style="356" customWidth="1"/>
    <col min="6" max="16384" width="9.140625" style="17"/>
  </cols>
  <sheetData>
    <row r="1" spans="1:5" ht="12" customHeight="1" thickBot="1"/>
    <row r="2" spans="1:5" ht="22.5" customHeight="1" thickTop="1">
      <c r="A2" s="234" t="s">
        <v>166</v>
      </c>
      <c r="B2" s="235" t="s">
        <v>331</v>
      </c>
      <c r="C2" s="235" t="s">
        <v>324</v>
      </c>
      <c r="D2" s="376" t="s">
        <v>322</v>
      </c>
      <c r="E2" s="359"/>
    </row>
    <row r="3" spans="1:5" ht="9" customHeight="1" thickBot="1">
      <c r="A3" s="18"/>
      <c r="E3" s="357"/>
    </row>
    <row r="4" spans="1:5" s="20" customFormat="1" ht="12" customHeight="1" thickTop="1" thickBot="1">
      <c r="A4" s="232" t="s">
        <v>82</v>
      </c>
      <c r="B4" s="236">
        <v>-498.33199999999999</v>
      </c>
      <c r="C4" s="236">
        <v>331.22899999999998</v>
      </c>
      <c r="D4" s="380">
        <f>B4-C4</f>
        <v>-829.56099999999992</v>
      </c>
      <c r="E4" s="358"/>
    </row>
    <row r="5" spans="1:5" ht="12" customHeight="1" thickTop="1">
      <c r="A5" s="47"/>
      <c r="B5" s="45"/>
      <c r="C5" s="45"/>
      <c r="D5" s="381"/>
      <c r="E5" s="363"/>
    </row>
    <row r="6" spans="1:5" ht="12" customHeight="1">
      <c r="A6" s="233" t="s">
        <v>83</v>
      </c>
      <c r="B6" s="92">
        <v>-408.09399999999999</v>
      </c>
      <c r="C6" s="92">
        <v>19.255000000000052</v>
      </c>
      <c r="D6" s="382">
        <f>B6-C6</f>
        <v>-427.34900000000005</v>
      </c>
      <c r="E6" s="363"/>
    </row>
    <row r="7" spans="1:5" ht="12" customHeight="1">
      <c r="A7" s="233" t="s">
        <v>84</v>
      </c>
      <c r="B7" s="92">
        <v>309.67399999999998</v>
      </c>
      <c r="C7" s="92">
        <v>309.67399999999998</v>
      </c>
      <c r="D7" s="382">
        <f t="shared" ref="D7:D15" si="0">B7-C7</f>
        <v>0</v>
      </c>
      <c r="E7" s="363"/>
    </row>
    <row r="8" spans="1:5" ht="12" customHeight="1">
      <c r="A8" s="233" t="s">
        <v>85</v>
      </c>
      <c r="B8" s="92">
        <v>333.72399999999993</v>
      </c>
      <c r="C8" s="92">
        <v>333.72399999999993</v>
      </c>
      <c r="D8" s="382">
        <f t="shared" si="0"/>
        <v>0</v>
      </c>
      <c r="E8" s="363"/>
    </row>
    <row r="9" spans="1:5" ht="12" customHeight="1">
      <c r="A9" s="233" t="s">
        <v>86</v>
      </c>
      <c r="B9" s="92">
        <v>-5.5579999999999998</v>
      </c>
      <c r="C9" s="92">
        <v>-5.5579999999999998</v>
      </c>
      <c r="D9" s="382">
        <f t="shared" si="0"/>
        <v>0</v>
      </c>
      <c r="E9" s="363"/>
    </row>
    <row r="10" spans="1:5" s="26" customFormat="1" ht="12" customHeight="1">
      <c r="A10" s="233" t="s">
        <v>87</v>
      </c>
      <c r="B10" s="92">
        <v>24.099000000000004</v>
      </c>
      <c r="C10" s="92">
        <v>24.099000000000004</v>
      </c>
      <c r="D10" s="382">
        <f t="shared" si="0"/>
        <v>0</v>
      </c>
      <c r="E10" s="363"/>
    </row>
    <row r="11" spans="1:5" s="30" customFormat="1" ht="12" customHeight="1">
      <c r="A11" s="233" t="s">
        <v>88</v>
      </c>
      <c r="B11" s="92">
        <v>148.91300000000001</v>
      </c>
      <c r="C11" s="92">
        <v>148.91300000000001</v>
      </c>
      <c r="D11" s="382">
        <f t="shared" si="0"/>
        <v>0</v>
      </c>
      <c r="E11" s="363"/>
    </row>
    <row r="12" spans="1:5" s="30" customFormat="1" ht="12" customHeight="1">
      <c r="A12" s="233" t="s">
        <v>89</v>
      </c>
      <c r="B12" s="92">
        <v>39.378000000000014</v>
      </c>
      <c r="C12" s="92">
        <v>39.378000000000014</v>
      </c>
      <c r="D12" s="382">
        <f t="shared" si="0"/>
        <v>0</v>
      </c>
      <c r="E12" s="363"/>
    </row>
    <row r="13" spans="1:5" s="30" customFormat="1" ht="12" customHeight="1">
      <c r="A13" s="233" t="s">
        <v>90</v>
      </c>
      <c r="B13" s="92">
        <v>8.097999999999999</v>
      </c>
      <c r="C13" s="92">
        <v>8.097999999999999</v>
      </c>
      <c r="D13" s="382">
        <f t="shared" si="0"/>
        <v>0</v>
      </c>
      <c r="E13" s="363"/>
    </row>
    <row r="14" spans="1:5" s="30" customFormat="1" ht="12" customHeight="1">
      <c r="A14" s="233" t="s">
        <v>91</v>
      </c>
      <c r="B14" s="92">
        <v>-33.23599999999999</v>
      </c>
      <c r="C14" s="92">
        <v>-33.23599999999999</v>
      </c>
      <c r="D14" s="382">
        <f t="shared" si="0"/>
        <v>0</v>
      </c>
      <c r="E14" s="363"/>
    </row>
    <row r="15" spans="1:5" s="30" customFormat="1" ht="12" customHeight="1" thickBot="1">
      <c r="A15" s="233" t="s">
        <v>139</v>
      </c>
      <c r="B15" s="92">
        <v>20.677</v>
      </c>
      <c r="C15" s="92">
        <v>20.677</v>
      </c>
      <c r="D15" s="382">
        <f t="shared" si="0"/>
        <v>0</v>
      </c>
      <c r="E15" s="365"/>
    </row>
    <row r="16" spans="1:5" s="30" customFormat="1" ht="12" customHeight="1" thickTop="1" thickBot="1">
      <c r="A16" s="232" t="s">
        <v>31</v>
      </c>
      <c r="B16" s="236">
        <f t="shared" ref="B16:C16" si="1">SUM(B4:B15)</f>
        <v>-60.656999999999989</v>
      </c>
      <c r="C16" s="236">
        <f t="shared" si="1"/>
        <v>1196.2529999999999</v>
      </c>
      <c r="D16" s="380">
        <f>B16-C16</f>
        <v>-1256.9099999999999</v>
      </c>
      <c r="E16" s="356"/>
    </row>
    <row r="17" spans="1:5" ht="9" customHeight="1" thickTop="1">
      <c r="A17" s="18"/>
      <c r="D17" s="381"/>
      <c r="E17" s="358"/>
    </row>
    <row r="18" spans="1:5" s="19" customFormat="1" ht="12" customHeight="1">
      <c r="A18" s="237" t="s">
        <v>202</v>
      </c>
      <c r="B18" s="92">
        <v>-120.76899999999955</v>
      </c>
      <c r="C18" s="92">
        <v>-118.27299999999957</v>
      </c>
      <c r="D18" s="382">
        <f t="shared" ref="D18:D22" si="2">B18-C18</f>
        <v>-2.4959999999999809</v>
      </c>
      <c r="E18" s="363"/>
    </row>
    <row r="19" spans="1:5" s="30" customFormat="1" ht="12" customHeight="1">
      <c r="A19" s="237" t="s">
        <v>93</v>
      </c>
      <c r="B19" s="92">
        <v>-384.17600000000004</v>
      </c>
      <c r="C19" s="92">
        <v>-384.17600000000004</v>
      </c>
      <c r="D19" s="382">
        <f t="shared" si="2"/>
        <v>0</v>
      </c>
      <c r="E19" s="363"/>
    </row>
    <row r="20" spans="1:5" s="30" customFormat="1" ht="12" customHeight="1">
      <c r="A20" s="237" t="s">
        <v>94</v>
      </c>
      <c r="B20" s="92">
        <v>-622.00700000000006</v>
      </c>
      <c r="C20" s="92">
        <v>-622.00700000000006</v>
      </c>
      <c r="D20" s="382">
        <f t="shared" si="2"/>
        <v>0</v>
      </c>
      <c r="E20" s="363"/>
    </row>
    <row r="21" spans="1:5" s="30" customFormat="1" ht="12" customHeight="1">
      <c r="A21" s="237" t="s">
        <v>275</v>
      </c>
      <c r="B21" s="92">
        <v>-57.862000000000002</v>
      </c>
      <c r="C21" s="92">
        <v>-57.862000000000002</v>
      </c>
      <c r="D21" s="382">
        <f t="shared" si="2"/>
        <v>0</v>
      </c>
      <c r="E21" s="363"/>
    </row>
    <row r="22" spans="1:5" s="26" customFormat="1" ht="12" customHeight="1" thickBot="1">
      <c r="A22" s="237" t="s">
        <v>203</v>
      </c>
      <c r="B22" s="92">
        <v>-82.730000000000132</v>
      </c>
      <c r="C22" s="92">
        <v>-82.730000000000132</v>
      </c>
      <c r="D22" s="382">
        <f t="shared" si="2"/>
        <v>0</v>
      </c>
      <c r="E22" s="363"/>
    </row>
    <row r="23" spans="1:5" ht="12" customHeight="1" thickTop="1" thickBot="1">
      <c r="A23" s="232" t="s">
        <v>96</v>
      </c>
      <c r="B23" s="236">
        <f t="shared" ref="B23:C23" si="3">SUM(B18:B22)</f>
        <v>-1267.5439999999999</v>
      </c>
      <c r="C23" s="236">
        <f t="shared" si="3"/>
        <v>-1265.0479999999998</v>
      </c>
      <c r="D23" s="380">
        <f>B23-C23</f>
        <v>-2.4960000000000946</v>
      </c>
      <c r="E23" s="363"/>
    </row>
    <row r="24" spans="1:5" ht="9" customHeight="1" thickTop="1">
      <c r="A24" s="18"/>
      <c r="D24" s="381"/>
      <c r="E24" s="363"/>
    </row>
    <row r="25" spans="1:5" ht="12" customHeight="1">
      <c r="A25" s="237" t="s">
        <v>318</v>
      </c>
      <c r="B25" s="92">
        <v>1432.8630000000001</v>
      </c>
      <c r="C25" s="92">
        <v>173.45700000000011</v>
      </c>
      <c r="D25" s="382">
        <f t="shared" ref="D25:D26" si="4">B25-C25</f>
        <v>1259.4059999999999</v>
      </c>
      <c r="E25" s="363"/>
    </row>
    <row r="26" spans="1:5" ht="12" customHeight="1" thickBot="1">
      <c r="A26" s="237" t="s">
        <v>97</v>
      </c>
      <c r="B26" s="92">
        <v>221.86100000000002</v>
      </c>
      <c r="C26" s="92">
        <v>221.86100000000002</v>
      </c>
      <c r="D26" s="382">
        <f t="shared" si="4"/>
        <v>0</v>
      </c>
      <c r="E26" s="363"/>
    </row>
    <row r="27" spans="1:5" ht="12" customHeight="1" thickTop="1" thickBot="1">
      <c r="A27" s="232" t="s">
        <v>98</v>
      </c>
      <c r="B27" s="236">
        <f t="shared" ref="B27:C27" si="5">SUM(B25:B26)</f>
        <v>1654.7240000000002</v>
      </c>
      <c r="C27" s="236">
        <f t="shared" si="5"/>
        <v>395.3180000000001</v>
      </c>
      <c r="D27" s="380">
        <f>B27-C27</f>
        <v>1259.4059999999999</v>
      </c>
      <c r="E27" s="363"/>
    </row>
    <row r="28" spans="1:5" ht="9" customHeight="1" thickTop="1" thickBot="1">
      <c r="A28" s="18"/>
      <c r="E28" s="365"/>
    </row>
    <row r="29" spans="1:5" ht="12" customHeight="1" thickTop="1" thickBot="1">
      <c r="A29" s="232" t="s">
        <v>99</v>
      </c>
      <c r="B29" s="236">
        <f t="shared" ref="B29:C29" si="6">B16+B23+B27</f>
        <v>326.52300000000037</v>
      </c>
      <c r="C29" s="236">
        <f t="shared" si="6"/>
        <v>326.52300000000025</v>
      </c>
      <c r="D29" s="380">
        <f>B29-C29</f>
        <v>0</v>
      </c>
    </row>
    <row r="30" spans="1:5" ht="9" customHeight="1" thickTop="1">
      <c r="A30" s="18"/>
      <c r="D30" s="381"/>
      <c r="E30" s="365"/>
    </row>
    <row r="31" spans="1:5" ht="12" customHeight="1">
      <c r="A31" s="237" t="s">
        <v>100</v>
      </c>
      <c r="B31" s="92">
        <v>-133.47500000000002</v>
      </c>
      <c r="C31" s="92">
        <v>-133.47500000000002</v>
      </c>
      <c r="D31" s="382">
        <f t="shared" ref="D31:D36" si="7">B31-C31</f>
        <v>0</v>
      </c>
    </row>
    <row r="32" spans="1:5" ht="12" customHeight="1">
      <c r="A32" s="237" t="s">
        <v>101</v>
      </c>
      <c r="B32" s="92">
        <v>0</v>
      </c>
      <c r="C32" s="92">
        <v>0</v>
      </c>
      <c r="D32" s="382">
        <f t="shared" si="7"/>
        <v>0</v>
      </c>
      <c r="E32" s="359"/>
    </row>
    <row r="33" spans="1:5" ht="12" customHeight="1">
      <c r="A33" s="237" t="s">
        <v>102</v>
      </c>
      <c r="B33" s="92">
        <v>-1.6299999999999955</v>
      </c>
      <c r="C33" s="92">
        <v>-1.6299999999999955</v>
      </c>
      <c r="D33" s="382">
        <f t="shared" si="7"/>
        <v>0</v>
      </c>
    </row>
    <row r="34" spans="1:5" ht="12" customHeight="1">
      <c r="A34" s="237" t="s">
        <v>330</v>
      </c>
      <c r="B34" s="92">
        <v>0</v>
      </c>
      <c r="C34" s="92"/>
      <c r="D34" s="382"/>
    </row>
    <row r="35" spans="1:5" ht="12" customHeight="1">
      <c r="A35" s="237" t="s">
        <v>103</v>
      </c>
      <c r="B35" s="92">
        <v>0</v>
      </c>
      <c r="C35" s="92">
        <v>0</v>
      </c>
      <c r="D35" s="382">
        <f t="shared" si="7"/>
        <v>0</v>
      </c>
    </row>
    <row r="36" spans="1:5" ht="12" customHeight="1" thickBot="1">
      <c r="A36" s="237" t="s">
        <v>314</v>
      </c>
      <c r="B36" s="92">
        <v>14.331999999999994</v>
      </c>
      <c r="C36" s="92">
        <v>14.331999999999994</v>
      </c>
      <c r="D36" s="382">
        <f t="shared" si="7"/>
        <v>0</v>
      </c>
      <c r="E36" s="363"/>
    </row>
    <row r="37" spans="1:5" ht="12" customHeight="1" thickTop="1" thickBot="1">
      <c r="A37" s="232" t="s">
        <v>104</v>
      </c>
      <c r="B37" s="236">
        <f>SUM(B31:B36)</f>
        <v>-120.77300000000002</v>
      </c>
      <c r="C37" s="236">
        <f>SUM(C31:C36)</f>
        <v>-120.77300000000002</v>
      </c>
      <c r="D37" s="380">
        <f>B37-C37</f>
        <v>0</v>
      </c>
      <c r="E37" s="363"/>
    </row>
    <row r="38" spans="1:5" ht="9" customHeight="1" thickTop="1">
      <c r="A38" s="18"/>
      <c r="D38" s="381"/>
      <c r="E38" s="363"/>
    </row>
    <row r="39" spans="1:5" ht="12" customHeight="1">
      <c r="A39" s="237" t="s">
        <v>105</v>
      </c>
      <c r="B39" s="92">
        <v>0</v>
      </c>
      <c r="C39" s="92">
        <v>0</v>
      </c>
      <c r="D39" s="382">
        <f t="shared" ref="D39:D48" si="8">B39-C39</f>
        <v>0</v>
      </c>
      <c r="E39" s="363"/>
    </row>
    <row r="40" spans="1:5" ht="12" customHeight="1">
      <c r="A40" s="237" t="s">
        <v>106</v>
      </c>
      <c r="B40" s="92">
        <v>-0.13200000000000056</v>
      </c>
      <c r="C40" s="92">
        <v>-0.13200000000000056</v>
      </c>
      <c r="D40" s="382">
        <f t="shared" si="8"/>
        <v>0</v>
      </c>
      <c r="E40" s="363"/>
    </row>
    <row r="41" spans="1:5" ht="12" customHeight="1">
      <c r="A41" s="237" t="s">
        <v>107</v>
      </c>
      <c r="B41" s="92">
        <v>0</v>
      </c>
      <c r="C41" s="92">
        <v>0</v>
      </c>
      <c r="D41" s="382">
        <f t="shared" si="8"/>
        <v>0</v>
      </c>
      <c r="E41" s="363"/>
    </row>
    <row r="42" spans="1:5" ht="12" customHeight="1">
      <c r="A42" s="237" t="s">
        <v>108</v>
      </c>
      <c r="B42" s="92">
        <v>-85.375</v>
      </c>
      <c r="C42" s="92">
        <v>-85.375</v>
      </c>
      <c r="D42" s="382">
        <f t="shared" si="8"/>
        <v>0</v>
      </c>
      <c r="E42" s="363"/>
    </row>
    <row r="43" spans="1:5" ht="12" customHeight="1">
      <c r="A43" s="237" t="s">
        <v>250</v>
      </c>
      <c r="B43" s="92">
        <v>-123.85500000000002</v>
      </c>
      <c r="C43" s="92">
        <v>-123.85500000000002</v>
      </c>
      <c r="D43" s="382">
        <f t="shared" si="8"/>
        <v>0</v>
      </c>
      <c r="E43" s="363"/>
    </row>
    <row r="44" spans="1:5" ht="12" customHeight="1">
      <c r="A44" s="237" t="s">
        <v>251</v>
      </c>
      <c r="B44" s="92">
        <v>-82.591000000000008</v>
      </c>
      <c r="C44" s="92">
        <v>-82.591000000000008</v>
      </c>
      <c r="D44" s="382">
        <f t="shared" si="8"/>
        <v>0</v>
      </c>
      <c r="E44" s="363"/>
    </row>
    <row r="45" spans="1:5" ht="12" customHeight="1">
      <c r="A45" s="237" t="s">
        <v>109</v>
      </c>
      <c r="B45" s="92">
        <v>0</v>
      </c>
      <c r="C45" s="92">
        <v>0</v>
      </c>
      <c r="D45" s="382">
        <f t="shared" si="8"/>
        <v>0</v>
      </c>
      <c r="E45" s="363"/>
    </row>
    <row r="46" spans="1:5" ht="12" customHeight="1">
      <c r="A46" s="237" t="s">
        <v>35</v>
      </c>
      <c r="B46" s="92">
        <v>0</v>
      </c>
      <c r="C46" s="92">
        <v>0</v>
      </c>
      <c r="D46" s="382">
        <f t="shared" si="8"/>
        <v>0</v>
      </c>
      <c r="E46" s="363"/>
    </row>
    <row r="47" spans="1:5" ht="12" customHeight="1">
      <c r="A47" s="237" t="s">
        <v>195</v>
      </c>
      <c r="B47" s="92">
        <v>0</v>
      </c>
      <c r="C47" s="92">
        <v>0</v>
      </c>
      <c r="D47" s="382">
        <f t="shared" si="8"/>
        <v>0</v>
      </c>
      <c r="E47" s="363"/>
    </row>
    <row r="48" spans="1:5" ht="12" customHeight="1" thickBot="1">
      <c r="A48" s="237" t="s">
        <v>196</v>
      </c>
      <c r="B48" s="92">
        <v>0</v>
      </c>
      <c r="C48" s="92">
        <v>0</v>
      </c>
      <c r="D48" s="382">
        <f t="shared" si="8"/>
        <v>0</v>
      </c>
      <c r="E48" s="365"/>
    </row>
    <row r="49" spans="1:5" ht="12" customHeight="1" thickTop="1" thickBot="1">
      <c r="A49" s="232" t="s">
        <v>110</v>
      </c>
      <c r="B49" s="236">
        <f t="shared" ref="B49:C49" si="9">SUM(B39:B48)</f>
        <v>-291.95300000000003</v>
      </c>
      <c r="C49" s="236">
        <f t="shared" si="9"/>
        <v>-291.95300000000003</v>
      </c>
      <c r="D49" s="380">
        <f>B49-C49</f>
        <v>0</v>
      </c>
      <c r="E49" s="358"/>
    </row>
    <row r="50" spans="1:5" ht="9" customHeight="1" thickTop="1">
      <c r="A50" s="18"/>
      <c r="D50" s="381"/>
      <c r="E50" s="358"/>
    </row>
    <row r="51" spans="1:5" s="26" customFormat="1" ht="12" customHeight="1">
      <c r="A51" s="237" t="s">
        <v>201</v>
      </c>
      <c r="B51" s="239">
        <v>8146.8689999999997</v>
      </c>
      <c r="C51" s="239">
        <v>8146.8689999999997</v>
      </c>
      <c r="D51" s="382">
        <f t="shared" ref="D51:D52" si="10">B51-C51</f>
        <v>0</v>
      </c>
      <c r="E51" s="363"/>
    </row>
    <row r="52" spans="1:5" s="26" customFormat="1" ht="12" customHeight="1" thickBot="1">
      <c r="A52" s="237" t="s">
        <v>200</v>
      </c>
      <c r="B52" s="239">
        <v>8060.6650000000009</v>
      </c>
      <c r="C52" s="239">
        <v>8060.6650000000009</v>
      </c>
      <c r="D52" s="382">
        <f t="shared" si="10"/>
        <v>0</v>
      </c>
      <c r="E52" s="363"/>
    </row>
    <row r="53" spans="1:5" ht="12" customHeight="1" thickTop="1" thickBot="1">
      <c r="A53" s="232" t="s">
        <v>113</v>
      </c>
      <c r="B53" s="236">
        <v>-86.203999999998814</v>
      </c>
      <c r="C53" s="236">
        <v>-86.203999999998814</v>
      </c>
      <c r="D53" s="380">
        <f>B53-C53</f>
        <v>0</v>
      </c>
      <c r="E53" s="363"/>
    </row>
    <row r="54" spans="1:5" ht="9" customHeight="1" thickTop="1">
      <c r="A54" s="18"/>
      <c r="D54" s="378"/>
      <c r="E54" s="363"/>
    </row>
    <row r="55" spans="1:5" ht="12" customHeight="1">
      <c r="A55" s="237" t="s">
        <v>197</v>
      </c>
      <c r="B55" s="239">
        <v>2804.0230000000001</v>
      </c>
      <c r="C55" s="239">
        <v>2804.0230000000001</v>
      </c>
      <c r="D55" s="382">
        <f t="shared" ref="D55:D57" si="11">B55-C55</f>
        <v>0</v>
      </c>
      <c r="E55" s="363"/>
    </row>
    <row r="56" spans="1:5" s="26" customFormat="1" ht="12" customHeight="1">
      <c r="A56" s="237" t="s">
        <v>198</v>
      </c>
      <c r="B56" s="239">
        <v>480.82900000000001</v>
      </c>
      <c r="C56" s="239">
        <v>480.82900000000001</v>
      </c>
      <c r="D56" s="382">
        <f t="shared" si="11"/>
        <v>0</v>
      </c>
      <c r="E56" s="363"/>
    </row>
    <row r="57" spans="1:5" s="26" customFormat="1" ht="12" customHeight="1" thickBot="1">
      <c r="A57" s="237" t="s">
        <v>199</v>
      </c>
      <c r="B57" s="239">
        <v>4775.8130000000001</v>
      </c>
      <c r="C57" s="239">
        <v>4775.8130000000001</v>
      </c>
      <c r="D57" s="382">
        <f t="shared" si="11"/>
        <v>0</v>
      </c>
      <c r="E57" s="363"/>
    </row>
    <row r="58" spans="1:5" ht="12" customHeight="1" thickTop="1" thickBot="1">
      <c r="A58" s="232" t="s">
        <v>200</v>
      </c>
      <c r="B58" s="236">
        <v>8060.6650000000009</v>
      </c>
      <c r="C58" s="236">
        <v>8060.6650000000009</v>
      </c>
      <c r="D58" s="380">
        <f>B58-C58</f>
        <v>0</v>
      </c>
      <c r="E58" s="365"/>
    </row>
    <row r="59" spans="1:5" ht="12" customHeight="1" thickTop="1">
      <c r="B59" s="379"/>
      <c r="C59" s="379"/>
      <c r="E59" s="365"/>
    </row>
    <row r="60" spans="1:5" ht="12" customHeight="1">
      <c r="B60" s="46"/>
      <c r="C60" s="46"/>
      <c r="E60" s="365"/>
    </row>
    <row r="63" spans="1:5" ht="12" customHeight="1">
      <c r="E63" s="363"/>
    </row>
    <row r="64" spans="1:5" ht="12" customHeight="1">
      <c r="E64" s="363"/>
    </row>
    <row r="65" spans="2:5" ht="12" customHeight="1">
      <c r="E65" s="363"/>
    </row>
    <row r="66" spans="2:5" ht="12" customHeight="1">
      <c r="B66" s="17"/>
      <c r="C66" s="17"/>
      <c r="E66" s="363"/>
    </row>
    <row r="67" spans="2:5" ht="12" customHeight="1">
      <c r="E67" s="363"/>
    </row>
    <row r="68" spans="2:5" ht="12" customHeight="1">
      <c r="E68" s="363"/>
    </row>
    <row r="69" spans="2:5" ht="12" customHeight="1">
      <c r="E69" s="363"/>
    </row>
    <row r="70" spans="2:5" ht="12" customHeight="1">
      <c r="E70" s="365"/>
    </row>
    <row r="71" spans="2:5" ht="12" customHeight="1">
      <c r="E71" s="365"/>
    </row>
    <row r="72" spans="2:5" ht="12" customHeight="1">
      <c r="E72" s="365"/>
    </row>
    <row r="74" spans="2:5" ht="12" customHeight="1">
      <c r="E74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showGridLines="0" zoomScale="150" zoomScaleNormal="150" workbookViewId="0">
      <pane xSplit="1" ySplit="2" topLeftCell="W3" activePane="bottomRight" state="frozen"/>
      <selection activeCell="AD10" sqref="AD10"/>
      <selection pane="topRight" activeCell="AD10" sqref="AD10"/>
      <selection pane="bottomLeft" activeCell="AD10" sqref="AD10"/>
      <selection pane="bottomRight" activeCell="AA6" sqref="AA6"/>
    </sheetView>
  </sheetViews>
  <sheetFormatPr defaultColWidth="9.140625" defaultRowHeight="12" customHeight="1"/>
  <cols>
    <col min="1" max="1" width="35.7109375" style="1" customWidth="1"/>
    <col min="2" max="27" width="8.7109375" style="3" customWidth="1"/>
    <col min="28" max="29" width="9.140625" style="14"/>
    <col min="30" max="36" width="8.7109375" style="3" customWidth="1"/>
    <col min="37" max="16384" width="9.140625" style="14"/>
  </cols>
  <sheetData>
    <row r="1" spans="1:36" ht="12" customHeight="1" thickBot="1">
      <c r="A1" s="13"/>
    </row>
    <row r="2" spans="1:36" ht="12" customHeight="1" thickTop="1">
      <c r="A2" s="199" t="s">
        <v>153</v>
      </c>
      <c r="B2" s="241" t="s">
        <v>226</v>
      </c>
      <c r="C2" s="241" t="s">
        <v>228</v>
      </c>
      <c r="D2" s="241" t="s">
        <v>239</v>
      </c>
      <c r="E2" s="241" t="s">
        <v>240</v>
      </c>
      <c r="F2" s="241" t="s">
        <v>247</v>
      </c>
      <c r="G2" s="241" t="s">
        <v>254</v>
      </c>
      <c r="H2" s="241" t="s">
        <v>258</v>
      </c>
      <c r="I2" s="241" t="s">
        <v>262</v>
      </c>
      <c r="J2" s="241" t="s">
        <v>266</v>
      </c>
      <c r="K2" s="241" t="s">
        <v>268</v>
      </c>
      <c r="L2" s="241" t="s">
        <v>270</v>
      </c>
      <c r="M2" s="241" t="s">
        <v>272</v>
      </c>
      <c r="N2" s="241" t="s">
        <v>278</v>
      </c>
      <c r="O2" s="241" t="s">
        <v>280</v>
      </c>
      <c r="P2" s="241" t="s">
        <v>300</v>
      </c>
      <c r="Q2" s="241" t="s">
        <v>302</v>
      </c>
      <c r="R2" s="241" t="s">
        <v>309</v>
      </c>
      <c r="S2" s="241" t="s">
        <v>310</v>
      </c>
      <c r="T2" s="241" t="s">
        <v>311</v>
      </c>
      <c r="U2" s="241" t="s">
        <v>312</v>
      </c>
      <c r="V2" s="241" t="s">
        <v>319</v>
      </c>
      <c r="W2" s="241" t="s">
        <v>320</v>
      </c>
      <c r="X2" s="241" t="s">
        <v>321</v>
      </c>
      <c r="Y2" s="241" t="s">
        <v>325</v>
      </c>
      <c r="Z2" s="241" t="s">
        <v>389</v>
      </c>
      <c r="AA2" s="241" t="s">
        <v>392</v>
      </c>
      <c r="AC2" s="241">
        <v>2018</v>
      </c>
      <c r="AD2" s="241">
        <v>2019</v>
      </c>
      <c r="AE2" s="241">
        <v>2020</v>
      </c>
      <c r="AF2" s="241">
        <v>2021</v>
      </c>
      <c r="AG2" s="241">
        <v>2022</v>
      </c>
      <c r="AH2" s="241">
        <v>2023</v>
      </c>
      <c r="AI2" s="241" t="s">
        <v>393</v>
      </c>
      <c r="AJ2" s="241" t="s">
        <v>397</v>
      </c>
    </row>
    <row r="3" spans="1:36" ht="8.25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  <c r="AG3" s="2"/>
      <c r="AH3" s="2"/>
      <c r="AI3" s="2"/>
      <c r="AJ3" s="2"/>
    </row>
    <row r="4" spans="1:36" ht="12" customHeight="1" thickTop="1" thickBot="1">
      <c r="A4" s="202" t="s">
        <v>142</v>
      </c>
      <c r="B4" s="242">
        <f t="shared" ref="B4:E4" si="0">SUM(B5:B9)</f>
        <v>-83.536999999999992</v>
      </c>
      <c r="C4" s="242">
        <f t="shared" si="0"/>
        <v>-112.078</v>
      </c>
      <c r="D4" s="242">
        <f t="shared" si="0"/>
        <v>-106.547</v>
      </c>
      <c r="E4" s="242">
        <f t="shared" si="0"/>
        <v>-126.45500000000001</v>
      </c>
      <c r="F4" s="242">
        <f>F5+F6+F7+F8+F9</f>
        <v>-141.63800000000001</v>
      </c>
      <c r="G4" s="242">
        <f>G5+G6+G7+G8+G9</f>
        <v>-229.34199999999998</v>
      </c>
      <c r="H4" s="242">
        <f>H5+H6+H7+H8+H9</f>
        <v>-147.38</v>
      </c>
      <c r="I4" s="242">
        <f t="shared" ref="I4:K4" si="1">SUM(I5:I9)</f>
        <v>-226.41599999999994</v>
      </c>
      <c r="J4" s="242">
        <f t="shared" si="1"/>
        <v>-144.17400000000001</v>
      </c>
      <c r="K4" s="242">
        <f t="shared" si="1"/>
        <v>-149.03699999999998</v>
      </c>
      <c r="L4" s="242">
        <f t="shared" ref="L4:Q4" si="2">L5+L6+L7+L8+L9</f>
        <v>-158.80700000000002</v>
      </c>
      <c r="M4" s="242">
        <f t="shared" si="2"/>
        <v>-141.84499999999994</v>
      </c>
      <c r="N4" s="242">
        <f t="shared" si="2"/>
        <v>-203.91899999999998</v>
      </c>
      <c r="O4" s="242">
        <f t="shared" si="2"/>
        <v>-281.74400000000003</v>
      </c>
      <c r="P4" s="242">
        <f t="shared" si="2"/>
        <v>-260.28000000000003</v>
      </c>
      <c r="Q4" s="242">
        <f t="shared" si="2"/>
        <v>-434.64499999999992</v>
      </c>
      <c r="R4" s="242">
        <f t="shared" ref="R4:S4" si="3">R5+R6+R7+R8+R9</f>
        <v>-626.80400000000009</v>
      </c>
      <c r="S4" s="242">
        <f t="shared" si="3"/>
        <v>-649.40600000000006</v>
      </c>
      <c r="T4" s="242">
        <f t="shared" ref="T4:Y4" si="4">T5+T6+T7+T8+T9</f>
        <v>-738.34699999999998</v>
      </c>
      <c r="U4" s="242">
        <f t="shared" si="4"/>
        <v>-721.90099999999995</v>
      </c>
      <c r="V4" s="242">
        <f t="shared" si="4"/>
        <v>-825.62100000000009</v>
      </c>
      <c r="W4" s="242">
        <f t="shared" si="4"/>
        <v>-703.28300000000002</v>
      </c>
      <c r="X4" s="242">
        <f t="shared" si="4"/>
        <v>-645.76900000000001</v>
      </c>
      <c r="Y4" s="242">
        <f t="shared" si="4"/>
        <v>-623.64700000000005</v>
      </c>
      <c r="Z4" s="242">
        <f t="shared" ref="Z4:AA4" si="5">Z5+Z6+Z7+Z8+Z9</f>
        <v>-540.54300000000012</v>
      </c>
      <c r="AA4" s="242">
        <f t="shared" si="5"/>
        <v>-571.16499999999996</v>
      </c>
      <c r="AB4" s="82"/>
      <c r="AC4" s="242">
        <f>SUM(B4:E4)</f>
        <v>-428.61700000000008</v>
      </c>
      <c r="AD4" s="242">
        <f t="shared" ref="AD4:AE4" si="6">SUM(AD5:AD9)</f>
        <v>-744.77600000000007</v>
      </c>
      <c r="AE4" s="242">
        <f t="shared" si="6"/>
        <v>-593.86299999999994</v>
      </c>
      <c r="AF4" s="242">
        <f t="shared" ref="AF4" si="7">SUM(AF5:AF9)</f>
        <v>-1180.588</v>
      </c>
      <c r="AG4" s="242">
        <f>SUM(AG5:AG9)</f>
        <v>-2736.4579999999996</v>
      </c>
      <c r="AH4" s="242">
        <f>SUM(AH5:AH9)</f>
        <v>-2798.32</v>
      </c>
      <c r="AI4" s="242">
        <f>SUM(AI5:AI9)</f>
        <v>-1528.904</v>
      </c>
      <c r="AJ4" s="242">
        <f>SUM(AJ5:AJ9)</f>
        <v>-1111.7080000000001</v>
      </c>
    </row>
    <row r="5" spans="1:36" ht="12" customHeight="1" thickTop="1">
      <c r="A5" s="243" t="s">
        <v>143</v>
      </c>
      <c r="B5" s="92">
        <v>-16.875</v>
      </c>
      <c r="C5" s="92">
        <v>-15.151999999999999</v>
      </c>
      <c r="D5" s="92">
        <v>-9.6999999999999993</v>
      </c>
      <c r="E5" s="92">
        <v>-8.4359999999999964</v>
      </c>
      <c r="F5" s="92">
        <v>-6.9619999999999997</v>
      </c>
      <c r="G5" s="92">
        <v>-14.743</v>
      </c>
      <c r="H5" s="92">
        <v>-19.164999999999999</v>
      </c>
      <c r="I5" s="92">
        <v>-15.501000000000005</v>
      </c>
      <c r="J5" s="92">
        <v>-10.747999999999999</v>
      </c>
      <c r="K5" s="92">
        <v>-14.792</v>
      </c>
      <c r="L5" s="92">
        <v>-11.396000000000001</v>
      </c>
      <c r="M5" s="92">
        <v>-9.6379999999999981</v>
      </c>
      <c r="N5" s="92">
        <v>-15.101000000000001</v>
      </c>
      <c r="O5" s="92">
        <v>-26.667999999999999</v>
      </c>
      <c r="P5" s="92">
        <v>-37.704999999999998</v>
      </c>
      <c r="Q5" s="92">
        <v>-93.078999999999994</v>
      </c>
      <c r="R5" s="92">
        <v>-182.517</v>
      </c>
      <c r="S5" s="92">
        <v>-213.67400000000001</v>
      </c>
      <c r="T5" s="92">
        <v>-253.81100000000001</v>
      </c>
      <c r="U5" s="92">
        <v>-247.82599999999991</v>
      </c>
      <c r="V5" s="92">
        <v>-252.84399999999999</v>
      </c>
      <c r="W5" s="92">
        <v>-247.839</v>
      </c>
      <c r="X5" s="92">
        <v>-255.13200000000001</v>
      </c>
      <c r="Y5" s="92">
        <v>-229.92500000000001</v>
      </c>
      <c r="Z5" s="92">
        <v>-195.06399999999999</v>
      </c>
      <c r="AA5" s="92">
        <v>-147.626</v>
      </c>
      <c r="AB5" s="445"/>
      <c r="AC5" s="92">
        <f>SUM(B5:E5)</f>
        <v>-50.162999999999997</v>
      </c>
      <c r="AD5" s="92">
        <f>SUM(F5:I5)</f>
        <v>-56.371000000000002</v>
      </c>
      <c r="AE5" s="92">
        <f>SUM(J5:M5)</f>
        <v>-46.573999999999998</v>
      </c>
      <c r="AF5" s="92">
        <f>SUM(N5:Q5)</f>
        <v>-172.553</v>
      </c>
      <c r="AG5" s="92">
        <f>SUM(R5:U5)</f>
        <v>-897.82799999999997</v>
      </c>
      <c r="AH5" s="92">
        <f>SUM(V5:Y5)</f>
        <v>-985.74</v>
      </c>
      <c r="AI5" s="92">
        <f>SUM(V5:W5)</f>
        <v>-500.68299999999999</v>
      </c>
      <c r="AJ5" s="92">
        <f>SUM(Z5:AA5)</f>
        <v>-342.69</v>
      </c>
    </row>
    <row r="6" spans="1:36" s="15" customFormat="1" ht="12" customHeight="1">
      <c r="A6" s="243" t="s">
        <v>144</v>
      </c>
      <c r="B6" s="92">
        <v>-15.302999999999997</v>
      </c>
      <c r="C6" s="92">
        <v>-23.033999999999999</v>
      </c>
      <c r="D6" s="92">
        <v>-17.521000000000001</v>
      </c>
      <c r="E6" s="92">
        <v>-17.014000000000017</v>
      </c>
      <c r="F6" s="92">
        <f>-93.634-F7</f>
        <v>-37.244</v>
      </c>
      <c r="G6" s="92">
        <f>-122.065-G7</f>
        <v>-46.588999999999999</v>
      </c>
      <c r="H6" s="92">
        <f>-93.603-H7</f>
        <v>-29.318999999999988</v>
      </c>
      <c r="I6" s="92">
        <v>-26.338999999999942</v>
      </c>
      <c r="J6" s="92">
        <v>-22.402000000000001</v>
      </c>
      <c r="K6" s="92">
        <v>-23.823</v>
      </c>
      <c r="L6" s="92">
        <f>-47.084-L7</f>
        <v>-28.019000000000002</v>
      </c>
      <c r="M6" s="92">
        <v>-50.235999999999962</v>
      </c>
      <c r="N6" s="92">
        <v>-71.055999999999997</v>
      </c>
      <c r="O6" s="92">
        <v>-89.78400000000002</v>
      </c>
      <c r="P6" s="92">
        <v>-57.793999999999997</v>
      </c>
      <c r="Q6" s="92">
        <v>-150.51699999999994</v>
      </c>
      <c r="R6" s="92">
        <v>-186.08699999999999</v>
      </c>
      <c r="S6" s="92">
        <v>-150.30699999999999</v>
      </c>
      <c r="T6" s="92">
        <v>-194.078</v>
      </c>
      <c r="U6" s="92">
        <v>-137.63700000000006</v>
      </c>
      <c r="V6" s="92">
        <v>-274.07600000000002</v>
      </c>
      <c r="W6" s="92">
        <f>-244.328-W7</f>
        <v>-164.89100000000002</v>
      </c>
      <c r="X6" s="92">
        <v>-154.923</v>
      </c>
      <c r="Y6" s="92">
        <v>-152.49799999999999</v>
      </c>
      <c r="Z6" s="92">
        <v>-159.315</v>
      </c>
      <c r="AA6" s="92">
        <v>-187.26900000000001</v>
      </c>
      <c r="AB6" s="445"/>
      <c r="AC6" s="92">
        <f>SUM(B6:E6)</f>
        <v>-72.872000000000014</v>
      </c>
      <c r="AD6" s="92">
        <f>SUM(F6:I6)</f>
        <v>-139.49099999999993</v>
      </c>
      <c r="AE6" s="92">
        <f>SUM(J6:M6)</f>
        <v>-124.47999999999996</v>
      </c>
      <c r="AF6" s="92">
        <f>SUM(N6:Q6)</f>
        <v>-369.15099999999995</v>
      </c>
      <c r="AG6" s="92">
        <f>SUM(R6:U6)</f>
        <v>-668.10900000000004</v>
      </c>
      <c r="AH6" s="92">
        <f t="shared" ref="AH6:AH9" si="8">SUM(V6:Y6)</f>
        <v>-746.38800000000015</v>
      </c>
      <c r="AI6" s="92">
        <f t="shared" ref="AI6:AI9" si="9">SUM(V6:W6)</f>
        <v>-438.96700000000004</v>
      </c>
      <c r="AJ6" s="92">
        <f t="shared" ref="AJ6:AJ9" si="10">SUM(Z6:AA6)</f>
        <v>-346.584</v>
      </c>
    </row>
    <row r="7" spans="1:36" s="15" customFormat="1" ht="12" customHeight="1">
      <c r="A7" s="243" t="s">
        <v>145</v>
      </c>
      <c r="B7" s="92">
        <v>-43.773000000000003</v>
      </c>
      <c r="C7" s="92">
        <v>-56.639000000000003</v>
      </c>
      <c r="D7" s="92">
        <v>-57.625</v>
      </c>
      <c r="E7" s="92">
        <v>-74.513000000000005</v>
      </c>
      <c r="F7" s="92">
        <v>-56.39</v>
      </c>
      <c r="G7" s="92">
        <v>-75.475999999999999</v>
      </c>
      <c r="H7" s="92">
        <v>-64.284000000000006</v>
      </c>
      <c r="I7" s="92">
        <v>-66.667000000000016</v>
      </c>
      <c r="J7" s="92">
        <v>-37.951999999999998</v>
      </c>
      <c r="K7" s="92">
        <v>-30.122</v>
      </c>
      <c r="L7" s="92">
        <v>-19.065000000000001</v>
      </c>
      <c r="M7" s="92">
        <v>-28.219000000000005</v>
      </c>
      <c r="N7" s="92">
        <v>-42.286000000000001</v>
      </c>
      <c r="O7" s="92">
        <v>-59.723999999999997</v>
      </c>
      <c r="P7" s="92">
        <v>-43.926000000000002</v>
      </c>
      <c r="Q7" s="92">
        <v>-52.742000000000019</v>
      </c>
      <c r="R7" s="92">
        <v>-94.242000000000004</v>
      </c>
      <c r="S7" s="92">
        <v>-86.667000000000002</v>
      </c>
      <c r="T7" s="92">
        <v>-77.28</v>
      </c>
      <c r="U7" s="92">
        <v>-75.407000000000039</v>
      </c>
      <c r="V7" s="92">
        <v>-125.797</v>
      </c>
      <c r="W7" s="92">
        <v>-79.436999999999998</v>
      </c>
      <c r="X7" s="92">
        <v>-79.974000000000004</v>
      </c>
      <c r="Y7" s="92">
        <v>-88.591000000000008</v>
      </c>
      <c r="Z7" s="92">
        <v>-38.734999999999999</v>
      </c>
      <c r="AA7" s="92">
        <v>-78.122</v>
      </c>
      <c r="AB7" s="445"/>
      <c r="AC7" s="92">
        <f>SUM(B7:E7)</f>
        <v>-232.55</v>
      </c>
      <c r="AD7" s="92">
        <f>SUM(F7:I7)</f>
        <v>-262.81700000000001</v>
      </c>
      <c r="AE7" s="92">
        <f>SUM(J7:M7)</f>
        <v>-115.358</v>
      </c>
      <c r="AF7" s="92">
        <f>SUM(N7:Q7)</f>
        <v>-198.678</v>
      </c>
      <c r="AG7" s="92">
        <f>SUM(R7:U7)</f>
        <v>-333.596</v>
      </c>
      <c r="AH7" s="92">
        <f t="shared" si="8"/>
        <v>-373.79899999999998</v>
      </c>
      <c r="AI7" s="92">
        <f t="shared" si="9"/>
        <v>-205.23399999999998</v>
      </c>
      <c r="AJ7" s="92">
        <f t="shared" si="10"/>
        <v>-116.857</v>
      </c>
    </row>
    <row r="8" spans="1:36" s="15" customFormat="1" ht="12" customHeight="1">
      <c r="A8" s="243" t="s">
        <v>146</v>
      </c>
      <c r="B8" s="92">
        <v>-7.5860000000000003</v>
      </c>
      <c r="C8" s="92">
        <v>-17.253</v>
      </c>
      <c r="D8" s="92">
        <v>-21.701000000000001</v>
      </c>
      <c r="E8" s="92">
        <v>-26.491999999999997</v>
      </c>
      <c r="F8" s="92">
        <v>-19.783000000000001</v>
      </c>
      <c r="G8" s="92">
        <v>-46.114000000000004</v>
      </c>
      <c r="H8" s="92">
        <v>-29.262999999999991</v>
      </c>
      <c r="I8" s="92">
        <v>-38.584000000000003</v>
      </c>
      <c r="J8" s="92">
        <v>-29.872</v>
      </c>
      <c r="K8" s="92">
        <v>-36.97</v>
      </c>
      <c r="L8" s="92">
        <v>-53.07</v>
      </c>
      <c r="M8" s="92">
        <v>-8.1049999999999969</v>
      </c>
      <c r="N8" s="92">
        <v>-29.088999999999999</v>
      </c>
      <c r="O8" s="92">
        <v>-45.634</v>
      </c>
      <c r="P8" s="92">
        <v>-64.17</v>
      </c>
      <c r="Q8" s="92">
        <v>-76.217999999999975</v>
      </c>
      <c r="R8" s="92">
        <v>-95.7</v>
      </c>
      <c r="S8" s="92">
        <v>-132.714</v>
      </c>
      <c r="T8" s="92">
        <v>-143.43199999999999</v>
      </c>
      <c r="U8" s="92">
        <v>-167.26199999999994</v>
      </c>
      <c r="V8" s="92">
        <v>-97.570999999999998</v>
      </c>
      <c r="W8" s="92">
        <v>-135.56700000000001</v>
      </c>
      <c r="X8" s="92">
        <v>-79.113</v>
      </c>
      <c r="Y8" s="92">
        <v>-70.230999999999995</v>
      </c>
      <c r="Z8" s="92">
        <v>-69.686000000000007</v>
      </c>
      <c r="AA8" s="92">
        <v>-79.668000000000006</v>
      </c>
      <c r="AB8" s="445"/>
      <c r="AC8" s="92">
        <f>SUM(B8:E8)</f>
        <v>-73.031999999999996</v>
      </c>
      <c r="AD8" s="92">
        <f>SUM(F8:I8)</f>
        <v>-133.744</v>
      </c>
      <c r="AE8" s="92">
        <f>SUM(J8:M8)</f>
        <v>-128.017</v>
      </c>
      <c r="AF8" s="92">
        <f>SUM(N8:Q8)</f>
        <v>-215.11099999999999</v>
      </c>
      <c r="AG8" s="92">
        <f>SUM(R8:U8)</f>
        <v>-539.10799999999995</v>
      </c>
      <c r="AH8" s="92">
        <f t="shared" si="8"/>
        <v>-382.48199999999997</v>
      </c>
      <c r="AI8" s="92">
        <f t="shared" si="9"/>
        <v>-233.13800000000001</v>
      </c>
      <c r="AJ8" s="92">
        <f t="shared" si="10"/>
        <v>-149.35400000000001</v>
      </c>
    </row>
    <row r="9" spans="1:36" s="15" customFormat="1" ht="12" customHeight="1">
      <c r="A9" s="243" t="s">
        <v>252</v>
      </c>
      <c r="B9" s="92">
        <v>0</v>
      </c>
      <c r="C9" s="92">
        <v>0</v>
      </c>
      <c r="D9" s="92">
        <v>0</v>
      </c>
      <c r="E9" s="92">
        <v>0</v>
      </c>
      <c r="F9" s="92">
        <v>-21.259</v>
      </c>
      <c r="G9" s="92">
        <v>-46.42</v>
      </c>
      <c r="H9" s="92">
        <v>-5.3490000000000002</v>
      </c>
      <c r="I9" s="92">
        <v>-79.324999999999989</v>
      </c>
      <c r="J9" s="92">
        <v>-43.2</v>
      </c>
      <c r="K9" s="92">
        <v>-43.33</v>
      </c>
      <c r="L9" s="92">
        <v>-47.256999999999998</v>
      </c>
      <c r="M9" s="92">
        <v>-45.646999999999984</v>
      </c>
      <c r="N9" s="92">
        <v>-46.387</v>
      </c>
      <c r="O9" s="92">
        <v>-59.933999999999997</v>
      </c>
      <c r="P9" s="92">
        <v>-56.685000000000002</v>
      </c>
      <c r="Q9" s="92">
        <v>-62.088999999999999</v>
      </c>
      <c r="R9" s="92">
        <v>-68.257999999999996</v>
      </c>
      <c r="S9" s="92">
        <v>-66.043999999999997</v>
      </c>
      <c r="T9" s="92">
        <v>-69.745999999999995</v>
      </c>
      <c r="U9" s="92">
        <v>-93.769000000000005</v>
      </c>
      <c r="V9" s="92">
        <v>-75.332999999999998</v>
      </c>
      <c r="W9" s="92">
        <v>-75.549000000000007</v>
      </c>
      <c r="X9" s="92">
        <v>-76.626999999999995</v>
      </c>
      <c r="Y9" s="92">
        <v>-82.402000000000001</v>
      </c>
      <c r="Z9" s="92">
        <v>-77.742999999999995</v>
      </c>
      <c r="AA9" s="92">
        <v>-78.48</v>
      </c>
      <c r="AB9" s="14"/>
      <c r="AC9" s="92">
        <v>0</v>
      </c>
      <c r="AD9" s="92">
        <f>SUM(F9:I9)</f>
        <v>-152.35300000000001</v>
      </c>
      <c r="AE9" s="92">
        <f>SUM(J9:M9)</f>
        <v>-179.434</v>
      </c>
      <c r="AF9" s="92">
        <f>SUM(N9:Q9)</f>
        <v>-225.095</v>
      </c>
      <c r="AG9" s="92">
        <f>SUM(R9:U9)</f>
        <v>-297.81700000000001</v>
      </c>
      <c r="AH9" s="92">
        <f t="shared" si="8"/>
        <v>-309.911</v>
      </c>
      <c r="AI9" s="92">
        <f t="shared" si="9"/>
        <v>-150.88200000000001</v>
      </c>
      <c r="AJ9" s="92">
        <f t="shared" si="10"/>
        <v>-156.22300000000001</v>
      </c>
    </row>
    <row r="10" spans="1:36" ht="8.25" customHeight="1" thickBo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  <c r="AI10" s="2"/>
      <c r="AJ10" s="2"/>
    </row>
    <row r="11" spans="1:36" s="16" customFormat="1" ht="12" customHeight="1" thickTop="1" thickBot="1">
      <c r="A11" s="202" t="s">
        <v>147</v>
      </c>
      <c r="B11" s="242">
        <f t="shared" ref="B11:C11" si="11">B12+B13</f>
        <v>23.763999999999999</v>
      </c>
      <c r="C11" s="242">
        <f t="shared" si="11"/>
        <v>39.517000000000003</v>
      </c>
      <c r="D11" s="242">
        <f t="shared" ref="D11:E11" si="12">D12+D13</f>
        <v>34.886000000000003</v>
      </c>
      <c r="E11" s="242">
        <f t="shared" si="12"/>
        <v>35.761999999999986</v>
      </c>
      <c r="F11" s="242">
        <f>F12+F13</f>
        <v>42.704000000000001</v>
      </c>
      <c r="G11" s="242">
        <f>G12+G13</f>
        <v>485.33199999999999</v>
      </c>
      <c r="H11" s="242">
        <f>H12+H13</f>
        <v>107.89099999999998</v>
      </c>
      <c r="I11" s="242">
        <f t="shared" ref="I11:K11" si="13">I12+I13</f>
        <v>38.436000000000007</v>
      </c>
      <c r="J11" s="242">
        <f t="shared" si="13"/>
        <v>49.762999999999998</v>
      </c>
      <c r="K11" s="242">
        <f t="shared" si="13"/>
        <v>54.48</v>
      </c>
      <c r="L11" s="242">
        <f t="shared" ref="L11:Q11" si="14">L12+L13</f>
        <v>56.105000000000004</v>
      </c>
      <c r="M11" s="242">
        <f t="shared" si="14"/>
        <v>23.019999999999989</v>
      </c>
      <c r="N11" s="242">
        <f t="shared" si="14"/>
        <v>33.591000000000001</v>
      </c>
      <c r="O11" s="242">
        <f t="shared" si="14"/>
        <v>52.067999999999998</v>
      </c>
      <c r="P11" s="242">
        <f t="shared" si="14"/>
        <v>219.30099999999999</v>
      </c>
      <c r="Q11" s="242">
        <f t="shared" si="14"/>
        <v>186.61700000000005</v>
      </c>
      <c r="R11" s="242">
        <f t="shared" ref="R11:S11" si="15">R12+R13</f>
        <v>204.69400000000002</v>
      </c>
      <c r="S11" s="242">
        <f t="shared" si="15"/>
        <v>155.56799999999998</v>
      </c>
      <c r="T11" s="242">
        <f t="shared" ref="T11:U11" si="16">T12+T13</f>
        <v>182.06200000000001</v>
      </c>
      <c r="U11" s="242">
        <f t="shared" si="16"/>
        <v>153.10099999999994</v>
      </c>
      <c r="V11" s="242">
        <f t="shared" ref="V11" si="17">V12+V13</f>
        <v>193.262</v>
      </c>
      <c r="W11" s="242">
        <f t="shared" ref="W11:Y11" si="18">W12+W13</f>
        <v>171.18699999999998</v>
      </c>
      <c r="X11" s="242">
        <f t="shared" si="18"/>
        <v>345.16499999999996</v>
      </c>
      <c r="Y11" s="242">
        <f t="shared" si="18"/>
        <v>396.48700000000002</v>
      </c>
      <c r="Z11" s="242">
        <f t="shared" ref="Z11:AA11" si="19">Z12+Z13</f>
        <v>157.11799999999999</v>
      </c>
      <c r="AA11" s="242">
        <f t="shared" si="19"/>
        <v>170.08600000000001</v>
      </c>
      <c r="AB11" s="82"/>
      <c r="AC11" s="242">
        <f t="shared" ref="AC11" si="20">AC12+AC13</f>
        <v>133.92899999999997</v>
      </c>
      <c r="AD11" s="242">
        <f>AD12+AD13</f>
        <v>674.36300000000006</v>
      </c>
      <c r="AE11" s="242">
        <f t="shared" ref="AE11:AF11" si="21">AE12+AE13</f>
        <v>183.36799999999999</v>
      </c>
      <c r="AF11" s="242">
        <f t="shared" si="21"/>
        <v>491.57700000000006</v>
      </c>
      <c r="AG11" s="242">
        <f t="shared" ref="AG11:AH11" si="22">AG12+AG13</f>
        <v>695.42499999999995</v>
      </c>
      <c r="AH11" s="242">
        <f t="shared" si="22"/>
        <v>1106.1010000000001</v>
      </c>
      <c r="AI11" s="242">
        <f t="shared" ref="AI11:AJ11" si="23">AI12+AI13</f>
        <v>364.44899999999996</v>
      </c>
      <c r="AJ11" s="242">
        <f t="shared" si="23"/>
        <v>327.20400000000001</v>
      </c>
    </row>
    <row r="12" spans="1:36" s="16" customFormat="1" ht="12" customHeight="1" thickTop="1">
      <c r="A12" s="243" t="s">
        <v>148</v>
      </c>
      <c r="B12" s="92">
        <v>1.296</v>
      </c>
      <c r="C12" s="92">
        <v>2.444</v>
      </c>
      <c r="D12" s="92">
        <v>3.4239999999999999</v>
      </c>
      <c r="E12" s="92">
        <v>1.6070000000000007</v>
      </c>
      <c r="F12" s="92">
        <v>1.4430000000000001</v>
      </c>
      <c r="G12" s="92">
        <v>2.306</v>
      </c>
      <c r="H12" s="92">
        <v>1.123</v>
      </c>
      <c r="I12" s="92">
        <v>3.6720000000000006</v>
      </c>
      <c r="J12" s="92">
        <v>1.8819999999999999</v>
      </c>
      <c r="K12" s="92">
        <v>6.3659999999999997</v>
      </c>
      <c r="L12" s="92">
        <v>5.1390000000000002</v>
      </c>
      <c r="M12" s="92">
        <v>5.5660000000000007</v>
      </c>
      <c r="N12" s="92">
        <v>2.8210000000000002</v>
      </c>
      <c r="O12" s="92">
        <v>2.6949999999999998</v>
      </c>
      <c r="P12" s="92">
        <v>12.16</v>
      </c>
      <c r="Q12" s="92">
        <v>25.024000000000004</v>
      </c>
      <c r="R12" s="92">
        <v>35.008000000000003</v>
      </c>
      <c r="S12" s="92">
        <v>32.613</v>
      </c>
      <c r="T12" s="92">
        <v>45.158000000000001</v>
      </c>
      <c r="U12" s="92">
        <v>22.162999999999997</v>
      </c>
      <c r="V12" s="92">
        <v>44.328000000000003</v>
      </c>
      <c r="W12" s="92">
        <v>41.142000000000003</v>
      </c>
      <c r="X12" s="92">
        <v>34.47</v>
      </c>
      <c r="Y12" s="92">
        <v>32.19</v>
      </c>
      <c r="Z12" s="92">
        <v>34.609000000000002</v>
      </c>
      <c r="AA12" s="92">
        <v>23.744</v>
      </c>
      <c r="AB12" s="14"/>
      <c r="AC12" s="92">
        <f>SUM(B12:E12)</f>
        <v>8.7710000000000008</v>
      </c>
      <c r="AD12" s="92">
        <f>SUM(F12:I12)</f>
        <v>8.5440000000000005</v>
      </c>
      <c r="AE12" s="92">
        <f>SUM(J12:M12)</f>
        <v>18.953000000000003</v>
      </c>
      <c r="AF12" s="92">
        <f>SUM(N12:Q12)</f>
        <v>42.7</v>
      </c>
      <c r="AG12" s="92">
        <f>SUM(R12:U12)</f>
        <v>134.94200000000001</v>
      </c>
      <c r="AH12" s="92">
        <f t="shared" ref="AH12:AH13" si="24">SUM(V12:Y12)</f>
        <v>152.13</v>
      </c>
      <c r="AI12" s="92">
        <f t="shared" ref="AI12:AI13" si="25">SUM(V12:W12)</f>
        <v>85.47</v>
      </c>
      <c r="AJ12" s="92">
        <f t="shared" ref="AJ12:AJ13" si="26">SUM(Z12:AA12)</f>
        <v>58.353000000000002</v>
      </c>
    </row>
    <row r="13" spans="1:36" s="16" customFormat="1" ht="12" customHeight="1">
      <c r="A13" s="243" t="s">
        <v>149</v>
      </c>
      <c r="B13" s="92">
        <v>22.468</v>
      </c>
      <c r="C13" s="92">
        <v>37.073</v>
      </c>
      <c r="D13" s="92">
        <v>31.462</v>
      </c>
      <c r="E13" s="92">
        <v>34.154999999999987</v>
      </c>
      <c r="F13" s="92">
        <v>41.261000000000003</v>
      </c>
      <c r="G13" s="92">
        <v>483.02600000000001</v>
      </c>
      <c r="H13" s="92">
        <v>106.76799999999997</v>
      </c>
      <c r="I13" s="92">
        <v>34.76400000000001</v>
      </c>
      <c r="J13" s="92">
        <v>47.881</v>
      </c>
      <c r="K13" s="92">
        <v>48.113999999999997</v>
      </c>
      <c r="L13" s="92">
        <v>50.966000000000001</v>
      </c>
      <c r="M13" s="92">
        <v>17.453999999999986</v>
      </c>
      <c r="N13" s="92">
        <v>30.77</v>
      </c>
      <c r="O13" s="92">
        <v>49.372999999999998</v>
      </c>
      <c r="P13" s="92">
        <v>207.14099999999999</v>
      </c>
      <c r="Q13" s="92">
        <v>161.59300000000005</v>
      </c>
      <c r="R13" s="92">
        <v>169.68600000000001</v>
      </c>
      <c r="S13" s="92">
        <v>122.955</v>
      </c>
      <c r="T13" s="92">
        <v>136.904</v>
      </c>
      <c r="U13" s="92">
        <v>130.93799999999993</v>
      </c>
      <c r="V13" s="92">
        <v>148.934</v>
      </c>
      <c r="W13" s="92">
        <v>130.04499999999999</v>
      </c>
      <c r="X13" s="92">
        <v>310.69499999999999</v>
      </c>
      <c r="Y13" s="92">
        <v>364.29700000000003</v>
      </c>
      <c r="Z13" s="92">
        <v>122.509</v>
      </c>
      <c r="AA13" s="92">
        <v>146.34200000000001</v>
      </c>
      <c r="AB13" s="14"/>
      <c r="AC13" s="92">
        <f>SUM(B13:E13)</f>
        <v>125.15799999999999</v>
      </c>
      <c r="AD13" s="92">
        <f>SUM(F13:I13)</f>
        <v>665.81900000000007</v>
      </c>
      <c r="AE13" s="92">
        <f>SUM(J13:M13)</f>
        <v>164.41499999999999</v>
      </c>
      <c r="AF13" s="92">
        <f>SUM(N13:Q13)</f>
        <v>448.87700000000007</v>
      </c>
      <c r="AG13" s="92">
        <f>SUM(R13:U13)</f>
        <v>560.48299999999995</v>
      </c>
      <c r="AH13" s="92">
        <f t="shared" si="24"/>
        <v>953.971</v>
      </c>
      <c r="AI13" s="92">
        <f t="shared" si="25"/>
        <v>278.97899999999998</v>
      </c>
      <c r="AJ13" s="92">
        <f t="shared" si="26"/>
        <v>268.851</v>
      </c>
    </row>
    <row r="14" spans="1:36" ht="8.2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/>
      <c r="AG14" s="2"/>
      <c r="AH14" s="2"/>
      <c r="AI14" s="2"/>
      <c r="AJ14" s="2"/>
    </row>
    <row r="15" spans="1:36" s="16" customFormat="1" ht="12" customHeight="1" thickTop="1" thickBot="1">
      <c r="A15" s="202" t="s">
        <v>150</v>
      </c>
      <c r="B15" s="242">
        <f t="shared" ref="B15:C15" si="27">B4+B11</f>
        <v>-59.772999999999996</v>
      </c>
      <c r="C15" s="242">
        <f t="shared" si="27"/>
        <v>-72.561000000000007</v>
      </c>
      <c r="D15" s="242">
        <f t="shared" ref="D15:E15" si="28">D4+D11</f>
        <v>-71.661000000000001</v>
      </c>
      <c r="E15" s="242">
        <f t="shared" si="28"/>
        <v>-90.693000000000026</v>
      </c>
      <c r="F15" s="242">
        <f>F4+F11</f>
        <v>-98.933999999999997</v>
      </c>
      <c r="G15" s="242">
        <f>G4+G11</f>
        <v>255.99</v>
      </c>
      <c r="H15" s="242">
        <f>H4+H11</f>
        <v>-39.489000000000019</v>
      </c>
      <c r="I15" s="242">
        <f t="shared" ref="I15:K15" si="29">I4+I11</f>
        <v>-187.97999999999993</v>
      </c>
      <c r="J15" s="242">
        <f t="shared" si="29"/>
        <v>-94.411000000000001</v>
      </c>
      <c r="K15" s="242">
        <f t="shared" si="29"/>
        <v>-94.556999999999988</v>
      </c>
      <c r="L15" s="242">
        <f t="shared" ref="L15:Q15" si="30">L4+L11</f>
        <v>-102.70200000000001</v>
      </c>
      <c r="M15" s="242">
        <f t="shared" si="30"/>
        <v>-118.82499999999996</v>
      </c>
      <c r="N15" s="242">
        <f t="shared" si="30"/>
        <v>-170.32799999999997</v>
      </c>
      <c r="O15" s="242">
        <f t="shared" si="30"/>
        <v>-229.67600000000004</v>
      </c>
      <c r="P15" s="242">
        <f t="shared" si="30"/>
        <v>-40.979000000000042</v>
      </c>
      <c r="Q15" s="242">
        <f t="shared" si="30"/>
        <v>-248.02799999999988</v>
      </c>
      <c r="R15" s="242">
        <f t="shared" ref="R15:S15" si="31">R4+R11</f>
        <v>-422.11000000000007</v>
      </c>
      <c r="S15" s="242">
        <f t="shared" si="31"/>
        <v>-493.83800000000008</v>
      </c>
      <c r="T15" s="242">
        <f t="shared" ref="T15:U15" si="32">T4+T11</f>
        <v>-556.28499999999997</v>
      </c>
      <c r="U15" s="242">
        <f t="shared" si="32"/>
        <v>-568.79999999999995</v>
      </c>
      <c r="V15" s="242">
        <f t="shared" ref="V15" si="33">V4+V11</f>
        <v>-632.35900000000015</v>
      </c>
      <c r="W15" s="242">
        <f t="shared" ref="W15:Y15" si="34">W4+W11</f>
        <v>-532.096</v>
      </c>
      <c r="X15" s="242">
        <f t="shared" si="34"/>
        <v>-300.60400000000004</v>
      </c>
      <c r="Y15" s="242">
        <f t="shared" si="34"/>
        <v>-227.16000000000003</v>
      </c>
      <c r="Z15" s="242">
        <f t="shared" ref="Z15:AA15" si="35">Z4+Z11</f>
        <v>-383.42500000000013</v>
      </c>
      <c r="AA15" s="242">
        <f t="shared" si="35"/>
        <v>-401.07899999999995</v>
      </c>
      <c r="AB15" s="82"/>
      <c r="AC15" s="242">
        <f t="shared" ref="AC15" si="36">AC4+AC11</f>
        <v>-294.6880000000001</v>
      </c>
      <c r="AD15" s="242">
        <f>AD4+AD11</f>
        <v>-70.413000000000011</v>
      </c>
      <c r="AE15" s="242">
        <f t="shared" ref="AE15:AF15" si="37">AE4+AE11</f>
        <v>-410.49499999999995</v>
      </c>
      <c r="AF15" s="242">
        <f t="shared" si="37"/>
        <v>-689.01099999999997</v>
      </c>
      <c r="AG15" s="242">
        <f t="shared" ref="AG15:AH15" si="38">AG4+AG11</f>
        <v>-2041.0329999999997</v>
      </c>
      <c r="AH15" s="242">
        <f t="shared" si="38"/>
        <v>-1692.2190000000001</v>
      </c>
      <c r="AI15" s="242">
        <f t="shared" ref="AI15:AJ15" si="39">AI4+AI11</f>
        <v>-1164.4549999999999</v>
      </c>
      <c r="AJ15" s="242">
        <f t="shared" si="39"/>
        <v>-784.50400000000013</v>
      </c>
    </row>
    <row r="16" spans="1:36" s="16" customFormat="1" ht="12" customHeight="1" thickTop="1">
      <c r="A16" s="243" t="s">
        <v>151</v>
      </c>
      <c r="B16" s="92">
        <v>9.5630000000000006</v>
      </c>
      <c r="C16" s="92">
        <v>3.4420000000000002</v>
      </c>
      <c r="D16" s="92">
        <v>1.7210000000000001</v>
      </c>
      <c r="E16" s="92">
        <v>3.266</v>
      </c>
      <c r="F16" s="92">
        <v>3.2530000000000001</v>
      </c>
      <c r="G16" s="92">
        <v>2.637</v>
      </c>
      <c r="H16" s="92">
        <v>2.2210000000000001</v>
      </c>
      <c r="I16" s="92">
        <v>21.317</v>
      </c>
      <c r="J16" s="92">
        <v>18.329999999999998</v>
      </c>
      <c r="K16" s="92">
        <v>18.097999999999999</v>
      </c>
      <c r="L16" s="92">
        <v>6.8230000000000004</v>
      </c>
      <c r="M16" s="92">
        <v>6.52</v>
      </c>
      <c r="N16" s="92">
        <v>4.7320000000000002</v>
      </c>
      <c r="O16" s="92">
        <v>5.8810000000000002</v>
      </c>
      <c r="P16" s="92">
        <v>12.813000000000001</v>
      </c>
      <c r="Q16" s="92">
        <v>9.2902921499999991</v>
      </c>
      <c r="R16" s="92">
        <v>5.0419999999999998</v>
      </c>
      <c r="S16" s="92">
        <v>3.2189999999999999</v>
      </c>
      <c r="T16" s="92">
        <v>1.538</v>
      </c>
      <c r="U16" s="92">
        <v>26.295000000000002</v>
      </c>
      <c r="V16" s="92">
        <v>13.928000000000001</v>
      </c>
      <c r="W16" s="92">
        <v>9.9480000000000004</v>
      </c>
      <c r="X16" s="92">
        <v>8.9939999999999998</v>
      </c>
      <c r="Y16" s="92">
        <v>14.381</v>
      </c>
      <c r="Z16" s="92">
        <v>10.49</v>
      </c>
      <c r="AA16" s="92">
        <v>7.5250000000000004</v>
      </c>
      <c r="AB16" s="14"/>
      <c r="AC16" s="92">
        <f>SUM(B16:E16)</f>
        <v>17.992000000000001</v>
      </c>
      <c r="AD16" s="92">
        <f>SUM(F16:I16)</f>
        <v>29.428000000000001</v>
      </c>
      <c r="AE16" s="92">
        <f>SUM(J16:M16)</f>
        <v>49.771000000000001</v>
      </c>
      <c r="AF16" s="92">
        <f>SUM(N16:Q16)</f>
        <v>32.716292150000001</v>
      </c>
      <c r="AG16" s="92">
        <f>SUM(R16:U16)</f>
        <v>36.094000000000001</v>
      </c>
      <c r="AH16" s="92">
        <f>SUM(V16:Y16)</f>
        <v>47.251000000000005</v>
      </c>
      <c r="AI16" s="92">
        <f t="shared" ref="AI16" si="40">SUM(V16:W16)</f>
        <v>23.876000000000001</v>
      </c>
      <c r="AJ16" s="92">
        <f t="shared" ref="AJ16" si="41">SUM(Z16:AA16)</f>
        <v>18.015000000000001</v>
      </c>
    </row>
    <row r="17" spans="1:36" ht="8.25" customHeight="1" thickBo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</row>
    <row r="18" spans="1:36" ht="12" customHeight="1" thickTop="1" thickBot="1">
      <c r="A18" s="202" t="s">
        <v>152</v>
      </c>
      <c r="B18" s="242">
        <f t="shared" ref="B18:C18" si="42">B15+B16</f>
        <v>-50.209999999999994</v>
      </c>
      <c r="C18" s="242">
        <f t="shared" si="42"/>
        <v>-69.119</v>
      </c>
      <c r="D18" s="242">
        <f t="shared" ref="D18:L18" si="43">D15+D16</f>
        <v>-69.94</v>
      </c>
      <c r="E18" s="242">
        <f t="shared" si="43"/>
        <v>-87.427000000000021</v>
      </c>
      <c r="F18" s="242">
        <f t="shared" si="43"/>
        <v>-95.680999999999997</v>
      </c>
      <c r="G18" s="242">
        <f t="shared" si="43"/>
        <v>258.62700000000001</v>
      </c>
      <c r="H18" s="242">
        <f t="shared" si="43"/>
        <v>-37.268000000000015</v>
      </c>
      <c r="I18" s="242">
        <f t="shared" si="43"/>
        <v>-166.66299999999993</v>
      </c>
      <c r="J18" s="242">
        <f t="shared" si="43"/>
        <v>-76.081000000000003</v>
      </c>
      <c r="K18" s="242">
        <f t="shared" si="43"/>
        <v>-76.458999999999989</v>
      </c>
      <c r="L18" s="242">
        <f t="shared" si="43"/>
        <v>-95.879000000000019</v>
      </c>
      <c r="M18" s="242">
        <f t="shared" ref="M18:N18" si="44">M15+M16</f>
        <v>-112.30499999999996</v>
      </c>
      <c r="N18" s="242">
        <f t="shared" si="44"/>
        <v>-165.59599999999998</v>
      </c>
      <c r="O18" s="242">
        <f t="shared" ref="O18" si="45">O15+O16</f>
        <v>-223.79500000000004</v>
      </c>
      <c r="P18" s="242">
        <f t="shared" ref="P18:U18" si="46">P15+P16</f>
        <v>-28.166000000000039</v>
      </c>
      <c r="Q18" s="242">
        <f t="shared" si="46"/>
        <v>-238.73770784999988</v>
      </c>
      <c r="R18" s="242">
        <f t="shared" si="46"/>
        <v>-417.0680000000001</v>
      </c>
      <c r="S18" s="242">
        <f t="shared" si="46"/>
        <v>-490.61900000000009</v>
      </c>
      <c r="T18" s="242">
        <f t="shared" si="46"/>
        <v>-554.74699999999996</v>
      </c>
      <c r="U18" s="242">
        <f t="shared" si="46"/>
        <v>-542.505</v>
      </c>
      <c r="V18" s="242">
        <f t="shared" ref="V18" si="47">V15+V16</f>
        <v>-618.43100000000015</v>
      </c>
      <c r="W18" s="242">
        <f t="shared" ref="W18:Y18" si="48">W15+W16</f>
        <v>-522.14800000000002</v>
      </c>
      <c r="X18" s="242">
        <f t="shared" si="48"/>
        <v>-291.61</v>
      </c>
      <c r="Y18" s="242">
        <f t="shared" si="48"/>
        <v>-212.77900000000002</v>
      </c>
      <c r="Z18" s="242">
        <f t="shared" ref="Z18:AA18" si="49">Z15+Z16</f>
        <v>-372.93500000000012</v>
      </c>
      <c r="AA18" s="242">
        <f t="shared" si="49"/>
        <v>-393.55399999999997</v>
      </c>
      <c r="AB18" s="82"/>
      <c r="AC18" s="242">
        <f t="shared" ref="AC18" si="50">AC15+AC16</f>
        <v>-276.69600000000008</v>
      </c>
      <c r="AD18" s="242">
        <f>AD15+AD16</f>
        <v>-40.985000000000014</v>
      </c>
      <c r="AE18" s="242">
        <f t="shared" ref="AE18:AF18" si="51">AE15+AE16</f>
        <v>-360.72399999999993</v>
      </c>
      <c r="AF18" s="242">
        <f t="shared" si="51"/>
        <v>-656.29470785000001</v>
      </c>
      <c r="AG18" s="242">
        <f t="shared" ref="AG18:AH18" si="52">AG15+AG16</f>
        <v>-2004.9389999999996</v>
      </c>
      <c r="AH18" s="242">
        <f t="shared" si="52"/>
        <v>-1644.9680000000001</v>
      </c>
      <c r="AI18" s="242">
        <f t="shared" ref="AI18:AJ18" si="53">AI15+AI16</f>
        <v>-1140.579</v>
      </c>
      <c r="AJ18" s="242">
        <f t="shared" si="53"/>
        <v>-766.48900000000015</v>
      </c>
    </row>
    <row r="19" spans="1:36" ht="12" customHeight="1" thickTop="1"/>
    <row r="20" spans="1:36" ht="12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D20" s="48"/>
      <c r="AE20" s="48"/>
      <c r="AF20" s="48"/>
      <c r="AG20" s="48"/>
      <c r="AH20" s="48"/>
      <c r="AI20" s="48"/>
      <c r="AJ20" s="48"/>
    </row>
    <row r="21" spans="1:36" ht="12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D21" s="48"/>
      <c r="AE21" s="48"/>
      <c r="AF21" s="48"/>
      <c r="AG21" s="48"/>
      <c r="AH21" s="48"/>
      <c r="AI21" s="48"/>
      <c r="AJ21" s="48"/>
    </row>
    <row r="22" spans="1:36" ht="12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D22" s="48"/>
      <c r="AE22" s="48"/>
      <c r="AF22" s="48"/>
      <c r="AG22" s="48"/>
      <c r="AH22" s="48"/>
      <c r="AI22" s="48"/>
      <c r="AJ22" s="48"/>
    </row>
    <row r="23" spans="1:36" ht="12" customHeight="1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D23" s="48"/>
      <c r="AE23" s="48"/>
      <c r="AF23" s="48"/>
      <c r="AG23" s="48"/>
      <c r="AH23" s="48"/>
      <c r="AI23" s="48"/>
      <c r="AJ23" s="48"/>
    </row>
    <row r="26" spans="1:36" ht="12" customHeight="1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D26" s="48"/>
      <c r="AE26" s="48"/>
      <c r="AF26" s="48"/>
      <c r="AG26" s="48"/>
      <c r="AH26" s="48"/>
      <c r="AI26" s="48"/>
      <c r="AJ26" s="48"/>
    </row>
    <row r="27" spans="1:36" ht="12" customHeight="1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D27" s="48"/>
      <c r="AE27" s="48"/>
      <c r="AF27" s="48"/>
      <c r="AG27" s="48"/>
      <c r="AH27" s="48"/>
      <c r="AI27" s="48"/>
      <c r="AJ27" s="48"/>
    </row>
    <row r="30" spans="1:36" ht="12" customHeight="1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D30" s="48"/>
      <c r="AE30" s="48"/>
      <c r="AF30" s="48"/>
      <c r="AG30" s="48"/>
      <c r="AH30" s="48"/>
      <c r="AI30" s="48"/>
      <c r="AJ30" s="48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C10:AC16 AC5:AC8 AD5:AD16 AE5:AE18 AF5:AG10 AF12:AG19 AF11 AH15 AH11 AH10 AH14 AH17 AH5:AH9 AH18 AH16 AH12:AH13 AI5:AJ1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showGridLines="0" zoomScale="120" zoomScaleNormal="120" workbookViewId="0">
      <pane xSplit="1" topLeftCell="T1" activePane="topRight" state="frozen"/>
      <selection pane="topRight" activeCell="AG28" sqref="AG28"/>
    </sheetView>
  </sheetViews>
  <sheetFormatPr defaultColWidth="9.140625" defaultRowHeight="12" customHeight="1"/>
  <cols>
    <col min="1" max="1" width="35.7109375" style="1" customWidth="1"/>
    <col min="2" max="27" width="8.7109375" style="3" customWidth="1"/>
    <col min="28" max="29" width="9.140625" style="14"/>
    <col min="30" max="36" width="8.7109375" style="3" customWidth="1"/>
    <col min="37" max="16384" width="9.140625" style="14"/>
  </cols>
  <sheetData>
    <row r="1" spans="1:36" ht="12" customHeight="1" thickBot="1">
      <c r="A1" s="13"/>
    </row>
    <row r="2" spans="1:36" ht="12" customHeight="1" thickTop="1">
      <c r="A2" s="199" t="s">
        <v>241</v>
      </c>
      <c r="B2" s="246" t="s">
        <v>226</v>
      </c>
      <c r="C2" s="246" t="s">
        <v>228</v>
      </c>
      <c r="D2" s="246" t="s">
        <v>239</v>
      </c>
      <c r="E2" s="246" t="s">
        <v>240</v>
      </c>
      <c r="F2" s="246" t="s">
        <v>247</v>
      </c>
      <c r="G2" s="246" t="s">
        <v>254</v>
      </c>
      <c r="H2" s="246" t="s">
        <v>258</v>
      </c>
      <c r="I2" s="246" t="s">
        <v>262</v>
      </c>
      <c r="J2" s="246" t="s">
        <v>266</v>
      </c>
      <c r="K2" s="246" t="s">
        <v>268</v>
      </c>
      <c r="L2" s="246" t="s">
        <v>270</v>
      </c>
      <c r="M2" s="246" t="s">
        <v>272</v>
      </c>
      <c r="N2" s="246" t="s">
        <v>278</v>
      </c>
      <c r="O2" s="246" t="s">
        <v>280</v>
      </c>
      <c r="P2" s="246" t="s">
        <v>300</v>
      </c>
      <c r="Q2" s="246" t="s">
        <v>302</v>
      </c>
      <c r="R2" s="246" t="s">
        <v>309</v>
      </c>
      <c r="S2" s="246" t="s">
        <v>310</v>
      </c>
      <c r="T2" s="246" t="s">
        <v>311</v>
      </c>
      <c r="U2" s="246" t="s">
        <v>312</v>
      </c>
      <c r="V2" s="246" t="s">
        <v>319</v>
      </c>
      <c r="W2" s="246" t="s">
        <v>320</v>
      </c>
      <c r="X2" s="246" t="s">
        <v>321</v>
      </c>
      <c r="Y2" s="246" t="s">
        <v>325</v>
      </c>
      <c r="Z2" s="246" t="s">
        <v>389</v>
      </c>
      <c r="AA2" s="246" t="s">
        <v>392</v>
      </c>
      <c r="AC2" s="247" t="s">
        <v>298</v>
      </c>
      <c r="AD2" s="247" t="s">
        <v>296</v>
      </c>
      <c r="AE2" s="247" t="s">
        <v>297</v>
      </c>
      <c r="AF2" s="247" t="s">
        <v>303</v>
      </c>
      <c r="AG2" s="247" t="s">
        <v>313</v>
      </c>
      <c r="AH2" s="247" t="s">
        <v>326</v>
      </c>
      <c r="AI2" s="247" t="s">
        <v>393</v>
      </c>
      <c r="AJ2" s="247" t="s">
        <v>397</v>
      </c>
    </row>
    <row r="3" spans="1:36" ht="4.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  <c r="AG3" s="2"/>
      <c r="AH3" s="2"/>
      <c r="AI3" s="2"/>
      <c r="AJ3" s="2"/>
    </row>
    <row r="4" spans="1:36" s="16" customFormat="1" ht="12" customHeight="1">
      <c r="A4" s="243" t="s">
        <v>242</v>
      </c>
      <c r="B4" s="244">
        <v>5.9269999999999996</v>
      </c>
      <c r="C4" s="244">
        <v>25.233000000000001</v>
      </c>
      <c r="D4" s="244">
        <v>23.938999999999997</v>
      </c>
      <c r="E4" s="244">
        <v>31.59</v>
      </c>
      <c r="F4" s="244">
        <v>9.1370000000000005</v>
      </c>
      <c r="G4" s="244">
        <v>18.193999999999999</v>
      </c>
      <c r="H4" s="244">
        <v>94.6</v>
      </c>
      <c r="I4" s="244">
        <v>57.230000000000004</v>
      </c>
      <c r="J4" s="244">
        <v>35.933999999999997</v>
      </c>
      <c r="K4" s="244">
        <v>11.872</v>
      </c>
      <c r="L4" s="244">
        <v>21.207999999999998</v>
      </c>
      <c r="M4" s="244">
        <v>24.076000000000001</v>
      </c>
      <c r="N4" s="244">
        <v>28.872</v>
      </c>
      <c r="O4" s="244">
        <v>72.295000000000002</v>
      </c>
      <c r="P4" s="244">
        <v>57.748000000000005</v>
      </c>
      <c r="Q4" s="244">
        <v>63.278999999999996</v>
      </c>
      <c r="R4" s="244">
        <v>18.466999999999999</v>
      </c>
      <c r="S4" s="244">
        <v>14.789000000000001</v>
      </c>
      <c r="T4" s="244">
        <v>2.2680000000000007</v>
      </c>
      <c r="U4" s="244">
        <v>0.68900000000000006</v>
      </c>
      <c r="V4" s="244">
        <v>0.42</v>
      </c>
      <c r="W4" s="244">
        <v>1.4950000000000001</v>
      </c>
      <c r="X4" s="244">
        <v>9.9000000000000005E-2</v>
      </c>
      <c r="Y4" s="244">
        <v>0.66500000000000004</v>
      </c>
      <c r="Z4" s="244">
        <v>0</v>
      </c>
      <c r="AA4" s="244">
        <v>0</v>
      </c>
      <c r="AB4" s="82"/>
      <c r="AC4" s="244">
        <f>SUM(B4:E4)</f>
        <v>86.688999999999993</v>
      </c>
      <c r="AD4" s="244">
        <f>SUM(F4:I4)</f>
        <v>179.161</v>
      </c>
      <c r="AE4" s="244">
        <f>SUM(J4:M4)</f>
        <v>93.09</v>
      </c>
      <c r="AF4" s="244">
        <f>SUM(N4:Q4)</f>
        <v>222.19400000000002</v>
      </c>
      <c r="AG4" s="244">
        <f>SUM(R4:U4)</f>
        <v>36.213000000000001</v>
      </c>
      <c r="AH4" s="244">
        <f>SUM(V4:Y4)</f>
        <v>2.6790000000000003</v>
      </c>
      <c r="AI4" s="244">
        <f>SUM(V4:W4)</f>
        <v>1.915</v>
      </c>
      <c r="AJ4" s="244">
        <f>SUM(Z4:AA4)</f>
        <v>0</v>
      </c>
    </row>
    <row r="5" spans="1:36" s="16" customFormat="1" ht="12" customHeight="1">
      <c r="A5" s="243" t="s">
        <v>243</v>
      </c>
      <c r="B5" s="244">
        <v>3.8150000000000004</v>
      </c>
      <c r="C5" s="244">
        <v>5.3320000000000007</v>
      </c>
      <c r="D5" s="244">
        <v>15.622</v>
      </c>
      <c r="E5" s="244">
        <v>29.46</v>
      </c>
      <c r="F5" s="244">
        <v>8.2430000000000003</v>
      </c>
      <c r="G5" s="244">
        <v>21.670999999999999</v>
      </c>
      <c r="H5" s="244">
        <v>8.2370000000000019</v>
      </c>
      <c r="I5" s="244">
        <v>9.1119999999999965</v>
      </c>
      <c r="J5" s="244">
        <v>5.319</v>
      </c>
      <c r="K5" s="244">
        <v>3.2350000000000003</v>
      </c>
      <c r="L5" s="244">
        <v>6.0689999999999991</v>
      </c>
      <c r="M5" s="244">
        <v>18.704999999999998</v>
      </c>
      <c r="N5" s="244">
        <v>16.349</v>
      </c>
      <c r="O5" s="244">
        <v>15.937999999999999</v>
      </c>
      <c r="P5" s="244">
        <v>9.2150000000000034</v>
      </c>
      <c r="Q5" s="244">
        <v>8.7249999999999943</v>
      </c>
      <c r="R5" s="244">
        <v>7.8209999999999997</v>
      </c>
      <c r="S5" s="244">
        <v>8.0560000000000009</v>
      </c>
      <c r="T5" s="244">
        <v>3.7559999999999985</v>
      </c>
      <c r="U5" s="244">
        <v>17.211000000000002</v>
      </c>
      <c r="V5" s="244">
        <v>10.182</v>
      </c>
      <c r="W5" s="244">
        <v>9.9629999999999992</v>
      </c>
      <c r="X5" s="244">
        <v>7.3150000000000013</v>
      </c>
      <c r="Y5" s="244">
        <v>12.018999999999998</v>
      </c>
      <c r="Z5" s="244">
        <v>7.9820000000000002</v>
      </c>
      <c r="AA5" s="244">
        <v>15.746</v>
      </c>
      <c r="AB5" s="82"/>
      <c r="AC5" s="244">
        <f>SUM(B5:E5)</f>
        <v>54.228999999999999</v>
      </c>
      <c r="AD5" s="244">
        <f>SUM(F5:I5)</f>
        <v>47.262999999999998</v>
      </c>
      <c r="AE5" s="244">
        <f>SUM(J5:M5)</f>
        <v>33.327999999999996</v>
      </c>
      <c r="AF5" s="244">
        <f>SUM(N5:Q5)</f>
        <v>50.226999999999997</v>
      </c>
      <c r="AG5" s="244">
        <f>SUM(R5:U5)</f>
        <v>36.844000000000001</v>
      </c>
      <c r="AH5" s="244">
        <f t="shared" ref="AH5:AH8" si="0">SUM(V5:Y5)</f>
        <v>39.478999999999999</v>
      </c>
      <c r="AI5" s="244">
        <f>SUM(V5:W5)</f>
        <v>20.145</v>
      </c>
      <c r="AJ5" s="244">
        <f>SUM(Z5:AA5)</f>
        <v>23.728000000000002</v>
      </c>
    </row>
    <row r="6" spans="1:36" s="16" customFormat="1" ht="12" customHeight="1">
      <c r="A6" s="243" t="s">
        <v>244</v>
      </c>
      <c r="B6" s="244">
        <v>16.863</v>
      </c>
      <c r="C6" s="244">
        <v>18.299999999999997</v>
      </c>
      <c r="D6" s="244">
        <v>29.283000000000001</v>
      </c>
      <c r="E6" s="244">
        <v>20.409000000000006</v>
      </c>
      <c r="F6" s="244">
        <v>20.978000000000002</v>
      </c>
      <c r="G6" s="244">
        <v>30.771999999999998</v>
      </c>
      <c r="H6" s="244">
        <v>32.623999999999995</v>
      </c>
      <c r="I6" s="244">
        <v>34.381</v>
      </c>
      <c r="J6" s="244">
        <v>35.844000000000001</v>
      </c>
      <c r="K6" s="244">
        <v>42.689000000000007</v>
      </c>
      <c r="L6" s="244">
        <v>69.116931619999988</v>
      </c>
      <c r="M6" s="244">
        <v>49.743000000000002</v>
      </c>
      <c r="N6" s="244">
        <v>71.744</v>
      </c>
      <c r="O6" s="244">
        <v>100.66200000000001</v>
      </c>
      <c r="P6" s="244">
        <v>74.376564319999986</v>
      </c>
      <c r="Q6" s="244">
        <v>83.821971180000034</v>
      </c>
      <c r="R6" s="244">
        <v>85.325999999999993</v>
      </c>
      <c r="S6" s="244">
        <v>116.687</v>
      </c>
      <c r="T6" s="244">
        <v>131.26400000000001</v>
      </c>
      <c r="U6" s="244">
        <v>108.09700000000004</v>
      </c>
      <c r="V6" s="244">
        <v>149.44956941999999</v>
      </c>
      <c r="W6" s="244">
        <v>126.68899999999999</v>
      </c>
      <c r="X6" s="244">
        <v>104.505</v>
      </c>
      <c r="Y6" s="244">
        <v>130.51799999999997</v>
      </c>
      <c r="Z6" s="244">
        <v>162.46299999999999</v>
      </c>
      <c r="AA6" s="244">
        <v>105.324</v>
      </c>
      <c r="AB6" s="82"/>
      <c r="AC6" s="244">
        <f>SUM(B6:E6)</f>
        <v>84.855000000000004</v>
      </c>
      <c r="AD6" s="244">
        <f>SUM(F6:I6)</f>
        <v>118.755</v>
      </c>
      <c r="AE6" s="244">
        <f>SUM(J6:M6)</f>
        <v>197.39293162000001</v>
      </c>
      <c r="AF6" s="244">
        <f>SUM(N6:Q6)</f>
        <v>330.60453550000005</v>
      </c>
      <c r="AG6" s="244">
        <f>SUM(R6:U6)</f>
        <v>441.37400000000002</v>
      </c>
      <c r="AH6" s="244">
        <f t="shared" si="0"/>
        <v>511.16156941999992</v>
      </c>
      <c r="AI6" s="244">
        <f>SUM(V6:W6)</f>
        <v>276.13856941999995</v>
      </c>
      <c r="AJ6" s="244">
        <f>SUM(Z6:AA6)</f>
        <v>267.78699999999998</v>
      </c>
    </row>
    <row r="7" spans="1:36" s="16" customFormat="1" ht="12" customHeight="1">
      <c r="A7" s="243" t="s">
        <v>245</v>
      </c>
      <c r="B7" s="244">
        <v>8.0280000000000005</v>
      </c>
      <c r="C7" s="244">
        <v>12.417</v>
      </c>
      <c r="D7" s="244">
        <v>27.368000000000002</v>
      </c>
      <c r="E7" s="244">
        <v>40.986999999999988</v>
      </c>
      <c r="F7" s="244">
        <v>35.450000000000003</v>
      </c>
      <c r="G7" s="244">
        <v>39.152999999999992</v>
      </c>
      <c r="H7" s="244">
        <v>32.816000000000003</v>
      </c>
      <c r="I7" s="244">
        <v>23.910000000000011</v>
      </c>
      <c r="J7" s="244">
        <v>16.064</v>
      </c>
      <c r="K7" s="244">
        <v>9.6710000000000029</v>
      </c>
      <c r="L7" s="244">
        <v>36.345095929999999</v>
      </c>
      <c r="M7" s="244">
        <v>76.052000000000007</v>
      </c>
      <c r="N7" s="244">
        <v>19.042999999999999</v>
      </c>
      <c r="O7" s="244">
        <v>116.047</v>
      </c>
      <c r="P7" s="244">
        <v>200.76920837000003</v>
      </c>
      <c r="Q7" s="244">
        <v>123.77811666999999</v>
      </c>
      <c r="R7" s="244">
        <v>45.344999999999999</v>
      </c>
      <c r="S7" s="244">
        <v>30.259219860000005</v>
      </c>
      <c r="T7" s="244">
        <v>27.742999999999999</v>
      </c>
      <c r="U7" s="244">
        <v>19.670780140000005</v>
      </c>
      <c r="V7" s="244">
        <v>7.7176585400000004</v>
      </c>
      <c r="W7" s="244">
        <v>5.2329999999999997</v>
      </c>
      <c r="X7" s="244">
        <v>15.574999999999999</v>
      </c>
      <c r="Y7" s="244">
        <v>17.515000000000001</v>
      </c>
      <c r="Z7" s="244">
        <v>8.6150000000000002</v>
      </c>
      <c r="AA7" s="244">
        <v>9.7689000000000004</v>
      </c>
      <c r="AB7" s="82"/>
      <c r="AC7" s="244">
        <f>SUM(B7:E7)</f>
        <v>88.799999999999983</v>
      </c>
      <c r="AD7" s="244">
        <f>SUM(F7:I7)</f>
        <v>131.32900000000001</v>
      </c>
      <c r="AE7" s="244">
        <f>SUM(J7:M7)</f>
        <v>138.13209592999999</v>
      </c>
      <c r="AF7" s="244">
        <f>SUM(N7:Q7)</f>
        <v>459.63732504000001</v>
      </c>
      <c r="AG7" s="244">
        <f>SUM(R7:U7)</f>
        <v>123.018</v>
      </c>
      <c r="AH7" s="244">
        <f t="shared" si="0"/>
        <v>46.040658539999995</v>
      </c>
      <c r="AI7" s="244">
        <f>SUM(V7:W7)</f>
        <v>12.950658539999999</v>
      </c>
      <c r="AJ7" s="244">
        <f>SUM(Z7:AA7)</f>
        <v>18.383900000000001</v>
      </c>
    </row>
    <row r="8" spans="1:36" s="16" customFormat="1" ht="12" customHeight="1" thickBot="1">
      <c r="A8" s="243" t="s">
        <v>246</v>
      </c>
      <c r="B8" s="244">
        <v>1.7590000000000039</v>
      </c>
      <c r="C8" s="244">
        <v>23.747</v>
      </c>
      <c r="D8" s="244">
        <v>16.608000000000011</v>
      </c>
      <c r="E8" s="244">
        <v>7.7189999999999799</v>
      </c>
      <c r="F8" s="244">
        <v>6.5579999999999909</v>
      </c>
      <c r="G8" s="244">
        <v>14.596999999999989</v>
      </c>
      <c r="H8" s="244">
        <v>17.67800000000009</v>
      </c>
      <c r="I8" s="244">
        <v>6.1729999999999166</v>
      </c>
      <c r="J8" s="244">
        <v>12.23900000000001</v>
      </c>
      <c r="K8" s="244">
        <v>1.9980000000000091</v>
      </c>
      <c r="L8" s="244">
        <v>21.503000000000004</v>
      </c>
      <c r="M8" s="244">
        <v>46.195</v>
      </c>
      <c r="N8" s="244">
        <v>24.62280719</v>
      </c>
      <c r="O8" s="244">
        <v>1.1559999999999999</v>
      </c>
      <c r="P8" s="244">
        <v>48.17322730999998</v>
      </c>
      <c r="Q8" s="244">
        <v>27.506912149999984</v>
      </c>
      <c r="R8" s="244">
        <v>17.606000000000002</v>
      </c>
      <c r="S8" s="244">
        <v>14.411780139999953</v>
      </c>
      <c r="T8" s="244">
        <v>23.006</v>
      </c>
      <c r="U8" s="244">
        <v>3.5999999999999961</v>
      </c>
      <c r="V8" s="244">
        <v>10.356573730000001</v>
      </c>
      <c r="W8" s="244">
        <v>12.949</v>
      </c>
      <c r="X8" s="244">
        <v>5.9809999999999999</v>
      </c>
      <c r="Y8" s="244">
        <v>12.197999999999999</v>
      </c>
      <c r="Z8" s="244">
        <v>3.8129999999999997</v>
      </c>
      <c r="AA8" s="244">
        <v>17.395999999999997</v>
      </c>
      <c r="AB8" s="82"/>
      <c r="AC8" s="244">
        <f>SUM(B8:E8)</f>
        <v>49.832999999999998</v>
      </c>
      <c r="AD8" s="244">
        <f>SUM(F8:I8)</f>
        <v>45.005999999999986</v>
      </c>
      <c r="AE8" s="244">
        <f>SUM(J8:M8)</f>
        <v>81.935000000000031</v>
      </c>
      <c r="AF8" s="244">
        <f>SUM(N8:Q8)</f>
        <v>101.45894664999997</v>
      </c>
      <c r="AG8" s="244">
        <f>SUM(R8:U8)</f>
        <v>58.623780139999951</v>
      </c>
      <c r="AH8" s="244">
        <f t="shared" si="0"/>
        <v>41.484573730000001</v>
      </c>
      <c r="AI8" s="244">
        <f>SUM(V8:W8)</f>
        <v>23.305573729999999</v>
      </c>
      <c r="AJ8" s="244">
        <f>SUM(Z8:AA8)</f>
        <v>21.208999999999996</v>
      </c>
    </row>
    <row r="9" spans="1:36" s="16" customFormat="1" ht="12" customHeight="1" thickTop="1" thickBot="1">
      <c r="A9" s="90" t="s">
        <v>27</v>
      </c>
      <c r="B9" s="245">
        <f t="shared" ref="B9:I9" si="1">SUM(B4:B8)</f>
        <v>36.39200000000001</v>
      </c>
      <c r="C9" s="245">
        <f t="shared" si="1"/>
        <v>85.028999999999996</v>
      </c>
      <c r="D9" s="245">
        <f t="shared" si="1"/>
        <v>112.82</v>
      </c>
      <c r="E9" s="245">
        <f t="shared" si="1"/>
        <v>130.16499999999996</v>
      </c>
      <c r="F9" s="245">
        <f t="shared" si="1"/>
        <v>80.366</v>
      </c>
      <c r="G9" s="245">
        <f t="shared" si="1"/>
        <v>124.38699999999999</v>
      </c>
      <c r="H9" s="245">
        <f t="shared" si="1"/>
        <v>185.95500000000007</v>
      </c>
      <c r="I9" s="245">
        <f t="shared" si="1"/>
        <v>130.80599999999993</v>
      </c>
      <c r="J9" s="245">
        <f t="shared" ref="J9:K9" si="2">SUM(J4:J8)</f>
        <v>105.4</v>
      </c>
      <c r="K9" s="245">
        <f t="shared" si="2"/>
        <v>69.465000000000018</v>
      </c>
      <c r="L9" s="245">
        <f t="shared" ref="L9:M9" si="3">SUM(L4:L8)</f>
        <v>154.24202755000002</v>
      </c>
      <c r="M9" s="245">
        <f t="shared" si="3"/>
        <v>214.77100000000002</v>
      </c>
      <c r="N9" s="245">
        <f t="shared" ref="N9:O9" si="4">SUM(N4:N8)</f>
        <v>160.63080719000001</v>
      </c>
      <c r="O9" s="245">
        <f t="shared" si="4"/>
        <v>306.09800000000001</v>
      </c>
      <c r="P9" s="245">
        <f t="shared" ref="P9:Q9" si="5">SUM(P4:P8)</f>
        <v>390.28199999999998</v>
      </c>
      <c r="Q9" s="245">
        <f t="shared" si="5"/>
        <v>307.11099999999999</v>
      </c>
      <c r="R9" s="245">
        <f t="shared" ref="R9:S9" si="6">SUM(R4:R8)</f>
        <v>174.565</v>
      </c>
      <c r="S9" s="245">
        <f t="shared" si="6"/>
        <v>184.20299999999997</v>
      </c>
      <c r="T9" s="245">
        <f t="shared" ref="T9:U9" si="7">SUM(T4:T8)</f>
        <v>188.03700000000001</v>
      </c>
      <c r="U9" s="245">
        <f t="shared" si="7"/>
        <v>149.26778014000004</v>
      </c>
      <c r="V9" s="245">
        <f t="shared" ref="V9:Y9" si="8">SUM(V4:V8)</f>
        <v>178.12580169</v>
      </c>
      <c r="W9" s="245">
        <f t="shared" si="8"/>
        <v>156.32900000000001</v>
      </c>
      <c r="X9" s="245">
        <f t="shared" si="8"/>
        <v>133.47499999999999</v>
      </c>
      <c r="Y9" s="245">
        <f t="shared" si="8"/>
        <v>172.91499999999999</v>
      </c>
      <c r="Z9" s="245">
        <f t="shared" ref="Z9:AA9" si="9">SUM(Z4:Z8)</f>
        <v>182.87299999999999</v>
      </c>
      <c r="AA9" s="245">
        <f t="shared" si="9"/>
        <v>148.23489999999998</v>
      </c>
      <c r="AB9" s="82"/>
      <c r="AC9" s="245">
        <f>SUM(AC4:AC8)</f>
        <v>364.40599999999995</v>
      </c>
      <c r="AD9" s="245">
        <f>SUM(AD4:AD8)</f>
        <v>521.51400000000001</v>
      </c>
      <c r="AE9" s="245">
        <f t="shared" ref="AE9:AF9" si="10">SUM(AE4:AE8)</f>
        <v>543.87802755000007</v>
      </c>
      <c r="AF9" s="245">
        <f t="shared" si="10"/>
        <v>1164.12180719</v>
      </c>
      <c r="AG9" s="245">
        <f t="shared" ref="AG9:AH9" si="11">SUM(AG4:AG8)</f>
        <v>696.07278014000008</v>
      </c>
      <c r="AH9" s="245">
        <f t="shared" si="11"/>
        <v>640.84480168999983</v>
      </c>
      <c r="AI9" s="245">
        <f t="shared" ref="AI9:AJ9" si="12">SUM(AI4:AI8)</f>
        <v>334.45480168999995</v>
      </c>
      <c r="AJ9" s="245">
        <f t="shared" si="12"/>
        <v>331.10789999999997</v>
      </c>
    </row>
    <row r="10" spans="1:36" ht="12" customHeight="1" thickTop="1"/>
    <row r="11" spans="1:36" ht="11.2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D11" s="48"/>
      <c r="AE11" s="48"/>
      <c r="AF11" s="48"/>
      <c r="AG11" s="48"/>
      <c r="AH11" s="48"/>
      <c r="AI11" s="48"/>
      <c r="AJ11" s="48"/>
    </row>
    <row r="12" spans="1:36" ht="11.25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D12" s="48"/>
      <c r="AE12" s="48"/>
      <c r="AF12" s="48"/>
      <c r="AG12" s="48"/>
      <c r="AH12" s="48"/>
      <c r="AI12" s="48"/>
      <c r="AJ12" s="48"/>
    </row>
    <row r="13" spans="1:36" ht="11.25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D13" s="48"/>
      <c r="AE13" s="48"/>
      <c r="AF13" s="48"/>
      <c r="AG13" s="48"/>
      <c r="AH13" s="48"/>
      <c r="AI13" s="48"/>
      <c r="AJ13" s="48"/>
    </row>
    <row r="14" spans="1:36" ht="11.25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D14" s="48"/>
      <c r="AE14" s="48"/>
      <c r="AF14" s="48"/>
      <c r="AG14" s="48"/>
      <c r="AH14" s="48"/>
      <c r="AI14" s="48"/>
      <c r="AJ14" s="48"/>
    </row>
    <row r="17" spans="2:36" ht="11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D17" s="48"/>
      <c r="AE17" s="48"/>
      <c r="AF17" s="48"/>
      <c r="AG17" s="48"/>
      <c r="AH17" s="48"/>
      <c r="AI17" s="48"/>
      <c r="AJ17" s="48"/>
    </row>
    <row r="18" spans="2:36" ht="11.2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D18" s="48"/>
      <c r="AE18" s="48"/>
      <c r="AF18" s="48"/>
      <c r="AG18" s="48"/>
      <c r="AH18" s="48"/>
      <c r="AI18" s="48"/>
      <c r="AJ18" s="48"/>
    </row>
    <row r="21" spans="2:36" ht="11.2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D21" s="48"/>
      <c r="AE21" s="48"/>
      <c r="AF21" s="48"/>
      <c r="AG21" s="48"/>
      <c r="AH21" s="48"/>
      <c r="AI21" s="48"/>
      <c r="AJ21" s="48"/>
    </row>
  </sheetData>
  <pageMargins left="0.511811024" right="0.511811024" top="0.78740157499999996" bottom="0.78740157499999996" header="0.31496062000000002" footer="0.31496062000000002"/>
  <ignoredErrors>
    <ignoredError sqref="AC10:AE15 AC4:AC9 AG4:AG14 AH9 AI4:AJ8" formulaRange="1"/>
    <ignoredError sqref="AC2 AD2:AF3 AG2 AH2:AH3" numberStoredAsText="1"/>
    <ignoredError sqref="AD7:AE7 AD8:AE8 AD9:AE9 AD5:AE6 AD4:AE4 AF8 AF9 AF5:AF6 AF4 AF7 AH4:AH8" numberStoredAsText="1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AJ22"/>
  <sheetViews>
    <sheetView showGridLines="0" zoomScale="140" zoomScaleNormal="14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A9" sqref="AA9"/>
    </sheetView>
  </sheetViews>
  <sheetFormatPr defaultColWidth="9.140625" defaultRowHeight="12.6" customHeight="1"/>
  <cols>
    <col min="1" max="1" width="30.7109375" style="36" customWidth="1"/>
    <col min="2" max="7" width="8.7109375" style="35" customWidth="1"/>
    <col min="8" max="12" width="8.7109375" style="75" customWidth="1"/>
    <col min="13" max="27" width="8.7109375" style="75" bestFit="1" customWidth="1"/>
    <col min="28" max="29" width="9.140625" style="35"/>
    <col min="30" max="36" width="9.140625" style="75"/>
    <col min="37" max="16384" width="9.140625" style="35"/>
  </cols>
  <sheetData>
    <row r="1" spans="1:36" ht="12.6" customHeight="1" thickBot="1"/>
    <row r="2" spans="1:36" ht="12.6" customHeight="1" thickTop="1">
      <c r="A2" s="199" t="s">
        <v>140</v>
      </c>
      <c r="B2" s="246" t="s">
        <v>226</v>
      </c>
      <c r="C2" s="246" t="s">
        <v>228</v>
      </c>
      <c r="D2" s="246" t="s">
        <v>239</v>
      </c>
      <c r="E2" s="246" t="s">
        <v>240</v>
      </c>
      <c r="F2" s="246" t="s">
        <v>247</v>
      </c>
      <c r="G2" s="246" t="s">
        <v>254</v>
      </c>
      <c r="H2" s="246" t="s">
        <v>258</v>
      </c>
      <c r="I2" s="246" t="s">
        <v>262</v>
      </c>
      <c r="J2" s="246" t="s">
        <v>266</v>
      </c>
      <c r="K2" s="246" t="s">
        <v>268</v>
      </c>
      <c r="L2" s="246" t="s">
        <v>270</v>
      </c>
      <c r="M2" s="246" t="s">
        <v>272</v>
      </c>
      <c r="N2" s="246" t="s">
        <v>278</v>
      </c>
      <c r="O2" s="246" t="s">
        <v>280</v>
      </c>
      <c r="P2" s="246" t="s">
        <v>300</v>
      </c>
      <c r="Q2" s="246" t="s">
        <v>302</v>
      </c>
      <c r="R2" s="246" t="s">
        <v>309</v>
      </c>
      <c r="S2" s="246" t="s">
        <v>310</v>
      </c>
      <c r="T2" s="246" t="s">
        <v>311</v>
      </c>
      <c r="U2" s="246" t="s">
        <v>312</v>
      </c>
      <c r="V2" s="246" t="s">
        <v>319</v>
      </c>
      <c r="W2" s="246" t="s">
        <v>320</v>
      </c>
      <c r="X2" s="246" t="s">
        <v>321</v>
      </c>
      <c r="Y2" s="246" t="s">
        <v>325</v>
      </c>
      <c r="Z2" s="246" t="s">
        <v>389</v>
      </c>
      <c r="AA2" s="246" t="s">
        <v>392</v>
      </c>
      <c r="AC2" s="247" t="s">
        <v>298</v>
      </c>
      <c r="AD2" s="247" t="s">
        <v>296</v>
      </c>
      <c r="AE2" s="247" t="s">
        <v>297</v>
      </c>
      <c r="AF2" s="247" t="s">
        <v>303</v>
      </c>
      <c r="AG2" s="247" t="s">
        <v>313</v>
      </c>
      <c r="AH2" s="247" t="s">
        <v>326</v>
      </c>
      <c r="AI2" s="247" t="s">
        <v>393</v>
      </c>
      <c r="AJ2" s="247" t="s">
        <v>397</v>
      </c>
    </row>
    <row r="3" spans="1:36" s="251" customFormat="1" ht="12.6" customHeight="1">
      <c r="A3" s="248" t="s">
        <v>29</v>
      </c>
      <c r="B3" s="249">
        <v>200.87799999999999</v>
      </c>
      <c r="C3" s="249">
        <v>216.018</v>
      </c>
      <c r="D3" s="249">
        <v>214.976</v>
      </c>
      <c r="E3" s="249">
        <v>277.05200000000002</v>
      </c>
      <c r="F3" s="249">
        <v>242.27600000000001</v>
      </c>
      <c r="G3" s="249">
        <v>256.81299999999999</v>
      </c>
      <c r="H3" s="249">
        <v>270.04399999999998</v>
      </c>
      <c r="I3" s="249">
        <v>350.07600000000002</v>
      </c>
      <c r="J3" s="249">
        <v>269.88900000000001</v>
      </c>
      <c r="K3" s="249">
        <v>181.95699999999999</v>
      </c>
      <c r="L3" s="249">
        <v>290.05700000000002</v>
      </c>
      <c r="M3" s="249">
        <v>389.25</v>
      </c>
      <c r="N3" s="249">
        <v>291.45800000000003</v>
      </c>
      <c r="O3" s="249">
        <v>289.49200000000002</v>
      </c>
      <c r="P3" s="249">
        <v>275.03300000000002</v>
      </c>
      <c r="Q3" s="249">
        <v>331.49700000000001</v>
      </c>
      <c r="R3" s="249">
        <v>278.32185125999996</v>
      </c>
      <c r="S3" s="249">
        <v>263.54899999999998</v>
      </c>
      <c r="T3" s="249">
        <v>267.91399999999999</v>
      </c>
      <c r="U3" s="249">
        <v>350.30599999999998</v>
      </c>
      <c r="V3" s="249">
        <v>289.04899999999998</v>
      </c>
      <c r="W3" s="249">
        <v>270.09699999999998</v>
      </c>
      <c r="X3" s="249">
        <v>263.72699999999998</v>
      </c>
      <c r="Y3" s="249">
        <v>336.85599999999999</v>
      </c>
      <c r="Z3" s="249">
        <v>284.18900000000002</v>
      </c>
      <c r="AA3" s="249">
        <v>279.69900000000001</v>
      </c>
      <c r="AB3" s="250"/>
      <c r="AC3" s="249">
        <f>SUM(B3:E3)</f>
        <v>908.92399999999998</v>
      </c>
      <c r="AD3" s="249">
        <f>SUM(F3:I3)</f>
        <v>1119.2090000000001</v>
      </c>
      <c r="AE3" s="249">
        <f>SUM(J3:M3)</f>
        <v>1131.153</v>
      </c>
      <c r="AF3" s="249">
        <f>SUM(N3:Q3)</f>
        <v>1187.48</v>
      </c>
      <c r="AG3" s="249">
        <f>SUM(R3:U3)</f>
        <v>1160.0908512599999</v>
      </c>
      <c r="AH3" s="249">
        <f>SUM(V3:Y3)</f>
        <v>1159.7289999999998</v>
      </c>
      <c r="AI3" s="249">
        <f>SUM(V3:W3)</f>
        <v>559.14599999999996</v>
      </c>
      <c r="AJ3" s="249">
        <f>SUM(Z3:AA3)</f>
        <v>563.88800000000003</v>
      </c>
    </row>
    <row r="4" spans="1:36" s="251" customFormat="1" ht="12.6" customHeight="1" thickBot="1">
      <c r="A4" s="248" t="s">
        <v>28</v>
      </c>
      <c r="B4" s="249">
        <v>2687.7660000000001</v>
      </c>
      <c r="C4" s="249">
        <v>2876.2939999999999</v>
      </c>
      <c r="D4" s="249">
        <v>2744.2550000000001</v>
      </c>
      <c r="E4" s="249">
        <v>3425.319</v>
      </c>
      <c r="F4" s="249">
        <v>3108.1750000000002</v>
      </c>
      <c r="G4" s="249">
        <v>3106.0749999999998</v>
      </c>
      <c r="H4" s="249">
        <v>3251.884</v>
      </c>
      <c r="I4" s="249">
        <v>4319.6319999999996</v>
      </c>
      <c r="J4" s="249">
        <v>3306.1030000000001</v>
      </c>
      <c r="K4" s="249">
        <v>1662.8040000000001</v>
      </c>
      <c r="L4" s="249">
        <v>3876.6660000000002</v>
      </c>
      <c r="M4" s="249">
        <v>5014.3459999999995</v>
      </c>
      <c r="N4" s="249">
        <v>3418.6089999999999</v>
      </c>
      <c r="O4" s="249">
        <v>3613.9789999999998</v>
      </c>
      <c r="P4" s="249">
        <v>3559.723</v>
      </c>
      <c r="Q4" s="249">
        <v>4076.3870000000002</v>
      </c>
      <c r="R4" s="249">
        <v>3662.1469080099951</v>
      </c>
      <c r="S4" s="249">
        <v>3626.317</v>
      </c>
      <c r="T4" s="249">
        <v>3618.9580000000001</v>
      </c>
      <c r="U4" s="249">
        <v>4703.9480000000003</v>
      </c>
      <c r="V4" s="249">
        <v>3947.1950000000002</v>
      </c>
      <c r="W4" s="249">
        <v>3724.0390000000002</v>
      </c>
      <c r="X4" s="249">
        <v>3712.8780000000002</v>
      </c>
      <c r="Y4" s="249">
        <v>4895.8980000000001</v>
      </c>
      <c r="Z4" s="249">
        <v>4290.7120000000004</v>
      </c>
      <c r="AA4" s="249">
        <v>4280.9129999999996</v>
      </c>
      <c r="AB4" s="250"/>
      <c r="AC4" s="249">
        <f>SUM(B4:E4)</f>
        <v>11733.633999999998</v>
      </c>
      <c r="AD4" s="249">
        <f>SUM(F4:I4)</f>
        <v>13785.766</v>
      </c>
      <c r="AE4" s="249">
        <f>SUM(J4:M4)</f>
        <v>13859.919</v>
      </c>
      <c r="AF4" s="249">
        <f>SUM(N4:Q4)</f>
        <v>14668.698</v>
      </c>
      <c r="AG4" s="249">
        <f>SUM(R4:U4)</f>
        <v>15611.369908009996</v>
      </c>
      <c r="AH4" s="249">
        <f>SUM(V4:Y4)</f>
        <v>16280.010000000002</v>
      </c>
      <c r="AI4" s="249">
        <f>SUM(V4:W4)</f>
        <v>7671.2340000000004</v>
      </c>
      <c r="AJ4" s="249">
        <f>SUM(Z4:AA4)</f>
        <v>8571.625</v>
      </c>
    </row>
    <row r="5" spans="1:36" s="251" customFormat="1" ht="12.6" customHeight="1" thickTop="1" thickBot="1">
      <c r="A5" s="90" t="s">
        <v>81</v>
      </c>
      <c r="B5" s="91">
        <f t="shared" ref="B5:C5" si="0">B4+B3</f>
        <v>2888.6440000000002</v>
      </c>
      <c r="C5" s="91">
        <f t="shared" si="0"/>
        <v>3092.3119999999999</v>
      </c>
      <c r="D5" s="91">
        <f t="shared" ref="D5:E5" si="1">D4+D3</f>
        <v>2959.2310000000002</v>
      </c>
      <c r="E5" s="91">
        <f t="shared" si="1"/>
        <v>3702.3710000000001</v>
      </c>
      <c r="F5" s="91">
        <f t="shared" ref="F5" si="2">F4+F3</f>
        <v>3350.451</v>
      </c>
      <c r="G5" s="91">
        <f t="shared" ref="G5:L5" si="3">G4+G3</f>
        <v>3362.8879999999999</v>
      </c>
      <c r="H5" s="91">
        <f t="shared" si="3"/>
        <v>3521.9279999999999</v>
      </c>
      <c r="I5" s="91">
        <f t="shared" si="3"/>
        <v>4669.7079999999996</v>
      </c>
      <c r="J5" s="91">
        <f t="shared" si="3"/>
        <v>3575.9920000000002</v>
      </c>
      <c r="K5" s="91">
        <f t="shared" si="3"/>
        <v>1844.761</v>
      </c>
      <c r="L5" s="91">
        <f t="shared" si="3"/>
        <v>4166.723</v>
      </c>
      <c r="M5" s="91">
        <f t="shared" ref="M5:N5" si="4">M4+M3</f>
        <v>5403.5959999999995</v>
      </c>
      <c r="N5" s="91">
        <f t="shared" si="4"/>
        <v>3710.067</v>
      </c>
      <c r="O5" s="91">
        <f t="shared" ref="O5:P5" si="5">O4+O3</f>
        <v>3903.471</v>
      </c>
      <c r="P5" s="91">
        <f t="shared" si="5"/>
        <v>3834.7559999999999</v>
      </c>
      <c r="Q5" s="91">
        <f t="shared" ref="Q5:R5" si="6">Q4+Q3</f>
        <v>4407.884</v>
      </c>
      <c r="R5" s="91">
        <f t="shared" si="6"/>
        <v>3940.4687592699952</v>
      </c>
      <c r="S5" s="91">
        <f t="shared" ref="S5:T5" si="7">S4+S3</f>
        <v>3889.866</v>
      </c>
      <c r="T5" s="91">
        <f t="shared" si="7"/>
        <v>3886.8720000000003</v>
      </c>
      <c r="U5" s="91">
        <f t="shared" ref="U5:X5" si="8">U4+U3</f>
        <v>5054.2539999999999</v>
      </c>
      <c r="V5" s="91">
        <f t="shared" si="8"/>
        <v>4236.2440000000006</v>
      </c>
      <c r="W5" s="91">
        <f t="shared" si="8"/>
        <v>3994.1360000000004</v>
      </c>
      <c r="X5" s="91">
        <f t="shared" si="8"/>
        <v>3976.605</v>
      </c>
      <c r="Y5" s="91">
        <f t="shared" ref="Y5:Z5" si="9">Y4+Y3</f>
        <v>5232.7539999999999</v>
      </c>
      <c r="Z5" s="91">
        <f t="shared" si="9"/>
        <v>4574.9010000000007</v>
      </c>
      <c r="AA5" s="91">
        <f t="shared" ref="AA5" si="10">AA4+AA3</f>
        <v>4560.6119999999992</v>
      </c>
      <c r="AB5" s="252"/>
      <c r="AC5" s="91">
        <f>AC4+AC3</f>
        <v>12642.557999999997</v>
      </c>
      <c r="AD5" s="91">
        <f>AD4+AD3</f>
        <v>14904.975</v>
      </c>
      <c r="AE5" s="91">
        <f t="shared" ref="AE5:AF5" si="11">AE4+AE3</f>
        <v>14991.072</v>
      </c>
      <c r="AF5" s="91">
        <f t="shared" si="11"/>
        <v>15856.178</v>
      </c>
      <c r="AG5" s="91">
        <f t="shared" ref="AG5:AH5" si="12">AG4+AG3</f>
        <v>16771.460759269998</v>
      </c>
      <c r="AH5" s="91">
        <f t="shared" si="12"/>
        <v>17439.739000000001</v>
      </c>
      <c r="AI5" s="91">
        <f t="shared" ref="AI5:AJ5" si="13">AI4+AI3</f>
        <v>8230.380000000001</v>
      </c>
      <c r="AJ5" s="91">
        <f t="shared" si="13"/>
        <v>9135.5130000000008</v>
      </c>
    </row>
    <row r="6" spans="1:36" s="251" customFormat="1" ht="12.6" customHeight="1" thickTop="1" thickBot="1">
      <c r="A6" s="248" t="s">
        <v>80</v>
      </c>
      <c r="B6" s="249">
        <v>1451.665</v>
      </c>
      <c r="C6" s="249">
        <v>1376.4780000000001</v>
      </c>
      <c r="D6" s="249">
        <v>1468.1030000000001</v>
      </c>
      <c r="E6" s="249">
        <v>1873.934</v>
      </c>
      <c r="F6" s="249">
        <v>1935.143</v>
      </c>
      <c r="G6" s="249">
        <v>1801.2739999999999</v>
      </c>
      <c r="H6" s="249">
        <v>2441.9891732299998</v>
      </c>
      <c r="I6" s="249">
        <v>3160.2829999999999</v>
      </c>
      <c r="J6" s="249">
        <v>2854.9659999999999</v>
      </c>
      <c r="K6" s="249">
        <v>4890.62</v>
      </c>
      <c r="L6" s="249">
        <v>6093.8310000000001</v>
      </c>
      <c r="M6" s="249">
        <v>6946.7758496033584</v>
      </c>
      <c r="N6" s="249">
        <v>6324.4114399512055</v>
      </c>
      <c r="O6" s="249">
        <v>6853.1949999999997</v>
      </c>
      <c r="P6" s="249">
        <v>6504.5209999999997</v>
      </c>
      <c r="Q6" s="249">
        <v>7006.5370000000003</v>
      </c>
      <c r="R6" s="249">
        <v>6528.8996615926644</v>
      </c>
      <c r="S6" s="249">
        <v>6386.5929999999998</v>
      </c>
      <c r="T6" s="249">
        <v>6730.2349999999997</v>
      </c>
      <c r="U6" s="249">
        <v>8294.3940000000002</v>
      </c>
      <c r="V6" s="249">
        <v>6948.643</v>
      </c>
      <c r="W6" s="249">
        <v>6536.5389999999998</v>
      </c>
      <c r="X6" s="249">
        <v>6444.1989999999996</v>
      </c>
      <c r="Y6" s="249">
        <v>7646.0339999999997</v>
      </c>
      <c r="Z6" s="92">
        <v>6812.5129999999999</v>
      </c>
      <c r="AA6" s="92">
        <v>6458.4340000000002</v>
      </c>
      <c r="AB6" s="253"/>
      <c r="AC6" s="249">
        <f>SUM(B6:E6)</f>
        <v>6170.18</v>
      </c>
      <c r="AD6" s="249">
        <f>SUM(F6:I6)</f>
        <v>9338.6891732299991</v>
      </c>
      <c r="AE6" s="249">
        <f>SUM(J6:M6)</f>
        <v>20786.192849603358</v>
      </c>
      <c r="AF6" s="249">
        <f>SUM(N6:Q6)</f>
        <v>26688.664439951204</v>
      </c>
      <c r="AG6" s="249">
        <f>SUM(R6:U6)</f>
        <v>27940.121661592664</v>
      </c>
      <c r="AH6" s="249">
        <f>SUM(V6:Y6)</f>
        <v>27575.415000000001</v>
      </c>
      <c r="AI6" s="249">
        <f>SUM(V6:W6)</f>
        <v>13485.182000000001</v>
      </c>
      <c r="AJ6" s="249">
        <f>SUM(Z6:AA6)</f>
        <v>13270.947</v>
      </c>
    </row>
    <row r="7" spans="1:36" s="324" customFormat="1" ht="12.6" customHeight="1" thickTop="1" thickBot="1">
      <c r="A7" s="202" t="s">
        <v>192</v>
      </c>
      <c r="B7" s="255">
        <f t="shared" ref="B7:C7" si="14">B5+B6</f>
        <v>4340.3090000000002</v>
      </c>
      <c r="C7" s="255">
        <f t="shared" si="14"/>
        <v>4468.79</v>
      </c>
      <c r="D7" s="255">
        <f t="shared" ref="D7:E7" si="15">D5+D6</f>
        <v>4427.3340000000007</v>
      </c>
      <c r="E7" s="255">
        <f t="shared" si="15"/>
        <v>5576.3050000000003</v>
      </c>
      <c r="F7" s="255">
        <f t="shared" ref="F7" si="16">F5+F6</f>
        <v>5285.5940000000001</v>
      </c>
      <c r="G7" s="255">
        <f t="shared" ref="G7:L7" si="17">G5+G6</f>
        <v>5164.1620000000003</v>
      </c>
      <c r="H7" s="255">
        <f t="shared" si="17"/>
        <v>5963.9171732300001</v>
      </c>
      <c r="I7" s="255">
        <f t="shared" si="17"/>
        <v>7829.991</v>
      </c>
      <c r="J7" s="255">
        <f t="shared" si="17"/>
        <v>6430.9580000000005</v>
      </c>
      <c r="K7" s="255">
        <f t="shared" si="17"/>
        <v>6735.3809999999994</v>
      </c>
      <c r="L7" s="255">
        <f t="shared" si="17"/>
        <v>10260.554</v>
      </c>
      <c r="M7" s="255">
        <f t="shared" ref="M7:N7" si="18">M5+M6</f>
        <v>12350.371849603358</v>
      </c>
      <c r="N7" s="255">
        <f t="shared" si="18"/>
        <v>10034.478439951206</v>
      </c>
      <c r="O7" s="255">
        <f t="shared" ref="O7:P7" si="19">O5+O6</f>
        <v>10756.665999999999</v>
      </c>
      <c r="P7" s="255">
        <f t="shared" si="19"/>
        <v>10339.277</v>
      </c>
      <c r="Q7" s="255">
        <f t="shared" ref="Q7:R7" si="20">Q5+Q6</f>
        <v>11414.421</v>
      </c>
      <c r="R7" s="255">
        <f t="shared" si="20"/>
        <v>10469.36842086266</v>
      </c>
      <c r="S7" s="255">
        <f t="shared" ref="S7:T7" si="21">S5+S6</f>
        <v>10276.458999999999</v>
      </c>
      <c r="T7" s="255">
        <f t="shared" si="21"/>
        <v>10617.107</v>
      </c>
      <c r="U7" s="255">
        <f t="shared" ref="U7:X7" si="22">U5+U6</f>
        <v>13348.648000000001</v>
      </c>
      <c r="V7" s="255">
        <f t="shared" si="22"/>
        <v>11184.887000000001</v>
      </c>
      <c r="W7" s="255">
        <f t="shared" si="22"/>
        <v>10530.674999999999</v>
      </c>
      <c r="X7" s="255">
        <f t="shared" si="22"/>
        <v>10420.804</v>
      </c>
      <c r="Y7" s="255">
        <f t="shared" ref="Y7:Z7" si="23">Y5+Y6</f>
        <v>12878.788</v>
      </c>
      <c r="Z7" s="255">
        <f t="shared" si="23"/>
        <v>11387.414000000001</v>
      </c>
      <c r="AA7" s="255">
        <f t="shared" ref="AA7" si="24">AA5+AA6</f>
        <v>11019.045999999998</v>
      </c>
      <c r="AC7" s="255">
        <f t="shared" ref="AC7:AE7" si="25">AC5+AC6</f>
        <v>18812.737999999998</v>
      </c>
      <c r="AD7" s="255">
        <f t="shared" si="25"/>
        <v>24243.664173229998</v>
      </c>
      <c r="AE7" s="255">
        <f t="shared" si="25"/>
        <v>35777.264849603358</v>
      </c>
      <c r="AF7" s="255">
        <f t="shared" ref="AF7:AH7" si="26">AF5+AF6</f>
        <v>42544.842439951201</v>
      </c>
      <c r="AG7" s="255">
        <f t="shared" si="26"/>
        <v>44711.582420862658</v>
      </c>
      <c r="AH7" s="255">
        <f t="shared" si="26"/>
        <v>45015.154000000002</v>
      </c>
      <c r="AI7" s="255">
        <f t="shared" ref="AI7:AJ7" si="27">AI5+AI6</f>
        <v>21715.562000000002</v>
      </c>
      <c r="AJ7" s="255">
        <f t="shared" si="27"/>
        <v>22406.46</v>
      </c>
    </row>
    <row r="8" spans="1:36" s="251" customFormat="1" ht="12.75" thickTop="1" thickBot="1">
      <c r="A8" s="248" t="s">
        <v>191</v>
      </c>
      <c r="B8" s="253">
        <v>9.5630000000000006</v>
      </c>
      <c r="C8" s="253">
        <v>3.4420000000000002</v>
      </c>
      <c r="D8" s="253">
        <v>1.7210000000000001</v>
      </c>
      <c r="E8" s="253">
        <v>3.2660999999999998</v>
      </c>
      <c r="F8" s="253">
        <v>3.2629999999999999</v>
      </c>
      <c r="G8" s="253">
        <v>2.6360000000000001</v>
      </c>
      <c r="H8" s="253">
        <v>2.2229999999999999</v>
      </c>
      <c r="I8" s="253">
        <v>21.317</v>
      </c>
      <c r="J8" s="253">
        <v>18.329999999999998</v>
      </c>
      <c r="K8" s="253">
        <v>18.097999999999999</v>
      </c>
      <c r="L8" s="253">
        <v>6.8232973299999999</v>
      </c>
      <c r="M8" s="253">
        <v>6.52</v>
      </c>
      <c r="N8" s="253">
        <v>4.7320000000000002</v>
      </c>
      <c r="O8" s="253">
        <v>5.8810000000000002</v>
      </c>
      <c r="P8" s="253">
        <v>12.813000000000001</v>
      </c>
      <c r="Q8" s="253">
        <v>9.2910000000000004</v>
      </c>
      <c r="R8" s="253">
        <v>5.0424049699999998</v>
      </c>
      <c r="S8" s="253">
        <v>3.2189999999999999</v>
      </c>
      <c r="T8" s="253">
        <v>1.538</v>
      </c>
      <c r="U8" s="253">
        <v>26.294</v>
      </c>
      <c r="V8" s="253">
        <v>13.928000000000001</v>
      </c>
      <c r="W8" s="253">
        <v>9.9480000000000004</v>
      </c>
      <c r="X8" s="253">
        <v>8.9939999999999998</v>
      </c>
      <c r="Y8" s="253">
        <v>14.381</v>
      </c>
      <c r="Z8" s="92">
        <v>10.49</v>
      </c>
      <c r="AA8" s="92">
        <v>7.5250000000000004</v>
      </c>
      <c r="AB8" s="250"/>
      <c r="AC8" s="253">
        <f>SUM(B8:E8)</f>
        <v>17.992100000000001</v>
      </c>
      <c r="AD8" s="253">
        <f>SUM(F8:I8)</f>
        <v>29.439</v>
      </c>
      <c r="AE8" s="253">
        <f>SUM(J8:M8)</f>
        <v>49.771297329999996</v>
      </c>
      <c r="AF8" s="249">
        <f>SUM(N8:Q8)</f>
        <v>32.716999999999999</v>
      </c>
      <c r="AG8" s="249">
        <f>SUM(R8:U8)</f>
        <v>36.093404970000002</v>
      </c>
      <c r="AH8" s="249">
        <f>SUM(V8:Y8)</f>
        <v>47.251000000000005</v>
      </c>
      <c r="AI8" s="249">
        <f>SUM(V8:W8)</f>
        <v>23.876000000000001</v>
      </c>
      <c r="AJ8" s="249">
        <f>SUM(Z8:AA8)</f>
        <v>18.015000000000001</v>
      </c>
    </row>
    <row r="9" spans="1:36" s="324" customFormat="1" ht="12.6" customHeight="1" thickTop="1" thickBot="1">
      <c r="A9" s="202" t="s">
        <v>193</v>
      </c>
      <c r="B9" s="255">
        <f t="shared" ref="B9" si="28">B7+B8</f>
        <v>4349.8720000000003</v>
      </c>
      <c r="C9" s="255">
        <f t="shared" ref="C9:D9" si="29">C7+C8</f>
        <v>4472.232</v>
      </c>
      <c r="D9" s="255">
        <f t="shared" si="29"/>
        <v>4429.0550000000003</v>
      </c>
      <c r="E9" s="255">
        <f t="shared" ref="E9:F9" si="30">E7+E8</f>
        <v>5579.5711000000001</v>
      </c>
      <c r="F9" s="255">
        <f t="shared" si="30"/>
        <v>5288.857</v>
      </c>
      <c r="G9" s="255">
        <f t="shared" ref="G9:I9" si="31">G7+G8</f>
        <v>5166.7980000000007</v>
      </c>
      <c r="H9" s="255">
        <f t="shared" si="31"/>
        <v>5966.1401732300001</v>
      </c>
      <c r="I9" s="255">
        <f t="shared" si="31"/>
        <v>7851.308</v>
      </c>
      <c r="J9" s="255">
        <f t="shared" ref="J9:K9" si="32">J7+J8</f>
        <v>6449.2880000000005</v>
      </c>
      <c r="K9" s="255">
        <f t="shared" si="32"/>
        <v>6753.4789999999994</v>
      </c>
      <c r="L9" s="255">
        <f t="shared" ref="L9:M9" si="33">L7+L8</f>
        <v>10267.37729733</v>
      </c>
      <c r="M9" s="255">
        <f t="shared" si="33"/>
        <v>12356.891849603358</v>
      </c>
      <c r="N9" s="255">
        <f t="shared" ref="N9:O9" si="34">N7+N8</f>
        <v>10039.210439951206</v>
      </c>
      <c r="O9" s="255">
        <f t="shared" si="34"/>
        <v>10762.546999999999</v>
      </c>
      <c r="P9" s="255">
        <f t="shared" ref="P9:Q9" si="35">P7+P8</f>
        <v>10352.09</v>
      </c>
      <c r="Q9" s="255">
        <f t="shared" si="35"/>
        <v>11423.712</v>
      </c>
      <c r="R9" s="255">
        <f t="shared" ref="R9:S9" si="36">R7+R8</f>
        <v>10474.41082583266</v>
      </c>
      <c r="S9" s="255">
        <f t="shared" si="36"/>
        <v>10279.677999999998</v>
      </c>
      <c r="T9" s="255">
        <f t="shared" ref="T9:U9" si="37">T7+T8</f>
        <v>10618.645</v>
      </c>
      <c r="U9" s="255">
        <f t="shared" si="37"/>
        <v>13374.942000000001</v>
      </c>
      <c r="V9" s="255">
        <f t="shared" ref="V9:X9" si="38">V7+V8</f>
        <v>11198.815000000001</v>
      </c>
      <c r="W9" s="255">
        <f t="shared" si="38"/>
        <v>10540.623</v>
      </c>
      <c r="X9" s="255">
        <f t="shared" si="38"/>
        <v>10429.798000000001</v>
      </c>
      <c r="Y9" s="255">
        <f t="shared" ref="Y9:Z9" si="39">Y7+Y8</f>
        <v>12893.169</v>
      </c>
      <c r="Z9" s="255">
        <f t="shared" si="39"/>
        <v>11397.904</v>
      </c>
      <c r="AA9" s="255">
        <f t="shared" ref="AA9" si="40">AA7+AA8</f>
        <v>11026.570999999998</v>
      </c>
      <c r="AC9" s="255">
        <f t="shared" ref="AC9" si="41">AC7+AC8</f>
        <v>18830.730099999997</v>
      </c>
      <c r="AD9" s="255">
        <f>AD7+AD8</f>
        <v>24273.103173229996</v>
      </c>
      <c r="AE9" s="255">
        <f t="shared" ref="AE9:AF9" si="42">AE7+AE8</f>
        <v>35827.036146933358</v>
      </c>
      <c r="AF9" s="255">
        <f t="shared" si="42"/>
        <v>42577.559439951197</v>
      </c>
      <c r="AG9" s="255">
        <f t="shared" ref="AG9:AH9" si="43">AG7+AG8</f>
        <v>44747.675825832659</v>
      </c>
      <c r="AH9" s="255">
        <f t="shared" si="43"/>
        <v>45062.404999999999</v>
      </c>
      <c r="AI9" s="255">
        <f t="shared" ref="AI9:AJ9" si="44">AI7+AI8</f>
        <v>21739.438000000002</v>
      </c>
      <c r="AJ9" s="255">
        <f t="shared" si="44"/>
        <v>22424.474999999999</v>
      </c>
    </row>
    <row r="10" spans="1:36" s="251" customFormat="1" ht="12.6" customHeight="1" thickTop="1">
      <c r="A10" s="248"/>
      <c r="B10" s="249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C10" s="249"/>
      <c r="AD10" s="249"/>
      <c r="AE10" s="249"/>
      <c r="AF10" s="249"/>
      <c r="AG10" s="249"/>
      <c r="AH10" s="249"/>
      <c r="AI10" s="249"/>
      <c r="AJ10" s="249"/>
    </row>
    <row r="11" spans="1:36" s="251" customFormat="1" ht="12.6" customHeight="1">
      <c r="A11" s="248" t="s">
        <v>194</v>
      </c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C11" s="254"/>
      <c r="AD11" s="254"/>
      <c r="AE11" s="254"/>
      <c r="AF11" s="254"/>
      <c r="AG11" s="254"/>
      <c r="AH11" s="254"/>
      <c r="AI11" s="254"/>
      <c r="AJ11" s="254"/>
    </row>
    <row r="12" spans="1:36" s="251" customFormat="1" ht="12.6" customHeight="1">
      <c r="A12" s="248"/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C12" s="249"/>
      <c r="AD12" s="249"/>
      <c r="AE12" s="249"/>
      <c r="AF12" s="249"/>
      <c r="AG12" s="249"/>
      <c r="AH12" s="249"/>
      <c r="AI12" s="249"/>
      <c r="AJ12" s="249"/>
    </row>
    <row r="13" spans="1:36" ht="12.6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C13" s="39"/>
      <c r="AD13" s="39"/>
      <c r="AE13" s="39"/>
      <c r="AF13" s="39"/>
      <c r="AG13" s="39"/>
      <c r="AH13" s="39"/>
      <c r="AI13" s="39"/>
      <c r="AJ13" s="39"/>
    </row>
    <row r="14" spans="1:36" ht="12.6" customHeight="1" thickBot="1"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D14" s="35"/>
      <c r="AE14" s="35"/>
      <c r="AF14" s="35"/>
      <c r="AG14" s="35"/>
      <c r="AH14" s="35"/>
      <c r="AI14" s="35"/>
      <c r="AJ14" s="35"/>
    </row>
    <row r="15" spans="1:36" ht="12.6" customHeight="1" thickTop="1">
      <c r="A15" s="199" t="s">
        <v>141</v>
      </c>
      <c r="B15" s="246" t="str">
        <f t="shared" ref="B15" si="45">B2</f>
        <v>1T18</v>
      </c>
      <c r="C15" s="246" t="str">
        <f t="shared" ref="C15:D15" si="46">C2</f>
        <v>2T18</v>
      </c>
      <c r="D15" s="246" t="str">
        <f t="shared" si="46"/>
        <v>3T18</v>
      </c>
      <c r="E15" s="246" t="str">
        <f t="shared" ref="E15:F15" si="47">E2</f>
        <v>4T18</v>
      </c>
      <c r="F15" s="246" t="str">
        <f t="shared" si="47"/>
        <v>1T19</v>
      </c>
      <c r="G15" s="246" t="str">
        <f t="shared" ref="G15:H15" si="48">G2</f>
        <v>2T19</v>
      </c>
      <c r="H15" s="246" t="str">
        <f t="shared" si="48"/>
        <v>3T19</v>
      </c>
      <c r="I15" s="246" t="str">
        <f t="shared" ref="I15:N15" si="49">I2</f>
        <v>4T19</v>
      </c>
      <c r="J15" s="246" t="str">
        <f t="shared" si="49"/>
        <v>1T20</v>
      </c>
      <c r="K15" s="246" t="str">
        <f t="shared" si="49"/>
        <v>2T20</v>
      </c>
      <c r="L15" s="246" t="str">
        <f t="shared" si="49"/>
        <v>3T20</v>
      </c>
      <c r="M15" s="246" t="str">
        <f t="shared" si="49"/>
        <v>4T20</v>
      </c>
      <c r="N15" s="246" t="str">
        <f t="shared" si="49"/>
        <v>1T21</v>
      </c>
      <c r="O15" s="246" t="str">
        <f t="shared" ref="O15:P15" si="50">O2</f>
        <v>2T21</v>
      </c>
      <c r="P15" s="246" t="str">
        <f t="shared" si="50"/>
        <v>3T21</v>
      </c>
      <c r="Q15" s="246" t="str">
        <f t="shared" ref="Q15:R15" si="51">Q2</f>
        <v>4T21</v>
      </c>
      <c r="R15" s="246" t="str">
        <f t="shared" si="51"/>
        <v>1T22</v>
      </c>
      <c r="S15" s="246" t="str">
        <f t="shared" ref="S15:T15" si="52">S2</f>
        <v>2T22</v>
      </c>
      <c r="T15" s="246" t="str">
        <f t="shared" si="52"/>
        <v>3T22</v>
      </c>
      <c r="U15" s="246" t="str">
        <f t="shared" ref="U15:V15" si="53">U2</f>
        <v>4T22</v>
      </c>
      <c r="V15" s="246" t="str">
        <f t="shared" si="53"/>
        <v>1T23</v>
      </c>
      <c r="W15" s="246" t="str">
        <f>W2</f>
        <v>2T23</v>
      </c>
      <c r="X15" s="246" t="str">
        <f>X2</f>
        <v>3T23</v>
      </c>
      <c r="Y15" s="246" t="str">
        <f>Y2</f>
        <v>4T23</v>
      </c>
      <c r="Z15" s="246" t="str">
        <f>Z2</f>
        <v>1T24</v>
      </c>
      <c r="AA15" s="246" t="str">
        <f>AA2</f>
        <v>2T24</v>
      </c>
      <c r="AC15" s="246" t="str">
        <f>AC2</f>
        <v>2018</v>
      </c>
      <c r="AD15" s="246" t="str">
        <f t="shared" ref="AD15:AE15" si="54">AD2</f>
        <v>2019</v>
      </c>
      <c r="AE15" s="246" t="str">
        <f t="shared" si="54"/>
        <v>2020</v>
      </c>
      <c r="AF15" s="246" t="str">
        <f t="shared" ref="AF15" si="55">AF2</f>
        <v>2021</v>
      </c>
      <c r="AG15" s="246" t="str">
        <f t="shared" ref="AG15" si="56">AG2</f>
        <v>2022</v>
      </c>
      <c r="AH15" s="247" t="str">
        <f>AH2</f>
        <v>2023</v>
      </c>
      <c r="AI15" s="247" t="str">
        <f>AI2</f>
        <v>1S23</v>
      </c>
      <c r="AJ15" s="247" t="str">
        <f>AJ2</f>
        <v>1S24</v>
      </c>
    </row>
    <row r="16" spans="1:36" ht="12.6" customHeight="1">
      <c r="A16" s="248" t="s">
        <v>29</v>
      </c>
      <c r="B16" s="256">
        <v>141</v>
      </c>
      <c r="C16" s="256">
        <v>148</v>
      </c>
      <c r="D16" s="256">
        <v>152</v>
      </c>
      <c r="E16" s="256">
        <v>162</v>
      </c>
      <c r="F16" s="256">
        <v>163</v>
      </c>
      <c r="G16" s="256">
        <v>176</v>
      </c>
      <c r="H16" s="256">
        <v>183</v>
      </c>
      <c r="I16" s="256">
        <v>195</v>
      </c>
      <c r="J16" s="256">
        <v>195</v>
      </c>
      <c r="K16" s="256">
        <v>195</v>
      </c>
      <c r="L16" s="256">
        <v>196</v>
      </c>
      <c r="M16" s="256">
        <v>205</v>
      </c>
      <c r="N16" s="256">
        <v>207</v>
      </c>
      <c r="O16" s="256">
        <v>209</v>
      </c>
      <c r="P16" s="256">
        <v>219</v>
      </c>
      <c r="Q16" s="256">
        <v>236</v>
      </c>
      <c r="R16" s="256">
        <v>236</v>
      </c>
      <c r="S16" s="256">
        <v>237</v>
      </c>
      <c r="T16" s="335">
        <v>237</v>
      </c>
      <c r="U16" s="335">
        <v>237</v>
      </c>
      <c r="V16" s="335">
        <v>237</v>
      </c>
      <c r="W16" s="335">
        <v>237</v>
      </c>
      <c r="X16" s="335">
        <v>237</v>
      </c>
      <c r="Y16" s="335">
        <v>237</v>
      </c>
      <c r="Z16" s="335">
        <v>237</v>
      </c>
      <c r="AA16" s="335">
        <v>231</v>
      </c>
      <c r="AC16" s="256">
        <f>E16</f>
        <v>162</v>
      </c>
      <c r="AD16" s="256">
        <f>I16</f>
        <v>195</v>
      </c>
      <c r="AE16" s="256">
        <f>M16</f>
        <v>205</v>
      </c>
      <c r="AF16" s="256">
        <f>Q16</f>
        <v>236</v>
      </c>
      <c r="AG16" s="256">
        <f>U16</f>
        <v>237</v>
      </c>
      <c r="AH16" s="256">
        <f>Y16</f>
        <v>237</v>
      </c>
      <c r="AI16" s="256">
        <f>W16</f>
        <v>237</v>
      </c>
      <c r="AJ16" s="256">
        <f>AA16</f>
        <v>231</v>
      </c>
    </row>
    <row r="17" spans="1:36" ht="12.6" customHeight="1">
      <c r="A17" s="248" t="s">
        <v>28</v>
      </c>
      <c r="B17" s="256">
        <v>716</v>
      </c>
      <c r="C17" s="256">
        <v>736</v>
      </c>
      <c r="D17" s="256">
        <v>760</v>
      </c>
      <c r="E17" s="256">
        <v>791</v>
      </c>
      <c r="F17" s="256">
        <v>795</v>
      </c>
      <c r="G17" s="256">
        <v>810</v>
      </c>
      <c r="H17" s="256">
        <v>855</v>
      </c>
      <c r="I17" s="256">
        <v>912</v>
      </c>
      <c r="J17" s="256">
        <v>910</v>
      </c>
      <c r="K17" s="256">
        <v>910</v>
      </c>
      <c r="L17" s="256">
        <v>925</v>
      </c>
      <c r="M17" s="256">
        <v>942</v>
      </c>
      <c r="N17" s="256">
        <v>949</v>
      </c>
      <c r="O17" s="256">
        <v>959</v>
      </c>
      <c r="P17" s="256">
        <v>1010</v>
      </c>
      <c r="Q17" s="256">
        <v>1051</v>
      </c>
      <c r="R17" s="256">
        <v>1047</v>
      </c>
      <c r="S17" s="256">
        <v>1046</v>
      </c>
      <c r="T17" s="335">
        <v>1048</v>
      </c>
      <c r="U17" s="335">
        <v>1048</v>
      </c>
      <c r="V17" s="335">
        <v>1048</v>
      </c>
      <c r="W17" s="335">
        <v>1049</v>
      </c>
      <c r="X17" s="335">
        <v>1049</v>
      </c>
      <c r="Y17" s="335">
        <v>1049</v>
      </c>
      <c r="Z17" s="335">
        <v>1026</v>
      </c>
      <c r="AA17" s="335">
        <v>1015</v>
      </c>
      <c r="AC17" s="256">
        <f>E17</f>
        <v>791</v>
      </c>
      <c r="AD17" s="256">
        <f>I17</f>
        <v>912</v>
      </c>
      <c r="AE17" s="256">
        <f>M17</f>
        <v>942</v>
      </c>
      <c r="AF17" s="256">
        <f>Q17</f>
        <v>1051</v>
      </c>
      <c r="AG17" s="256">
        <f>U17</f>
        <v>1048</v>
      </c>
      <c r="AH17" s="256">
        <f>Y17</f>
        <v>1049</v>
      </c>
      <c r="AI17" s="256">
        <f>W17</f>
        <v>1049</v>
      </c>
      <c r="AJ17" s="256">
        <f>AA17</f>
        <v>1015</v>
      </c>
    </row>
    <row r="18" spans="1:36" ht="12.6" customHeight="1" thickBot="1">
      <c r="A18" s="248" t="s">
        <v>265</v>
      </c>
      <c r="B18" s="256">
        <v>0</v>
      </c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5</v>
      </c>
      <c r="J18" s="256">
        <v>51</v>
      </c>
      <c r="K18" s="256">
        <v>51</v>
      </c>
      <c r="L18" s="256">
        <v>116</v>
      </c>
      <c r="M18" s="256">
        <v>154</v>
      </c>
      <c r="N18" s="256">
        <v>154</v>
      </c>
      <c r="O18" s="256">
        <v>171</v>
      </c>
      <c r="P18" s="256">
        <v>184</v>
      </c>
      <c r="Q18" s="256">
        <v>194</v>
      </c>
      <c r="R18" s="256">
        <v>194</v>
      </c>
      <c r="S18" s="256">
        <v>146</v>
      </c>
      <c r="T18" s="335">
        <v>145</v>
      </c>
      <c r="U18" s="335">
        <v>54</v>
      </c>
      <c r="V18" s="335">
        <v>17</v>
      </c>
      <c r="W18" s="335">
        <v>17</v>
      </c>
      <c r="X18" s="335">
        <v>17</v>
      </c>
      <c r="Y18" s="335">
        <v>0</v>
      </c>
      <c r="Z18" s="335">
        <v>0</v>
      </c>
      <c r="AA18" s="335">
        <v>0</v>
      </c>
      <c r="AC18" s="256">
        <f>E18</f>
        <v>0</v>
      </c>
      <c r="AD18" s="256">
        <f>I18</f>
        <v>5</v>
      </c>
      <c r="AE18" s="256">
        <f>M18</f>
        <v>154</v>
      </c>
      <c r="AF18" s="256">
        <f>Q18</f>
        <v>194</v>
      </c>
      <c r="AG18" s="256">
        <f>U18</f>
        <v>54</v>
      </c>
      <c r="AH18" s="256">
        <f>Y18</f>
        <v>0</v>
      </c>
      <c r="AI18" s="256">
        <f>W18</f>
        <v>17</v>
      </c>
      <c r="AJ18" s="256">
        <f>AA18</f>
        <v>0</v>
      </c>
    </row>
    <row r="19" spans="1:36" ht="12.6" customHeight="1" thickTop="1" thickBot="1">
      <c r="A19" s="202" t="s">
        <v>27</v>
      </c>
      <c r="B19" s="313">
        <f t="shared" ref="B19:I19" si="57">B17+B16+B18</f>
        <v>857</v>
      </c>
      <c r="C19" s="313">
        <f t="shared" si="57"/>
        <v>884</v>
      </c>
      <c r="D19" s="313">
        <f t="shared" si="57"/>
        <v>912</v>
      </c>
      <c r="E19" s="313">
        <f t="shared" si="57"/>
        <v>953</v>
      </c>
      <c r="F19" s="313">
        <f t="shared" si="57"/>
        <v>958</v>
      </c>
      <c r="G19" s="313">
        <f t="shared" si="57"/>
        <v>986</v>
      </c>
      <c r="H19" s="313">
        <f t="shared" si="57"/>
        <v>1038</v>
      </c>
      <c r="I19" s="313">
        <f t="shared" si="57"/>
        <v>1112</v>
      </c>
      <c r="J19" s="313">
        <f t="shared" ref="J19" si="58">J17+J16+J18</f>
        <v>1156</v>
      </c>
      <c r="K19" s="313">
        <f t="shared" ref="K19:L19" si="59">K17+K16+K18</f>
        <v>1156</v>
      </c>
      <c r="L19" s="313">
        <f t="shared" si="59"/>
        <v>1237</v>
      </c>
      <c r="M19" s="313">
        <f t="shared" ref="M19:N19" si="60">M17+M16+M18</f>
        <v>1301</v>
      </c>
      <c r="N19" s="313">
        <f t="shared" si="60"/>
        <v>1310</v>
      </c>
      <c r="O19" s="313">
        <f t="shared" ref="O19:P19" si="61">O17+O16+O18</f>
        <v>1339</v>
      </c>
      <c r="P19" s="313">
        <f t="shared" si="61"/>
        <v>1413</v>
      </c>
      <c r="Q19" s="313">
        <f t="shared" ref="Q19:R19" si="62">Q17+Q16+Q18</f>
        <v>1481</v>
      </c>
      <c r="R19" s="313">
        <f t="shared" si="62"/>
        <v>1477</v>
      </c>
      <c r="S19" s="313">
        <f t="shared" ref="S19:T19" si="63">S17+S16+S18</f>
        <v>1429</v>
      </c>
      <c r="T19" s="313">
        <f t="shared" si="63"/>
        <v>1430</v>
      </c>
      <c r="U19" s="313">
        <f t="shared" ref="U19:X19" si="64">U17+U16+U18</f>
        <v>1339</v>
      </c>
      <c r="V19" s="313">
        <f t="shared" si="64"/>
        <v>1302</v>
      </c>
      <c r="W19" s="313">
        <f t="shared" si="64"/>
        <v>1303</v>
      </c>
      <c r="X19" s="313">
        <f t="shared" si="64"/>
        <v>1303</v>
      </c>
      <c r="Y19" s="313">
        <f t="shared" ref="Y19:Z19" si="65">Y17+Y16+Y18</f>
        <v>1286</v>
      </c>
      <c r="Z19" s="313">
        <f t="shared" si="65"/>
        <v>1263</v>
      </c>
      <c r="AA19" s="313">
        <f t="shared" ref="AA19" si="66">AA17+AA16+AA18</f>
        <v>1246</v>
      </c>
      <c r="AB19" s="318"/>
      <c r="AC19" s="313">
        <f t="shared" ref="AC19:AF19" si="67">AC17+AC16+AC18</f>
        <v>953</v>
      </c>
      <c r="AD19" s="313">
        <f t="shared" si="67"/>
        <v>1112</v>
      </c>
      <c r="AE19" s="313">
        <f t="shared" si="67"/>
        <v>1301</v>
      </c>
      <c r="AF19" s="313">
        <f t="shared" si="67"/>
        <v>1481</v>
      </c>
      <c r="AG19" s="313">
        <f t="shared" ref="AG19:AH19" si="68">AG17+AG16+AG18</f>
        <v>1339</v>
      </c>
      <c r="AH19" s="313">
        <f t="shared" si="68"/>
        <v>1286</v>
      </c>
      <c r="AI19" s="313">
        <f t="shared" ref="AI19:AJ19" si="69">AI17+AI16+AI18</f>
        <v>1303</v>
      </c>
      <c r="AJ19" s="313">
        <f t="shared" si="69"/>
        <v>1246</v>
      </c>
    </row>
    <row r="20" spans="1:36" ht="12.6" customHeight="1" thickTop="1" thickBot="1">
      <c r="A20" s="5"/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19"/>
      <c r="AB20" s="318"/>
      <c r="AC20" s="319"/>
      <c r="AD20" s="319"/>
      <c r="AE20" s="319"/>
      <c r="AF20" s="319"/>
      <c r="AG20" s="319"/>
      <c r="AH20" s="319"/>
      <c r="AI20" s="319"/>
      <c r="AJ20" s="319"/>
    </row>
    <row r="21" spans="1:36" ht="12.6" customHeight="1" thickTop="1" thickBot="1">
      <c r="A21" s="202" t="s">
        <v>30</v>
      </c>
      <c r="B21" s="313">
        <v>526052.03399999999</v>
      </c>
      <c r="C21" s="313">
        <v>538752.804</v>
      </c>
      <c r="D21" s="313">
        <v>551432.10199999996</v>
      </c>
      <c r="E21" s="313">
        <v>572393.99199999997</v>
      </c>
      <c r="F21" s="313">
        <v>574796.61155000003</v>
      </c>
      <c r="G21" s="313">
        <v>585341.30154999997</v>
      </c>
      <c r="H21" s="313">
        <v>612352.74154999992</v>
      </c>
      <c r="I21" s="313">
        <v>648227.44154999987</v>
      </c>
      <c r="J21" s="313">
        <v>647170.96154999989</v>
      </c>
      <c r="K21" s="313">
        <v>647170.96154999989</v>
      </c>
      <c r="L21" s="313">
        <v>656189.20154999988</v>
      </c>
      <c r="M21" s="313">
        <v>666089.32200000004</v>
      </c>
      <c r="N21" s="313">
        <v>670197.01599999995</v>
      </c>
      <c r="O21" s="313">
        <v>674815.45200000005</v>
      </c>
      <c r="P21" s="313">
        <v>700330.91154999973</v>
      </c>
      <c r="Q21" s="313">
        <v>723085.47199999995</v>
      </c>
      <c r="R21" s="313">
        <v>719086.17154999962</v>
      </c>
      <c r="S21" s="313">
        <v>716745.49600000004</v>
      </c>
      <c r="T21" s="313">
        <v>717709.85600000003</v>
      </c>
      <c r="U21" s="313">
        <v>716706.52899999998</v>
      </c>
      <c r="V21" s="313">
        <v>716221.14899999998</v>
      </c>
      <c r="W21" s="313">
        <v>716594.91899999999</v>
      </c>
      <c r="X21" s="313">
        <v>716594.91899999999</v>
      </c>
      <c r="Y21" s="313">
        <v>716297.7887499996</v>
      </c>
      <c r="Z21" s="313">
        <v>701439.00899999996</v>
      </c>
      <c r="AA21" s="313">
        <v>693119.73874999955</v>
      </c>
      <c r="AB21" s="318"/>
      <c r="AC21" s="313">
        <f>E21</f>
        <v>572393.99199999997</v>
      </c>
      <c r="AD21" s="313">
        <f>I21</f>
        <v>648227.44154999987</v>
      </c>
      <c r="AE21" s="313">
        <f>M21</f>
        <v>666089.32200000004</v>
      </c>
      <c r="AF21" s="313">
        <f>Q21</f>
        <v>723085.47199999995</v>
      </c>
      <c r="AG21" s="313">
        <f>U21</f>
        <v>716706.52899999998</v>
      </c>
      <c r="AH21" s="313">
        <f>Y21</f>
        <v>716297.7887499996</v>
      </c>
      <c r="AI21" s="313">
        <f>W21</f>
        <v>716594.91899999999</v>
      </c>
      <c r="AJ21" s="313">
        <f>AA21</f>
        <v>693119.73874999955</v>
      </c>
    </row>
    <row r="22" spans="1:36" ht="12.6" customHeight="1" thickTop="1">
      <c r="D22" s="67"/>
      <c r="E22" s="67"/>
      <c r="F22" s="67"/>
      <c r="G22" s="67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C3:AC4 AC6 AD3:AD4 AE4 AE3 AG3 AH3:AH4 AI3:AI4 AI20:AI21 AI19 AH10:AI15 AI8 AI9 AJ3:AJ4 AI16:AI18 AJ8:AJ9" formulaRange="1"/>
    <ignoredError sqref="AC16:AC17 AC21 AE16:AE21 AD9" formula="1"/>
    <ignoredError sqref="AC5 AC7 AC8:AC10 AC20 AC11:AC15 AE5 AD5:AD8 AE7 AE6 AE9 AE8 AH8 AH6 AH16:AH19 AH20:AH21 AJ5:AJ7 AI6 AI7 AI5" formula="1" formulaRange="1"/>
    <ignoredError sqref="AC2:AG2 AF10:AF15 AG15 AG22 AH2" numberStoredAsText="1"/>
    <ignoredError sqref="AF3:AF4 AG4 AH9" numberStoredAsText="1" formulaRange="1"/>
    <ignoredError sqref="AF5:AF9 AG5:AG14 AH7 AH5" numberStoredAsText="1" formula="1" formulaRange="1"/>
    <ignoredError sqref="AF16:AF21 AG16:AG21" numberStoredAsText="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130" zoomScaleNormal="130" workbookViewId="0">
      <pane xSplit="1" ySplit="2" topLeftCell="R3" activePane="bottomRight" state="frozen"/>
      <selection activeCell="AD10" sqref="AD10"/>
      <selection pane="topRight" activeCell="AD10" sqref="AD10"/>
      <selection pane="bottomLeft" activeCell="AD10" sqref="AD10"/>
      <selection pane="bottomRight" activeCell="AA14" sqref="AA14"/>
    </sheetView>
  </sheetViews>
  <sheetFormatPr defaultColWidth="9.140625" defaultRowHeight="12.6" customHeight="1"/>
  <cols>
    <col min="1" max="1" width="41" style="36" bestFit="1" customWidth="1"/>
    <col min="2" max="9" width="8.7109375" style="75" customWidth="1"/>
    <col min="10" max="25" width="7.85546875" style="75" bestFit="1" customWidth="1"/>
    <col min="26" max="27" width="7.85546875" style="75" customWidth="1"/>
    <col min="28" max="29" width="9.140625" style="75"/>
    <col min="30" max="36" width="8.7109375" style="75" customWidth="1"/>
    <col min="37" max="16384" width="9.140625" style="75"/>
  </cols>
  <sheetData>
    <row r="1" spans="1:37" ht="12.6" customHeight="1" thickBot="1">
      <c r="A1" s="77"/>
      <c r="B1" s="76"/>
      <c r="M1" s="34"/>
    </row>
    <row r="2" spans="1:37" s="88" customFormat="1" ht="12.6" customHeight="1" thickTop="1">
      <c r="A2" s="86" t="s">
        <v>214</v>
      </c>
      <c r="B2" s="87" t="s">
        <v>226</v>
      </c>
      <c r="C2" s="87" t="s">
        <v>228</v>
      </c>
      <c r="D2" s="87" t="s">
        <v>239</v>
      </c>
      <c r="E2" s="87" t="s">
        <v>240</v>
      </c>
      <c r="F2" s="87" t="s">
        <v>247</v>
      </c>
      <c r="G2" s="87" t="s">
        <v>254</v>
      </c>
      <c r="H2" s="87" t="s">
        <v>258</v>
      </c>
      <c r="I2" s="87" t="s">
        <v>262</v>
      </c>
      <c r="J2" s="87" t="s">
        <v>266</v>
      </c>
      <c r="K2" s="87" t="s">
        <v>268</v>
      </c>
      <c r="L2" s="87" t="s">
        <v>270</v>
      </c>
      <c r="M2" s="87" t="s">
        <v>272</v>
      </c>
      <c r="N2" s="87" t="s">
        <v>278</v>
      </c>
      <c r="O2" s="87" t="s">
        <v>280</v>
      </c>
      <c r="P2" s="87" t="s">
        <v>300</v>
      </c>
      <c r="Q2" s="87" t="s">
        <v>302</v>
      </c>
      <c r="R2" s="87" t="s">
        <v>309</v>
      </c>
      <c r="S2" s="87" t="s">
        <v>310</v>
      </c>
      <c r="T2" s="87" t="s">
        <v>311</v>
      </c>
      <c r="U2" s="87" t="s">
        <v>312</v>
      </c>
      <c r="V2" s="87" t="s">
        <v>319</v>
      </c>
      <c r="W2" s="87" t="s">
        <v>320</v>
      </c>
      <c r="X2" s="87" t="s">
        <v>321</v>
      </c>
      <c r="Y2" s="87" t="s">
        <v>325</v>
      </c>
      <c r="Z2" s="87" t="s">
        <v>389</v>
      </c>
      <c r="AA2" s="87" t="s">
        <v>392</v>
      </c>
      <c r="AC2" s="87">
        <v>2018</v>
      </c>
      <c r="AD2" s="87">
        <v>2019</v>
      </c>
      <c r="AE2" s="87">
        <v>2020</v>
      </c>
      <c r="AF2" s="87">
        <v>2021</v>
      </c>
      <c r="AG2" s="87">
        <v>2022</v>
      </c>
      <c r="AH2" s="87">
        <v>2023</v>
      </c>
      <c r="AI2" s="87" t="s">
        <v>393</v>
      </c>
      <c r="AJ2" s="87" t="s">
        <v>397</v>
      </c>
    </row>
    <row r="3" spans="1:37" s="76" customFormat="1" ht="12.6" customHeight="1">
      <c r="A3" s="89" t="s">
        <v>291</v>
      </c>
      <c r="B3" s="92">
        <v>200.87874626000007</v>
      </c>
      <c r="C3" s="92">
        <v>216.01835894999994</v>
      </c>
      <c r="D3" s="92">
        <v>214.976</v>
      </c>
      <c r="E3" s="92">
        <v>277.05200000000002</v>
      </c>
      <c r="F3" s="92">
        <v>242.27600000000001</v>
      </c>
      <c r="G3" s="92">
        <v>256.81299999999999</v>
      </c>
      <c r="H3" s="92">
        <v>270.04399999999998</v>
      </c>
      <c r="I3" s="92">
        <v>350.07600000000002</v>
      </c>
      <c r="J3" s="92">
        <v>269.88900000000001</v>
      </c>
      <c r="K3" s="92">
        <v>181.95699999999999</v>
      </c>
      <c r="L3" s="92">
        <v>290.05700000000002</v>
      </c>
      <c r="M3" s="92">
        <v>389.25</v>
      </c>
      <c r="N3" s="92">
        <v>291.45800000000003</v>
      </c>
      <c r="O3" s="92">
        <v>289.49200000000002</v>
      </c>
      <c r="P3" s="92">
        <v>275.03300000000002</v>
      </c>
      <c r="Q3" s="92">
        <v>331.49700000000001</v>
      </c>
      <c r="R3" s="92">
        <v>278.322</v>
      </c>
      <c r="S3" s="92">
        <v>263.54899999999998</v>
      </c>
      <c r="T3" s="92">
        <v>267.91399999999999</v>
      </c>
      <c r="U3" s="92">
        <v>350.30599999999998</v>
      </c>
      <c r="V3" s="92">
        <v>289.048</v>
      </c>
      <c r="W3" s="92">
        <v>270.09699999999998</v>
      </c>
      <c r="X3" s="92">
        <v>263.72399999999999</v>
      </c>
      <c r="Y3" s="249">
        <v>336.85599999999999</v>
      </c>
      <c r="Z3" s="249">
        <v>284.18900000000002</v>
      </c>
      <c r="AA3" s="249">
        <v>279.69900000000001</v>
      </c>
      <c r="AB3" s="322"/>
      <c r="AC3" s="92">
        <f>SUM(B3:E3)</f>
        <v>908.92510520999997</v>
      </c>
      <c r="AD3" s="92">
        <f>SUM(F3:I3)</f>
        <v>1119.2090000000001</v>
      </c>
      <c r="AE3" s="92">
        <f>SUM(J3:M3)</f>
        <v>1131.153</v>
      </c>
      <c r="AF3" s="92">
        <f>SUM(N3:Q3)</f>
        <v>1187.48</v>
      </c>
      <c r="AG3" s="92">
        <f>SUM(R3:U3)</f>
        <v>1160.0909999999999</v>
      </c>
      <c r="AH3" s="92">
        <f>SUM(V3:Y3)</f>
        <v>1159.7249999999999</v>
      </c>
      <c r="AI3" s="92">
        <f>SUM(V3:W3)</f>
        <v>559.14499999999998</v>
      </c>
      <c r="AJ3" s="92">
        <f>SUM(Z3:AA3)</f>
        <v>563.88800000000003</v>
      </c>
    </row>
    <row r="4" spans="1:37" s="76" customFormat="1" ht="12.6" customHeight="1" thickBot="1">
      <c r="A4" s="89" t="s">
        <v>292</v>
      </c>
      <c r="B4" s="92">
        <v>2687.7665664699975</v>
      </c>
      <c r="C4" s="92">
        <v>2876.2944714000023</v>
      </c>
      <c r="D4" s="92">
        <v>2744.2550000000001</v>
      </c>
      <c r="E4" s="92">
        <v>3425.319</v>
      </c>
      <c r="F4" s="92">
        <v>3108.1750000000002</v>
      </c>
      <c r="G4" s="92">
        <v>3106.0749999999998</v>
      </c>
      <c r="H4" s="92">
        <v>3251.884</v>
      </c>
      <c r="I4" s="92">
        <v>4319.6319999999996</v>
      </c>
      <c r="J4" s="92">
        <v>3306.1030000000001</v>
      </c>
      <c r="K4" s="92">
        <v>1662.8040000000001</v>
      </c>
      <c r="L4" s="92">
        <v>3876.6660000000002</v>
      </c>
      <c r="M4" s="92">
        <v>5014.3459999999995</v>
      </c>
      <c r="N4" s="92">
        <v>3418.6089999999999</v>
      </c>
      <c r="O4" s="92">
        <v>3613.9789999999998</v>
      </c>
      <c r="P4" s="92">
        <v>3559.723</v>
      </c>
      <c r="Q4" s="92">
        <v>4076.3870000000002</v>
      </c>
      <c r="R4" s="92">
        <v>3662.1469999999999</v>
      </c>
      <c r="S4" s="92">
        <v>3626.3173000000002</v>
      </c>
      <c r="T4" s="92">
        <v>3618.9580000000001</v>
      </c>
      <c r="U4" s="92">
        <v>4703.9480000000003</v>
      </c>
      <c r="V4" s="92">
        <v>3947.1950000000002</v>
      </c>
      <c r="W4" s="92">
        <v>3724.0387999999998</v>
      </c>
      <c r="X4" s="92">
        <v>3712.8789999999999</v>
      </c>
      <c r="Y4" s="249">
        <v>4895.8980000000001</v>
      </c>
      <c r="Z4" s="249">
        <v>4290.7120000000004</v>
      </c>
      <c r="AA4" s="249">
        <v>4280.9129999999996</v>
      </c>
      <c r="AB4" s="437"/>
      <c r="AC4" s="92">
        <f>SUM(B4:E4)</f>
        <v>11733.635037870001</v>
      </c>
      <c r="AD4" s="92">
        <f>SUM(F4:I4)</f>
        <v>13785.766</v>
      </c>
      <c r="AE4" s="92">
        <f>SUM(J4:M4)</f>
        <v>13859.919</v>
      </c>
      <c r="AF4" s="92">
        <f>SUM(N4:Q4)</f>
        <v>14668.698</v>
      </c>
      <c r="AG4" s="92">
        <f>SUM(R4:U4)</f>
        <v>15611.3703</v>
      </c>
      <c r="AH4" s="92">
        <f>SUM(V4:Y4)</f>
        <v>16280.0108</v>
      </c>
      <c r="AI4" s="92">
        <f>SUM(V4:W4)</f>
        <v>7671.2338</v>
      </c>
      <c r="AJ4" s="92">
        <f>SUM(Z4:AA4)</f>
        <v>8571.625</v>
      </c>
    </row>
    <row r="5" spans="1:37" s="78" customFormat="1" ht="12.6" customHeight="1" thickTop="1" thickBot="1">
      <c r="A5" s="90" t="s">
        <v>81</v>
      </c>
      <c r="B5" s="91">
        <f t="shared" ref="B5:I5" si="0">B4+B3</f>
        <v>2888.6453127299974</v>
      </c>
      <c r="C5" s="91">
        <f t="shared" si="0"/>
        <v>3092.3128303500021</v>
      </c>
      <c r="D5" s="91">
        <f t="shared" si="0"/>
        <v>2959.2310000000002</v>
      </c>
      <c r="E5" s="91">
        <f t="shared" si="0"/>
        <v>3702.3710000000001</v>
      </c>
      <c r="F5" s="91">
        <f t="shared" si="0"/>
        <v>3350.451</v>
      </c>
      <c r="G5" s="91">
        <f t="shared" si="0"/>
        <v>3362.8879999999999</v>
      </c>
      <c r="H5" s="91">
        <f t="shared" si="0"/>
        <v>3521.9279999999999</v>
      </c>
      <c r="I5" s="91">
        <f t="shared" si="0"/>
        <v>4669.7079999999996</v>
      </c>
      <c r="J5" s="91">
        <f t="shared" ref="J5:K5" si="1">J4+J3</f>
        <v>3575.9920000000002</v>
      </c>
      <c r="K5" s="91">
        <f t="shared" si="1"/>
        <v>1844.761</v>
      </c>
      <c r="L5" s="91">
        <f t="shared" ref="L5:M5" si="2">L4+L3</f>
        <v>4166.723</v>
      </c>
      <c r="M5" s="91">
        <f t="shared" si="2"/>
        <v>5403.5959999999995</v>
      </c>
      <c r="N5" s="91">
        <f t="shared" ref="N5:O5" si="3">N4+N3</f>
        <v>3710.067</v>
      </c>
      <c r="O5" s="91">
        <f t="shared" si="3"/>
        <v>3903.471</v>
      </c>
      <c r="P5" s="91">
        <f t="shared" ref="P5:Q5" si="4">P4+P3</f>
        <v>3834.7559999999999</v>
      </c>
      <c r="Q5" s="91">
        <f t="shared" si="4"/>
        <v>4407.884</v>
      </c>
      <c r="R5" s="91">
        <f t="shared" ref="R5:S5" si="5">R4+R3</f>
        <v>3940.4690000000001</v>
      </c>
      <c r="S5" s="91">
        <f t="shared" si="5"/>
        <v>3889.8663000000001</v>
      </c>
      <c r="T5" s="91">
        <f t="shared" ref="T5:U5" si="6">T4+T3</f>
        <v>3886.8720000000003</v>
      </c>
      <c r="U5" s="91">
        <f t="shared" si="6"/>
        <v>5054.2539999999999</v>
      </c>
      <c r="V5" s="91">
        <f t="shared" ref="V5:X5" si="7">V4+V3</f>
        <v>4236.2430000000004</v>
      </c>
      <c r="W5" s="91">
        <f t="shared" si="7"/>
        <v>3994.1358</v>
      </c>
      <c r="X5" s="91">
        <f t="shared" si="7"/>
        <v>3976.6030000000001</v>
      </c>
      <c r="Y5" s="91">
        <f t="shared" ref="Y5:Z5" si="8">Y4+Y3</f>
        <v>5232.7539999999999</v>
      </c>
      <c r="Z5" s="91">
        <f t="shared" si="8"/>
        <v>4574.9010000000007</v>
      </c>
      <c r="AA5" s="91">
        <v>4560.6120000000001</v>
      </c>
      <c r="AB5" s="322"/>
      <c r="AC5" s="91">
        <f>AC4+AC3</f>
        <v>12642.560143080002</v>
      </c>
      <c r="AD5" s="91">
        <f>AD4+AD3</f>
        <v>14904.975</v>
      </c>
      <c r="AE5" s="91">
        <f t="shared" ref="AE5:AF5" si="9">AE4+AE3</f>
        <v>14991.072</v>
      </c>
      <c r="AF5" s="91">
        <f t="shared" si="9"/>
        <v>15856.178</v>
      </c>
      <c r="AG5" s="91">
        <f t="shared" ref="AG5:AH5" si="10">AG4+AG3</f>
        <v>16771.461299999999</v>
      </c>
      <c r="AH5" s="91">
        <f t="shared" si="10"/>
        <v>17439.735799999999</v>
      </c>
      <c r="AI5" s="91">
        <f t="shared" ref="AI5:AJ5" si="11">AI4+AI3</f>
        <v>8230.3788000000004</v>
      </c>
      <c r="AJ5" s="91">
        <f t="shared" si="11"/>
        <v>9135.5130000000008</v>
      </c>
      <c r="AK5" s="443"/>
    </row>
    <row r="6" spans="1:37" s="76" customFormat="1" ht="12.6" customHeight="1" thickTop="1">
      <c r="A6" s="89" t="s">
        <v>293</v>
      </c>
      <c r="B6" s="92">
        <v>1451.6653171200001</v>
      </c>
      <c r="C6" s="92">
        <v>1376.4787848200001</v>
      </c>
      <c r="D6" s="92">
        <v>1468.1030000000001</v>
      </c>
      <c r="E6" s="92">
        <v>1873.934</v>
      </c>
      <c r="F6" s="92">
        <v>1935.143</v>
      </c>
      <c r="G6" s="92">
        <v>1801.2739999999999</v>
      </c>
      <c r="H6" s="92">
        <v>2441.9891732299998</v>
      </c>
      <c r="I6" s="92">
        <v>3160.2829999999999</v>
      </c>
      <c r="J6" s="92">
        <v>2854.962</v>
      </c>
      <c r="K6" s="92">
        <v>4890.62</v>
      </c>
      <c r="L6" s="92">
        <v>6093.8310000000001</v>
      </c>
      <c r="M6" s="92">
        <v>6946.7759999999998</v>
      </c>
      <c r="N6" s="92">
        <v>6324.4110000000001</v>
      </c>
      <c r="O6" s="92">
        <v>6853.1949999999997</v>
      </c>
      <c r="P6" s="92">
        <v>6504.5209999999997</v>
      </c>
      <c r="Q6" s="92">
        <v>7006.5370000000003</v>
      </c>
      <c r="R6" s="92">
        <v>6528.9</v>
      </c>
      <c r="S6" s="92">
        <v>6386.5929999999998</v>
      </c>
      <c r="T6" s="92">
        <v>6730.2349999999997</v>
      </c>
      <c r="U6" s="92">
        <v>8294.3940000000002</v>
      </c>
      <c r="V6" s="92">
        <v>6948.643</v>
      </c>
      <c r="W6" s="92">
        <v>6536.5389999999998</v>
      </c>
      <c r="X6" s="92">
        <v>6444.1989999999996</v>
      </c>
      <c r="Y6" s="92">
        <v>7646.0339999999997</v>
      </c>
      <c r="Z6" s="92">
        <v>6812.5129999999999</v>
      </c>
      <c r="AA6" s="92">
        <v>6458.4340000000002</v>
      </c>
      <c r="AB6" s="444"/>
      <c r="AC6" s="92">
        <f>SUM(B6:E6)</f>
        <v>6170.1811019400002</v>
      </c>
      <c r="AD6" s="92">
        <f>SUM(F6:I6)</f>
        <v>9338.6891732299991</v>
      </c>
      <c r="AE6" s="92">
        <f>SUM(J6:M6)</f>
        <v>20786.188999999998</v>
      </c>
      <c r="AF6" s="92">
        <f>SUM(N6:Q6)</f>
        <v>26688.664000000001</v>
      </c>
      <c r="AG6" s="92">
        <f>SUM(R6:U6)</f>
        <v>27940.121999999999</v>
      </c>
      <c r="AH6" s="92">
        <f>SUM(V6:Y6)</f>
        <v>27575.415000000001</v>
      </c>
      <c r="AI6" s="92">
        <f>SUM(V6:W6)</f>
        <v>13485.182000000001</v>
      </c>
      <c r="AJ6" s="92">
        <f>SUM(Z6:AA6)</f>
        <v>13270.947</v>
      </c>
      <c r="AK6" s="443"/>
    </row>
    <row r="7" spans="1:37" s="76" customFormat="1" ht="12.6" customHeight="1" thickBot="1">
      <c r="A7" s="89" t="s">
        <v>294</v>
      </c>
      <c r="B7" s="92">
        <v>125.84268900000001</v>
      </c>
      <c r="C7" s="92">
        <v>149.973232</v>
      </c>
      <c r="D7" s="92">
        <v>213.298</v>
      </c>
      <c r="E7" s="92">
        <v>365.99299999999999</v>
      </c>
      <c r="F7" s="92">
        <v>432.41800000000001</v>
      </c>
      <c r="G7" s="92">
        <v>582.80700000000002</v>
      </c>
      <c r="H7" s="92">
        <v>853.73082856999986</v>
      </c>
      <c r="I7" s="92">
        <v>1158.0709999999999</v>
      </c>
      <c r="J7" s="92">
        <v>1231.5450000000001</v>
      </c>
      <c r="K7" s="92">
        <v>1831.095</v>
      </c>
      <c r="L7" s="92">
        <v>2094.902</v>
      </c>
      <c r="M7" s="92">
        <v>2581.8609999999999</v>
      </c>
      <c r="N7" s="92">
        <v>2438.2150000000001</v>
      </c>
      <c r="O7" s="92">
        <v>2989.7530000000002</v>
      </c>
      <c r="P7" s="92">
        <v>3504.5189999999998</v>
      </c>
      <c r="Q7" s="92">
        <v>4130.3530000000001</v>
      </c>
      <c r="R7" s="92">
        <v>3654.8829999999998</v>
      </c>
      <c r="S7" s="92">
        <v>3646.21</v>
      </c>
      <c r="T7" s="92">
        <v>3536.9879999999998</v>
      </c>
      <c r="U7" s="92">
        <v>4611.0690000000004</v>
      </c>
      <c r="V7" s="92">
        <v>4363.3429999999998</v>
      </c>
      <c r="W7" s="92">
        <v>4196.4870000000001</v>
      </c>
      <c r="X7" s="92">
        <v>4412.6570000000002</v>
      </c>
      <c r="Y7" s="92">
        <v>5068.6369999999997</v>
      </c>
      <c r="Z7" s="92">
        <v>4640.8770000000004</v>
      </c>
      <c r="AA7" s="92">
        <v>4366.0780000000004</v>
      </c>
      <c r="AB7" s="322"/>
      <c r="AC7" s="92">
        <f>SUM(B7:E7)</f>
        <v>855.10692100000006</v>
      </c>
      <c r="AD7" s="92">
        <f>SUM(F7:I7)</f>
        <v>3027.0268285699999</v>
      </c>
      <c r="AE7" s="92">
        <f>SUM(J7:M7)</f>
        <v>7739.4030000000002</v>
      </c>
      <c r="AF7" s="92">
        <f>SUM(N7:Q7)</f>
        <v>13062.84</v>
      </c>
      <c r="AG7" s="92">
        <f>SUM(R7:U7)</f>
        <v>15449.150000000001</v>
      </c>
      <c r="AH7" s="92">
        <f>SUM(V7:Y7)</f>
        <v>18041.124</v>
      </c>
      <c r="AI7" s="92">
        <f>SUM(V7:W7)</f>
        <v>8559.83</v>
      </c>
      <c r="AJ7" s="92">
        <f>SUM(Z7:AA7)</f>
        <v>9006.9550000000017</v>
      </c>
      <c r="AK7" s="443"/>
    </row>
    <row r="8" spans="1:37" s="78" customFormat="1" ht="12.6" customHeight="1" thickTop="1" thickBot="1">
      <c r="A8" s="90" t="s">
        <v>208</v>
      </c>
      <c r="B8" s="91">
        <f t="shared" ref="B8:I8" si="12">B6+B7</f>
        <v>1577.5080061200001</v>
      </c>
      <c r="C8" s="91">
        <f t="shared" si="12"/>
        <v>1526.4520168200002</v>
      </c>
      <c r="D8" s="91">
        <f t="shared" si="12"/>
        <v>1681.4010000000001</v>
      </c>
      <c r="E8" s="91">
        <f t="shared" si="12"/>
        <v>2239.9270000000001</v>
      </c>
      <c r="F8" s="91">
        <f t="shared" si="12"/>
        <v>2367.5610000000001</v>
      </c>
      <c r="G8" s="91">
        <f t="shared" si="12"/>
        <v>2384.0810000000001</v>
      </c>
      <c r="H8" s="91">
        <f t="shared" si="12"/>
        <v>3295.7200017999994</v>
      </c>
      <c r="I8" s="91">
        <f t="shared" si="12"/>
        <v>4318.3539999999994</v>
      </c>
      <c r="J8" s="91">
        <f t="shared" ref="J8:K8" si="13">J6+J7</f>
        <v>4086.5070000000001</v>
      </c>
      <c r="K8" s="91">
        <f t="shared" si="13"/>
        <v>6721.7150000000001</v>
      </c>
      <c r="L8" s="91">
        <f t="shared" ref="L8:M8" si="14">L6+L7</f>
        <v>8188.7330000000002</v>
      </c>
      <c r="M8" s="91">
        <f t="shared" si="14"/>
        <v>9528.6369999999988</v>
      </c>
      <c r="N8" s="91">
        <f t="shared" ref="N8:O8" si="15">N6+N7</f>
        <v>8762.6260000000002</v>
      </c>
      <c r="O8" s="91">
        <f t="shared" si="15"/>
        <v>9842.9480000000003</v>
      </c>
      <c r="P8" s="91">
        <f t="shared" ref="P8:Q8" si="16">P6+P7</f>
        <v>10009.039999999999</v>
      </c>
      <c r="Q8" s="91">
        <f t="shared" si="16"/>
        <v>11136.89</v>
      </c>
      <c r="R8" s="91">
        <f t="shared" ref="R8:S8" si="17">R6+R7</f>
        <v>10183.782999999999</v>
      </c>
      <c r="S8" s="91">
        <f t="shared" si="17"/>
        <v>10032.803</v>
      </c>
      <c r="T8" s="91">
        <f t="shared" ref="T8:U8" si="18">T6+T7</f>
        <v>10267.223</v>
      </c>
      <c r="U8" s="91">
        <f t="shared" si="18"/>
        <v>12905.463</v>
      </c>
      <c r="V8" s="91">
        <f t="shared" ref="V8:W8" si="19">V6+V7</f>
        <v>11311.986000000001</v>
      </c>
      <c r="W8" s="91">
        <f t="shared" si="19"/>
        <v>10733.026</v>
      </c>
      <c r="X8" s="91">
        <f t="shared" ref="X8:Y8" si="20">X6+X7</f>
        <v>10856.856</v>
      </c>
      <c r="Y8" s="91">
        <f t="shared" si="20"/>
        <v>12714.670999999998</v>
      </c>
      <c r="Z8" s="91">
        <f t="shared" ref="Z8:AA8" si="21">Z6+Z7</f>
        <v>11453.39</v>
      </c>
      <c r="AA8" s="91">
        <f t="shared" si="21"/>
        <v>10824.512000000001</v>
      </c>
      <c r="AB8" s="322"/>
      <c r="AC8" s="91">
        <f t="shared" ref="AC8" si="22">AC6+AC7</f>
        <v>7025.2880229399998</v>
      </c>
      <c r="AD8" s="91">
        <f>AD6+AD7</f>
        <v>12365.7160018</v>
      </c>
      <c r="AE8" s="91">
        <f t="shared" ref="AE8:AF8" si="23">AE6+AE7</f>
        <v>28525.591999999997</v>
      </c>
      <c r="AF8" s="91">
        <f t="shared" si="23"/>
        <v>39751.504000000001</v>
      </c>
      <c r="AG8" s="91">
        <f t="shared" ref="AG8:AH8" si="24">AG6+AG7</f>
        <v>43389.271999999997</v>
      </c>
      <c r="AH8" s="91">
        <f t="shared" si="24"/>
        <v>45616.539000000004</v>
      </c>
      <c r="AI8" s="91">
        <f t="shared" ref="AI8:AJ8" si="25">AI6+AI7</f>
        <v>22045.012000000002</v>
      </c>
      <c r="AJ8" s="91">
        <f t="shared" si="25"/>
        <v>22277.902000000002</v>
      </c>
      <c r="AK8" s="443"/>
    </row>
    <row r="9" spans="1:37" s="78" customFormat="1" ht="12.6" customHeight="1" thickTop="1" thickBot="1">
      <c r="A9" s="90" t="s">
        <v>209</v>
      </c>
      <c r="B9" s="91">
        <f t="shared" ref="B9:I9" si="26">B5+B8</f>
        <v>4466.153318849998</v>
      </c>
      <c r="C9" s="91">
        <f t="shared" si="26"/>
        <v>4618.7648471700022</v>
      </c>
      <c r="D9" s="91">
        <f t="shared" si="26"/>
        <v>4640.6320000000005</v>
      </c>
      <c r="E9" s="91">
        <f t="shared" si="26"/>
        <v>5942.2980000000007</v>
      </c>
      <c r="F9" s="91">
        <f t="shared" si="26"/>
        <v>5718.0120000000006</v>
      </c>
      <c r="G9" s="91">
        <f t="shared" si="26"/>
        <v>5746.9690000000001</v>
      </c>
      <c r="H9" s="91">
        <f t="shared" si="26"/>
        <v>6817.6480017999993</v>
      </c>
      <c r="I9" s="91">
        <f t="shared" si="26"/>
        <v>8988.0619999999981</v>
      </c>
      <c r="J9" s="91">
        <f t="shared" ref="J9:K9" si="27">J5+J8</f>
        <v>7662.4989999999998</v>
      </c>
      <c r="K9" s="91">
        <f t="shared" si="27"/>
        <v>8566.4760000000006</v>
      </c>
      <c r="L9" s="91">
        <f t="shared" ref="L9:M9" si="28">L5+L8</f>
        <v>12355.456</v>
      </c>
      <c r="M9" s="91">
        <f t="shared" si="28"/>
        <v>14932.232999999998</v>
      </c>
      <c r="N9" s="91">
        <f t="shared" ref="N9:O9" si="29">N5+N8</f>
        <v>12472.692999999999</v>
      </c>
      <c r="O9" s="91">
        <f t="shared" si="29"/>
        <v>13746.419</v>
      </c>
      <c r="P9" s="91">
        <f t="shared" ref="P9:Q9" si="30">P5+P8</f>
        <v>13843.795999999998</v>
      </c>
      <c r="Q9" s="91">
        <f t="shared" si="30"/>
        <v>15544.773999999999</v>
      </c>
      <c r="R9" s="91">
        <f t="shared" ref="R9:S9" si="31">R5+R8</f>
        <v>14124.252</v>
      </c>
      <c r="S9" s="91">
        <f t="shared" si="31"/>
        <v>13922.6693</v>
      </c>
      <c r="T9" s="91">
        <f t="shared" ref="T9:U9" si="32">T5+T8</f>
        <v>14154.095000000001</v>
      </c>
      <c r="U9" s="91">
        <f t="shared" si="32"/>
        <v>17959.717000000001</v>
      </c>
      <c r="V9" s="91">
        <f t="shared" ref="V9:W9" si="33">V5+V8</f>
        <v>15548.229000000001</v>
      </c>
      <c r="W9" s="91">
        <f t="shared" si="33"/>
        <v>14727.1618</v>
      </c>
      <c r="X9" s="91">
        <f t="shared" ref="X9:Y9" si="34">X5+X8</f>
        <v>14833.458999999999</v>
      </c>
      <c r="Y9" s="91">
        <f t="shared" si="34"/>
        <v>17947.424999999999</v>
      </c>
      <c r="Z9" s="91">
        <f t="shared" ref="Z9:AA9" si="35">Z5+Z8</f>
        <v>16028.291000000001</v>
      </c>
      <c r="AA9" s="91">
        <f t="shared" si="35"/>
        <v>15385.124</v>
      </c>
      <c r="AB9" s="322"/>
      <c r="AC9" s="91">
        <f t="shared" ref="AC9" si="36">AC5+AC8</f>
        <v>19667.848166020001</v>
      </c>
      <c r="AD9" s="91">
        <f>AD5+AD8</f>
        <v>27270.691001799998</v>
      </c>
      <c r="AE9" s="91">
        <f t="shared" ref="AE9:AF9" si="37">AE5+AE8</f>
        <v>43516.663999999997</v>
      </c>
      <c r="AF9" s="91">
        <f t="shared" si="37"/>
        <v>55607.682000000001</v>
      </c>
      <c r="AG9" s="91">
        <f t="shared" ref="AG9:AH9" si="38">AG5+AG8</f>
        <v>60160.733299999993</v>
      </c>
      <c r="AH9" s="91">
        <f t="shared" si="38"/>
        <v>63056.274799999999</v>
      </c>
      <c r="AI9" s="91">
        <f t="shared" ref="AI9:AJ9" si="39">AI5+AI8</f>
        <v>30275.390800000001</v>
      </c>
      <c r="AJ9" s="91">
        <f t="shared" si="39"/>
        <v>31413.415000000001</v>
      </c>
    </row>
    <row r="10" spans="1:37" ht="6" customHeight="1" thickTop="1">
      <c r="A10" s="60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43"/>
      <c r="AC10" s="38"/>
      <c r="AD10" s="38"/>
      <c r="AE10" s="38"/>
      <c r="AF10" s="38"/>
      <c r="AG10" s="38"/>
      <c r="AH10" s="38"/>
      <c r="AI10" s="38"/>
      <c r="AJ10" s="38"/>
    </row>
    <row r="11" spans="1:37" s="76" customFormat="1" ht="12.6" customHeight="1">
      <c r="A11" s="89" t="s">
        <v>295</v>
      </c>
      <c r="B11" s="92">
        <v>9.5631314599999993</v>
      </c>
      <c r="C11" s="92">
        <v>3.4420756299999997</v>
      </c>
      <c r="D11" s="92">
        <v>1.7210000000000001</v>
      </c>
      <c r="E11" s="92">
        <v>3.266</v>
      </c>
      <c r="F11" s="92">
        <v>3.2629999999999999</v>
      </c>
      <c r="G11" s="92">
        <v>2.6360000000000001</v>
      </c>
      <c r="H11" s="92">
        <v>2.2232192500000001</v>
      </c>
      <c r="I11" s="92">
        <v>21.317</v>
      </c>
      <c r="J11" s="92">
        <v>18.329999999999998</v>
      </c>
      <c r="K11" s="92">
        <v>18.097999999999999</v>
      </c>
      <c r="L11" s="92">
        <v>6.8230000000000004</v>
      </c>
      <c r="M11" s="92">
        <v>6.52</v>
      </c>
      <c r="N11" s="92">
        <v>4.7320000000000002</v>
      </c>
      <c r="O11" s="92">
        <v>5.8810000000000002</v>
      </c>
      <c r="P11" s="92">
        <v>12.813000000000001</v>
      </c>
      <c r="Q11" s="92">
        <v>9.2910000000000004</v>
      </c>
      <c r="R11" s="92">
        <v>5.0419999999999998</v>
      </c>
      <c r="S11" s="92">
        <v>3.2189999999999999</v>
      </c>
      <c r="T11" s="92">
        <v>1.538</v>
      </c>
      <c r="U11" s="92">
        <v>26.294</v>
      </c>
      <c r="V11" s="92">
        <v>13.928000000000001</v>
      </c>
      <c r="W11" s="92">
        <v>9.9480000000000004</v>
      </c>
      <c r="X11" s="92">
        <v>8.9939999999999998</v>
      </c>
      <c r="Y11" s="92">
        <v>14.381</v>
      </c>
      <c r="Z11" s="92">
        <v>10.49</v>
      </c>
      <c r="AA11" s="92">
        <v>7.5250000000000004</v>
      </c>
      <c r="AB11" s="344"/>
      <c r="AC11" s="92">
        <f>SUM(B11:E11)</f>
        <v>17.992207090000001</v>
      </c>
      <c r="AD11" s="92">
        <f>SUM(F11:I11)</f>
        <v>29.439219250000001</v>
      </c>
      <c r="AE11" s="92">
        <f>SUM(J11:M11)</f>
        <v>49.771000000000001</v>
      </c>
      <c r="AF11" s="92">
        <f>SUM(N11:Q11)</f>
        <v>32.716999999999999</v>
      </c>
      <c r="AG11" s="92">
        <f>SUM(R11:U11)</f>
        <v>36.093000000000004</v>
      </c>
      <c r="AH11" s="92">
        <f>SUM(V11:Y11)</f>
        <v>47.251000000000005</v>
      </c>
      <c r="AI11" s="92">
        <f>SUM(V11:W11)</f>
        <v>23.876000000000001</v>
      </c>
      <c r="AJ11" s="92">
        <f>SUM(Z11:AA11)</f>
        <v>18.015000000000001</v>
      </c>
    </row>
    <row r="12" spans="1:37" s="76" customFormat="1" ht="12.6" customHeight="1" thickBot="1">
      <c r="A12" s="89" t="s">
        <v>294</v>
      </c>
      <c r="B12" s="92">
        <f t="shared" ref="B12:C12" si="40">-B7</f>
        <v>-125.84268900000001</v>
      </c>
      <c r="C12" s="92">
        <f t="shared" si="40"/>
        <v>-149.973232</v>
      </c>
      <c r="D12" s="92">
        <v>-213.298</v>
      </c>
      <c r="E12" s="92">
        <f t="shared" ref="E12:J12" si="41">-E7</f>
        <v>-365.99299999999999</v>
      </c>
      <c r="F12" s="92">
        <f t="shared" si="41"/>
        <v>-432.41800000000001</v>
      </c>
      <c r="G12" s="92">
        <f t="shared" si="41"/>
        <v>-582.80700000000002</v>
      </c>
      <c r="H12" s="92">
        <f t="shared" si="41"/>
        <v>-853.73082856999986</v>
      </c>
      <c r="I12" s="92">
        <f t="shared" si="41"/>
        <v>-1158.0709999999999</v>
      </c>
      <c r="J12" s="92">
        <f t="shared" si="41"/>
        <v>-1231.5450000000001</v>
      </c>
      <c r="K12" s="92">
        <f t="shared" ref="K12:L12" si="42">-K7</f>
        <v>-1831.095</v>
      </c>
      <c r="L12" s="92">
        <f t="shared" si="42"/>
        <v>-2094.902</v>
      </c>
      <c r="M12" s="92">
        <f t="shared" ref="M12:N12" si="43">-M7</f>
        <v>-2581.8609999999999</v>
      </c>
      <c r="N12" s="92">
        <f t="shared" si="43"/>
        <v>-2438.2150000000001</v>
      </c>
      <c r="O12" s="92">
        <f t="shared" ref="O12:P12" si="44">-O7</f>
        <v>-2989.7530000000002</v>
      </c>
      <c r="P12" s="92">
        <f t="shared" si="44"/>
        <v>-3504.5189999999998</v>
      </c>
      <c r="Q12" s="92">
        <f t="shared" ref="Q12:S12" si="45">-Q7</f>
        <v>-4130.3530000000001</v>
      </c>
      <c r="R12" s="92">
        <f t="shared" si="45"/>
        <v>-3654.8829999999998</v>
      </c>
      <c r="S12" s="92">
        <f t="shared" si="45"/>
        <v>-3646.21</v>
      </c>
      <c r="T12" s="92">
        <f t="shared" ref="T12:U12" si="46">-T7</f>
        <v>-3536.9879999999998</v>
      </c>
      <c r="U12" s="92">
        <f t="shared" si="46"/>
        <v>-4611.0690000000004</v>
      </c>
      <c r="V12" s="92">
        <f t="shared" ref="V12:Y12" si="47">-V7</f>
        <v>-4363.3429999999998</v>
      </c>
      <c r="W12" s="92">
        <f t="shared" si="47"/>
        <v>-4196.4870000000001</v>
      </c>
      <c r="X12" s="92">
        <f t="shared" si="47"/>
        <v>-4412.6570000000002</v>
      </c>
      <c r="Y12" s="92">
        <f t="shared" si="47"/>
        <v>-5068.6369999999997</v>
      </c>
      <c r="Z12" s="92">
        <f t="shared" ref="Z12:AA12" si="48">-Z7</f>
        <v>-4640.8770000000004</v>
      </c>
      <c r="AA12" s="92">
        <f t="shared" si="48"/>
        <v>-4366.0780000000004</v>
      </c>
      <c r="AB12" s="344"/>
      <c r="AC12" s="92">
        <f>SUM(B12:E12)</f>
        <v>-855.10692100000006</v>
      </c>
      <c r="AD12" s="92">
        <f>-AD7</f>
        <v>-3027.0268285699999</v>
      </c>
      <c r="AE12" s="92">
        <f>SUM(J12:M12)</f>
        <v>-7739.4030000000002</v>
      </c>
      <c r="AF12" s="92">
        <f>SUM(N12:Q12)</f>
        <v>-13062.84</v>
      </c>
      <c r="AG12" s="92">
        <f>SUM(R12:U12)</f>
        <v>-15449.150000000001</v>
      </c>
      <c r="AH12" s="92">
        <f>SUM(V12:Y12)</f>
        <v>-18041.124</v>
      </c>
      <c r="AI12" s="92">
        <f>SUM(V12:W12)</f>
        <v>-8559.83</v>
      </c>
      <c r="AJ12" s="92">
        <f>SUM(Z12:AA12)</f>
        <v>-9006.9550000000017</v>
      </c>
    </row>
    <row r="13" spans="1:37" s="78" customFormat="1" ht="12.6" customHeight="1" thickTop="1" thickBot="1">
      <c r="A13" s="90" t="s">
        <v>210</v>
      </c>
      <c r="B13" s="91">
        <f t="shared" ref="B13:I13" si="49">B9+B11+B12</f>
        <v>4349.8737613099975</v>
      </c>
      <c r="C13" s="91">
        <f t="shared" si="49"/>
        <v>4472.2336908000016</v>
      </c>
      <c r="D13" s="91">
        <f t="shared" si="49"/>
        <v>4429.0550000000003</v>
      </c>
      <c r="E13" s="91">
        <f t="shared" si="49"/>
        <v>5579.5709999999999</v>
      </c>
      <c r="F13" s="91">
        <f>F9+F11+F12</f>
        <v>5288.8570000000009</v>
      </c>
      <c r="G13" s="91">
        <f t="shared" si="49"/>
        <v>5166.7980000000007</v>
      </c>
      <c r="H13" s="91">
        <f t="shared" si="49"/>
        <v>5966.1403924799988</v>
      </c>
      <c r="I13" s="91">
        <f t="shared" si="49"/>
        <v>7851.3079999999973</v>
      </c>
      <c r="J13" s="91">
        <f t="shared" ref="J13:K13" si="50">J9+J11+J12</f>
        <v>6449.2839999999997</v>
      </c>
      <c r="K13" s="91">
        <f t="shared" si="50"/>
        <v>6753.4790000000003</v>
      </c>
      <c r="L13" s="91">
        <f t="shared" ref="L13:M13" si="51">L9+L11+L12</f>
        <v>10267.377</v>
      </c>
      <c r="M13" s="91">
        <f t="shared" si="51"/>
        <v>12356.892</v>
      </c>
      <c r="N13" s="91">
        <f t="shared" ref="N13:O13" si="52">N9+N11+N12</f>
        <v>10039.209999999999</v>
      </c>
      <c r="O13" s="91">
        <f t="shared" si="52"/>
        <v>10762.546999999999</v>
      </c>
      <c r="P13" s="91">
        <f t="shared" ref="P13:Q13" si="53">P9+P11+P12</f>
        <v>10352.089999999998</v>
      </c>
      <c r="Q13" s="91">
        <f t="shared" si="53"/>
        <v>11423.712</v>
      </c>
      <c r="R13" s="91">
        <f t="shared" ref="R13:S13" si="54">R9+R11+R12</f>
        <v>10474.411</v>
      </c>
      <c r="S13" s="91">
        <f t="shared" si="54"/>
        <v>10279.6783</v>
      </c>
      <c r="T13" s="91">
        <f t="shared" ref="T13:U13" si="55">T9+T11+T12</f>
        <v>10618.645000000002</v>
      </c>
      <c r="U13" s="91">
        <f t="shared" si="55"/>
        <v>13374.942000000003</v>
      </c>
      <c r="V13" s="91">
        <f t="shared" ref="V13:X13" si="56">V9+V11+V12</f>
        <v>11198.814000000002</v>
      </c>
      <c r="W13" s="91">
        <f t="shared" si="56"/>
        <v>10540.622800000001</v>
      </c>
      <c r="X13" s="91">
        <f t="shared" si="56"/>
        <v>10429.795999999998</v>
      </c>
      <c r="Y13" s="91">
        <f t="shared" ref="Y13:Z13" si="57">Y9+Y11+Y12</f>
        <v>12893.169000000002</v>
      </c>
      <c r="Z13" s="91">
        <f t="shared" si="57"/>
        <v>11397.904</v>
      </c>
      <c r="AA13" s="91">
        <f t="shared" ref="AA13" si="58">AA9+AA11+AA12</f>
        <v>11026.571</v>
      </c>
      <c r="AB13" s="345"/>
      <c r="AC13" s="91">
        <f t="shared" ref="AC13" si="59">AC9+AC11+AC12</f>
        <v>18830.733452110002</v>
      </c>
      <c r="AD13" s="91">
        <f>AD9+AD11+AD12</f>
        <v>24273.103392479999</v>
      </c>
      <c r="AE13" s="91">
        <f t="shared" ref="AE13:AF13" si="60">AE9+AE11+AE12</f>
        <v>35827.031999999999</v>
      </c>
      <c r="AF13" s="91">
        <f t="shared" si="60"/>
        <v>42577.558999999994</v>
      </c>
      <c r="AG13" s="91">
        <f t="shared" ref="AG13:AH13" si="61">AG9+AG11+AG12</f>
        <v>44747.676299999992</v>
      </c>
      <c r="AH13" s="91">
        <f t="shared" si="61"/>
        <v>45062.401799999992</v>
      </c>
      <c r="AI13" s="91">
        <f t="shared" ref="AI13:AJ13" si="62">AI9+AI11+AI12</f>
        <v>21739.436800000003</v>
      </c>
      <c r="AJ13" s="91">
        <f t="shared" si="62"/>
        <v>22424.474999999999</v>
      </c>
    </row>
    <row r="14" spans="1:37" ht="12.6" customHeight="1" thickTop="1">
      <c r="B14" s="37"/>
      <c r="C14" s="37"/>
      <c r="D14" s="37"/>
      <c r="E14" s="37"/>
      <c r="F14" s="37"/>
      <c r="G14" s="37"/>
      <c r="H14" s="339"/>
      <c r="I14" s="37"/>
      <c r="J14" s="37"/>
      <c r="K14" s="347"/>
      <c r="L14" s="347"/>
      <c r="M14" s="347"/>
      <c r="N14" s="347"/>
      <c r="O14" s="347"/>
      <c r="P14" s="347"/>
      <c r="Q14" s="347"/>
      <c r="R14" s="347"/>
      <c r="S14" s="339"/>
      <c r="T14" s="339"/>
      <c r="U14" s="339"/>
      <c r="V14" s="339"/>
      <c r="W14" s="339"/>
      <c r="X14" s="339"/>
      <c r="Y14" s="339"/>
      <c r="Z14" s="326"/>
      <c r="AA14" s="326"/>
      <c r="AB14" s="343"/>
      <c r="AC14" s="37"/>
      <c r="AD14" s="37"/>
      <c r="AE14" s="37"/>
      <c r="AF14" s="326"/>
      <c r="AG14" s="326"/>
      <c r="AH14" s="339"/>
      <c r="AI14" s="339"/>
      <c r="AJ14" s="326"/>
    </row>
    <row r="15" spans="1:37" ht="12.6" customHeight="1">
      <c r="A15" s="36" t="s">
        <v>194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29"/>
      <c r="M15" s="330"/>
      <c r="N15" s="331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9"/>
      <c r="AA15" s="329"/>
      <c r="AB15" s="343"/>
      <c r="AC15" s="37"/>
      <c r="AD15" s="401"/>
      <c r="AE15" s="401"/>
      <c r="AF15" s="401"/>
      <c r="AG15" s="401"/>
      <c r="AH15" s="401"/>
      <c r="AI15" s="401"/>
      <c r="AJ15" s="401"/>
    </row>
    <row r="16" spans="1:37" ht="12.6" customHeight="1">
      <c r="B16" s="65"/>
      <c r="C16" s="37"/>
      <c r="D16" s="37"/>
      <c r="E16" s="37"/>
      <c r="F16" s="37"/>
      <c r="G16" s="37"/>
      <c r="H16" s="37"/>
      <c r="I16" s="79"/>
      <c r="J16" s="79"/>
      <c r="K16" s="83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373"/>
      <c r="Z16" s="373"/>
      <c r="AA16" s="373"/>
      <c r="AD16" s="37"/>
      <c r="AE16" s="37"/>
      <c r="AF16" s="37"/>
      <c r="AG16" s="37"/>
      <c r="AH16" s="37"/>
      <c r="AI16" s="37"/>
      <c r="AJ16" s="37"/>
    </row>
    <row r="17" spans="1:36" ht="12.6" customHeight="1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D17" s="80"/>
      <c r="AE17" s="39"/>
      <c r="AF17" s="39"/>
      <c r="AG17" s="39"/>
      <c r="AH17" s="39"/>
      <c r="AI17" s="39"/>
      <c r="AJ17" s="39"/>
    </row>
    <row r="18" spans="1:36" ht="12.6" customHeight="1" thickBot="1"/>
    <row r="19" spans="1:36" s="88" customFormat="1" ht="12.6" customHeight="1" thickTop="1">
      <c r="A19" s="86" t="s">
        <v>141</v>
      </c>
      <c r="B19" s="87" t="str">
        <f t="shared" ref="B19:AE19" si="63">B2</f>
        <v>1T18</v>
      </c>
      <c r="C19" s="87" t="str">
        <f t="shared" si="63"/>
        <v>2T18</v>
      </c>
      <c r="D19" s="87" t="str">
        <f t="shared" si="63"/>
        <v>3T18</v>
      </c>
      <c r="E19" s="87" t="str">
        <f t="shared" si="63"/>
        <v>4T18</v>
      </c>
      <c r="F19" s="87" t="str">
        <f t="shared" si="63"/>
        <v>1T19</v>
      </c>
      <c r="G19" s="87" t="str">
        <f t="shared" si="63"/>
        <v>2T19</v>
      </c>
      <c r="H19" s="87" t="str">
        <f t="shared" si="63"/>
        <v>3T19</v>
      </c>
      <c r="I19" s="87" t="str">
        <f t="shared" si="63"/>
        <v>4T19</v>
      </c>
      <c r="J19" s="87" t="str">
        <f t="shared" si="63"/>
        <v>1T20</v>
      </c>
      <c r="K19" s="87" t="str">
        <f t="shared" si="63"/>
        <v>2T20</v>
      </c>
      <c r="L19" s="87" t="str">
        <f t="shared" si="63"/>
        <v>3T20</v>
      </c>
      <c r="M19" s="87" t="str">
        <f t="shared" si="63"/>
        <v>4T20</v>
      </c>
      <c r="N19" s="87" t="str">
        <f t="shared" ref="N19:O19" si="64">N2</f>
        <v>1T21</v>
      </c>
      <c r="O19" s="87" t="str">
        <f t="shared" si="64"/>
        <v>2T21</v>
      </c>
      <c r="P19" s="87" t="str">
        <f t="shared" ref="P19:Q19" si="65">P2</f>
        <v>3T21</v>
      </c>
      <c r="Q19" s="87" t="str">
        <f t="shared" si="65"/>
        <v>4T21</v>
      </c>
      <c r="R19" s="87" t="str">
        <f t="shared" ref="R19:S19" si="66">R2</f>
        <v>1T22</v>
      </c>
      <c r="S19" s="87" t="str">
        <f t="shared" si="66"/>
        <v>2T22</v>
      </c>
      <c r="T19" s="87" t="str">
        <f t="shared" ref="T19:X19" si="67">T2</f>
        <v>3T22</v>
      </c>
      <c r="U19" s="87" t="str">
        <f t="shared" si="67"/>
        <v>4T22</v>
      </c>
      <c r="V19" s="87" t="str">
        <f t="shared" si="67"/>
        <v>1T23</v>
      </c>
      <c r="W19" s="87" t="str">
        <f t="shared" si="67"/>
        <v>2T23</v>
      </c>
      <c r="X19" s="87" t="str">
        <f t="shared" si="67"/>
        <v>3T23</v>
      </c>
      <c r="Y19" s="87" t="str">
        <f t="shared" ref="Y19:Z19" si="68">Y2</f>
        <v>4T23</v>
      </c>
      <c r="Z19" s="87" t="str">
        <f t="shared" si="68"/>
        <v>1T24</v>
      </c>
      <c r="AA19" s="87" t="str">
        <f t="shared" ref="AA19" si="69">AA2</f>
        <v>2T24</v>
      </c>
      <c r="AC19" s="87">
        <f t="shared" si="63"/>
        <v>2018</v>
      </c>
      <c r="AD19" s="87">
        <f t="shared" si="63"/>
        <v>2019</v>
      </c>
      <c r="AE19" s="87">
        <f t="shared" si="63"/>
        <v>2020</v>
      </c>
      <c r="AF19" s="87">
        <f t="shared" ref="AF19" si="70">AF2</f>
        <v>2021</v>
      </c>
      <c r="AG19" s="87">
        <f t="shared" ref="AG19" si="71">AG2</f>
        <v>2022</v>
      </c>
      <c r="AH19" s="87">
        <f>AH2</f>
        <v>2023</v>
      </c>
      <c r="AI19" s="87" t="str">
        <f>AI2</f>
        <v>1S23</v>
      </c>
      <c r="AJ19" s="87" t="str">
        <f>AJ2</f>
        <v>1S24</v>
      </c>
    </row>
    <row r="20" spans="1:36" s="76" customFormat="1" ht="12.6" customHeight="1">
      <c r="A20" s="89" t="s">
        <v>29</v>
      </c>
      <c r="B20" s="93">
        <v>141</v>
      </c>
      <c r="C20" s="93">
        <v>148</v>
      </c>
      <c r="D20" s="93">
        <v>152</v>
      </c>
      <c r="E20" s="93">
        <v>162</v>
      </c>
      <c r="F20" s="93">
        <v>163</v>
      </c>
      <c r="G20" s="93">
        <v>176</v>
      </c>
      <c r="H20" s="93">
        <v>183</v>
      </c>
      <c r="I20" s="93">
        <v>195</v>
      </c>
      <c r="J20" s="93">
        <v>195</v>
      </c>
      <c r="K20" s="93">
        <v>195</v>
      </c>
      <c r="L20" s="93">
        <v>196</v>
      </c>
      <c r="M20" s="93">
        <v>205</v>
      </c>
      <c r="N20" s="93">
        <v>207</v>
      </c>
      <c r="O20" s="93">
        <v>209</v>
      </c>
      <c r="P20" s="93">
        <v>219</v>
      </c>
      <c r="Q20" s="93">
        <v>236</v>
      </c>
      <c r="R20" s="93">
        <v>236</v>
      </c>
      <c r="S20" s="93">
        <v>237</v>
      </c>
      <c r="T20" s="335">
        <v>237</v>
      </c>
      <c r="U20" s="335">
        <v>237</v>
      </c>
      <c r="V20" s="335">
        <v>237</v>
      </c>
      <c r="W20" s="335">
        <v>237</v>
      </c>
      <c r="X20" s="335">
        <v>237</v>
      </c>
      <c r="Y20" s="335">
        <v>237</v>
      </c>
      <c r="Z20" s="335">
        <v>237</v>
      </c>
      <c r="AA20" s="335">
        <v>231</v>
      </c>
      <c r="AB20" s="94"/>
      <c r="AC20" s="93">
        <f>E20</f>
        <v>162</v>
      </c>
      <c r="AD20" s="93">
        <f>I20</f>
        <v>195</v>
      </c>
      <c r="AE20" s="93">
        <f>M20</f>
        <v>205</v>
      </c>
      <c r="AF20" s="93">
        <f>Q20</f>
        <v>236</v>
      </c>
      <c r="AG20" s="93">
        <f>U20</f>
        <v>237</v>
      </c>
      <c r="AH20" s="93">
        <f>Y20</f>
        <v>237</v>
      </c>
      <c r="AI20" s="93">
        <f>W20</f>
        <v>237</v>
      </c>
      <c r="AJ20" s="93">
        <f>AA20</f>
        <v>231</v>
      </c>
    </row>
    <row r="21" spans="1:36" s="76" customFormat="1" ht="12.6" customHeight="1">
      <c r="A21" s="89" t="s">
        <v>28</v>
      </c>
      <c r="B21" s="93">
        <v>716</v>
      </c>
      <c r="C21" s="93">
        <v>736</v>
      </c>
      <c r="D21" s="93">
        <v>760</v>
      </c>
      <c r="E21" s="93">
        <v>791</v>
      </c>
      <c r="F21" s="93">
        <v>795</v>
      </c>
      <c r="G21" s="93">
        <v>810</v>
      </c>
      <c r="H21" s="93">
        <v>855</v>
      </c>
      <c r="I21" s="93">
        <v>912</v>
      </c>
      <c r="J21" s="93">
        <v>910</v>
      </c>
      <c r="K21" s="93">
        <v>910</v>
      </c>
      <c r="L21" s="93">
        <v>925</v>
      </c>
      <c r="M21" s="93">
        <v>942</v>
      </c>
      <c r="N21" s="93">
        <v>949</v>
      </c>
      <c r="O21" s="93">
        <v>959</v>
      </c>
      <c r="P21" s="93">
        <v>1010</v>
      </c>
      <c r="Q21" s="93">
        <v>1051</v>
      </c>
      <c r="R21" s="93">
        <v>1047</v>
      </c>
      <c r="S21" s="93">
        <v>1046</v>
      </c>
      <c r="T21" s="335">
        <v>1048</v>
      </c>
      <c r="U21" s="335">
        <v>1048</v>
      </c>
      <c r="V21" s="335">
        <v>1048</v>
      </c>
      <c r="W21" s="335">
        <v>1049</v>
      </c>
      <c r="X21" s="335">
        <v>1049</v>
      </c>
      <c r="Y21" s="335">
        <v>1049</v>
      </c>
      <c r="Z21" s="335">
        <v>1026</v>
      </c>
      <c r="AA21" s="335">
        <v>1015</v>
      </c>
      <c r="AB21" s="94"/>
      <c r="AC21" s="93">
        <f>E21</f>
        <v>791</v>
      </c>
      <c r="AD21" s="93">
        <f>I21</f>
        <v>912</v>
      </c>
      <c r="AE21" s="93">
        <f>M21</f>
        <v>942</v>
      </c>
      <c r="AF21" s="93">
        <f>Q21</f>
        <v>1051</v>
      </c>
      <c r="AG21" s="93">
        <f>U21</f>
        <v>1048</v>
      </c>
      <c r="AH21" s="93">
        <f>Y21</f>
        <v>1049</v>
      </c>
      <c r="AI21" s="93">
        <f>W21</f>
        <v>1049</v>
      </c>
      <c r="AJ21" s="93">
        <f>AA21</f>
        <v>1015</v>
      </c>
    </row>
    <row r="22" spans="1:36" s="76" customFormat="1" ht="12.6" customHeight="1" thickBot="1">
      <c r="A22" s="89" t="s">
        <v>265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5</v>
      </c>
      <c r="J22" s="93">
        <v>51</v>
      </c>
      <c r="K22" s="93">
        <v>51</v>
      </c>
      <c r="L22" s="93">
        <v>116</v>
      </c>
      <c r="M22" s="93">
        <v>154</v>
      </c>
      <c r="N22" s="93">
        <v>154</v>
      </c>
      <c r="O22" s="93">
        <v>171</v>
      </c>
      <c r="P22" s="93">
        <v>184</v>
      </c>
      <c r="Q22" s="93">
        <v>194</v>
      </c>
      <c r="R22" s="93">
        <v>194</v>
      </c>
      <c r="S22" s="93">
        <v>146</v>
      </c>
      <c r="T22" s="335">
        <v>145</v>
      </c>
      <c r="U22" s="335">
        <v>54</v>
      </c>
      <c r="V22" s="335">
        <v>17</v>
      </c>
      <c r="W22" s="335">
        <v>17</v>
      </c>
      <c r="X22" s="335">
        <v>17</v>
      </c>
      <c r="Y22" s="335">
        <v>0</v>
      </c>
      <c r="Z22" s="335">
        <v>0</v>
      </c>
      <c r="AA22" s="335">
        <v>0</v>
      </c>
      <c r="AB22" s="94"/>
      <c r="AC22" s="93">
        <f>E22</f>
        <v>0</v>
      </c>
      <c r="AD22" s="93">
        <f>I22</f>
        <v>5</v>
      </c>
      <c r="AE22" s="93">
        <f>M22</f>
        <v>154</v>
      </c>
      <c r="AF22" s="93">
        <f>Q22</f>
        <v>194</v>
      </c>
      <c r="AG22" s="93">
        <f>U22</f>
        <v>54</v>
      </c>
      <c r="AH22" s="93">
        <f>Y22</f>
        <v>0</v>
      </c>
      <c r="AI22" s="93">
        <f>W22</f>
        <v>17</v>
      </c>
      <c r="AJ22" s="93">
        <f>AA22</f>
        <v>0</v>
      </c>
    </row>
    <row r="23" spans="1:36" s="78" customFormat="1" ht="12.6" customHeight="1" thickTop="1" thickBot="1">
      <c r="A23" s="90" t="s">
        <v>27</v>
      </c>
      <c r="B23" s="95">
        <f t="shared" ref="B23:L23" si="72">B21+B20+B22</f>
        <v>857</v>
      </c>
      <c r="C23" s="95">
        <f t="shared" si="72"/>
        <v>884</v>
      </c>
      <c r="D23" s="95">
        <f t="shared" si="72"/>
        <v>912</v>
      </c>
      <c r="E23" s="95">
        <f t="shared" si="72"/>
        <v>953</v>
      </c>
      <c r="F23" s="95">
        <f t="shared" si="72"/>
        <v>958</v>
      </c>
      <c r="G23" s="95">
        <f t="shared" si="72"/>
        <v>986</v>
      </c>
      <c r="H23" s="95">
        <f t="shared" si="72"/>
        <v>1038</v>
      </c>
      <c r="I23" s="95">
        <f t="shared" si="72"/>
        <v>1112</v>
      </c>
      <c r="J23" s="95">
        <f t="shared" si="72"/>
        <v>1156</v>
      </c>
      <c r="K23" s="95">
        <f t="shared" si="72"/>
        <v>1156</v>
      </c>
      <c r="L23" s="95">
        <f t="shared" si="72"/>
        <v>1237</v>
      </c>
      <c r="M23" s="95">
        <f t="shared" ref="M23:N23" si="73">M21+M20+M22</f>
        <v>1301</v>
      </c>
      <c r="N23" s="95">
        <f t="shared" si="73"/>
        <v>1310</v>
      </c>
      <c r="O23" s="95">
        <f t="shared" ref="O23:P23" si="74">O21+O20+O22</f>
        <v>1339</v>
      </c>
      <c r="P23" s="95">
        <f t="shared" si="74"/>
        <v>1413</v>
      </c>
      <c r="Q23" s="95">
        <f t="shared" ref="Q23:R23" si="75">Q21+Q20+Q22</f>
        <v>1481</v>
      </c>
      <c r="R23" s="95">
        <f t="shared" si="75"/>
        <v>1477</v>
      </c>
      <c r="S23" s="95">
        <f t="shared" ref="S23:T23" si="76">S21+S20+S22</f>
        <v>1429</v>
      </c>
      <c r="T23" s="95">
        <f t="shared" si="76"/>
        <v>1430</v>
      </c>
      <c r="U23" s="95">
        <f t="shared" ref="U23:X23" si="77">U21+U20+U22</f>
        <v>1339</v>
      </c>
      <c r="V23" s="95">
        <f t="shared" si="77"/>
        <v>1302</v>
      </c>
      <c r="W23" s="95">
        <f t="shared" si="77"/>
        <v>1303</v>
      </c>
      <c r="X23" s="95">
        <f t="shared" si="77"/>
        <v>1303</v>
      </c>
      <c r="Y23" s="95">
        <f t="shared" ref="Y23:AA23" si="78">Y21+Y20+Y22</f>
        <v>1286</v>
      </c>
      <c r="Z23" s="313">
        <f t="shared" si="78"/>
        <v>1263</v>
      </c>
      <c r="AA23" s="313">
        <f t="shared" si="78"/>
        <v>1246</v>
      </c>
      <c r="AB23" s="96"/>
      <c r="AC23" s="95">
        <f t="shared" ref="AC23:AF23" si="79">AC21+AC20+AC22</f>
        <v>953</v>
      </c>
      <c r="AD23" s="95">
        <f t="shared" si="79"/>
        <v>1112</v>
      </c>
      <c r="AE23" s="95">
        <f t="shared" si="79"/>
        <v>1301</v>
      </c>
      <c r="AF23" s="95">
        <f t="shared" si="79"/>
        <v>1481</v>
      </c>
      <c r="AG23" s="95">
        <f t="shared" ref="AG23:AH23" si="80">AG21+AG20+AG22</f>
        <v>1339</v>
      </c>
      <c r="AH23" s="95">
        <f t="shared" si="80"/>
        <v>1286</v>
      </c>
      <c r="AI23" s="95">
        <f t="shared" ref="AI23:AJ23" si="81">AI21+AI20+AI22</f>
        <v>1303</v>
      </c>
      <c r="AJ23" s="95">
        <f t="shared" si="81"/>
        <v>1246</v>
      </c>
    </row>
    <row r="24" spans="1:36" s="35" customFormat="1" ht="12.6" customHeight="1" thickTop="1" thickBot="1">
      <c r="A24" s="5"/>
      <c r="B24" s="40"/>
      <c r="C24" s="4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319"/>
      <c r="AA24" s="319"/>
      <c r="AD24" s="75"/>
      <c r="AE24" s="75"/>
      <c r="AF24" s="75"/>
      <c r="AG24" s="75"/>
      <c r="AH24" s="75"/>
      <c r="AI24" s="75"/>
      <c r="AJ24" s="75"/>
    </row>
    <row r="25" spans="1:36" s="78" customFormat="1" ht="12.6" customHeight="1" thickTop="1" thickBot="1">
      <c r="A25" s="90" t="s">
        <v>30</v>
      </c>
      <c r="B25" s="95">
        <v>526052.03399999999</v>
      </c>
      <c r="C25" s="95">
        <v>538752.804</v>
      </c>
      <c r="D25" s="95">
        <v>551432.10199999996</v>
      </c>
      <c r="E25" s="95">
        <v>572393.99199999997</v>
      </c>
      <c r="F25" s="95">
        <v>574796.61155000003</v>
      </c>
      <c r="G25" s="95">
        <v>585341.30154999997</v>
      </c>
      <c r="H25" s="95">
        <v>612352.74154999992</v>
      </c>
      <c r="I25" s="95">
        <v>648227.44154999987</v>
      </c>
      <c r="J25" s="95">
        <v>647170.96154999989</v>
      </c>
      <c r="K25" s="95">
        <v>647170.96154999989</v>
      </c>
      <c r="L25" s="95">
        <v>656189.20154999988</v>
      </c>
      <c r="M25" s="95">
        <v>666089.32200000004</v>
      </c>
      <c r="N25" s="95">
        <v>670197.01599999995</v>
      </c>
      <c r="O25" s="95">
        <v>674815.45200000005</v>
      </c>
      <c r="P25" s="95">
        <v>700330.91200000001</v>
      </c>
      <c r="Q25" s="95">
        <v>723085.47199999995</v>
      </c>
      <c r="R25" s="95">
        <v>719086.17200000002</v>
      </c>
      <c r="S25" s="95">
        <v>716745.49600000004</v>
      </c>
      <c r="T25" s="313">
        <v>717709.85600000003</v>
      </c>
      <c r="U25" s="313">
        <v>716706.52899999998</v>
      </c>
      <c r="V25" s="313">
        <v>716221.14899999998</v>
      </c>
      <c r="W25" s="313">
        <v>716594.91899999999</v>
      </c>
      <c r="X25" s="313">
        <v>716594.91899999999</v>
      </c>
      <c r="Y25" s="313">
        <v>716297.7887499996</v>
      </c>
      <c r="Z25" s="313">
        <v>701439.00899999996</v>
      </c>
      <c r="AA25" s="313">
        <v>693119.73874999955</v>
      </c>
      <c r="AB25" s="96"/>
      <c r="AC25" s="95">
        <f>E25</f>
        <v>572393.99199999997</v>
      </c>
      <c r="AD25" s="95">
        <f>I25</f>
        <v>648227.44154999987</v>
      </c>
      <c r="AE25" s="95">
        <f>M25</f>
        <v>666089.32200000004</v>
      </c>
      <c r="AF25" s="95">
        <f>Q25</f>
        <v>723085.47199999995</v>
      </c>
      <c r="AG25" s="95">
        <f>U25</f>
        <v>716706.52899999998</v>
      </c>
      <c r="AH25" s="95">
        <f>Y25</f>
        <v>716297.7887499996</v>
      </c>
      <c r="AI25" s="95">
        <f>W25</f>
        <v>716594.91899999999</v>
      </c>
      <c r="AJ25" s="95">
        <f>AA25</f>
        <v>693119.73874999955</v>
      </c>
    </row>
    <row r="26" spans="1:36" ht="12.6" customHeight="1" thickTop="1"/>
    <row r="29" spans="1:36" ht="12.6" customHeight="1">
      <c r="AC29" s="64"/>
      <c r="AD29" s="64"/>
      <c r="AE29" s="64"/>
      <c r="AF29" s="64"/>
      <c r="AG29" s="64"/>
      <c r="AH29" s="64"/>
      <c r="AI29" s="64"/>
      <c r="AJ29" s="64"/>
    </row>
    <row r="30" spans="1:36" ht="12.6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C30" s="64"/>
      <c r="AD30" s="64"/>
      <c r="AE30" s="64"/>
      <c r="AF30" s="64"/>
      <c r="AG30" s="64"/>
      <c r="AH30" s="64"/>
      <c r="AI30" s="64"/>
      <c r="AJ30" s="64"/>
    </row>
    <row r="31" spans="1:36" ht="12.6" customHeight="1">
      <c r="AC31" s="64"/>
      <c r="AD31" s="64"/>
      <c r="AE31" s="64"/>
      <c r="AF31" s="64"/>
      <c r="AG31" s="64"/>
      <c r="AH31" s="64"/>
      <c r="AI31" s="64"/>
      <c r="AJ31" s="64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C3:AG4 AC7:AE13 AF6:AF13 AF17:AF19 AG6:AG14 AG23:AG27 AG17:AG19 AH6:AH7 AH11:AH12 AH3:AH4 AH13 AH8:AH10 AI5 AI11:AI12 AI8:AI10 AH14:AI25 AI13 AI3:AI4 AI6:AI7 AJ3:AJ13" formulaRange="1"/>
    <ignoredError sqref="AE24 AE20 AE21 AE22 AE25 AF23:AF25" formula="1"/>
    <ignoredError sqref="AC6:AE6 AC5:AH5 AF20:AF22 AG20:AG22" formula="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0"/>
  <sheetViews>
    <sheetView showGridLines="0" zoomScale="110" zoomScaleNormal="110" workbookViewId="0">
      <pane xSplit="1" ySplit="2" topLeftCell="T12" activePane="bottomRight" state="frozen"/>
      <selection activeCell="AD10" sqref="AD10"/>
      <selection pane="topRight" activeCell="AD10" sqref="AD10"/>
      <selection pane="bottomLeft" activeCell="AD10" sqref="AD10"/>
      <selection pane="bottomRight" activeCell="AA46" sqref="AA46"/>
    </sheetView>
  </sheetViews>
  <sheetFormatPr defaultColWidth="9.140625" defaultRowHeight="12.6" customHeight="1"/>
  <cols>
    <col min="1" max="1" width="37.42578125" style="41" bestFit="1" customWidth="1"/>
    <col min="2" max="27" width="8.7109375" style="42" customWidth="1"/>
    <col min="28" max="28" width="9.140625" style="41"/>
    <col min="29" max="36" width="8.7109375" style="42" customWidth="1"/>
    <col min="37" max="16384" width="9.140625" style="41"/>
  </cols>
  <sheetData>
    <row r="1" spans="1:36" ht="12.6" customHeight="1" thickBot="1"/>
    <row r="2" spans="1:36" s="257" customFormat="1" ht="12.6" customHeight="1" thickTop="1">
      <c r="A2" s="86" t="s">
        <v>136</v>
      </c>
      <c r="B2" s="87" t="s">
        <v>226</v>
      </c>
      <c r="C2" s="87" t="s">
        <v>228</v>
      </c>
      <c r="D2" s="87" t="s">
        <v>239</v>
      </c>
      <c r="E2" s="87" t="s">
        <v>240</v>
      </c>
      <c r="F2" s="87" t="s">
        <v>247</v>
      </c>
      <c r="G2" s="87" t="s">
        <v>254</v>
      </c>
      <c r="H2" s="87" t="s">
        <v>258</v>
      </c>
      <c r="I2" s="87" t="s">
        <v>262</v>
      </c>
      <c r="J2" s="87" t="s">
        <v>266</v>
      </c>
      <c r="K2" s="87" t="s">
        <v>268</v>
      </c>
      <c r="L2" s="87" t="s">
        <v>270</v>
      </c>
      <c r="M2" s="87" t="s">
        <v>272</v>
      </c>
      <c r="N2" s="87" t="s">
        <v>278</v>
      </c>
      <c r="O2" s="87" t="s">
        <v>280</v>
      </c>
      <c r="P2" s="87" t="s">
        <v>300</v>
      </c>
      <c r="Q2" s="87" t="s">
        <v>302</v>
      </c>
      <c r="R2" s="87" t="s">
        <v>309</v>
      </c>
      <c r="S2" s="87" t="s">
        <v>310</v>
      </c>
      <c r="T2" s="87" t="s">
        <v>311</v>
      </c>
      <c r="U2" s="87" t="s">
        <v>312</v>
      </c>
      <c r="V2" s="87" t="s">
        <v>319</v>
      </c>
      <c r="W2" s="87" t="s">
        <v>320</v>
      </c>
      <c r="X2" s="87" t="s">
        <v>321</v>
      </c>
      <c r="Y2" s="87" t="s">
        <v>325</v>
      </c>
      <c r="Z2" s="87" t="s">
        <v>389</v>
      </c>
      <c r="AA2" s="87" t="s">
        <v>392</v>
      </c>
      <c r="AC2" s="87">
        <v>2018</v>
      </c>
      <c r="AD2" s="87">
        <v>2019</v>
      </c>
      <c r="AE2" s="87">
        <v>2020</v>
      </c>
      <c r="AF2" s="87">
        <v>2021</v>
      </c>
      <c r="AG2" s="87">
        <v>2022</v>
      </c>
      <c r="AH2" s="87">
        <v>2023</v>
      </c>
      <c r="AI2" s="87" t="s">
        <v>393</v>
      </c>
      <c r="AJ2" s="87" t="s">
        <v>397</v>
      </c>
    </row>
    <row r="3" spans="1:36" s="257" customFormat="1" ht="5.0999999999999996" customHeight="1" thickBot="1">
      <c r="A3" s="258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C3" s="259"/>
      <c r="AD3" s="259"/>
      <c r="AE3" s="259"/>
      <c r="AF3" s="259"/>
      <c r="AG3" s="259"/>
      <c r="AH3" s="259"/>
      <c r="AI3" s="259"/>
      <c r="AJ3" s="259"/>
    </row>
    <row r="4" spans="1:36" s="260" customFormat="1" ht="12.6" customHeight="1" thickTop="1" thickBot="1">
      <c r="A4" s="283" t="s">
        <v>114</v>
      </c>
      <c r="B4" s="95">
        <v>3494.58</v>
      </c>
      <c r="C4" s="95">
        <v>3735.2820000000002</v>
      </c>
      <c r="D4" s="95">
        <v>3971.4989999999998</v>
      </c>
      <c r="E4" s="95">
        <v>4252.5860000000002</v>
      </c>
      <c r="F4" s="95">
        <v>4412.875</v>
      </c>
      <c r="G4" s="95">
        <v>4637.5649999999996</v>
      </c>
      <c r="H4" s="95">
        <v>4888.8230000000003</v>
      </c>
      <c r="I4" s="95">
        <v>5220.491</v>
      </c>
      <c r="J4" s="95">
        <v>5317.6589999999997</v>
      </c>
      <c r="K4" s="95">
        <v>4997.5479999999998</v>
      </c>
      <c r="L4" s="95">
        <v>4981.1360000000004</v>
      </c>
      <c r="M4" s="95">
        <v>5315.4380000000001</v>
      </c>
      <c r="N4" s="95">
        <v>5524.4110000000001</v>
      </c>
      <c r="O4" s="95">
        <v>5971.5780000000004</v>
      </c>
      <c r="P4" s="95">
        <v>6638.125</v>
      </c>
      <c r="Q4" s="95">
        <v>7204.65</v>
      </c>
      <c r="R4" s="95">
        <v>7323.8180000000002</v>
      </c>
      <c r="S4" s="95">
        <v>7336.6209999999992</v>
      </c>
      <c r="T4" s="95">
        <v>7139.0479999999998</v>
      </c>
      <c r="U4" s="95">
        <v>7102.3020000000006</v>
      </c>
      <c r="V4" s="95">
        <v>7022.7669999999998</v>
      </c>
      <c r="W4" s="95">
        <v>6887.0899999999992</v>
      </c>
      <c r="X4" s="95">
        <v>6803.2569999999996</v>
      </c>
      <c r="Y4" s="95">
        <v>6749.4509999999991</v>
      </c>
      <c r="Z4" s="95">
        <v>6574.3009999999995</v>
      </c>
      <c r="AA4" s="95">
        <v>6387.5889999999999</v>
      </c>
      <c r="AB4" s="277"/>
      <c r="AC4" s="95">
        <f>E4</f>
        <v>4252.5860000000002</v>
      </c>
      <c r="AD4" s="95">
        <f>I4</f>
        <v>5220.491</v>
      </c>
      <c r="AE4" s="95">
        <f>M4</f>
        <v>5315.4380000000001</v>
      </c>
      <c r="AF4" s="95">
        <f>Q4</f>
        <v>7204.65</v>
      </c>
      <c r="AG4" s="95">
        <f>U4</f>
        <v>7102.3020000000006</v>
      </c>
      <c r="AH4" s="95">
        <f>Y4</f>
        <v>6749.4509999999991</v>
      </c>
      <c r="AI4" s="95">
        <f>W4</f>
        <v>6887.0899999999992</v>
      </c>
      <c r="AJ4" s="95">
        <f>AA4</f>
        <v>6387.5889999999999</v>
      </c>
    </row>
    <row r="5" spans="1:36" s="257" customFormat="1" ht="5.0999999999999996" customHeight="1" thickTop="1">
      <c r="A5" s="258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65"/>
      <c r="AC5" s="280"/>
      <c r="AD5" s="280"/>
      <c r="AE5" s="280"/>
      <c r="AF5" s="280"/>
      <c r="AG5" s="280"/>
      <c r="AH5" s="280"/>
      <c r="AI5" s="280"/>
      <c r="AJ5" s="280"/>
    </row>
    <row r="6" spans="1:36" s="257" customFormat="1" ht="12.6" customHeight="1">
      <c r="A6" s="258" t="s">
        <v>276</v>
      </c>
      <c r="B6" s="281">
        <v>1024.826</v>
      </c>
      <c r="C6" s="281">
        <v>1268.451</v>
      </c>
      <c r="D6" s="281">
        <v>1292.05</v>
      </c>
      <c r="E6" s="281">
        <v>1609.17</v>
      </c>
      <c r="F6" s="281">
        <v>1430.9203526400004</v>
      </c>
      <c r="G6" s="281">
        <v>1562.2215798799994</v>
      </c>
      <c r="H6" s="281">
        <v>1633.2716</v>
      </c>
      <c r="I6" s="281">
        <v>2081.634</v>
      </c>
      <c r="J6" s="281">
        <v>1544.0050000000001</v>
      </c>
      <c r="K6" s="281">
        <v>879.70299999999997</v>
      </c>
      <c r="L6" s="281">
        <v>1531.722</v>
      </c>
      <c r="M6" s="281">
        <v>2208.2829999999999</v>
      </c>
      <c r="N6" s="281">
        <v>1739.212</v>
      </c>
      <c r="O6" s="281">
        <v>1964.549</v>
      </c>
      <c r="P6" s="281">
        <v>2112.7139999999999</v>
      </c>
      <c r="Q6" s="281">
        <v>2256.1722876000013</v>
      </c>
      <c r="R6" s="281">
        <v>2118.29</v>
      </c>
      <c r="S6" s="281">
        <v>2054.1260000000002</v>
      </c>
      <c r="T6" s="281">
        <v>1889.644</v>
      </c>
      <c r="U6" s="281">
        <v>2225.2159999999999</v>
      </c>
      <c r="V6" s="281">
        <v>1904.9459999999999</v>
      </c>
      <c r="W6" s="281">
        <v>1843.671</v>
      </c>
      <c r="X6" s="281">
        <v>1918.0229999999999</v>
      </c>
      <c r="Y6" s="281">
        <v>2291.4969999999998</v>
      </c>
      <c r="Z6" s="281">
        <v>1834.7159999999999</v>
      </c>
      <c r="AA6" s="281">
        <v>1748.925</v>
      </c>
      <c r="AB6" s="438"/>
      <c r="AC6" s="281">
        <f>SUM(B6:E6)</f>
        <v>5194.4970000000003</v>
      </c>
      <c r="AD6" s="281">
        <f>SUM(F6:I6)</f>
        <v>6708.0475325199995</v>
      </c>
      <c r="AE6" s="281">
        <f>SUM(J6:M6)</f>
        <v>6163.7129999999997</v>
      </c>
      <c r="AF6" s="281">
        <f>SUM(N6:Q6)</f>
        <v>8072.6472876000016</v>
      </c>
      <c r="AG6" s="281">
        <f>SUM(R6:U6)</f>
        <v>8287.2759999999998</v>
      </c>
      <c r="AH6" s="281">
        <f>SUM(V6:Y6)</f>
        <v>7958.1370000000006</v>
      </c>
      <c r="AI6" s="281">
        <f>SUM(V6:W6)</f>
        <v>3748.6170000000002</v>
      </c>
      <c r="AJ6" s="281">
        <f>SUM(Z6:AA6)</f>
        <v>3583.6409999999996</v>
      </c>
    </row>
    <row r="7" spans="1:36" s="257" customFormat="1" ht="12.6" customHeight="1" thickBot="1">
      <c r="A7" s="258" t="s">
        <v>277</v>
      </c>
      <c r="B7" s="281">
        <v>3136.7869999999998</v>
      </c>
      <c r="C7" s="281">
        <v>3512.4189999999999</v>
      </c>
      <c r="D7" s="281">
        <v>3851.8220000000001</v>
      </c>
      <c r="E7" s="281">
        <v>4557.5469999999996</v>
      </c>
      <c r="F7" s="281">
        <v>4260.4110712400061</v>
      </c>
      <c r="G7" s="281">
        <v>4784.3554878400018</v>
      </c>
      <c r="H7" s="281">
        <v>5317.0950000000003</v>
      </c>
      <c r="I7" s="281">
        <v>6027.8239999999996</v>
      </c>
      <c r="J7" s="281">
        <v>5468.53</v>
      </c>
      <c r="K7" s="281">
        <v>4993.6409999999996</v>
      </c>
      <c r="L7" s="281">
        <v>5876.558</v>
      </c>
      <c r="M7" s="281">
        <v>6844.0950000000003</v>
      </c>
      <c r="N7" s="281">
        <v>6483.9949999999999</v>
      </c>
      <c r="O7" s="281">
        <v>7613.482</v>
      </c>
      <c r="P7" s="281">
        <v>8797.8420000000006</v>
      </c>
      <c r="Q7" s="281">
        <v>10461.208277500005</v>
      </c>
      <c r="R7" s="281">
        <v>10201.587</v>
      </c>
      <c r="S7" s="281">
        <v>11581.885</v>
      </c>
      <c r="T7" s="281">
        <v>11609.0357</v>
      </c>
      <c r="U7" s="281">
        <v>12315.344999999999</v>
      </c>
      <c r="V7" s="281">
        <v>11705.169</v>
      </c>
      <c r="W7" s="281">
        <v>12261.599</v>
      </c>
      <c r="X7" s="281">
        <v>12347.66</v>
      </c>
      <c r="Y7" s="281">
        <v>13244.906999999999</v>
      </c>
      <c r="Z7" s="281">
        <v>12218.037</v>
      </c>
      <c r="AA7" s="281">
        <v>12665.758</v>
      </c>
      <c r="AB7" s="438"/>
      <c r="AC7" s="281">
        <f>SUM(B7:E7)</f>
        <v>15058.575000000001</v>
      </c>
      <c r="AD7" s="281">
        <f>SUM(F7:I7)</f>
        <v>20389.685559080008</v>
      </c>
      <c r="AE7" s="281">
        <f>SUM(J7:M7)</f>
        <v>23182.824000000001</v>
      </c>
      <c r="AF7" s="281">
        <f>SUM(N7:Q7)</f>
        <v>33356.527277500005</v>
      </c>
      <c r="AG7" s="281">
        <f>SUM(R7:U7)</f>
        <v>45707.852700000003</v>
      </c>
      <c r="AH7" s="281">
        <f>SUM(V7:Y7)</f>
        <v>49559.334999999999</v>
      </c>
      <c r="AI7" s="281">
        <f>SUM(V7:W7)</f>
        <v>23966.768</v>
      </c>
      <c r="AJ7" s="281">
        <f>SUM(Z7:AA7)</f>
        <v>24883.794999999998</v>
      </c>
    </row>
    <row r="8" spans="1:36" s="260" customFormat="1" ht="12.6" customHeight="1" thickTop="1" thickBot="1">
      <c r="A8" s="283" t="s">
        <v>225</v>
      </c>
      <c r="B8" s="95">
        <f t="shared" ref="B8:C8" si="0">B6+B7</f>
        <v>4161.6129999999994</v>
      </c>
      <c r="C8" s="95">
        <f t="shared" si="0"/>
        <v>4780.87</v>
      </c>
      <c r="D8" s="95">
        <f t="shared" ref="D8:E8" si="1">D6+D7</f>
        <v>5143.8720000000003</v>
      </c>
      <c r="E8" s="95">
        <f t="shared" si="1"/>
        <v>6166.7169999999996</v>
      </c>
      <c r="F8" s="95">
        <f t="shared" ref="F8:I8" si="2">F6+F7</f>
        <v>5691.3314238800067</v>
      </c>
      <c r="G8" s="95">
        <f t="shared" si="2"/>
        <v>6346.5770677200017</v>
      </c>
      <c r="H8" s="95">
        <f t="shared" si="2"/>
        <v>6950.3666000000003</v>
      </c>
      <c r="I8" s="95">
        <f t="shared" si="2"/>
        <v>8109.4579999999996</v>
      </c>
      <c r="J8" s="95">
        <f t="shared" ref="J8:K8" si="3">J6+J7</f>
        <v>7012.5349999999999</v>
      </c>
      <c r="K8" s="95">
        <f t="shared" si="3"/>
        <v>5873.3439999999991</v>
      </c>
      <c r="L8" s="95">
        <f t="shared" ref="L8:M8" si="4">L6+L7</f>
        <v>7408.28</v>
      </c>
      <c r="M8" s="95">
        <f t="shared" si="4"/>
        <v>9052.3780000000006</v>
      </c>
      <c r="N8" s="95">
        <f t="shared" ref="N8:O8" si="5">N6+N7</f>
        <v>8223.2070000000003</v>
      </c>
      <c r="O8" s="95">
        <f t="shared" si="5"/>
        <v>9578.030999999999</v>
      </c>
      <c r="P8" s="95">
        <f t="shared" ref="P8:Q8" si="6">P6+P7</f>
        <v>10910.556</v>
      </c>
      <c r="Q8" s="95">
        <f t="shared" si="6"/>
        <v>12717.380565100008</v>
      </c>
      <c r="R8" s="95">
        <f t="shared" ref="R8:S8" si="7">R6+R7</f>
        <v>12319.877</v>
      </c>
      <c r="S8" s="95">
        <f t="shared" si="7"/>
        <v>13636.011</v>
      </c>
      <c r="T8" s="95">
        <f t="shared" ref="T8:U8" si="8">T6+T7</f>
        <v>13498.679700000001</v>
      </c>
      <c r="U8" s="95">
        <f t="shared" si="8"/>
        <v>14540.561</v>
      </c>
      <c r="V8" s="95">
        <f t="shared" ref="V8:Y8" si="9">V6+V7</f>
        <v>13610.115</v>
      </c>
      <c r="W8" s="95">
        <f t="shared" si="9"/>
        <v>14105.27</v>
      </c>
      <c r="X8" s="95">
        <f t="shared" si="9"/>
        <v>14265.682999999999</v>
      </c>
      <c r="Y8" s="95">
        <f t="shared" si="9"/>
        <v>15536.403999999999</v>
      </c>
      <c r="Z8" s="95">
        <f t="shared" ref="Z8:AA8" si="10">Z6+Z7</f>
        <v>14052.753000000001</v>
      </c>
      <c r="AA8" s="95">
        <f t="shared" si="10"/>
        <v>14414.682999999999</v>
      </c>
      <c r="AB8" s="438"/>
      <c r="AC8" s="95">
        <f t="shared" ref="AC8" si="11">AC6+AC7</f>
        <v>20253.072</v>
      </c>
      <c r="AD8" s="95">
        <f>AD6+AD7</f>
        <v>27097.733091600006</v>
      </c>
      <c r="AE8" s="95">
        <f>AE6+AE7</f>
        <v>29346.537</v>
      </c>
      <c r="AF8" s="95">
        <f>AF6+AF7</f>
        <v>41429.174565100009</v>
      </c>
      <c r="AG8" s="95">
        <f t="shared" ref="AG8:AH8" si="12">AG6+AG7</f>
        <v>53995.128700000001</v>
      </c>
      <c r="AH8" s="95">
        <f t="shared" si="12"/>
        <v>57517.472000000002</v>
      </c>
      <c r="AI8" s="95">
        <f t="shared" ref="AI8:AJ8" si="13">AI6+AI7</f>
        <v>27715.385000000002</v>
      </c>
      <c r="AJ8" s="95">
        <f t="shared" si="13"/>
        <v>28467.435999999998</v>
      </c>
    </row>
    <row r="9" spans="1:36" s="257" customFormat="1" ht="12.6" customHeight="1" thickTop="1">
      <c r="A9" s="258" t="s">
        <v>115</v>
      </c>
      <c r="B9" s="281">
        <v>40.395000000000003</v>
      </c>
      <c r="C9" s="281">
        <v>77.381</v>
      </c>
      <c r="D9" s="281">
        <v>83.123999999999995</v>
      </c>
      <c r="E9" s="281">
        <v>56.755000000000003</v>
      </c>
      <c r="F9" s="281">
        <v>45.100524199999484</v>
      </c>
      <c r="G9" s="281">
        <v>31.062623959999726</v>
      </c>
      <c r="H9" s="281">
        <v>31.560894999999999</v>
      </c>
      <c r="I9" s="281">
        <v>7.468</v>
      </c>
      <c r="J9" s="281">
        <v>2.5990000000000002</v>
      </c>
      <c r="K9" s="281">
        <v>0</v>
      </c>
      <c r="L9" s="281">
        <v>0</v>
      </c>
      <c r="M9" s="281">
        <v>0</v>
      </c>
      <c r="N9" s="281">
        <v>0</v>
      </c>
      <c r="O9" s="281">
        <v>0</v>
      </c>
      <c r="P9" s="281">
        <v>0</v>
      </c>
      <c r="Q9" s="281">
        <v>0</v>
      </c>
      <c r="R9" s="281">
        <v>0</v>
      </c>
      <c r="S9" s="281">
        <v>0</v>
      </c>
      <c r="T9" s="281">
        <v>0</v>
      </c>
      <c r="U9" s="281">
        <v>0</v>
      </c>
      <c r="V9" s="281">
        <v>0</v>
      </c>
      <c r="W9" s="281">
        <v>0</v>
      </c>
      <c r="X9" s="281">
        <v>0</v>
      </c>
      <c r="Y9" s="281">
        <v>0</v>
      </c>
      <c r="Z9" s="281">
        <v>0</v>
      </c>
      <c r="AA9" s="281">
        <v>0</v>
      </c>
      <c r="AB9" s="333"/>
      <c r="AC9" s="281">
        <f>SUM(B9:E9)</f>
        <v>257.65500000000003</v>
      </c>
      <c r="AD9" s="281">
        <f>SUM(F9:I9)</f>
        <v>115.19204315999922</v>
      </c>
      <c r="AE9" s="281">
        <f>SUM(J9:M9)</f>
        <v>2.5990000000000002</v>
      </c>
      <c r="AF9" s="281">
        <f>SUM(N9:Q9)</f>
        <v>0</v>
      </c>
      <c r="AG9" s="281">
        <f>SUM(R9:U9)</f>
        <v>0</v>
      </c>
      <c r="AH9" s="281">
        <f>SUM(V9:Y9)</f>
        <v>0</v>
      </c>
      <c r="AI9" s="281">
        <f>SUM(V9:W9)</f>
        <v>0</v>
      </c>
      <c r="AJ9" s="281">
        <f>SUM(Z9:AA9)</f>
        <v>0</v>
      </c>
    </row>
    <row r="10" spans="1:36" s="257" customFormat="1" ht="12.6" customHeight="1" thickBot="1">
      <c r="A10" s="258" t="s">
        <v>116</v>
      </c>
      <c r="B10" s="281">
        <v>15.888</v>
      </c>
      <c r="C10" s="281">
        <v>15.163</v>
      </c>
      <c r="D10" s="281">
        <v>12.177</v>
      </c>
      <c r="E10" s="281">
        <v>11.808</v>
      </c>
      <c r="F10" s="281">
        <v>12.581967809999997</v>
      </c>
      <c r="G10" s="281">
        <v>10.96130672</v>
      </c>
      <c r="H10" s="281">
        <v>7.3029999999999999</v>
      </c>
      <c r="I10" s="281">
        <v>6.2290000000000001</v>
      </c>
      <c r="J10" s="281">
        <v>5.8250000000000002</v>
      </c>
      <c r="K10" s="281">
        <v>1.08</v>
      </c>
      <c r="L10" s="281">
        <v>2.51686042</v>
      </c>
      <c r="M10" s="281">
        <v>2.2810000000000001</v>
      </c>
      <c r="N10" s="281">
        <v>1.7589999999999999</v>
      </c>
      <c r="O10" s="281">
        <v>1.639</v>
      </c>
      <c r="P10" s="281">
        <v>1.3180000000000001</v>
      </c>
      <c r="Q10" s="281">
        <v>1.2134944299999999</v>
      </c>
      <c r="R10" s="281">
        <v>1.0309999999999999</v>
      </c>
      <c r="S10" s="281">
        <v>0.60199999999999998</v>
      </c>
      <c r="T10" s="281">
        <v>0</v>
      </c>
      <c r="U10" s="281">
        <v>0</v>
      </c>
      <c r="V10" s="281">
        <v>1.0309999999999999</v>
      </c>
      <c r="W10" s="281">
        <v>0</v>
      </c>
      <c r="X10" s="281">
        <v>0</v>
      </c>
      <c r="Y10" s="281">
        <v>0</v>
      </c>
      <c r="Z10" s="281">
        <v>0</v>
      </c>
      <c r="AA10" s="281">
        <v>0</v>
      </c>
      <c r="AB10" s="263"/>
      <c r="AC10" s="281">
        <f>SUM(B10:E10)</f>
        <v>55.036000000000001</v>
      </c>
      <c r="AD10" s="281">
        <f>SUM(F10:I10)</f>
        <v>37.075274530000002</v>
      </c>
      <c r="AE10" s="281">
        <f>SUM(J10:M10)</f>
        <v>11.70286042</v>
      </c>
      <c r="AF10" s="281">
        <f>SUM(N10:Q10)</f>
        <v>5.9294944299999992</v>
      </c>
      <c r="AG10" s="281">
        <f>SUM(R10:U10)</f>
        <v>1.633</v>
      </c>
      <c r="AH10" s="281">
        <f>SUM(V10:Y10)</f>
        <v>1.0309999999999999</v>
      </c>
      <c r="AI10" s="281">
        <f>SUM(V10:W10)</f>
        <v>1.0309999999999999</v>
      </c>
      <c r="AJ10" s="281">
        <f>SUM(Z10:AA10)</f>
        <v>0</v>
      </c>
    </row>
    <row r="11" spans="1:36" s="260" customFormat="1" ht="12.6" customHeight="1" thickTop="1" thickBot="1">
      <c r="A11" s="283" t="s">
        <v>117</v>
      </c>
      <c r="B11" s="95">
        <f t="shared" ref="B11:C11" si="14">SUM(B8:B10)</f>
        <v>4217.8959999999997</v>
      </c>
      <c r="C11" s="95">
        <f t="shared" si="14"/>
        <v>4873.4139999999998</v>
      </c>
      <c r="D11" s="95">
        <f t="shared" ref="D11:E11" si="15">SUM(D8:D10)</f>
        <v>5239.1729999999998</v>
      </c>
      <c r="E11" s="95">
        <f t="shared" si="15"/>
        <v>6235.28</v>
      </c>
      <c r="F11" s="95">
        <f t="shared" ref="F11:G11" si="16">SUM(F8:F10)</f>
        <v>5749.0139158900056</v>
      </c>
      <c r="G11" s="95">
        <f t="shared" si="16"/>
        <v>6388.6009984000011</v>
      </c>
      <c r="H11" s="95">
        <f t="shared" ref="H11:I11" si="17">SUM(H8:H10)</f>
        <v>6989.2304949999998</v>
      </c>
      <c r="I11" s="95">
        <f t="shared" si="17"/>
        <v>8123.1549999999997</v>
      </c>
      <c r="J11" s="95">
        <f t="shared" ref="J11:K11" si="18">SUM(J8:J10)</f>
        <v>7020.9589999999998</v>
      </c>
      <c r="K11" s="95">
        <f t="shared" si="18"/>
        <v>5874.4239999999991</v>
      </c>
      <c r="L11" s="95">
        <f t="shared" ref="L11:M11" si="19">SUM(L8:L10)</f>
        <v>7410.7968604199996</v>
      </c>
      <c r="M11" s="95">
        <f t="shared" si="19"/>
        <v>9054.6590000000015</v>
      </c>
      <c r="N11" s="95">
        <f t="shared" ref="N11:O11" si="20">SUM(N8:N10)</f>
        <v>8224.9660000000003</v>
      </c>
      <c r="O11" s="95">
        <f t="shared" si="20"/>
        <v>9579.6699999999983</v>
      </c>
      <c r="P11" s="95">
        <f t="shared" ref="P11:Q11" si="21">SUM(P8:P10)</f>
        <v>10911.874</v>
      </c>
      <c r="Q11" s="95">
        <f t="shared" si="21"/>
        <v>12718.594059530007</v>
      </c>
      <c r="R11" s="95">
        <f t="shared" ref="R11:S11" si="22">SUM(R8:R10)</f>
        <v>12320.908000000001</v>
      </c>
      <c r="S11" s="95">
        <f t="shared" si="22"/>
        <v>13636.613000000001</v>
      </c>
      <c r="T11" s="95">
        <f t="shared" ref="T11:U11" si="23">SUM(T8:T10)</f>
        <v>13498.679700000001</v>
      </c>
      <c r="U11" s="95">
        <f t="shared" si="23"/>
        <v>14540.561</v>
      </c>
      <c r="V11" s="95">
        <f t="shared" ref="V11:Y11" si="24">SUM(V8:V10)</f>
        <v>13611.146000000001</v>
      </c>
      <c r="W11" s="95">
        <f t="shared" si="24"/>
        <v>14105.27</v>
      </c>
      <c r="X11" s="95">
        <f t="shared" si="24"/>
        <v>14265.682999999999</v>
      </c>
      <c r="Y11" s="95">
        <f t="shared" si="24"/>
        <v>15536.403999999999</v>
      </c>
      <c r="Z11" s="95">
        <f t="shared" ref="Z11:AA11" si="25">SUM(Z8:Z10)</f>
        <v>14052.753000000001</v>
      </c>
      <c r="AA11" s="95">
        <f t="shared" si="25"/>
        <v>14414.682999999999</v>
      </c>
      <c r="AB11" s="438"/>
      <c r="AC11" s="95">
        <f t="shared" ref="AC11" si="26">SUM(AC8:AC10)</f>
        <v>20565.762999999999</v>
      </c>
      <c r="AD11" s="95">
        <f>SUM(AD8:AD10)</f>
        <v>27250.000409290005</v>
      </c>
      <c r="AE11" s="95">
        <f>SUM(AE8:AE10)</f>
        <v>29360.838860419997</v>
      </c>
      <c r="AF11" s="95">
        <f>SUM(AF8:AF10)</f>
        <v>41435.104059530007</v>
      </c>
      <c r="AG11" s="95">
        <f t="shared" ref="AG11:AH11" si="27">SUM(AG8:AG10)</f>
        <v>53996.761700000003</v>
      </c>
      <c r="AH11" s="95">
        <f t="shared" si="27"/>
        <v>57518.503000000004</v>
      </c>
      <c r="AI11" s="95">
        <f t="shared" ref="AI11:AJ11" si="28">SUM(AI8:AI10)</f>
        <v>27716.416000000001</v>
      </c>
      <c r="AJ11" s="95">
        <f t="shared" si="28"/>
        <v>28467.435999999998</v>
      </c>
    </row>
    <row r="12" spans="1:36" s="257" customFormat="1" ht="5.0999999999999996" customHeight="1" thickTop="1">
      <c r="A12" s="258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352"/>
      <c r="AC12" s="261"/>
      <c r="AD12" s="261"/>
      <c r="AE12" s="261"/>
      <c r="AF12" s="261"/>
      <c r="AG12" s="261"/>
      <c r="AH12" s="261"/>
      <c r="AI12" s="261"/>
      <c r="AJ12" s="261"/>
    </row>
    <row r="13" spans="1:36" s="257" customFormat="1" ht="12.6" customHeight="1">
      <c r="A13" s="264" t="s">
        <v>118</v>
      </c>
      <c r="B13" s="262">
        <v>5742.8370000000004</v>
      </c>
      <c r="C13" s="262">
        <v>6397.3990000000003</v>
      </c>
      <c r="D13" s="262">
        <v>7012.78</v>
      </c>
      <c r="E13" s="262">
        <v>8148.7929999999997</v>
      </c>
      <c r="F13" s="262">
        <v>8573.4784619599995</v>
      </c>
      <c r="G13" s="262">
        <v>9320.9040000000005</v>
      </c>
      <c r="H13" s="262">
        <v>10146.775</v>
      </c>
      <c r="I13" s="262">
        <v>11413.669</v>
      </c>
      <c r="J13" s="262">
        <v>11456.398999999999</v>
      </c>
      <c r="K13" s="262">
        <v>10586.344999999999</v>
      </c>
      <c r="L13" s="262">
        <v>10834.508</v>
      </c>
      <c r="M13" s="262">
        <v>12067.609</v>
      </c>
      <c r="N13" s="262">
        <v>12290.95</v>
      </c>
      <c r="O13" s="262">
        <v>13509.84</v>
      </c>
      <c r="P13" s="262">
        <v>15136.606</v>
      </c>
      <c r="Q13" s="262">
        <v>17454.377105979998</v>
      </c>
      <c r="R13" s="262">
        <v>18633.687000000002</v>
      </c>
      <c r="S13" s="262">
        <v>19894.945</v>
      </c>
      <c r="T13" s="262">
        <v>20072.821</v>
      </c>
      <c r="U13" s="262">
        <v>20563.628000000001</v>
      </c>
      <c r="V13" s="262">
        <v>20227.281999999999</v>
      </c>
      <c r="W13" s="262">
        <v>20019.506000000001</v>
      </c>
      <c r="X13" s="262">
        <v>19539.206999999999</v>
      </c>
      <c r="Y13" s="262">
        <v>20233.557000000001</v>
      </c>
      <c r="Z13" s="262">
        <v>19561.837</v>
      </c>
      <c r="AA13" s="262">
        <v>19284.888999999999</v>
      </c>
      <c r="AB13" s="265"/>
      <c r="AC13" s="262">
        <f>E13</f>
        <v>8148.7929999999997</v>
      </c>
      <c r="AD13" s="262">
        <f>I13</f>
        <v>11413.669</v>
      </c>
      <c r="AE13" s="262">
        <f>M13</f>
        <v>12067.609</v>
      </c>
      <c r="AF13" s="262">
        <f>Q13</f>
        <v>17454.377105979998</v>
      </c>
      <c r="AG13" s="262">
        <f>U13</f>
        <v>20563.628000000001</v>
      </c>
      <c r="AH13" s="262">
        <f>Y13</f>
        <v>20233.557000000001</v>
      </c>
      <c r="AI13" s="262">
        <f>W13</f>
        <v>20019.506000000001</v>
      </c>
      <c r="AJ13" s="262">
        <f>AA13</f>
        <v>19284.888999999999</v>
      </c>
    </row>
    <row r="14" spans="1:36" s="257" customFormat="1" ht="12.6" customHeight="1">
      <c r="A14" s="264" t="s">
        <v>119</v>
      </c>
      <c r="B14" s="259">
        <v>172.81399999999999</v>
      </c>
      <c r="C14" s="259">
        <v>192.63800000000001</v>
      </c>
      <c r="D14" s="259">
        <v>219.99</v>
      </c>
      <c r="E14" s="259">
        <v>226.65100000000001</v>
      </c>
      <c r="F14" s="259">
        <v>217.18800138999998</v>
      </c>
      <c r="G14" s="259">
        <v>194.31348700000001</v>
      </c>
      <c r="H14" s="259">
        <v>167.9299</v>
      </c>
      <c r="I14" s="259">
        <v>118.01600000000001</v>
      </c>
      <c r="J14" s="259">
        <v>79.135000000000005</v>
      </c>
      <c r="K14" s="259">
        <v>50.460999999999999</v>
      </c>
      <c r="L14" s="259">
        <v>30.596</v>
      </c>
      <c r="M14" s="259">
        <v>18.207999999999998</v>
      </c>
      <c r="N14" s="259">
        <v>10.537000000000001</v>
      </c>
      <c r="O14" s="259">
        <v>7.157</v>
      </c>
      <c r="P14" s="259">
        <v>5.3620000000000001</v>
      </c>
      <c r="Q14" s="259">
        <v>3.99518496</v>
      </c>
      <c r="R14" s="259">
        <v>2.8460000000000001</v>
      </c>
      <c r="S14" s="259">
        <v>2.5529999999999999</v>
      </c>
      <c r="T14" s="259">
        <v>2.2040000000000002</v>
      </c>
      <c r="U14" s="259">
        <v>1.98</v>
      </c>
      <c r="V14" s="259">
        <v>2.089</v>
      </c>
      <c r="W14" s="259">
        <v>1.9191</v>
      </c>
      <c r="X14" s="259">
        <v>1.736</v>
      </c>
      <c r="Y14" s="259">
        <v>1.5229999999999999</v>
      </c>
      <c r="Z14" s="259">
        <v>1.31</v>
      </c>
      <c r="AA14" s="259">
        <v>1.109</v>
      </c>
      <c r="AB14" s="263"/>
      <c r="AC14" s="259">
        <f>E14</f>
        <v>226.65100000000001</v>
      </c>
      <c r="AD14" s="259">
        <f>I14</f>
        <v>118.01600000000001</v>
      </c>
      <c r="AE14" s="259">
        <f>M14</f>
        <v>18.207999999999998</v>
      </c>
      <c r="AF14" s="259">
        <f>Q14</f>
        <v>3.99518496</v>
      </c>
      <c r="AG14" s="259">
        <f>U14</f>
        <v>1.98</v>
      </c>
      <c r="AH14" s="259">
        <f>Y14</f>
        <v>1.5229999999999999</v>
      </c>
      <c r="AI14" s="262">
        <f t="shared" ref="AI14:AI15" si="29">W14</f>
        <v>1.9191</v>
      </c>
      <c r="AJ14" s="262">
        <f>AA14</f>
        <v>1.109</v>
      </c>
    </row>
    <row r="15" spans="1:36" s="257" customFormat="1" ht="12.6" customHeight="1" thickBot="1">
      <c r="A15" s="264" t="s">
        <v>120</v>
      </c>
      <c r="B15" s="262">
        <v>33.078000000000003</v>
      </c>
      <c r="C15" s="262">
        <v>33.671999999999997</v>
      </c>
      <c r="D15" s="262">
        <v>32.31</v>
      </c>
      <c r="E15" s="262">
        <v>30.681000000000001</v>
      </c>
      <c r="F15" s="262">
        <v>29.782820400000002</v>
      </c>
      <c r="G15" s="262">
        <v>26.353000000000002</v>
      </c>
      <c r="H15" s="262">
        <v>21.690999999999999</v>
      </c>
      <c r="I15" s="262">
        <v>17.332999999999998</v>
      </c>
      <c r="J15" s="262">
        <v>14.972</v>
      </c>
      <c r="K15" s="262">
        <v>9.4169999999999998</v>
      </c>
      <c r="L15" s="262">
        <v>7.2859999999999996</v>
      </c>
      <c r="M15" s="262">
        <v>5.8869999999999996</v>
      </c>
      <c r="N15" s="262">
        <v>4.8310000000000004</v>
      </c>
      <c r="O15" s="262">
        <v>4.0309999999999997</v>
      </c>
      <c r="P15" s="262">
        <v>3.39</v>
      </c>
      <c r="Q15" s="262">
        <v>2.9746995800000002</v>
      </c>
      <c r="R15" s="262">
        <v>2.6</v>
      </c>
      <c r="S15" s="262">
        <v>1.8560000000000001</v>
      </c>
      <c r="T15" s="262">
        <v>0.97699999999999998</v>
      </c>
      <c r="U15" s="262">
        <v>0.47699999999999998</v>
      </c>
      <c r="V15" s="262">
        <v>0.23</v>
      </c>
      <c r="W15" s="262">
        <v>0.114</v>
      </c>
      <c r="X15" s="262">
        <v>6.0999999999999999E-2</v>
      </c>
      <c r="Y15" s="262">
        <v>4.2999999999999997E-2</v>
      </c>
      <c r="Z15" s="262">
        <v>2.5999999999999999E-2</v>
      </c>
      <c r="AA15" s="262">
        <v>1.7999999999999999E-2</v>
      </c>
      <c r="AB15" s="263"/>
      <c r="AC15" s="262">
        <f>E15</f>
        <v>30.681000000000001</v>
      </c>
      <c r="AD15" s="262">
        <f>I15</f>
        <v>17.332999999999998</v>
      </c>
      <c r="AE15" s="262">
        <f>M15</f>
        <v>5.8869999999999996</v>
      </c>
      <c r="AF15" s="262">
        <f>Q15</f>
        <v>2.9746995800000002</v>
      </c>
      <c r="AG15" s="262">
        <f>U15</f>
        <v>0.47699999999999998</v>
      </c>
      <c r="AH15" s="262">
        <f>Y15</f>
        <v>4.2999999999999997E-2</v>
      </c>
      <c r="AI15" s="262">
        <f t="shared" si="29"/>
        <v>0.114</v>
      </c>
      <c r="AJ15" s="262">
        <f>AA15</f>
        <v>1.7999999999999999E-2</v>
      </c>
    </row>
    <row r="16" spans="1:36" s="260" customFormat="1" ht="12.6" customHeight="1" thickTop="1" thickBot="1">
      <c r="A16" s="283" t="s">
        <v>237</v>
      </c>
      <c r="B16" s="95">
        <f t="shared" ref="B16:C16" si="30">SUM(B13:B15)</f>
        <v>5948.7290000000012</v>
      </c>
      <c r="C16" s="95">
        <f t="shared" si="30"/>
        <v>6623.7089999999998</v>
      </c>
      <c r="D16" s="95">
        <f t="shared" ref="D16:E16" si="31">SUM(D13:D15)</f>
        <v>7265.08</v>
      </c>
      <c r="E16" s="95">
        <f t="shared" si="31"/>
        <v>8406.125</v>
      </c>
      <c r="F16" s="95">
        <f t="shared" ref="F16:G16" si="32">SUM(F13:F15)</f>
        <v>8820.4492837500002</v>
      </c>
      <c r="G16" s="95">
        <f t="shared" si="32"/>
        <v>9541.570486999999</v>
      </c>
      <c r="H16" s="95">
        <f t="shared" ref="H16:I16" si="33">SUM(H13:H15)</f>
        <v>10336.3959</v>
      </c>
      <c r="I16" s="95">
        <f t="shared" si="33"/>
        <v>11549.018</v>
      </c>
      <c r="J16" s="95">
        <f t="shared" ref="J16:K16" si="34">SUM(J13:J15)</f>
        <v>11550.505999999999</v>
      </c>
      <c r="K16" s="95">
        <f t="shared" si="34"/>
        <v>10646.222999999998</v>
      </c>
      <c r="L16" s="95">
        <f t="shared" ref="L16:M16" si="35">SUM(L13:L15)</f>
        <v>10872.39</v>
      </c>
      <c r="M16" s="95">
        <f t="shared" si="35"/>
        <v>12091.704000000002</v>
      </c>
      <c r="N16" s="95">
        <f t="shared" ref="N16:O16" si="36">SUM(N13:N15)</f>
        <v>12306.318000000001</v>
      </c>
      <c r="O16" s="95">
        <f t="shared" si="36"/>
        <v>13521.028</v>
      </c>
      <c r="P16" s="95">
        <f t="shared" ref="P16:Q16" si="37">SUM(P13:P15)</f>
        <v>15145.357999999998</v>
      </c>
      <c r="Q16" s="95">
        <f t="shared" si="37"/>
        <v>17461.34699052</v>
      </c>
      <c r="R16" s="95">
        <f t="shared" ref="R16:S16" si="38">SUM(R13:R15)</f>
        <v>18639.133000000002</v>
      </c>
      <c r="S16" s="95">
        <f t="shared" si="38"/>
        <v>19899.353999999999</v>
      </c>
      <c r="T16" s="95">
        <f t="shared" ref="T16:U16" si="39">SUM(T13:T15)</f>
        <v>20076.002</v>
      </c>
      <c r="U16" s="95">
        <f t="shared" si="39"/>
        <v>20566.084999999999</v>
      </c>
      <c r="V16" s="95">
        <f t="shared" ref="V16:Y16" si="40">SUM(V13:V15)</f>
        <v>20229.600999999999</v>
      </c>
      <c r="W16" s="95">
        <f t="shared" si="40"/>
        <v>20021.539100000002</v>
      </c>
      <c r="X16" s="95">
        <f t="shared" si="40"/>
        <v>19541.004000000001</v>
      </c>
      <c r="Y16" s="95">
        <f t="shared" si="40"/>
        <v>20235.123000000003</v>
      </c>
      <c r="Z16" s="95">
        <f t="shared" ref="Z16:AA16" si="41">SUM(Z13:Z15)</f>
        <v>19563.173000000003</v>
      </c>
      <c r="AA16" s="95">
        <f t="shared" si="41"/>
        <v>19286.016</v>
      </c>
      <c r="AB16" s="352"/>
      <c r="AC16" s="95">
        <f t="shared" ref="AC16" si="42">SUM(AC13:AC15)</f>
        <v>8406.125</v>
      </c>
      <c r="AD16" s="95">
        <f>SUM(AD13:AD15)</f>
        <v>11549.018</v>
      </c>
      <c r="AE16" s="95">
        <f>SUM(AE13:AE15)</f>
        <v>12091.704000000002</v>
      </c>
      <c r="AF16" s="95">
        <f>SUM(AF13:AF15)</f>
        <v>17461.34699052</v>
      </c>
      <c r="AG16" s="95">
        <f t="shared" ref="AG16:AH16" si="43">SUM(AG13:AG15)</f>
        <v>20566.084999999999</v>
      </c>
      <c r="AH16" s="95">
        <f t="shared" si="43"/>
        <v>20235.123000000003</v>
      </c>
      <c r="AI16" s="95">
        <f t="shared" ref="AI16:AJ16" si="44">SUM(AI13:AI15)</f>
        <v>20021.539100000002</v>
      </c>
      <c r="AJ16" s="95">
        <f t="shared" si="44"/>
        <v>19286.016</v>
      </c>
    </row>
    <row r="17" spans="1:36" s="257" customFormat="1" ht="12.6" customHeight="1" thickTop="1">
      <c r="A17" s="258"/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327"/>
      <c r="O17" s="259"/>
      <c r="P17" s="259"/>
      <c r="Q17" s="327"/>
      <c r="R17" s="327"/>
      <c r="S17" s="327"/>
      <c r="T17" s="439"/>
      <c r="U17" s="327"/>
      <c r="V17" s="327"/>
      <c r="W17" s="327"/>
      <c r="X17" s="327"/>
      <c r="Y17" s="434"/>
      <c r="Z17" s="440"/>
      <c r="AA17" s="440"/>
      <c r="AC17" s="259"/>
      <c r="AD17" s="259"/>
      <c r="AE17" s="259"/>
      <c r="AF17" s="259"/>
      <c r="AG17" s="259"/>
      <c r="AH17" s="259"/>
      <c r="AI17" s="259"/>
      <c r="AJ17" s="259"/>
    </row>
    <row r="18" spans="1:36" s="257" customFormat="1" ht="12.6" customHeight="1" thickBot="1">
      <c r="A18" s="258"/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355"/>
      <c r="V18" s="355"/>
      <c r="W18" s="355"/>
      <c r="X18" s="355"/>
      <c r="Y18" s="436"/>
      <c r="Z18" s="436"/>
      <c r="AA18" s="436"/>
      <c r="AC18" s="266"/>
      <c r="AD18" s="266"/>
      <c r="AE18" s="266"/>
      <c r="AF18" s="266"/>
      <c r="AG18" s="266"/>
      <c r="AH18" s="266"/>
      <c r="AI18" s="266"/>
      <c r="AJ18" s="266"/>
    </row>
    <row r="19" spans="1:36" s="267" customFormat="1" ht="12.6" customHeight="1" thickTop="1">
      <c r="A19" s="284" t="s">
        <v>137</v>
      </c>
      <c r="B19" s="285" t="str">
        <f t="shared" ref="B19:E19" si="45">B2</f>
        <v>1T18</v>
      </c>
      <c r="C19" s="285" t="str">
        <f t="shared" si="45"/>
        <v>2T18</v>
      </c>
      <c r="D19" s="285" t="str">
        <f t="shared" si="45"/>
        <v>3T18</v>
      </c>
      <c r="E19" s="285" t="str">
        <f t="shared" si="45"/>
        <v>4T18</v>
      </c>
      <c r="F19" s="285" t="str">
        <f t="shared" ref="F19:H19" si="46">F2</f>
        <v>1T19</v>
      </c>
      <c r="G19" s="285" t="str">
        <f t="shared" si="46"/>
        <v>2T19</v>
      </c>
      <c r="H19" s="285" t="str">
        <f t="shared" si="46"/>
        <v>3T19</v>
      </c>
      <c r="I19" s="285" t="str">
        <f t="shared" ref="I19:N19" si="47">I2</f>
        <v>4T19</v>
      </c>
      <c r="J19" s="285" t="str">
        <f t="shared" si="47"/>
        <v>1T20</v>
      </c>
      <c r="K19" s="285" t="str">
        <f t="shared" si="47"/>
        <v>2T20</v>
      </c>
      <c r="L19" s="285" t="str">
        <f t="shared" si="47"/>
        <v>3T20</v>
      </c>
      <c r="M19" s="285" t="str">
        <f t="shared" si="47"/>
        <v>4T20</v>
      </c>
      <c r="N19" s="285" t="str">
        <f t="shared" si="47"/>
        <v>1T21</v>
      </c>
      <c r="O19" s="285" t="str">
        <f t="shared" ref="O19:P19" si="48">O2</f>
        <v>2T21</v>
      </c>
      <c r="P19" s="285" t="str">
        <f t="shared" si="48"/>
        <v>3T21</v>
      </c>
      <c r="Q19" s="285" t="str">
        <f t="shared" ref="Q19:R19" si="49">Q2</f>
        <v>4T21</v>
      </c>
      <c r="R19" s="285" t="str">
        <f t="shared" si="49"/>
        <v>1T22</v>
      </c>
      <c r="S19" s="285" t="str">
        <f t="shared" ref="S19:T19" si="50">S2</f>
        <v>2T22</v>
      </c>
      <c r="T19" s="285" t="str">
        <f t="shared" si="50"/>
        <v>3T22</v>
      </c>
      <c r="U19" s="285" t="str">
        <f t="shared" ref="U19:X19" si="51">U2</f>
        <v>4T22</v>
      </c>
      <c r="V19" s="285" t="str">
        <f t="shared" si="51"/>
        <v>1T23</v>
      </c>
      <c r="W19" s="285" t="str">
        <f t="shared" si="51"/>
        <v>2T23</v>
      </c>
      <c r="X19" s="285" t="str">
        <f t="shared" si="51"/>
        <v>3T23</v>
      </c>
      <c r="Y19" s="285" t="str">
        <f>Y2</f>
        <v>4T23</v>
      </c>
      <c r="Z19" s="285" t="str">
        <f>Z2</f>
        <v>1T24</v>
      </c>
      <c r="AA19" s="285" t="str">
        <f>AA2</f>
        <v>2T24</v>
      </c>
      <c r="AC19" s="285">
        <f t="shared" ref="AC19:AE19" si="52">AC2</f>
        <v>2018</v>
      </c>
      <c r="AD19" s="285">
        <f t="shared" si="52"/>
        <v>2019</v>
      </c>
      <c r="AE19" s="285">
        <f t="shared" si="52"/>
        <v>2020</v>
      </c>
      <c r="AF19" s="285">
        <f t="shared" ref="AF19" si="53">AF2</f>
        <v>2021</v>
      </c>
      <c r="AG19" s="285">
        <f t="shared" ref="AG19" si="54">AG2</f>
        <v>2022</v>
      </c>
      <c r="AH19" s="285">
        <f>AH2</f>
        <v>2023</v>
      </c>
      <c r="AI19" s="285" t="str">
        <f>AI2</f>
        <v>1S23</v>
      </c>
      <c r="AJ19" s="285" t="str">
        <f>AJ2</f>
        <v>1S24</v>
      </c>
    </row>
    <row r="20" spans="1:36" s="267" customFormat="1" ht="5.0999999999999996" customHeight="1" thickBot="1">
      <c r="A20" s="268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C20" s="269"/>
      <c r="AD20" s="269"/>
      <c r="AE20" s="269"/>
      <c r="AF20" s="269"/>
      <c r="AG20" s="269"/>
      <c r="AH20" s="269"/>
      <c r="AI20" s="269"/>
      <c r="AJ20" s="269"/>
    </row>
    <row r="21" spans="1:36" s="270" customFormat="1" ht="12.6" customHeight="1" thickTop="1" thickBot="1">
      <c r="A21" s="286" t="s">
        <v>121</v>
      </c>
      <c r="B21" s="282">
        <f t="shared" ref="B21:C21" si="55">SUM(B22:B24)</f>
        <v>271.51500000000004</v>
      </c>
      <c r="C21" s="282">
        <f t="shared" si="55"/>
        <v>303.30700000000002</v>
      </c>
      <c r="D21" s="282">
        <f t="shared" ref="D21:E21" si="56">SUM(D22:D24)</f>
        <v>319.24799999999999</v>
      </c>
      <c r="E21" s="282">
        <f t="shared" si="56"/>
        <v>348.24299999999999</v>
      </c>
      <c r="F21" s="282">
        <f t="shared" ref="F21:G21" si="57">SUM(F22:F24)</f>
        <v>365.654</v>
      </c>
      <c r="G21" s="282">
        <f t="shared" si="57"/>
        <v>408.70600000000002</v>
      </c>
      <c r="H21" s="282">
        <f t="shared" ref="H21:I21" si="58">SUM(H22:H24)</f>
        <v>409.97399999999999</v>
      </c>
      <c r="I21" s="282">
        <f t="shared" si="58"/>
        <v>416.36799999999999</v>
      </c>
      <c r="J21" s="282">
        <f t="shared" ref="J21:K21" si="59">SUM(J22:J24)</f>
        <v>397.60399999999998</v>
      </c>
      <c r="K21" s="282">
        <f t="shared" si="59"/>
        <v>387.28</v>
      </c>
      <c r="L21" s="282">
        <f t="shared" ref="L21:M21" si="60">SUM(L22:L24)</f>
        <v>258.79199999999997</v>
      </c>
      <c r="M21" s="282">
        <f t="shared" si="60"/>
        <v>252.43</v>
      </c>
      <c r="N21" s="282">
        <f t="shared" ref="N21:O21" si="61">SUM(N22:N24)</f>
        <v>321.17399999999998</v>
      </c>
      <c r="O21" s="282">
        <f t="shared" si="61"/>
        <v>391.95</v>
      </c>
      <c r="P21" s="282">
        <f t="shared" ref="P21:Q21" si="62">SUM(P22:P24)</f>
        <v>403.52099999999996</v>
      </c>
      <c r="Q21" s="282">
        <f t="shared" si="62"/>
        <v>483.29599999999999</v>
      </c>
      <c r="R21" s="282">
        <f t="shared" ref="R21:S21" si="63">SUM(R22:R24)</f>
        <v>596.04</v>
      </c>
      <c r="S21" s="282">
        <f t="shared" si="63"/>
        <v>619.29</v>
      </c>
      <c r="T21" s="282">
        <f t="shared" ref="T21:U21" si="64">SUM(T22:T24)</f>
        <v>684.56600000000003</v>
      </c>
      <c r="U21" s="282">
        <f t="shared" si="64"/>
        <v>677.82799999999997</v>
      </c>
      <c r="V21" s="282">
        <f t="shared" ref="V21:Y21" si="65">SUM(V22:V24)</f>
        <v>728.79200000000003</v>
      </c>
      <c r="W21" s="282">
        <f t="shared" si="65"/>
        <v>656.24300000000005</v>
      </c>
      <c r="X21" s="282">
        <f t="shared" si="65"/>
        <v>629.03399999999999</v>
      </c>
      <c r="Y21" s="282">
        <f t="shared" si="65"/>
        <v>642.92549999999994</v>
      </c>
      <c r="Z21" s="282">
        <f t="shared" ref="Z21:AA21" si="66">SUM(Z22:Z24)</f>
        <v>598.97199999999998</v>
      </c>
      <c r="AA21" s="282">
        <f t="shared" si="66"/>
        <v>657.75600000000009</v>
      </c>
      <c r="AB21" s="352"/>
      <c r="AC21" s="282">
        <f t="shared" ref="AC21" si="67">SUM(AC22:AC24)</f>
        <v>1242.3129999999999</v>
      </c>
      <c r="AD21" s="282">
        <f>SUM(AD22:AD24)</f>
        <v>1600.702</v>
      </c>
      <c r="AE21" s="282">
        <f>SUM(AE22:AE24)</f>
        <v>1296.106</v>
      </c>
      <c r="AF21" s="282">
        <f>SUM(AF22:AF24)</f>
        <v>1599.941</v>
      </c>
      <c r="AG21" s="282">
        <f t="shared" ref="AG21" si="68">SUM(AG22:AG24)</f>
        <v>2577.7240000000002</v>
      </c>
      <c r="AH21" s="282">
        <f>SUM(V21:Y21)</f>
        <v>2656.9944999999998</v>
      </c>
      <c r="AI21" s="282">
        <f>SUM(V21:W21)</f>
        <v>1385.0350000000001</v>
      </c>
      <c r="AJ21" s="282">
        <f>SUM(Z21:AA21)</f>
        <v>1256.7280000000001</v>
      </c>
    </row>
    <row r="22" spans="1:36" s="267" customFormat="1" ht="12.6" customHeight="1" thickTop="1">
      <c r="A22" s="264" t="s">
        <v>122</v>
      </c>
      <c r="B22" s="261">
        <v>234.471</v>
      </c>
      <c r="C22" s="261">
        <v>266.82600000000002</v>
      </c>
      <c r="D22" s="261">
        <v>277.387</v>
      </c>
      <c r="E22" s="261">
        <v>305.88</v>
      </c>
      <c r="F22" s="261">
        <v>325.71100000000001</v>
      </c>
      <c r="G22" s="261">
        <v>375.29700000000003</v>
      </c>
      <c r="H22" s="261">
        <v>381.78199999999998</v>
      </c>
      <c r="I22" s="261">
        <v>394.625</v>
      </c>
      <c r="J22" s="261">
        <v>383.596</v>
      </c>
      <c r="K22" s="261">
        <v>379.18099999999993</v>
      </c>
      <c r="L22" s="261">
        <v>253.93599999999998</v>
      </c>
      <c r="M22" s="261">
        <v>249.12900000000002</v>
      </c>
      <c r="N22" s="261">
        <v>318.88099999999997</v>
      </c>
      <c r="O22" s="261">
        <v>390.27</v>
      </c>
      <c r="P22" s="261">
        <v>402.22899999999998</v>
      </c>
      <c r="Q22" s="261">
        <v>482.22993172999998</v>
      </c>
      <c r="R22" s="261">
        <v>595.15200000000004</v>
      </c>
      <c r="S22" s="261">
        <v>618.57500000000005</v>
      </c>
      <c r="T22" s="261">
        <v>684.13900000000001</v>
      </c>
      <c r="U22" s="261">
        <v>677.60799999999995</v>
      </c>
      <c r="V22" s="261">
        <v>728.67600000000004</v>
      </c>
      <c r="W22" s="261">
        <v>656.16600000000005</v>
      </c>
      <c r="X22" s="261">
        <v>628.96299999999997</v>
      </c>
      <c r="Y22" s="261">
        <v>642.87599999999998</v>
      </c>
      <c r="Z22" s="261">
        <v>598.93200000000002</v>
      </c>
      <c r="AA22" s="261">
        <v>657.72400000000005</v>
      </c>
      <c r="AB22" s="263"/>
      <c r="AC22" s="261">
        <f>SUM(B22:E22)</f>
        <v>1084.5639999999999</v>
      </c>
      <c r="AD22" s="261">
        <f>SUM(F22:I22)</f>
        <v>1477.415</v>
      </c>
      <c r="AE22" s="261">
        <f>SUM(J22:M22)</f>
        <v>1265.8420000000001</v>
      </c>
      <c r="AF22" s="261">
        <f>SUM(N22:Q22)</f>
        <v>1593.60993173</v>
      </c>
      <c r="AG22" s="261">
        <f>SUM(R22:U22)</f>
        <v>2575.4740000000002</v>
      </c>
      <c r="AH22" s="261">
        <f>SUM(V22:Y22)</f>
        <v>2656.681</v>
      </c>
      <c r="AI22" s="261">
        <f>SUM(V22:W22)</f>
        <v>1384.8420000000001</v>
      </c>
      <c r="AJ22" s="261">
        <f>SUM(Z22:AA22)</f>
        <v>1256.6559999999999</v>
      </c>
    </row>
    <row r="23" spans="1:36" s="267" customFormat="1" ht="12.6" customHeight="1">
      <c r="A23" s="264" t="s">
        <v>123</v>
      </c>
      <c r="B23" s="261">
        <v>27.373999999999999</v>
      </c>
      <c r="C23" s="261">
        <v>26.058</v>
      </c>
      <c r="D23" s="261">
        <v>31.998000000000001</v>
      </c>
      <c r="E23" s="261">
        <v>33.383000000000003</v>
      </c>
      <c r="F23" s="261">
        <v>31.585999999999999</v>
      </c>
      <c r="G23" s="261">
        <v>25.225999999999999</v>
      </c>
      <c r="H23" s="261">
        <v>21.131</v>
      </c>
      <c r="I23" s="261">
        <v>16.132000000000001</v>
      </c>
      <c r="J23" s="261">
        <v>9.4879999999999995</v>
      </c>
      <c r="K23" s="261">
        <v>4.9820000000000002</v>
      </c>
      <c r="L23" s="261">
        <v>2.992</v>
      </c>
      <c r="M23" s="261">
        <v>1.6539999999999999</v>
      </c>
      <c r="N23" s="261">
        <v>0.85899999999999999</v>
      </c>
      <c r="O23" s="261">
        <v>0.47799999999999998</v>
      </c>
      <c r="P23" s="261">
        <v>0.29899999999999999</v>
      </c>
      <c r="Q23" s="261">
        <v>0.18950966999999999</v>
      </c>
      <c r="R23" s="261">
        <v>0.13100000000000001</v>
      </c>
      <c r="S23" s="261">
        <v>0.112</v>
      </c>
      <c r="T23" s="261">
        <v>0.1</v>
      </c>
      <c r="U23" s="261">
        <v>9.7000000000000003E-2</v>
      </c>
      <c r="V23" s="261">
        <v>7.9000000000000001E-2</v>
      </c>
      <c r="W23" s="261">
        <v>6.9000000000000006E-2</v>
      </c>
      <c r="X23" s="261">
        <v>6.6000000000000003E-2</v>
      </c>
      <c r="Y23" s="261">
        <v>4.9500000000000002E-2</v>
      </c>
      <c r="Z23" s="261">
        <v>0.04</v>
      </c>
      <c r="AA23" s="261">
        <v>3.2000000000000001E-2</v>
      </c>
      <c r="AB23" s="263"/>
      <c r="AC23" s="261">
        <f>SUM(B23:E23)</f>
        <v>118.81300000000002</v>
      </c>
      <c r="AD23" s="261">
        <f>SUM(F23:I23)</f>
        <v>94.075000000000003</v>
      </c>
      <c r="AE23" s="261">
        <f>SUM(J23:M23)</f>
        <v>19.116</v>
      </c>
      <c r="AF23" s="261">
        <f>SUM(N23:Q23)</f>
        <v>1.82550967</v>
      </c>
      <c r="AG23" s="261">
        <f>SUM(R23:U23)</f>
        <v>0.43999999999999995</v>
      </c>
      <c r="AH23" s="261">
        <f>SUM(V23:Y23)</f>
        <v>0.26350000000000001</v>
      </c>
      <c r="AI23" s="261">
        <f>SUM(V23:W23)</f>
        <v>0.14800000000000002</v>
      </c>
      <c r="AJ23" s="261">
        <f>SUM(Z23:AA23)</f>
        <v>7.2000000000000008E-2</v>
      </c>
    </row>
    <row r="24" spans="1:36" s="267" customFormat="1" ht="12.6" customHeight="1">
      <c r="A24" s="264" t="s">
        <v>124</v>
      </c>
      <c r="B24" s="272">
        <v>9.67</v>
      </c>
      <c r="C24" s="272">
        <v>10.423</v>
      </c>
      <c r="D24" s="272">
        <v>9.8629999999999995</v>
      </c>
      <c r="E24" s="272">
        <v>8.98</v>
      </c>
      <c r="F24" s="272">
        <v>8.3569999999999993</v>
      </c>
      <c r="G24" s="272">
        <v>8.1829999999999998</v>
      </c>
      <c r="H24" s="272">
        <v>7.0609999999999999</v>
      </c>
      <c r="I24" s="272">
        <v>5.6109999999999998</v>
      </c>
      <c r="J24" s="272">
        <v>4.5199999999999996</v>
      </c>
      <c r="K24" s="272">
        <v>3.117</v>
      </c>
      <c r="L24" s="272">
        <v>1.8640000000000001</v>
      </c>
      <c r="M24" s="272">
        <v>1.647</v>
      </c>
      <c r="N24" s="272">
        <v>1.4339999999999999</v>
      </c>
      <c r="O24" s="272">
        <v>1.202</v>
      </c>
      <c r="P24" s="272">
        <v>0.99299999999999999</v>
      </c>
      <c r="Q24" s="272">
        <v>0.87655859999999997</v>
      </c>
      <c r="R24" s="272">
        <v>0.75700000000000001</v>
      </c>
      <c r="S24" s="272">
        <v>0.60299999999999998</v>
      </c>
      <c r="T24" s="272">
        <v>0.32700000000000001</v>
      </c>
      <c r="U24" s="272">
        <v>0.123</v>
      </c>
      <c r="V24" s="272">
        <v>3.6999999999999998E-2</v>
      </c>
      <c r="W24" s="272">
        <v>8.0000000000000002E-3</v>
      </c>
      <c r="X24" s="272">
        <v>5.0000000000000001E-3</v>
      </c>
      <c r="Y24" s="272">
        <v>0</v>
      </c>
      <c r="Z24" s="272">
        <v>0</v>
      </c>
      <c r="AA24" s="272">
        <v>0</v>
      </c>
      <c r="AB24" s="263"/>
      <c r="AC24" s="272">
        <f>SUM(B24:E24)</f>
        <v>38.936</v>
      </c>
      <c r="AD24" s="272">
        <f>SUM(F24:I24)</f>
        <v>29.212</v>
      </c>
      <c r="AE24" s="272">
        <f>SUM(J24:M24)</f>
        <v>11.148</v>
      </c>
      <c r="AF24" s="261">
        <f>SUM(N24:Q24)</f>
        <v>4.5055585999999996</v>
      </c>
      <c r="AG24" s="261">
        <f>SUM(R24:U24)</f>
        <v>1.8099999999999998</v>
      </c>
      <c r="AH24" s="261">
        <f>SUM(V24:Y24)</f>
        <v>4.9999999999999996E-2</v>
      </c>
      <c r="AI24" s="261">
        <f>SUM(V24:W24)</f>
        <v>4.4999999999999998E-2</v>
      </c>
      <c r="AJ24" s="261">
        <f>SUM(Z24:AA24)</f>
        <v>0</v>
      </c>
    </row>
    <row r="25" spans="1:36" s="267" customFormat="1" ht="5.0999999999999996" customHeight="1" thickBot="1">
      <c r="A25" s="268"/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C25" s="271"/>
      <c r="AD25" s="271"/>
      <c r="AE25" s="271"/>
      <c r="AF25" s="271"/>
      <c r="AG25" s="271"/>
      <c r="AH25" s="271"/>
      <c r="AI25" s="271"/>
      <c r="AJ25" s="271"/>
    </row>
    <row r="26" spans="1:36" s="270" customFormat="1" ht="12.6" customHeight="1" thickTop="1" thickBot="1">
      <c r="A26" s="286" t="s">
        <v>125</v>
      </c>
      <c r="B26" s="255">
        <f t="shared" ref="B26:C26" si="69">SUM(B27:B28)</f>
        <v>-161.096</v>
      </c>
      <c r="C26" s="255">
        <f t="shared" si="69"/>
        <v>-223.05</v>
      </c>
      <c r="D26" s="255">
        <f t="shared" ref="D26:E26" si="70">SUM(D27:D28)</f>
        <v>-236.268</v>
      </c>
      <c r="E26" s="255">
        <f t="shared" si="70"/>
        <v>-285.78199999999998</v>
      </c>
      <c r="F26" s="255">
        <f t="shared" ref="F26:G26" si="71">SUM(F27:F28)</f>
        <v>-332.69399999999996</v>
      </c>
      <c r="G26" s="255">
        <f t="shared" si="71"/>
        <v>-394.06200000000001</v>
      </c>
      <c r="H26" s="255">
        <f t="shared" ref="H26:I26" si="72">SUM(H27:H28)</f>
        <v>-353.70399999999995</v>
      </c>
      <c r="I26" s="255">
        <f t="shared" si="72"/>
        <v>-331.44600000000003</v>
      </c>
      <c r="J26" s="255">
        <f t="shared" ref="J26:K26" si="73">SUM(J27:J28)</f>
        <v>-355.95799999999997</v>
      </c>
      <c r="K26" s="255">
        <f t="shared" si="73"/>
        <v>-312.928</v>
      </c>
      <c r="L26" s="255">
        <f t="shared" ref="L26:M26" si="74">SUM(L27:L28)</f>
        <v>-55.551999999999992</v>
      </c>
      <c r="M26" s="255">
        <f t="shared" si="74"/>
        <v>-151.79599999999999</v>
      </c>
      <c r="N26" s="255">
        <f t="shared" ref="N26:O26" si="75">SUM(N27:N28)</f>
        <v>-256.15800000000002</v>
      </c>
      <c r="O26" s="255">
        <f t="shared" si="75"/>
        <v>-330.37</v>
      </c>
      <c r="P26" s="255">
        <f t="shared" ref="P26:Q26" si="76">SUM(P27:P28)</f>
        <v>-244.02800000000002</v>
      </c>
      <c r="Q26" s="255">
        <f t="shared" si="76"/>
        <v>-512.44600000000003</v>
      </c>
      <c r="R26" s="255">
        <f t="shared" ref="R26:S26" si="77">SUM(R27:R28)</f>
        <v>-666.74</v>
      </c>
      <c r="S26" s="255">
        <f t="shared" si="77"/>
        <v>-709.726</v>
      </c>
      <c r="T26" s="255">
        <f t="shared" ref="T26:U26" si="78">SUM(T27:T28)</f>
        <v>-782.62400000000002</v>
      </c>
      <c r="U26" s="255">
        <f t="shared" si="78"/>
        <v>-771.30399999999997</v>
      </c>
      <c r="V26" s="255">
        <f t="shared" ref="V26:Y26" si="79">SUM(V27:V28)</f>
        <v>-841.36599999999999</v>
      </c>
      <c r="W26" s="255">
        <f t="shared" si="79"/>
        <v>-829.48400000000004</v>
      </c>
      <c r="X26" s="255">
        <f t="shared" si="79"/>
        <v>-743.10400000000004</v>
      </c>
      <c r="Y26" s="255">
        <f t="shared" si="79"/>
        <v>-705.38199999999995</v>
      </c>
      <c r="Z26" s="255">
        <f t="shared" ref="Z26:AA26" si="80">SUM(Z27:Z28)</f>
        <v>-687.71199999999999</v>
      </c>
      <c r="AA26" s="255">
        <f t="shared" si="80"/>
        <v>-646.32000000000005</v>
      </c>
      <c r="AC26" s="255">
        <f t="shared" ref="AC26:AE26" si="81">SUM(AC27:AC28)</f>
        <v>-906.19600000000003</v>
      </c>
      <c r="AD26" s="255">
        <f t="shared" si="81"/>
        <v>-1411.9059999999999</v>
      </c>
      <c r="AE26" s="255">
        <f t="shared" si="81"/>
        <v>-876.23400000000004</v>
      </c>
      <c r="AF26" s="255">
        <f t="shared" ref="AF26" si="82">SUM(AF27:AF28)</f>
        <v>-1343.002</v>
      </c>
      <c r="AG26" s="255">
        <f t="shared" ref="AG26" si="83">SUM(AG27:AG28)</f>
        <v>-2930.3940000000002</v>
      </c>
      <c r="AH26" s="255">
        <f>SUM(V26:Y26)</f>
        <v>-3119.3359999999998</v>
      </c>
      <c r="AI26" s="255">
        <f>SUM(V26:W26)</f>
        <v>-1670.85</v>
      </c>
      <c r="AJ26" s="255">
        <f>SUM(Z26:AA26)</f>
        <v>-1334.0320000000002</v>
      </c>
    </row>
    <row r="27" spans="1:36" s="267" customFormat="1" ht="12.6" customHeight="1" thickTop="1">
      <c r="A27" s="273" t="s">
        <v>126</v>
      </c>
      <c r="B27" s="271">
        <v>-39.415999999999997</v>
      </c>
      <c r="C27" s="271">
        <v>-42.49</v>
      </c>
      <c r="D27" s="271">
        <v>-49.28</v>
      </c>
      <c r="E27" s="271">
        <v>-51.968000000000004</v>
      </c>
      <c r="F27" s="271">
        <v>-59.805999999999997</v>
      </c>
      <c r="G27" s="271">
        <v>-64.182000000000002</v>
      </c>
      <c r="H27" s="271">
        <v>-70.912000000000006</v>
      </c>
      <c r="I27" s="271">
        <v>-59.433999999999997</v>
      </c>
      <c r="J27" s="271">
        <v>-51.962000000000003</v>
      </c>
      <c r="K27" s="271">
        <v>-38.154000000000003</v>
      </c>
      <c r="L27" s="271">
        <v>-19.437999999999999</v>
      </c>
      <c r="M27" s="271">
        <v>-17.238</v>
      </c>
      <c r="N27" s="271">
        <v>-17.952000000000002</v>
      </c>
      <c r="O27" s="271">
        <v>-35.008000000000003</v>
      </c>
      <c r="P27" s="271">
        <v>-51.305999999999997</v>
      </c>
      <c r="Q27" s="271">
        <v>-73.853999999999999</v>
      </c>
      <c r="R27" s="271">
        <v>-106.742</v>
      </c>
      <c r="S27" s="271">
        <v>-151</v>
      </c>
      <c r="T27" s="271">
        <v>-192.22</v>
      </c>
      <c r="U27" s="271">
        <v>-182.73</v>
      </c>
      <c r="V27" s="271">
        <v>-196.49199999999999</v>
      </c>
      <c r="W27" s="271">
        <v>-195.59200000000001</v>
      </c>
      <c r="X27" s="271">
        <v>-182.49799999999999</v>
      </c>
      <c r="Y27" s="271">
        <v>-158.64599999999999</v>
      </c>
      <c r="Z27" s="271">
        <v>-142.434</v>
      </c>
      <c r="AA27" s="271">
        <v>-130.35599999999999</v>
      </c>
      <c r="AB27" s="263"/>
      <c r="AC27" s="271">
        <f>SUM(B27:E27)</f>
        <v>-183.154</v>
      </c>
      <c r="AD27" s="271">
        <f>SUM(F27:I27)</f>
        <v>-254.334</v>
      </c>
      <c r="AE27" s="271">
        <f>SUM(J27:M27)</f>
        <v>-126.79200000000002</v>
      </c>
      <c r="AF27" s="261">
        <f>SUM(N27:Q27)</f>
        <v>-178.12</v>
      </c>
      <c r="AG27" s="261">
        <f>SUM(R27:U27)</f>
        <v>-632.69200000000001</v>
      </c>
      <c r="AH27" s="261">
        <f>SUM(V27:Y27)</f>
        <v>-733.22799999999995</v>
      </c>
      <c r="AI27" s="261">
        <f>SUM(V27:W27)</f>
        <v>-392.084</v>
      </c>
      <c r="AJ27" s="261">
        <f>SUM(Z27:AA27)</f>
        <v>-272.78999999999996</v>
      </c>
    </row>
    <row r="28" spans="1:36" s="267" customFormat="1" ht="12.6" customHeight="1">
      <c r="A28" s="273" t="s">
        <v>127</v>
      </c>
      <c r="B28" s="271">
        <v>-121.68</v>
      </c>
      <c r="C28" s="271">
        <v>-180.56</v>
      </c>
      <c r="D28" s="271">
        <v>-186.988</v>
      </c>
      <c r="E28" s="271">
        <v>-233.81399999999999</v>
      </c>
      <c r="F28" s="271">
        <v>-272.88799999999998</v>
      </c>
      <c r="G28" s="271">
        <v>-329.88</v>
      </c>
      <c r="H28" s="271">
        <v>-282.79199999999997</v>
      </c>
      <c r="I28" s="271">
        <v>-272.012</v>
      </c>
      <c r="J28" s="271">
        <v>-303.99599999999998</v>
      </c>
      <c r="K28" s="271">
        <v>-274.774</v>
      </c>
      <c r="L28" s="271">
        <v>-36.113999999999997</v>
      </c>
      <c r="M28" s="271">
        <v>-134.55799999999999</v>
      </c>
      <c r="N28" s="271">
        <v>-238.20599999999999</v>
      </c>
      <c r="O28" s="271">
        <v>-295.36200000000002</v>
      </c>
      <c r="P28" s="271">
        <v>-192.72200000000001</v>
      </c>
      <c r="Q28" s="271">
        <v>-438.59199999999998</v>
      </c>
      <c r="R28" s="271">
        <v>-559.99800000000005</v>
      </c>
      <c r="S28" s="271">
        <v>-558.726</v>
      </c>
      <c r="T28" s="271">
        <v>-590.404</v>
      </c>
      <c r="U28" s="271">
        <v>-588.57399999999996</v>
      </c>
      <c r="V28" s="271">
        <v>-644.87400000000002</v>
      </c>
      <c r="W28" s="271">
        <v>-633.89200000000005</v>
      </c>
      <c r="X28" s="271">
        <v>-560.60599999999999</v>
      </c>
      <c r="Y28" s="271">
        <v>-546.73599999999999</v>
      </c>
      <c r="Z28" s="271">
        <v>-545.27800000000002</v>
      </c>
      <c r="AA28" s="271">
        <v>-515.96400000000006</v>
      </c>
      <c r="AB28" s="263"/>
      <c r="AC28" s="271">
        <f>SUM(B28:E28)</f>
        <v>-723.04200000000003</v>
      </c>
      <c r="AD28" s="271">
        <f>SUM(F28:I28)</f>
        <v>-1157.5719999999999</v>
      </c>
      <c r="AE28" s="271">
        <f>SUM(J28:M28)</f>
        <v>-749.44200000000001</v>
      </c>
      <c r="AF28" s="261">
        <f>SUM(N28:Q28)</f>
        <v>-1164.8820000000001</v>
      </c>
      <c r="AG28" s="261">
        <f>SUM(R28:U28)</f>
        <v>-2297.7020000000002</v>
      </c>
      <c r="AH28" s="261">
        <f>SUM(V28:Y28)</f>
        <v>-2386.1080000000002</v>
      </c>
      <c r="AI28" s="261">
        <f>SUM(V28:W28)</f>
        <v>-1278.7660000000001</v>
      </c>
      <c r="AJ28" s="261">
        <f>SUM(Z28:AA28)</f>
        <v>-1061.2420000000002</v>
      </c>
    </row>
    <row r="29" spans="1:36" s="267" customFormat="1" ht="5.0999999999999996" customHeight="1" thickBot="1">
      <c r="A29" s="264"/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C29" s="271"/>
      <c r="AD29" s="271"/>
      <c r="AE29" s="271"/>
      <c r="AF29" s="271"/>
      <c r="AG29" s="271"/>
      <c r="AH29" s="271"/>
      <c r="AI29" s="271"/>
      <c r="AJ29" s="271"/>
    </row>
    <row r="30" spans="1:36" s="270" customFormat="1" ht="12.6" customHeight="1" thickTop="1" thickBot="1">
      <c r="A30" s="286" t="s">
        <v>128</v>
      </c>
      <c r="B30" s="255">
        <f t="shared" ref="B30:C30" si="84">B21+B26</f>
        <v>110.41900000000004</v>
      </c>
      <c r="C30" s="255">
        <f t="shared" si="84"/>
        <v>80.257000000000005</v>
      </c>
      <c r="D30" s="255">
        <f t="shared" ref="D30:E30" si="85">D21+D26</f>
        <v>82.97999999999999</v>
      </c>
      <c r="E30" s="255">
        <f t="shared" si="85"/>
        <v>62.461000000000013</v>
      </c>
      <c r="F30" s="255">
        <f t="shared" ref="F30:I30" si="86">F21+F26</f>
        <v>32.960000000000036</v>
      </c>
      <c r="G30" s="255">
        <f t="shared" si="86"/>
        <v>14.644000000000005</v>
      </c>
      <c r="H30" s="255">
        <f t="shared" si="86"/>
        <v>56.270000000000039</v>
      </c>
      <c r="I30" s="255">
        <f t="shared" si="86"/>
        <v>84.921999999999969</v>
      </c>
      <c r="J30" s="255">
        <f t="shared" ref="J30:K30" si="87">J21+J26</f>
        <v>41.646000000000015</v>
      </c>
      <c r="K30" s="255">
        <f t="shared" si="87"/>
        <v>74.351999999999975</v>
      </c>
      <c r="L30" s="255">
        <f t="shared" ref="L30:M30" si="88">L21+L26</f>
        <v>203.23999999999998</v>
      </c>
      <c r="M30" s="255">
        <f t="shared" si="88"/>
        <v>100.63400000000001</v>
      </c>
      <c r="N30" s="255">
        <f t="shared" ref="N30:O30" si="89">N21+N26</f>
        <v>65.015999999999963</v>
      </c>
      <c r="O30" s="255">
        <f t="shared" si="89"/>
        <v>61.579999999999984</v>
      </c>
      <c r="P30" s="255">
        <f t="shared" ref="P30:Q30" si="90">P21+P26</f>
        <v>159.49299999999994</v>
      </c>
      <c r="Q30" s="255">
        <f t="shared" si="90"/>
        <v>-29.150000000000034</v>
      </c>
      <c r="R30" s="255">
        <f t="shared" ref="R30:S30" si="91">R21+R26</f>
        <v>-70.700000000000045</v>
      </c>
      <c r="S30" s="255">
        <f t="shared" si="91"/>
        <v>-90.436000000000035</v>
      </c>
      <c r="T30" s="255">
        <f t="shared" ref="T30:U30" si="92">T21+T26</f>
        <v>-98.057999999999993</v>
      </c>
      <c r="U30" s="255">
        <f t="shared" si="92"/>
        <v>-93.475999999999999</v>
      </c>
      <c r="V30" s="255">
        <f t="shared" ref="V30:Y30" si="93">V21+V26</f>
        <v>-112.57399999999996</v>
      </c>
      <c r="W30" s="255">
        <f t="shared" si="93"/>
        <v>-173.24099999999999</v>
      </c>
      <c r="X30" s="255">
        <f t="shared" si="93"/>
        <v>-114.07000000000005</v>
      </c>
      <c r="Y30" s="255">
        <f t="shared" si="93"/>
        <v>-62.456500000000005</v>
      </c>
      <c r="Z30" s="255">
        <f t="shared" ref="Z30:AA30" si="94">Z21+Z26</f>
        <v>-88.740000000000009</v>
      </c>
      <c r="AA30" s="255">
        <f t="shared" si="94"/>
        <v>11.436000000000035</v>
      </c>
      <c r="AB30" s="352"/>
      <c r="AC30" s="255">
        <f t="shared" ref="AC30" si="95">AC21+AC26</f>
        <v>336.11699999999985</v>
      </c>
      <c r="AD30" s="255">
        <f>AD21+AD26</f>
        <v>188.79600000000005</v>
      </c>
      <c r="AE30" s="255">
        <f>AE21+AE26</f>
        <v>419.87199999999996</v>
      </c>
      <c r="AF30" s="255">
        <f>AF21+AF26</f>
        <v>256.93900000000008</v>
      </c>
      <c r="AG30" s="255">
        <f t="shared" ref="AG30" si="96">AG21+AG26</f>
        <v>-352.67000000000007</v>
      </c>
      <c r="AH30" s="255">
        <f>SUM(V30:Y30)</f>
        <v>-462.3415</v>
      </c>
      <c r="AI30" s="255">
        <f>SUM(V30:W30)</f>
        <v>-285.81499999999994</v>
      </c>
      <c r="AJ30" s="255">
        <f>SUM(Z30:AA30)</f>
        <v>-77.303999999999974</v>
      </c>
    </row>
    <row r="31" spans="1:36" s="267" customFormat="1" ht="5.0999999999999996" customHeight="1" thickTop="1" thickBot="1">
      <c r="A31" s="264"/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C31" s="274"/>
      <c r="AD31" s="274"/>
      <c r="AE31" s="274"/>
      <c r="AF31" s="274"/>
      <c r="AG31" s="274"/>
      <c r="AH31" s="274"/>
      <c r="AI31" s="274"/>
      <c r="AJ31" s="274"/>
    </row>
    <row r="32" spans="1:36" s="270" customFormat="1" ht="12.6" customHeight="1" thickTop="1" thickBot="1">
      <c r="A32" s="286" t="s">
        <v>130</v>
      </c>
      <c r="B32" s="255">
        <v>139.35599999999999</v>
      </c>
      <c r="C32" s="255">
        <v>151.304</v>
      </c>
      <c r="D32" s="255">
        <v>164.07</v>
      </c>
      <c r="E32" s="255">
        <v>190.352</v>
      </c>
      <c r="F32" s="255">
        <v>190.726</v>
      </c>
      <c r="G32" s="255">
        <v>206.58799999999999</v>
      </c>
      <c r="H32" s="255">
        <v>214.578</v>
      </c>
      <c r="I32" s="255">
        <v>239.60599999999999</v>
      </c>
      <c r="J32" s="255">
        <v>230.184</v>
      </c>
      <c r="K32" s="255">
        <v>211.364</v>
      </c>
      <c r="L32" s="255">
        <v>217.64</v>
      </c>
      <c r="M32" s="255">
        <v>241.602</v>
      </c>
      <c r="N32" s="255">
        <v>254.26599999999999</v>
      </c>
      <c r="O32" s="255">
        <v>271.85399999999998</v>
      </c>
      <c r="P32" s="255">
        <v>302.33</v>
      </c>
      <c r="Q32" s="255">
        <v>333.98399999999998</v>
      </c>
      <c r="R32" s="255">
        <v>340.54599999999999</v>
      </c>
      <c r="S32" s="255">
        <v>352.97399999999999</v>
      </c>
      <c r="T32" s="255">
        <v>362.33600000000001</v>
      </c>
      <c r="U32" s="255">
        <v>383.35199999999998</v>
      </c>
      <c r="V32" s="255">
        <v>379.39800000000002</v>
      </c>
      <c r="W32" s="255">
        <v>376.72199999999998</v>
      </c>
      <c r="X32" s="255">
        <v>391.70600000000002</v>
      </c>
      <c r="Y32" s="255">
        <v>412.73399999999998</v>
      </c>
      <c r="Z32" s="255">
        <v>403.40800000000002</v>
      </c>
      <c r="AA32" s="255">
        <v>401.28199999999998</v>
      </c>
      <c r="AB32" s="352"/>
      <c r="AC32" s="255">
        <f>SUM(B32:E32)</f>
        <v>645.08199999999999</v>
      </c>
      <c r="AD32" s="255">
        <f>SUM(F32:I32)</f>
        <v>851.49799999999993</v>
      </c>
      <c r="AE32" s="255">
        <f>SUM(J32:M32)</f>
        <v>900.79</v>
      </c>
      <c r="AF32" s="255">
        <f>SUM(N32:Q32)</f>
        <v>1162.434</v>
      </c>
      <c r="AG32" s="255">
        <f>SUM(R32:U32)</f>
        <v>1439.2080000000001</v>
      </c>
      <c r="AH32" s="255">
        <f>SUM(V32:Y32)</f>
        <v>1560.56</v>
      </c>
      <c r="AI32" s="255">
        <f>SUM(V32:W32)</f>
        <v>756.12</v>
      </c>
      <c r="AJ32" s="255">
        <f>SUM(Z32:AA32)</f>
        <v>804.69</v>
      </c>
    </row>
    <row r="33" spans="1:36" s="267" customFormat="1" ht="5.0999999999999996" customHeight="1" thickTop="1" thickBot="1">
      <c r="A33" s="26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352"/>
      <c r="AC33" s="274"/>
      <c r="AD33" s="274"/>
      <c r="AE33" s="274"/>
      <c r="AF33" s="274"/>
      <c r="AG33" s="274"/>
      <c r="AH33" s="274"/>
      <c r="AI33" s="274"/>
      <c r="AJ33" s="274"/>
    </row>
    <row r="34" spans="1:36" s="270" customFormat="1" ht="12.6" customHeight="1" thickTop="1" thickBot="1">
      <c r="A34" s="286" t="s">
        <v>129</v>
      </c>
      <c r="B34" s="255">
        <f t="shared" ref="B34:M34" si="97">SUM(B35:B39)</f>
        <v>-178.41799999999998</v>
      </c>
      <c r="C34" s="255">
        <f t="shared" si="97"/>
        <v>-201.22400000000002</v>
      </c>
      <c r="D34" s="255">
        <f t="shared" si="97"/>
        <v>-203.61800000000002</v>
      </c>
      <c r="E34" s="255">
        <f t="shared" si="97"/>
        <v>-220.45400000000001</v>
      </c>
      <c r="F34" s="255">
        <f t="shared" si="97"/>
        <v>-224.86</v>
      </c>
      <c r="G34" s="255">
        <f t="shared" si="97"/>
        <v>-234.14999999999998</v>
      </c>
      <c r="H34" s="255">
        <f t="shared" si="97"/>
        <v>-246.59400000000002</v>
      </c>
      <c r="I34" s="255">
        <f t="shared" si="97"/>
        <v>-265.30199999999996</v>
      </c>
      <c r="J34" s="255">
        <f t="shared" si="97"/>
        <v>-255.34799999999996</v>
      </c>
      <c r="K34" s="255">
        <f t="shared" si="97"/>
        <v>-243.83200000000002</v>
      </c>
      <c r="L34" s="255">
        <f t="shared" si="97"/>
        <v>-224.624</v>
      </c>
      <c r="M34" s="255">
        <f t="shared" si="97"/>
        <v>-253.816</v>
      </c>
      <c r="N34" s="255">
        <f t="shared" ref="N34:S34" si="98">SUM(N35:N39)</f>
        <v>-259.38400000000001</v>
      </c>
      <c r="O34" s="255">
        <f t="shared" si="98"/>
        <v>-269.75200000000001</v>
      </c>
      <c r="P34" s="255">
        <f t="shared" si="98"/>
        <v>-298.23575191999998</v>
      </c>
      <c r="Q34" s="255">
        <f t="shared" si="98"/>
        <v>-310.53200000000004</v>
      </c>
      <c r="R34" s="255">
        <f t="shared" si="98"/>
        <v>-314.28000000000003</v>
      </c>
      <c r="S34" s="255">
        <f t="shared" si="98"/>
        <v>-309.8</v>
      </c>
      <c r="T34" s="255">
        <f t="shared" ref="T34:U34" si="99">SUM(T35:T39)</f>
        <v>-320.20000000000005</v>
      </c>
      <c r="U34" s="255">
        <f t="shared" si="99"/>
        <v>-310.35599999999999</v>
      </c>
      <c r="V34" s="255">
        <f t="shared" ref="V34:Y34" si="100">SUM(V35:V39)</f>
        <v>-324.60399999999993</v>
      </c>
      <c r="W34" s="255">
        <f t="shared" si="100"/>
        <v>-312.02199999999999</v>
      </c>
      <c r="X34" s="255">
        <f t="shared" si="100"/>
        <v>-302.59600000000006</v>
      </c>
      <c r="Y34" s="255">
        <f t="shared" si="100"/>
        <v>-318.178</v>
      </c>
      <c r="Z34" s="255">
        <f t="shared" ref="Z34:AA34" si="101">SUM(Z35:Z39)</f>
        <v>-292.06399999999996</v>
      </c>
      <c r="AA34" s="255">
        <f t="shared" si="101"/>
        <v>-295.678</v>
      </c>
      <c r="AB34" s="352"/>
      <c r="AC34" s="255">
        <f t="shared" ref="AC34:AE34" si="102">SUM(AC35:AC39)</f>
        <v>-803.71400000000006</v>
      </c>
      <c r="AD34" s="255">
        <f t="shared" si="102"/>
        <v>-970.90599999999995</v>
      </c>
      <c r="AE34" s="255">
        <f t="shared" si="102"/>
        <v>-977.61999999999989</v>
      </c>
      <c r="AF34" s="255">
        <f t="shared" ref="AF34:AH34" si="103">SUM(AF35:AF39)</f>
        <v>-1137.9037519200001</v>
      </c>
      <c r="AG34" s="255">
        <f t="shared" si="103"/>
        <v>-1254.636</v>
      </c>
      <c r="AH34" s="255">
        <f t="shared" si="103"/>
        <v>-1257.4000000000001</v>
      </c>
      <c r="AI34" s="255">
        <f t="shared" ref="AI34:AJ34" si="104">SUM(AI35:AI39)</f>
        <v>-636.62599999999998</v>
      </c>
      <c r="AJ34" s="255">
        <f t="shared" si="104"/>
        <v>-587.74199999999996</v>
      </c>
    </row>
    <row r="35" spans="1:36" s="267" customFormat="1" ht="12.6" customHeight="1" thickTop="1">
      <c r="A35" s="273" t="s">
        <v>131</v>
      </c>
      <c r="B35" s="261">
        <v>-2.87</v>
      </c>
      <c r="C35" s="261">
        <v>-6.8840000000000003</v>
      </c>
      <c r="D35" s="261">
        <v>-7.5759999999999996</v>
      </c>
      <c r="E35" s="261">
        <v>-7.8239999999999998</v>
      </c>
      <c r="F35" s="261">
        <v>-6.92</v>
      </c>
      <c r="G35" s="261">
        <v>-7.7679999999999998</v>
      </c>
      <c r="H35" s="261">
        <v>-10.478</v>
      </c>
      <c r="I35" s="261">
        <v>-8.6639999999999997</v>
      </c>
      <c r="J35" s="261">
        <v>-5.4459999999999997</v>
      </c>
      <c r="K35" s="261">
        <v>-4.9000000000000004</v>
      </c>
      <c r="L35" s="261">
        <v>-4.734</v>
      </c>
      <c r="M35" s="261">
        <v>-1.8879999999999999</v>
      </c>
      <c r="N35" s="261">
        <v>-3.246</v>
      </c>
      <c r="O35" s="261">
        <v>-3.198</v>
      </c>
      <c r="P35" s="261">
        <v>-3.3820000000000001</v>
      </c>
      <c r="Q35" s="261">
        <v>-5.3579999999999997</v>
      </c>
      <c r="R35" s="261">
        <v>-3.9660000000000002</v>
      </c>
      <c r="S35" s="261">
        <v>-10.372</v>
      </c>
      <c r="T35" s="261">
        <v>-4.0599999999999996</v>
      </c>
      <c r="U35" s="261">
        <v>-4.2039999999999997</v>
      </c>
      <c r="V35" s="261">
        <v>-4.2119999999999997</v>
      </c>
      <c r="W35" s="261">
        <v>-4.1399999999999997</v>
      </c>
      <c r="X35" s="261">
        <v>-4.12</v>
      </c>
      <c r="Y35" s="261">
        <v>-4.93</v>
      </c>
      <c r="Z35" s="261">
        <v>-2.36</v>
      </c>
      <c r="AA35" s="261">
        <v>-2.6539999999999999</v>
      </c>
      <c r="AB35" s="263"/>
      <c r="AC35" s="261">
        <f>SUM(B35:E35)</f>
        <v>-25.154000000000003</v>
      </c>
      <c r="AD35" s="261">
        <f>SUM(F35:I35)</f>
        <v>-33.83</v>
      </c>
      <c r="AE35" s="261">
        <f>SUM(J35:M35)</f>
        <v>-16.968</v>
      </c>
      <c r="AF35" s="261">
        <f>SUM(N35:Q35)</f>
        <v>-15.184000000000001</v>
      </c>
      <c r="AG35" s="261">
        <f>SUM(R35:U35)</f>
        <v>-22.602</v>
      </c>
      <c r="AH35" s="261">
        <f>SUM(V35:Y35)</f>
        <v>-17.402000000000001</v>
      </c>
      <c r="AI35" s="261">
        <f>SUM(V35:W35)</f>
        <v>-8.3520000000000003</v>
      </c>
      <c r="AJ35" s="261">
        <f>SUM(Z35:AA35)</f>
        <v>-5.0139999999999993</v>
      </c>
    </row>
    <row r="36" spans="1:36" s="267" customFormat="1" ht="12.6" customHeight="1">
      <c r="A36" s="273" t="s">
        <v>132</v>
      </c>
      <c r="B36" s="261">
        <v>-143.37699999999998</v>
      </c>
      <c r="C36" s="261">
        <v>-157.46899999999999</v>
      </c>
      <c r="D36" s="261">
        <v>-156.72000000000003</v>
      </c>
      <c r="E36" s="261">
        <v>-171.65199999999999</v>
      </c>
      <c r="F36" s="261">
        <v>-168.499</v>
      </c>
      <c r="G36" s="261">
        <v>-174.67699999999999</v>
      </c>
      <c r="H36" s="261">
        <v>-185.31</v>
      </c>
      <c r="I36" s="261">
        <v>-195.30800000000002</v>
      </c>
      <c r="J36" s="261">
        <v>-198.92099999999999</v>
      </c>
      <c r="K36" s="261">
        <v>-190.446</v>
      </c>
      <c r="L36" s="261">
        <v>-178.22299999999998</v>
      </c>
      <c r="M36" s="261">
        <v>-198.447</v>
      </c>
      <c r="N36" s="261">
        <v>-201.71100000000001</v>
      </c>
      <c r="O36" s="261">
        <v>-205.49199999999999</v>
      </c>
      <c r="P36" s="261">
        <v>-219.03075192</v>
      </c>
      <c r="Q36" s="261">
        <v>-178.34919359999998</v>
      </c>
      <c r="R36" s="261">
        <v>-219.99</v>
      </c>
      <c r="S36" s="261">
        <v>-208.28100000000001</v>
      </c>
      <c r="T36" s="261">
        <v>-219.352</v>
      </c>
      <c r="U36" s="261">
        <v>-228.09700000000001</v>
      </c>
      <c r="V36" s="261">
        <v>-226.04599999999999</v>
      </c>
      <c r="W36" s="261">
        <v>-212.57</v>
      </c>
      <c r="X36" s="261">
        <v>-207.16800000000001</v>
      </c>
      <c r="Y36" s="261">
        <v>-203.45699999999999</v>
      </c>
      <c r="Z36" s="261">
        <v>-203.14</v>
      </c>
      <c r="AA36" s="261">
        <v>-198.39699999999999</v>
      </c>
      <c r="AB36" s="263"/>
      <c r="AC36" s="261">
        <f>SUM(B36:E36)</f>
        <v>-629.21800000000007</v>
      </c>
      <c r="AD36" s="261">
        <f>SUM(F36:I36)</f>
        <v>-723.79399999999998</v>
      </c>
      <c r="AE36" s="261">
        <f>SUM(J36:M36)</f>
        <v>-766.03699999999992</v>
      </c>
      <c r="AF36" s="261">
        <f>SUM(N36:Q36)</f>
        <v>-804.58294552000007</v>
      </c>
      <c r="AG36" s="261">
        <f>SUM(R36:U36)</f>
        <v>-875.72</v>
      </c>
      <c r="AH36" s="261">
        <f t="shared" ref="AH36:AH39" si="105">SUM(V36:Y36)</f>
        <v>-849.24099999999999</v>
      </c>
      <c r="AI36" s="261">
        <f t="shared" ref="AI36:AI39" si="106">SUM(V36:W36)</f>
        <v>-438.61599999999999</v>
      </c>
      <c r="AJ36" s="261">
        <f>SUM(Z36:AA36)</f>
        <v>-401.53699999999998</v>
      </c>
    </row>
    <row r="37" spans="1:36" s="267" customFormat="1" ht="12.6" customHeight="1">
      <c r="A37" s="273" t="s">
        <v>42</v>
      </c>
      <c r="B37" s="261">
        <v>-2.9740000000000002</v>
      </c>
      <c r="C37" s="261">
        <v>-2.9660000000000002</v>
      </c>
      <c r="D37" s="261">
        <v>-2.9580000000000002</v>
      </c>
      <c r="E37" s="261">
        <v>-2.9540000000000002</v>
      </c>
      <c r="F37" s="261">
        <v>-2.9540000000000002</v>
      </c>
      <c r="G37" s="261">
        <v>-2.976</v>
      </c>
      <c r="H37" s="261">
        <v>-2.996</v>
      </c>
      <c r="I37" s="261">
        <v>-2.9980000000000002</v>
      </c>
      <c r="J37" s="261">
        <v>-2.9980000000000002</v>
      </c>
      <c r="K37" s="261">
        <v>-2.996</v>
      </c>
      <c r="L37" s="261">
        <v>-2.9940000000000002</v>
      </c>
      <c r="M37" s="261">
        <v>-2.992</v>
      </c>
      <c r="N37" s="261">
        <v>-2.9460000000000002</v>
      </c>
      <c r="O37" s="261">
        <v>-2.996</v>
      </c>
      <c r="P37" s="261">
        <v>-3.0019999999999998</v>
      </c>
      <c r="Q37" s="261">
        <v>-2.9940000000000002</v>
      </c>
      <c r="R37" s="261">
        <v>-2.9940000000000002</v>
      </c>
      <c r="S37" s="261">
        <v>-2.992</v>
      </c>
      <c r="T37" s="261">
        <v>-2.9940000000000002</v>
      </c>
      <c r="U37" s="261">
        <v>-2.99</v>
      </c>
      <c r="V37" s="261">
        <v>-2.992</v>
      </c>
      <c r="W37" s="261">
        <v>-3.036</v>
      </c>
      <c r="X37" s="261">
        <v>-2.988</v>
      </c>
      <c r="Y37" s="261">
        <v>-2.988</v>
      </c>
      <c r="Z37" s="261">
        <v>-2.988</v>
      </c>
      <c r="AA37" s="261">
        <v>-2.96</v>
      </c>
      <c r="AB37" s="263"/>
      <c r="AC37" s="261">
        <f>SUM(B37:E37)</f>
        <v>-11.852</v>
      </c>
      <c r="AD37" s="261">
        <f>SUM(F37:I37)</f>
        <v>-11.923999999999999</v>
      </c>
      <c r="AE37" s="261">
        <f>SUM(J37:M37)</f>
        <v>-11.98</v>
      </c>
      <c r="AF37" s="261">
        <f>SUM(N37:Q37)</f>
        <v>-11.937999999999999</v>
      </c>
      <c r="AG37" s="261">
        <f>SUM(R37:U37)</f>
        <v>-11.97</v>
      </c>
      <c r="AH37" s="261">
        <f t="shared" si="105"/>
        <v>-12.004</v>
      </c>
      <c r="AI37" s="261">
        <f t="shared" si="106"/>
        <v>-6.0280000000000005</v>
      </c>
      <c r="AJ37" s="261">
        <f>SUM(Z37:AA37)</f>
        <v>-5.9480000000000004</v>
      </c>
    </row>
    <row r="38" spans="1:36" s="267" customFormat="1" ht="12.6" customHeight="1">
      <c r="A38" s="273" t="s">
        <v>133</v>
      </c>
      <c r="B38" s="261">
        <v>-23.055</v>
      </c>
      <c r="C38" s="261">
        <v>-24.829000000000001</v>
      </c>
      <c r="D38" s="261">
        <v>-26.227999999999994</v>
      </c>
      <c r="E38" s="261">
        <v>-29.542000000000002</v>
      </c>
      <c r="F38" s="261">
        <v>-30.323</v>
      </c>
      <c r="G38" s="261">
        <v>-34.046999999999997</v>
      </c>
      <c r="H38" s="261">
        <v>-34.152000000000001</v>
      </c>
      <c r="I38" s="261">
        <v>-37.223999999999997</v>
      </c>
      <c r="J38" s="261">
        <v>-35.343000000000004</v>
      </c>
      <c r="K38" s="261">
        <v>-34.496000000000002</v>
      </c>
      <c r="L38" s="261">
        <v>-30.763000000000002</v>
      </c>
      <c r="M38" s="261">
        <v>-31.582999999999998</v>
      </c>
      <c r="N38" s="261">
        <v>-34.753</v>
      </c>
      <c r="O38" s="261">
        <v>-38.762</v>
      </c>
      <c r="P38" s="261">
        <v>-41.098999999999997</v>
      </c>
      <c r="Q38" s="261">
        <v>-46.20480640000001</v>
      </c>
      <c r="R38" s="261">
        <v>-51.344000000000001</v>
      </c>
      <c r="S38" s="261">
        <v>-54.085000000000001</v>
      </c>
      <c r="T38" s="261">
        <v>-55.28</v>
      </c>
      <c r="U38" s="261">
        <v>-49.832999999999998</v>
      </c>
      <c r="V38" s="261">
        <v>-59.311999999999998</v>
      </c>
      <c r="W38" s="261">
        <v>-56.584000000000003</v>
      </c>
      <c r="X38" s="261">
        <v>-55.433999999999997</v>
      </c>
      <c r="Y38" s="261">
        <v>-57.707000000000001</v>
      </c>
      <c r="Z38" s="261">
        <v>-54.673999999999999</v>
      </c>
      <c r="AA38" s="261">
        <v>-57.331000000000003</v>
      </c>
      <c r="AC38" s="261">
        <f>SUM(B38:E38)</f>
        <v>-103.654</v>
      </c>
      <c r="AD38" s="261">
        <f>SUM(F38:I38)</f>
        <v>-135.74600000000001</v>
      </c>
      <c r="AE38" s="261">
        <f>SUM(J38:M38)</f>
        <v>-132.185</v>
      </c>
      <c r="AF38" s="261">
        <f>SUM(N38:Q38)</f>
        <v>-160.81880640000003</v>
      </c>
      <c r="AG38" s="261">
        <f>SUM(R38:U38)</f>
        <v>-210.542</v>
      </c>
      <c r="AH38" s="261">
        <f t="shared" si="105"/>
        <v>-229.03699999999998</v>
      </c>
      <c r="AI38" s="261">
        <f t="shared" si="106"/>
        <v>-115.896</v>
      </c>
      <c r="AJ38" s="261">
        <f>SUM(Z38:AA38)</f>
        <v>-112.005</v>
      </c>
    </row>
    <row r="39" spans="1:36" s="267" customFormat="1" ht="12.6" customHeight="1">
      <c r="A39" s="273" t="s">
        <v>129</v>
      </c>
      <c r="B39" s="275">
        <v>-6.1420000000000003</v>
      </c>
      <c r="C39" s="275">
        <v>-9.0760000000000005</v>
      </c>
      <c r="D39" s="275">
        <v>-10.135999999999999</v>
      </c>
      <c r="E39" s="275">
        <v>-8.4819999999999993</v>
      </c>
      <c r="F39" s="275">
        <v>-16.164000000000001</v>
      </c>
      <c r="G39" s="275">
        <v>-14.682</v>
      </c>
      <c r="H39" s="275">
        <v>-13.657999999999999</v>
      </c>
      <c r="I39" s="275">
        <v>-21.108000000000001</v>
      </c>
      <c r="J39" s="275">
        <v>-12.64</v>
      </c>
      <c r="K39" s="275">
        <v>-10.994</v>
      </c>
      <c r="L39" s="275">
        <v>-7.91</v>
      </c>
      <c r="M39" s="275">
        <v>-18.905999999999999</v>
      </c>
      <c r="N39" s="275">
        <v>-16.728000000000002</v>
      </c>
      <c r="O39" s="275">
        <v>-19.303999999999998</v>
      </c>
      <c r="P39" s="275">
        <v>-31.722000000000001</v>
      </c>
      <c r="Q39" s="275">
        <v>-77.626000000000005</v>
      </c>
      <c r="R39" s="275">
        <v>-35.985999999999997</v>
      </c>
      <c r="S39" s="275">
        <v>-34.07</v>
      </c>
      <c r="T39" s="275">
        <v>-38.514000000000003</v>
      </c>
      <c r="U39" s="275">
        <v>-25.231999999999999</v>
      </c>
      <c r="V39" s="275">
        <v>-32.042000000000002</v>
      </c>
      <c r="W39" s="275">
        <v>-35.692</v>
      </c>
      <c r="X39" s="275">
        <v>-32.886000000000003</v>
      </c>
      <c r="Y39" s="275">
        <v>-49.095999999999997</v>
      </c>
      <c r="Z39" s="275">
        <v>-28.902000000000001</v>
      </c>
      <c r="AA39" s="275">
        <v>-34.335999999999999</v>
      </c>
      <c r="AB39" s="263"/>
      <c r="AC39" s="275">
        <f>SUM(B39:E39)</f>
        <v>-33.835999999999999</v>
      </c>
      <c r="AD39" s="275">
        <f>SUM(F39:I39)</f>
        <v>-65.612000000000009</v>
      </c>
      <c r="AE39" s="275">
        <f>SUM(J39:M39)</f>
        <v>-50.45</v>
      </c>
      <c r="AF39" s="261">
        <f>SUM(N39:Q39)</f>
        <v>-145.38</v>
      </c>
      <c r="AG39" s="261">
        <f>SUM(R39:U39)</f>
        <v>-133.80199999999999</v>
      </c>
      <c r="AH39" s="261">
        <f t="shared" si="105"/>
        <v>-149.71600000000001</v>
      </c>
      <c r="AI39" s="261">
        <f t="shared" si="106"/>
        <v>-67.734000000000009</v>
      </c>
      <c r="AJ39" s="261">
        <f>SUM(Z39:AA39)</f>
        <v>-63.238</v>
      </c>
    </row>
    <row r="40" spans="1:36" s="267" customFormat="1" ht="5.0999999999999996" customHeight="1" thickBot="1">
      <c r="A40" s="273"/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C40" s="274"/>
      <c r="AD40" s="274"/>
      <c r="AE40" s="274"/>
      <c r="AF40" s="274"/>
      <c r="AG40" s="274"/>
      <c r="AH40" s="274"/>
      <c r="AI40" s="274"/>
      <c r="AJ40" s="274"/>
    </row>
    <row r="41" spans="1:36" s="270" customFormat="1" ht="12.6" customHeight="1" thickTop="1" thickBot="1">
      <c r="A41" s="286" t="s">
        <v>134</v>
      </c>
      <c r="B41" s="255">
        <f t="shared" ref="B41:M41" si="107">B30+B34+B32</f>
        <v>71.357000000000056</v>
      </c>
      <c r="C41" s="255">
        <f t="shared" si="107"/>
        <v>30.336999999999989</v>
      </c>
      <c r="D41" s="255">
        <f t="shared" si="107"/>
        <v>43.43199999999996</v>
      </c>
      <c r="E41" s="255">
        <f t="shared" si="107"/>
        <v>32.359000000000009</v>
      </c>
      <c r="F41" s="255">
        <f t="shared" si="107"/>
        <v>-1.1739999999999782</v>
      </c>
      <c r="G41" s="255">
        <f t="shared" si="107"/>
        <v>-12.917999999999978</v>
      </c>
      <c r="H41" s="255">
        <f t="shared" si="107"/>
        <v>24.254000000000019</v>
      </c>
      <c r="I41" s="255">
        <f t="shared" si="107"/>
        <v>59.225999999999999</v>
      </c>
      <c r="J41" s="255">
        <f t="shared" si="107"/>
        <v>16.482000000000056</v>
      </c>
      <c r="K41" s="255">
        <f t="shared" si="107"/>
        <v>41.883999999999958</v>
      </c>
      <c r="L41" s="255">
        <f t="shared" si="107"/>
        <v>196.25599999999997</v>
      </c>
      <c r="M41" s="255">
        <f t="shared" si="107"/>
        <v>88.420000000000016</v>
      </c>
      <c r="N41" s="255">
        <f t="shared" ref="N41:S41" si="108">N30+N34+N32</f>
        <v>59.897999999999939</v>
      </c>
      <c r="O41" s="255">
        <f t="shared" si="108"/>
        <v>63.68199999999996</v>
      </c>
      <c r="P41" s="255">
        <f t="shared" si="108"/>
        <v>163.58724807999994</v>
      </c>
      <c r="Q41" s="255">
        <f t="shared" si="108"/>
        <v>-5.6980000000000928</v>
      </c>
      <c r="R41" s="255">
        <f t="shared" si="108"/>
        <v>-44.434000000000083</v>
      </c>
      <c r="S41" s="255">
        <f t="shared" si="108"/>
        <v>-47.262000000000057</v>
      </c>
      <c r="T41" s="255">
        <f t="shared" ref="T41:U41" si="109">T30+T34+T32</f>
        <v>-55.922000000000025</v>
      </c>
      <c r="U41" s="255">
        <f t="shared" si="109"/>
        <v>-20.480000000000018</v>
      </c>
      <c r="V41" s="255">
        <f t="shared" ref="V41:Y41" si="110">V30+V34+V32</f>
        <v>-57.779999999999859</v>
      </c>
      <c r="W41" s="255">
        <f t="shared" si="110"/>
        <v>-108.541</v>
      </c>
      <c r="X41" s="255">
        <f t="shared" si="110"/>
        <v>-24.960000000000093</v>
      </c>
      <c r="Y41" s="255">
        <f t="shared" si="110"/>
        <v>32.099499999999978</v>
      </c>
      <c r="Z41" s="255">
        <f t="shared" ref="Z41:AA41" si="111">Z30+Z34+Z32</f>
        <v>22.604000000000042</v>
      </c>
      <c r="AA41" s="255">
        <f t="shared" si="111"/>
        <v>117.04000000000002</v>
      </c>
      <c r="AC41" s="255">
        <f t="shared" ref="AC41:AE41" si="112">AC30+AC34+AC32</f>
        <v>177.48499999999979</v>
      </c>
      <c r="AD41" s="255">
        <f t="shared" si="112"/>
        <v>69.388000000000034</v>
      </c>
      <c r="AE41" s="255">
        <f t="shared" si="112"/>
        <v>343.04200000000003</v>
      </c>
      <c r="AF41" s="255">
        <f t="shared" ref="AF41:AH41" si="113">AF30+AF34+AF32</f>
        <v>281.46924807999994</v>
      </c>
      <c r="AG41" s="255">
        <f t="shared" si="113"/>
        <v>-168.09799999999996</v>
      </c>
      <c r="AH41" s="255">
        <f t="shared" si="113"/>
        <v>-159.18150000000014</v>
      </c>
      <c r="AI41" s="255">
        <f t="shared" ref="AI41:AJ41" si="114">AI30+AI34+AI32</f>
        <v>-166.32099999999991</v>
      </c>
      <c r="AJ41" s="255">
        <f t="shared" si="114"/>
        <v>139.64400000000012</v>
      </c>
    </row>
    <row r="42" spans="1:36" s="267" customFormat="1" ht="5.0999999999999996" customHeight="1" thickTop="1">
      <c r="A42" s="276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C42" s="271"/>
      <c r="AD42" s="271"/>
      <c r="AE42" s="271"/>
      <c r="AF42" s="271"/>
      <c r="AG42" s="271"/>
      <c r="AH42" s="271"/>
      <c r="AI42" s="271"/>
      <c r="AJ42" s="271"/>
    </row>
    <row r="43" spans="1:36" s="267" customFormat="1" ht="12.6" customHeight="1">
      <c r="A43" s="273" t="s">
        <v>135</v>
      </c>
      <c r="B43" s="271">
        <v>-33.566000000000003</v>
      </c>
      <c r="C43" s="271">
        <v>-13.942</v>
      </c>
      <c r="D43" s="271">
        <v>-25.68</v>
      </c>
      <c r="E43" s="271">
        <v>-16.652000000000001</v>
      </c>
      <c r="F43" s="271">
        <v>0.28599999999999998</v>
      </c>
      <c r="G43" s="271">
        <v>4.9619999999999997</v>
      </c>
      <c r="H43" s="271">
        <v>-9.8719999999999999</v>
      </c>
      <c r="I43" s="271">
        <v>-24.437999999999999</v>
      </c>
      <c r="J43" s="271">
        <v>-6.91</v>
      </c>
      <c r="K43" s="271">
        <v>-16.905999999999999</v>
      </c>
      <c r="L43" s="271">
        <v>-78.662000000000006</v>
      </c>
      <c r="M43" s="271">
        <v>-35.707999999999998</v>
      </c>
      <c r="N43" s="271">
        <v>-24.148</v>
      </c>
      <c r="O43" s="271">
        <v>-15.596</v>
      </c>
      <c r="P43" s="271">
        <v>-79.953999999999994</v>
      </c>
      <c r="Q43" s="271">
        <v>-8.7940000000000005</v>
      </c>
      <c r="R43" s="271">
        <v>17.673999999999999</v>
      </c>
      <c r="S43" s="271">
        <v>18.504000000000001</v>
      </c>
      <c r="T43" s="271">
        <v>25.448</v>
      </c>
      <c r="U43" s="271">
        <v>7.29</v>
      </c>
      <c r="V43" s="271">
        <v>22.716000000000001</v>
      </c>
      <c r="W43" s="271">
        <v>42.54</v>
      </c>
      <c r="X43" s="271">
        <v>9.9879999999999995</v>
      </c>
      <c r="Y43" s="271">
        <v>-13.872</v>
      </c>
      <c r="Z43" s="271">
        <v>-9.2479999999999993</v>
      </c>
      <c r="AA43" s="271">
        <v>-46.24</v>
      </c>
      <c r="AC43" s="271">
        <f>SUM(B43:E43)</f>
        <v>-89.84</v>
      </c>
      <c r="AD43" s="271">
        <f>SUM(F43:I43)</f>
        <v>-29.061999999999998</v>
      </c>
      <c r="AE43" s="271">
        <f>SUM(J43:M43)</f>
        <v>-138.18600000000001</v>
      </c>
      <c r="AF43" s="261">
        <f>SUM(N43:Q43)</f>
        <v>-128.49199999999999</v>
      </c>
      <c r="AG43" s="261">
        <f>SUM(R43:U43)</f>
        <v>68.915999999999997</v>
      </c>
      <c r="AH43" s="261">
        <f>SUM(V43:Y43)</f>
        <v>61.372</v>
      </c>
      <c r="AI43" s="261">
        <f t="shared" ref="AI43" si="115">SUM(V43:W43)</f>
        <v>65.256</v>
      </c>
      <c r="AJ43" s="261">
        <f>SUM(Z43:AA43)</f>
        <v>-55.488</v>
      </c>
    </row>
    <row r="44" spans="1:36" s="267" customFormat="1" ht="5.0999999999999996" customHeight="1" thickBot="1">
      <c r="A44" s="273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C44" s="271"/>
      <c r="AD44" s="271"/>
      <c r="AE44" s="271"/>
      <c r="AF44" s="271"/>
      <c r="AG44" s="271"/>
      <c r="AH44" s="271"/>
      <c r="AI44" s="271"/>
      <c r="AJ44" s="271"/>
    </row>
    <row r="45" spans="1:36" s="270" customFormat="1" ht="12.6" customHeight="1" thickTop="1" thickBot="1">
      <c r="A45" s="286" t="s">
        <v>4</v>
      </c>
      <c r="B45" s="255">
        <f t="shared" ref="B45:C45" si="116">B41+B43</f>
        <v>37.791000000000054</v>
      </c>
      <c r="C45" s="255">
        <f t="shared" si="116"/>
        <v>16.394999999999989</v>
      </c>
      <c r="D45" s="255">
        <f t="shared" ref="D45:E45" si="117">D41+D43</f>
        <v>17.75199999999996</v>
      </c>
      <c r="E45" s="255">
        <f t="shared" si="117"/>
        <v>15.707000000000008</v>
      </c>
      <c r="F45" s="255">
        <f t="shared" ref="F45:I45" si="118">F41+F43</f>
        <v>-0.88799999999997814</v>
      </c>
      <c r="G45" s="255">
        <f t="shared" si="118"/>
        <v>-7.9559999999999782</v>
      </c>
      <c r="H45" s="255">
        <f t="shared" si="118"/>
        <v>14.382000000000019</v>
      </c>
      <c r="I45" s="255">
        <f t="shared" si="118"/>
        <v>34.787999999999997</v>
      </c>
      <c r="J45" s="255">
        <f t="shared" ref="J45:K45" si="119">J41+J43</f>
        <v>9.572000000000056</v>
      </c>
      <c r="K45" s="255">
        <f t="shared" si="119"/>
        <v>24.977999999999959</v>
      </c>
      <c r="L45" s="255">
        <f t="shared" ref="L45:M45" si="120">L41+L43</f>
        <v>117.59399999999997</v>
      </c>
      <c r="M45" s="255">
        <f t="shared" si="120"/>
        <v>52.712000000000018</v>
      </c>
      <c r="N45" s="255">
        <f t="shared" ref="N45:O45" si="121">N41+N43</f>
        <v>35.749999999999943</v>
      </c>
      <c r="O45" s="255">
        <f t="shared" si="121"/>
        <v>48.085999999999956</v>
      </c>
      <c r="P45" s="255">
        <f t="shared" ref="P45:Q45" si="122">P41+P43</f>
        <v>83.633248079999944</v>
      </c>
      <c r="Q45" s="255">
        <f t="shared" si="122"/>
        <v>-14.492000000000093</v>
      </c>
      <c r="R45" s="255">
        <f t="shared" ref="R45:S45" si="123">R41+R43</f>
        <v>-26.760000000000083</v>
      </c>
      <c r="S45" s="255">
        <f t="shared" si="123"/>
        <v>-28.758000000000056</v>
      </c>
      <c r="T45" s="255">
        <f t="shared" ref="T45:U45" si="124">T41+T43</f>
        <v>-30.474000000000025</v>
      </c>
      <c r="U45" s="255">
        <f t="shared" si="124"/>
        <v>-13.190000000000019</v>
      </c>
      <c r="V45" s="255">
        <f t="shared" ref="V45:Y45" si="125">V41+V43</f>
        <v>-35.063999999999858</v>
      </c>
      <c r="W45" s="255">
        <f t="shared" si="125"/>
        <v>-66.001000000000005</v>
      </c>
      <c r="X45" s="255">
        <f t="shared" si="125"/>
        <v>-14.972000000000094</v>
      </c>
      <c r="Y45" s="255">
        <f t="shared" si="125"/>
        <v>18.227499999999978</v>
      </c>
      <c r="Z45" s="255">
        <f t="shared" ref="Z45:AA45" si="126">Z41+Z43</f>
        <v>13.356000000000043</v>
      </c>
      <c r="AA45" s="255">
        <f t="shared" si="126"/>
        <v>70.800000000000011</v>
      </c>
      <c r="AB45" s="277"/>
      <c r="AC45" s="255">
        <f t="shared" ref="AC45:AE45" si="127">AC41+AC43</f>
        <v>87.644999999999783</v>
      </c>
      <c r="AD45" s="255">
        <f t="shared" si="127"/>
        <v>40.326000000000036</v>
      </c>
      <c r="AE45" s="255">
        <f t="shared" si="127"/>
        <v>204.85600000000002</v>
      </c>
      <c r="AF45" s="255">
        <f t="shared" ref="AF45:AH45" si="128">AF41+AF43</f>
        <v>152.97724807999995</v>
      </c>
      <c r="AG45" s="255">
        <f t="shared" si="128"/>
        <v>-99.18199999999996</v>
      </c>
      <c r="AH45" s="255">
        <f t="shared" si="128"/>
        <v>-97.809500000000142</v>
      </c>
      <c r="AI45" s="255">
        <f t="shared" ref="AI45:AJ45" si="129">AI41+AI43</f>
        <v>-101.06499999999991</v>
      </c>
      <c r="AJ45" s="255">
        <f t="shared" si="129"/>
        <v>84.15600000000012</v>
      </c>
    </row>
    <row r="46" spans="1:36" s="267" customFormat="1" ht="12.6" customHeight="1" thickTop="1"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435"/>
      <c r="Z46" s="435"/>
      <c r="AA46" s="435"/>
      <c r="AC46" s="266"/>
      <c r="AD46" s="266"/>
      <c r="AE46" s="266"/>
      <c r="AF46" s="266"/>
      <c r="AG46" s="266"/>
      <c r="AH46" s="266"/>
      <c r="AI46" s="266"/>
      <c r="AJ46" s="266"/>
    </row>
    <row r="47" spans="1:36" s="257" customFormat="1" ht="12.6" customHeight="1">
      <c r="B47" s="278"/>
      <c r="C47" s="278"/>
      <c r="D47" s="278"/>
      <c r="E47" s="278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340"/>
      <c r="U47" s="340"/>
      <c r="V47" s="340"/>
      <c r="W47" s="340"/>
      <c r="X47" s="340"/>
      <c r="Y47" s="340"/>
      <c r="Z47" s="340"/>
      <c r="AA47" s="340"/>
      <c r="AC47" s="278"/>
      <c r="AD47" s="278"/>
      <c r="AE47" s="278"/>
      <c r="AF47" s="278"/>
      <c r="AG47" s="278"/>
      <c r="AH47" s="278"/>
      <c r="AI47" s="278"/>
      <c r="AJ47" s="278"/>
    </row>
    <row r="48" spans="1:36" s="257" customFormat="1" ht="12.6" customHeight="1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336"/>
      <c r="S48" s="278"/>
      <c r="T48" s="278"/>
      <c r="U48" s="278"/>
      <c r="V48" s="278"/>
      <c r="W48" s="278"/>
      <c r="X48" s="278"/>
      <c r="Y48" s="340"/>
      <c r="Z48" s="340"/>
      <c r="AA48" s="340"/>
      <c r="AC48" s="278"/>
      <c r="AD48" s="278"/>
      <c r="AE48" s="278"/>
      <c r="AF48" s="278"/>
      <c r="AG48" s="278"/>
      <c r="AH48" s="278"/>
      <c r="AI48" s="278"/>
      <c r="AJ48" s="278"/>
    </row>
    <row r="49" spans="2:36" ht="12.6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336"/>
      <c r="S49" s="43"/>
      <c r="T49" s="43"/>
      <c r="U49" s="43"/>
      <c r="V49" s="43"/>
      <c r="W49" s="43"/>
      <c r="X49" s="43"/>
      <c r="Y49" s="43"/>
      <c r="Z49" s="43"/>
      <c r="AA49" s="43"/>
      <c r="AC49" s="43"/>
      <c r="AD49" s="43"/>
      <c r="AE49" s="43"/>
      <c r="AF49" s="43"/>
      <c r="AG49" s="43"/>
      <c r="AH49" s="43"/>
      <c r="AI49" s="43"/>
      <c r="AJ49" s="43"/>
    </row>
    <row r="50" spans="2:36" ht="12.6" customHeight="1">
      <c r="S50" s="337"/>
      <c r="T50" s="337"/>
      <c r="U50" s="337"/>
      <c r="V50" s="337"/>
      <c r="W50" s="337"/>
      <c r="X50" s="337"/>
      <c r="Y50" s="337"/>
      <c r="Z50" s="337"/>
      <c r="AA50" s="337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AC36:AD40 AC17:AC21 AD6:AD7 AD9:AD10 AC22:AD31 AC42:AD43 AE46:AE48 AF36:AF45 AF32:AF35 AC35:AD35 AC34:AD34 AC32:AD32 AC33:AD33 AF18:AF31 AG9:AG12 AG6:AG7 AG16:AG51 AJ6:AJ43" formulaRange="1"/>
    <ignoredError sqref="AC6:AC16 AD8 AE8:AH8 AE6:AE7 AE12 AE9:AE10 AE17:AE20 AE14:AE15 AE11 AE16 AE25 AE22 AE23:AE24 AE29 AE27:AE28 AE40 AE36:AE39 AE44:AE45 AE43 AE21 AE26 AE31 AE30 AE42 AE41 AE34 AE35 AE33 AE32 AF9:AF12 AF6:AF7 AF14:AF17 AG13:AG15 AH9:AH10 AH13:AH15 AH26:AH28 AH30 AH32 AH35:AH39 AH43 AH21:AH24 AH19 AH6:AH7 AH16:AH18 AH20 AH44:AH45 AH40:AH42 AH33:AH34 AH31 AH29 AH25 AH11:AH12 AI9:AI10 AI6:AI7 AI8 AI16:AI18 AI19 AI20 AI21:AI24 AI44:AI45 AI40:AI42 AI43 AI33:AI34 AI35:AI39 AI31 AI32 AI29 AI30 AI25 AI26:AI28 AI11:AI12 AI13:AI15" formula="1" formulaRange="1"/>
    <ignoredError sqref="AC4:AC5 AE5 AE4 AF5 AF4:AG4 AH4:AI5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"/>
  <sheetViews>
    <sheetView showGridLines="0" zoomScale="120" zoomScaleNormal="120" workbookViewId="0">
      <pane xSplit="1" ySplit="2" topLeftCell="AT3" activePane="bottomRight" state="frozen"/>
      <selection activeCell="AD10" sqref="AD10"/>
      <selection pane="topRight" activeCell="AD10" sqref="AD10"/>
      <selection pane="bottomLeft" activeCell="AD10" sqref="AD10"/>
      <selection pane="bottomRight" activeCell="BB21" sqref="BB21"/>
    </sheetView>
  </sheetViews>
  <sheetFormatPr defaultColWidth="9.140625" defaultRowHeight="11.25"/>
  <cols>
    <col min="1" max="1" width="46.5703125" style="49" bestFit="1" customWidth="1"/>
    <col min="2" max="50" width="7" style="50" customWidth="1"/>
    <col min="51" max="51" width="9.140625" style="49"/>
    <col min="52" max="52" width="7" style="50" customWidth="1"/>
    <col min="53" max="16384" width="9.140625" style="49"/>
  </cols>
  <sheetData>
    <row r="1" spans="1:58" ht="12" thickBot="1"/>
    <row r="2" spans="1:58" s="287" customFormat="1" ht="12" thickTop="1">
      <c r="A2" s="199" t="s">
        <v>154</v>
      </c>
      <c r="B2" s="246">
        <v>43190</v>
      </c>
      <c r="C2" s="246"/>
      <c r="D2" s="246">
        <v>43281</v>
      </c>
      <c r="E2" s="246"/>
      <c r="F2" s="246">
        <v>43373</v>
      </c>
      <c r="G2" s="246"/>
      <c r="H2" s="246">
        <v>43465</v>
      </c>
      <c r="I2" s="246"/>
      <c r="J2" s="246">
        <v>43555</v>
      </c>
      <c r="K2" s="246"/>
      <c r="L2" s="246">
        <v>43646</v>
      </c>
      <c r="M2" s="246"/>
      <c r="N2" s="246">
        <v>43738</v>
      </c>
      <c r="O2" s="246"/>
      <c r="P2" s="246">
        <v>43829</v>
      </c>
      <c r="Q2" s="246"/>
      <c r="R2" s="246">
        <v>43920</v>
      </c>
      <c r="S2" s="246"/>
      <c r="T2" s="246">
        <v>44012</v>
      </c>
      <c r="U2" s="246"/>
      <c r="V2" s="246">
        <v>44104</v>
      </c>
      <c r="W2" s="246"/>
      <c r="X2" s="246">
        <v>44196</v>
      </c>
      <c r="Y2" s="246"/>
      <c r="Z2" s="246">
        <v>44286</v>
      </c>
      <c r="AA2" s="246"/>
      <c r="AB2" s="246">
        <v>44377</v>
      </c>
      <c r="AC2" s="246"/>
      <c r="AD2" s="246">
        <v>44440</v>
      </c>
      <c r="AE2" s="246"/>
      <c r="AF2" s="246">
        <v>44561</v>
      </c>
      <c r="AG2" s="246"/>
      <c r="AH2" s="246">
        <v>44621</v>
      </c>
      <c r="AI2" s="246"/>
      <c r="AJ2" s="246">
        <v>44714</v>
      </c>
      <c r="AK2" s="246"/>
      <c r="AL2" s="246">
        <v>44807</v>
      </c>
      <c r="AM2" s="246"/>
      <c r="AN2" s="246">
        <v>44899</v>
      </c>
      <c r="AO2" s="246"/>
      <c r="AP2" s="246">
        <v>44990</v>
      </c>
      <c r="AQ2" s="246"/>
      <c r="AR2" s="246">
        <v>45082</v>
      </c>
      <c r="AS2" s="246"/>
      <c r="AT2" s="246">
        <v>45174</v>
      </c>
      <c r="AU2" s="246"/>
      <c r="AV2" s="246">
        <v>45265</v>
      </c>
      <c r="AW2" s="246"/>
      <c r="AX2" s="246">
        <v>45356</v>
      </c>
      <c r="AY2" s="246"/>
      <c r="AZ2" s="246">
        <v>45444</v>
      </c>
      <c r="BA2" s="246"/>
    </row>
    <row r="3" spans="1:58" s="287" customFormat="1" ht="5.25" customHeight="1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Z3" s="289"/>
    </row>
    <row r="4" spans="1:58" s="320" customFormat="1">
      <c r="A4" s="290" t="s">
        <v>155</v>
      </c>
      <c r="B4" s="291">
        <v>5324.0129999999999</v>
      </c>
      <c r="C4" s="292">
        <f t="shared" ref="C4:C11" si="0">B4/B$13</f>
        <v>0.89498313085314019</v>
      </c>
      <c r="D4" s="291">
        <v>5956.2150000000001</v>
      </c>
      <c r="E4" s="292">
        <f t="shared" ref="E4:E11" si="1">D4/D$13</f>
        <v>0.89922709420180991</v>
      </c>
      <c r="F4" s="291">
        <v>6525.2290000000003</v>
      </c>
      <c r="G4" s="292">
        <f t="shared" ref="G4:G11" si="2">F4/F$13</f>
        <v>0.89816402445948595</v>
      </c>
      <c r="H4" s="291">
        <v>7567.616</v>
      </c>
      <c r="I4" s="292">
        <f t="shared" ref="I4:I11" si="3">H4/H$13</f>
        <v>0.90024980582620129</v>
      </c>
      <c r="J4" s="291">
        <v>7836.3763427800004</v>
      </c>
      <c r="K4" s="292">
        <f t="shared" ref="K4:K11" si="4">J4/J$13</f>
        <v>0.88843278734304765</v>
      </c>
      <c r="L4" s="291">
        <v>8428.4320000000007</v>
      </c>
      <c r="M4" s="292">
        <f t="shared" ref="M4:M11" si="5">L4/L$13</f>
        <v>0.8833381595836074</v>
      </c>
      <c r="N4" s="291">
        <v>9151.2862090794624</v>
      </c>
      <c r="O4" s="292">
        <f t="shared" ref="O4:O11" si="6">N4/N$13</f>
        <v>0.88534593040086185</v>
      </c>
      <c r="P4" s="291">
        <v>10322.406999999999</v>
      </c>
      <c r="Q4" s="292">
        <f t="shared" ref="Q4:Q11" si="7">P4/P$13</f>
        <v>0.8937908059550338</v>
      </c>
      <c r="R4" s="291">
        <v>10228.936</v>
      </c>
      <c r="S4" s="292">
        <f t="shared" ref="S4:S11" si="8">R4/R$13</f>
        <v>0.88558336751653988</v>
      </c>
      <c r="T4" s="291">
        <v>9318.3469999999998</v>
      </c>
      <c r="U4" s="292">
        <f t="shared" ref="U4:U11" si="9">T4/T$13</f>
        <v>0.87527265540771182</v>
      </c>
      <c r="V4" s="291">
        <v>9742.8349999999991</v>
      </c>
      <c r="W4" s="292">
        <f t="shared" ref="W4:W11" si="10">V4/V$13</f>
        <v>0.89610790929590389</v>
      </c>
      <c r="X4" s="291">
        <v>11136.52</v>
      </c>
      <c r="Y4" s="292">
        <f>X4/X$13</f>
        <v>0.92100569853936931</v>
      </c>
      <c r="Z4" s="291">
        <v>11414.027</v>
      </c>
      <c r="AA4" s="292">
        <f>Z4/Z$13</f>
        <v>0.9274934107006515</v>
      </c>
      <c r="AB4" s="291">
        <v>12615.366</v>
      </c>
      <c r="AC4" s="292">
        <f>AB4/AB$13</f>
        <v>0.93301825867086419</v>
      </c>
      <c r="AD4" s="291">
        <v>14080.504999999999</v>
      </c>
      <c r="AE4" s="292">
        <f>AD4/AD$13</f>
        <v>0.92969119182862425</v>
      </c>
      <c r="AF4" s="291">
        <v>16042.818652280001</v>
      </c>
      <c r="AG4" s="292">
        <f>AF4/AF$13</f>
        <v>0.91876180371082128</v>
      </c>
      <c r="AH4" s="291">
        <v>16815.550999999999</v>
      </c>
      <c r="AI4" s="292">
        <f>AH4/AH$13</f>
        <v>0.90216031209485581</v>
      </c>
      <c r="AJ4" s="291">
        <v>17770.370999999999</v>
      </c>
      <c r="AK4" s="292">
        <f>AJ4/AJ$13</f>
        <v>0.89300774458240317</v>
      </c>
      <c r="AL4" s="291">
        <v>17534.13</v>
      </c>
      <c r="AM4" s="292">
        <f>AL4/AL$13</f>
        <v>0.8733787957812541</v>
      </c>
      <c r="AN4" s="291">
        <v>17785.87</v>
      </c>
      <c r="AO4" s="292">
        <f>AN4/AN$13</f>
        <v>0.86480566285071903</v>
      </c>
      <c r="AP4" s="291">
        <v>17342.993224229995</v>
      </c>
      <c r="AQ4" s="292">
        <f>AP4/AP$13</f>
        <v>0.85730074702714698</v>
      </c>
      <c r="AR4" s="291">
        <v>17137.124</v>
      </c>
      <c r="AS4" s="292">
        <f>AR4/AR$13</f>
        <v>0.85592918589521638</v>
      </c>
      <c r="AT4" s="351">
        <v>16862.402999999998</v>
      </c>
      <c r="AU4" s="292">
        <f>AT4/AT$13</f>
        <v>0.86291936011212467</v>
      </c>
      <c r="AV4" s="351">
        <v>17619.601999999999</v>
      </c>
      <c r="AW4" s="292">
        <f>AV4/AV$13</f>
        <v>0.8707287492168454</v>
      </c>
      <c r="AX4" s="351">
        <v>17054.949000000001</v>
      </c>
      <c r="AY4" s="292">
        <f>AX4/AX$13</f>
        <v>0.87178844291831159</v>
      </c>
      <c r="AZ4" s="351">
        <v>16934.073</v>
      </c>
      <c r="BA4" s="292">
        <f>AZ4/AZ$13</f>
        <v>0.87804933061471435</v>
      </c>
    </row>
    <row r="5" spans="1:58" s="293" customFormat="1">
      <c r="A5" s="290" t="s">
        <v>156</v>
      </c>
      <c r="B5" s="291">
        <v>61.771999999999998</v>
      </c>
      <c r="C5" s="292">
        <f t="shared" si="0"/>
        <v>1.0384065170212802E-2</v>
      </c>
      <c r="D5" s="291">
        <v>56.218000000000004</v>
      </c>
      <c r="E5" s="292">
        <f t="shared" si="1"/>
        <v>8.4873948945491974E-3</v>
      </c>
      <c r="F5" s="291">
        <v>54.41</v>
      </c>
      <c r="G5" s="292">
        <f t="shared" si="2"/>
        <v>7.4892551006011622E-3</v>
      </c>
      <c r="H5" s="291">
        <v>63.222000000000001</v>
      </c>
      <c r="I5" s="292">
        <f t="shared" si="3"/>
        <v>7.5209409705704012E-3</v>
      </c>
      <c r="J5" s="291">
        <v>81.006584250000003</v>
      </c>
      <c r="K5" s="292">
        <f t="shared" si="4"/>
        <v>9.1839521598110901E-3</v>
      </c>
      <c r="L5" s="291">
        <v>70.212000000000003</v>
      </c>
      <c r="M5" s="292">
        <f t="shared" si="5"/>
        <v>7.3585382026792453E-3</v>
      </c>
      <c r="N5" s="291">
        <v>64.779980082089381</v>
      </c>
      <c r="O5" s="292">
        <f t="shared" si="6"/>
        <v>6.2671727696839118E-3</v>
      </c>
      <c r="P5" s="291">
        <v>66.870999999999995</v>
      </c>
      <c r="Q5" s="292">
        <f t="shared" si="7"/>
        <v>5.7901887597552656E-3</v>
      </c>
      <c r="R5" s="291">
        <v>111.91500000000001</v>
      </c>
      <c r="S5" s="292">
        <f t="shared" si="8"/>
        <v>9.6891859109895263E-3</v>
      </c>
      <c r="T5" s="291">
        <v>47.798000000000002</v>
      </c>
      <c r="U5" s="292">
        <f t="shared" si="9"/>
        <v>4.4896677901324995E-3</v>
      </c>
      <c r="V5" s="291">
        <v>49.123977674696953</v>
      </c>
      <c r="W5" s="292">
        <f t="shared" si="10"/>
        <v>4.5182315958723872E-3</v>
      </c>
      <c r="X5" s="291">
        <v>44.689</v>
      </c>
      <c r="Y5" s="292">
        <f t="shared" ref="Y5:Y11" si="11">X5/X$13</f>
        <v>3.6958424770059113E-3</v>
      </c>
      <c r="Z5" s="291">
        <v>80.917000000000002</v>
      </c>
      <c r="AA5" s="292">
        <f t="shared" ref="AA5:AA11" si="12">Z5/Z$13</f>
        <v>6.5752415263836874E-3</v>
      </c>
      <c r="AB5" s="291">
        <v>59.142000000000003</v>
      </c>
      <c r="AC5" s="292">
        <f t="shared" ref="AC5:AC11" si="13">AB5/AB$13</f>
        <v>4.3740756989779179E-3</v>
      </c>
      <c r="AD5" s="291">
        <v>74.771000000000001</v>
      </c>
      <c r="AE5" s="292">
        <f t="shared" ref="AE5:AE11" si="14">AD5/AD$13</f>
        <v>4.9368925407304691E-3</v>
      </c>
      <c r="AF5" s="291">
        <v>102.56798473999999</v>
      </c>
      <c r="AG5" s="292">
        <f t="shared" ref="AG5:AG11" si="15">AF5/AF$13</f>
        <v>5.8740018637132478E-3</v>
      </c>
      <c r="AH5" s="291">
        <v>140.01300000000001</v>
      </c>
      <c r="AI5" s="292">
        <f t="shared" ref="AI5:AI11" si="16">AH5/AH$13</f>
        <v>7.511747416265876E-3</v>
      </c>
      <c r="AJ5" s="291">
        <v>114.98</v>
      </c>
      <c r="AK5" s="292">
        <f t="shared" ref="AK5:AK11" si="17">AJ5/AJ$13</f>
        <v>5.7780465288026191E-3</v>
      </c>
      <c r="AL5" s="291">
        <v>135.91399999999999</v>
      </c>
      <c r="AM5" s="292">
        <f t="shared" ref="AM5:AM11" si="18">AL5/AL$13</f>
        <v>6.7699056440104722E-3</v>
      </c>
      <c r="AN5" s="291">
        <v>145.97399999999999</v>
      </c>
      <c r="AO5" s="292">
        <f t="shared" ref="AO5:AO11" si="19">AN5/AN$13</f>
        <v>7.0977209340319508E-3</v>
      </c>
      <c r="AP5" s="291">
        <v>161.31847467000003</v>
      </c>
      <c r="AQ5" s="292">
        <f t="shared" ref="AQ5:AS11" si="20">AP5/AP$13</f>
        <v>7.9743125685278696E-3</v>
      </c>
      <c r="AR5" s="291">
        <v>127.148</v>
      </c>
      <c r="AS5" s="292">
        <f t="shared" si="20"/>
        <v>6.350522067075255E-3</v>
      </c>
      <c r="AT5" s="351">
        <v>136.143</v>
      </c>
      <c r="AU5" s="292">
        <f t="shared" ref="AU5:AW11" si="21">AT5/AT$13</f>
        <v>6.9670040766873498E-3</v>
      </c>
      <c r="AV5" s="351">
        <v>134.66999999999999</v>
      </c>
      <c r="AW5" s="292">
        <f t="shared" si="21"/>
        <v>6.6551469583156627E-3</v>
      </c>
      <c r="AX5" s="351">
        <v>157.803</v>
      </c>
      <c r="AY5" s="292">
        <f t="shared" ref="AY5:AY11" si="22">AX5/AX$13</f>
        <v>8.0663291140793403E-3</v>
      </c>
      <c r="AZ5" s="351">
        <v>114.724</v>
      </c>
      <c r="BA5" s="292">
        <f t="shared" ref="BA5:BA11" si="23">AZ5/AZ$13</f>
        <v>5.9485589441738256E-3</v>
      </c>
    </row>
    <row r="6" spans="1:58" s="293" customFormat="1">
      <c r="A6" s="290" t="s">
        <v>157</v>
      </c>
      <c r="B6" s="291">
        <v>63.87</v>
      </c>
      <c r="C6" s="292">
        <f t="shared" si="0"/>
        <v>1.0736745490213877E-2</v>
      </c>
      <c r="D6" s="291">
        <v>60.676000000000002</v>
      </c>
      <c r="E6" s="292">
        <f t="shared" si="1"/>
        <v>9.1604321146548633E-3</v>
      </c>
      <c r="F6" s="291">
        <v>63.372</v>
      </c>
      <c r="G6" s="292">
        <f t="shared" si="2"/>
        <v>8.7228280506395309E-3</v>
      </c>
      <c r="H6" s="291">
        <v>68.918999999999997</v>
      </c>
      <c r="I6" s="292">
        <f t="shared" si="3"/>
        <v>8.1986607628790845E-3</v>
      </c>
      <c r="J6" s="291">
        <v>102.15853240999999</v>
      </c>
      <c r="K6" s="292">
        <f t="shared" si="4"/>
        <v>1.1582010068150118E-2</v>
      </c>
      <c r="L6" s="291">
        <v>90.849000000000004</v>
      </c>
      <c r="M6" s="292">
        <f t="shared" si="5"/>
        <v>9.5213900355381811E-3</v>
      </c>
      <c r="N6" s="291">
        <v>87.895218071574263</v>
      </c>
      <c r="O6" s="292">
        <f t="shared" si="6"/>
        <v>8.5034684571615345E-3</v>
      </c>
      <c r="P6" s="291">
        <v>81.084000000000003</v>
      </c>
      <c r="Q6" s="292">
        <f t="shared" si="7"/>
        <v>7.0208560571248524E-3</v>
      </c>
      <c r="R6" s="291">
        <v>115.087</v>
      </c>
      <c r="S6" s="292">
        <f t="shared" si="8"/>
        <v>9.963805914649973E-3</v>
      </c>
      <c r="T6" s="291">
        <v>61.579000000000001</v>
      </c>
      <c r="U6" s="292">
        <f t="shared" si="9"/>
        <v>5.7841175958945812E-3</v>
      </c>
      <c r="V6" s="291">
        <v>55.556305723892493</v>
      </c>
      <c r="W6" s="292">
        <f t="shared" si="10"/>
        <v>5.109852006160564E-3</v>
      </c>
      <c r="X6" s="291">
        <v>52.853000000000002</v>
      </c>
      <c r="Y6" s="292">
        <f t="shared" si="11"/>
        <v>4.3710166357983716E-3</v>
      </c>
      <c r="Z6" s="291">
        <v>87.117000000000004</v>
      </c>
      <c r="AA6" s="292">
        <f t="shared" si="12"/>
        <v>7.0790478645274511E-3</v>
      </c>
      <c r="AB6" s="291">
        <v>80.971999999999994</v>
      </c>
      <c r="AC6" s="292">
        <f t="shared" si="13"/>
        <v>5.9885979083838881E-3</v>
      </c>
      <c r="AD6" s="291">
        <v>108.349</v>
      </c>
      <c r="AE6" s="292">
        <f t="shared" si="14"/>
        <v>7.1539416337297289E-3</v>
      </c>
      <c r="AF6" s="291">
        <v>143.05324353</v>
      </c>
      <c r="AG6" s="292">
        <f t="shared" si="15"/>
        <v>8.192566337688242E-3</v>
      </c>
      <c r="AH6" s="291">
        <v>195.78700000000001</v>
      </c>
      <c r="AI6" s="292">
        <f t="shared" si="16"/>
        <v>1.0504042420264169E-2</v>
      </c>
      <c r="AJ6" s="291">
        <v>191.77799999999999</v>
      </c>
      <c r="AK6" s="292">
        <f t="shared" si="17"/>
        <v>9.6373474273848368E-3</v>
      </c>
      <c r="AL6" s="291">
        <v>228.50700000000001</v>
      </c>
      <c r="AM6" s="292">
        <f t="shared" si="18"/>
        <v>1.1381982937709884E-2</v>
      </c>
      <c r="AN6" s="291">
        <v>214.685</v>
      </c>
      <c r="AO6" s="292">
        <f t="shared" si="19"/>
        <v>1.043866865827236E-2</v>
      </c>
      <c r="AP6" s="291">
        <v>248.88092788000003</v>
      </c>
      <c r="AQ6" s="292">
        <f t="shared" si="20"/>
        <v>1.2302709378577104E-2</v>
      </c>
      <c r="AR6" s="291">
        <v>222.93799999999999</v>
      </c>
      <c r="AS6" s="292">
        <f t="shared" si="20"/>
        <v>1.1134840411092767E-2</v>
      </c>
      <c r="AT6" s="351">
        <v>214.84</v>
      </c>
      <c r="AU6" s="292">
        <f t="shared" si="21"/>
        <v>1.0994257184251194E-2</v>
      </c>
      <c r="AV6" s="351">
        <v>209.851</v>
      </c>
      <c r="AW6" s="292">
        <f t="shared" si="21"/>
        <v>1.0370455516072625E-2</v>
      </c>
      <c r="AX6" s="351">
        <v>223.952</v>
      </c>
      <c r="AY6" s="292">
        <f t="shared" si="22"/>
        <v>1.1447631146152458E-2</v>
      </c>
      <c r="AZ6" s="351">
        <v>191.74299999999999</v>
      </c>
      <c r="BA6" s="292">
        <f t="shared" si="23"/>
        <v>9.9420743491572972E-3</v>
      </c>
    </row>
    <row r="7" spans="1:58" s="293" customFormat="1">
      <c r="A7" s="290" t="s">
        <v>158</v>
      </c>
      <c r="B7" s="291">
        <v>75.617999999999995</v>
      </c>
      <c r="C7" s="292">
        <f t="shared" si="0"/>
        <v>1.2711620799733725E-2</v>
      </c>
      <c r="D7" s="291">
        <v>82.25</v>
      </c>
      <c r="E7" s="292">
        <f t="shared" si="1"/>
        <v>1.2417521613658819E-2</v>
      </c>
      <c r="F7" s="291">
        <v>85.076999999999998</v>
      </c>
      <c r="G7" s="292">
        <f t="shared" si="2"/>
        <v>1.1710409046018106E-2</v>
      </c>
      <c r="H7" s="291">
        <v>98.444000000000003</v>
      </c>
      <c r="I7" s="292">
        <f t="shared" si="3"/>
        <v>1.1710978977362826E-2</v>
      </c>
      <c r="J7" s="291">
        <v>122.92328792000002</v>
      </c>
      <c r="K7" s="292">
        <f t="shared" si="4"/>
        <v>1.3936170819151219E-2</v>
      </c>
      <c r="L7" s="291">
        <v>141.339</v>
      </c>
      <c r="M7" s="292">
        <f t="shared" si="5"/>
        <v>1.4812972583439894E-2</v>
      </c>
      <c r="N7" s="291">
        <v>122.42421074051749</v>
      </c>
      <c r="O7" s="292">
        <f t="shared" si="6"/>
        <v>1.18439937605839E-2</v>
      </c>
      <c r="P7" s="291">
        <v>127.53</v>
      </c>
      <c r="Q7" s="292">
        <f t="shared" si="7"/>
        <v>1.1042496336701844E-2</v>
      </c>
      <c r="R7" s="291">
        <v>150.89500000000001</v>
      </c>
      <c r="S7" s="292">
        <f t="shared" si="8"/>
        <v>1.3063929839956795E-2</v>
      </c>
      <c r="T7" s="291">
        <v>182.88900000000001</v>
      </c>
      <c r="U7" s="292">
        <f t="shared" si="9"/>
        <v>1.7178770083885159E-2</v>
      </c>
      <c r="V7" s="291">
        <v>91.717917033604948</v>
      </c>
      <c r="W7" s="292">
        <f t="shared" si="10"/>
        <v>8.4358557727764981E-3</v>
      </c>
      <c r="X7" s="291">
        <v>73.683000000000007</v>
      </c>
      <c r="Y7" s="292">
        <f t="shared" si="11"/>
        <v>6.0936866171368035E-3</v>
      </c>
      <c r="Z7" s="291">
        <v>104.099</v>
      </c>
      <c r="AA7" s="292">
        <f t="shared" si="12"/>
        <v>8.4589896765205775E-3</v>
      </c>
      <c r="AB7" s="291">
        <v>125.179</v>
      </c>
      <c r="AC7" s="292">
        <f t="shared" si="13"/>
        <v>9.2580978310229066E-3</v>
      </c>
      <c r="AD7" s="291">
        <v>134.75399999999999</v>
      </c>
      <c r="AE7" s="292">
        <f t="shared" si="14"/>
        <v>8.8973802334273121E-3</v>
      </c>
      <c r="AF7" s="291">
        <v>196.35191273999999</v>
      </c>
      <c r="AG7" s="292">
        <f t="shared" si="15"/>
        <v>1.1244946503551836E-2</v>
      </c>
      <c r="AH7" s="291">
        <v>253.30199999999999</v>
      </c>
      <c r="AI7" s="292">
        <f t="shared" si="16"/>
        <v>1.3589742695570974E-2</v>
      </c>
      <c r="AJ7" s="291">
        <v>290.76900000000001</v>
      </c>
      <c r="AK7" s="292">
        <f t="shared" si="17"/>
        <v>1.4611904775903711E-2</v>
      </c>
      <c r="AL7" s="291">
        <v>326.96300000000002</v>
      </c>
      <c r="AM7" s="292">
        <f t="shared" si="18"/>
        <v>1.6286097525513167E-2</v>
      </c>
      <c r="AN7" s="291">
        <v>325.25700000000001</v>
      </c>
      <c r="AO7" s="292">
        <f t="shared" si="19"/>
        <v>1.5815031566172266E-2</v>
      </c>
      <c r="AP7" s="291">
        <v>338.31493311999981</v>
      </c>
      <c r="AQ7" s="292">
        <f t="shared" si="20"/>
        <v>1.6723620954253841E-2</v>
      </c>
      <c r="AR7" s="291">
        <v>351.56</v>
      </c>
      <c r="AS7" s="292">
        <f t="shared" si="20"/>
        <v>1.7558982743739397E-2</v>
      </c>
      <c r="AT7" s="351">
        <v>284.38299999999998</v>
      </c>
      <c r="AU7" s="292">
        <f t="shared" si="21"/>
        <v>1.4553062003485882E-2</v>
      </c>
      <c r="AV7" s="351">
        <v>290.03399999999999</v>
      </c>
      <c r="AW7" s="292">
        <f t="shared" si="21"/>
        <v>1.4332953834618883E-2</v>
      </c>
      <c r="AX7" s="351">
        <v>290.10399999999998</v>
      </c>
      <c r="AY7" s="292">
        <f t="shared" si="22"/>
        <v>1.4829086527574715E-2</v>
      </c>
      <c r="AZ7" s="351">
        <v>277.60199999999998</v>
      </c>
      <c r="BA7" s="292">
        <f t="shared" si="23"/>
        <v>1.4393952965556834E-2</v>
      </c>
    </row>
    <row r="8" spans="1:58" s="293" customFormat="1">
      <c r="A8" s="290" t="s">
        <v>159</v>
      </c>
      <c r="B8" s="291">
        <v>54.991</v>
      </c>
      <c r="C8" s="292">
        <f t="shared" si="0"/>
        <v>9.2441579967488859E-3</v>
      </c>
      <c r="D8" s="291">
        <v>68.974000000000004</v>
      </c>
      <c r="E8" s="292">
        <f t="shared" si="1"/>
        <v>1.0413205298243203E-2</v>
      </c>
      <c r="F8" s="291">
        <v>91.855000000000004</v>
      </c>
      <c r="G8" s="292">
        <f t="shared" si="2"/>
        <v>1.2643365691338355E-2</v>
      </c>
      <c r="H8" s="291">
        <v>95.665999999999997</v>
      </c>
      <c r="I8" s="292">
        <f t="shared" si="3"/>
        <v>1.1380505819027996E-2</v>
      </c>
      <c r="J8" s="291">
        <v>94.581337100000013</v>
      </c>
      <c r="K8" s="292">
        <f t="shared" si="4"/>
        <v>1.072296138862769E-2</v>
      </c>
      <c r="L8" s="291">
        <v>123.71299999999999</v>
      </c>
      <c r="M8" s="292">
        <f t="shared" si="5"/>
        <v>1.2965687299436812E-2</v>
      </c>
      <c r="N8" s="291">
        <v>133.41109752201498</v>
      </c>
      <c r="O8" s="292">
        <f t="shared" si="6"/>
        <v>1.2906925820355233E-2</v>
      </c>
      <c r="P8" s="291">
        <v>122.708</v>
      </c>
      <c r="Q8" s="292">
        <f t="shared" si="7"/>
        <v>1.0624971696730259E-2</v>
      </c>
      <c r="R8" s="291">
        <v>121.541</v>
      </c>
      <c r="S8" s="292">
        <f t="shared" si="8"/>
        <v>1.052256931427939E-2</v>
      </c>
      <c r="T8" s="291">
        <v>181.78399999999999</v>
      </c>
      <c r="U8" s="292">
        <f t="shared" si="9"/>
        <v>1.7074977395737191E-2</v>
      </c>
      <c r="V8" s="291">
        <v>91.636542077600865</v>
      </c>
      <c r="W8" s="292">
        <f t="shared" si="10"/>
        <v>8.4283712221612135E-3</v>
      </c>
      <c r="X8" s="291">
        <v>76.441999999999993</v>
      </c>
      <c r="Y8" s="292">
        <f t="shared" si="11"/>
        <v>6.3218597558076005E-3</v>
      </c>
      <c r="Z8" s="291">
        <v>77.313000000000002</v>
      </c>
      <c r="AA8" s="292">
        <f t="shared" si="12"/>
        <v>6.2823837775659265E-3</v>
      </c>
      <c r="AB8" s="291">
        <v>122.29</v>
      </c>
      <c r="AC8" s="292">
        <f t="shared" si="13"/>
        <v>9.0444306453621708E-3</v>
      </c>
      <c r="AD8" s="291">
        <v>130.05500000000001</v>
      </c>
      <c r="AE8" s="292">
        <f t="shared" si="14"/>
        <v>8.5871201319321824E-3</v>
      </c>
      <c r="AF8" s="291">
        <v>185.16377878</v>
      </c>
      <c r="AG8" s="292">
        <f t="shared" si="15"/>
        <v>1.0604209338840011E-2</v>
      </c>
      <c r="AH8" s="291">
        <v>211.13200000000001</v>
      </c>
      <c r="AI8" s="292">
        <f t="shared" si="16"/>
        <v>1.132730714641531E-2</v>
      </c>
      <c r="AJ8" s="291">
        <v>242.05699999999999</v>
      </c>
      <c r="AK8" s="292">
        <f t="shared" si="17"/>
        <v>1.2163999031330452E-2</v>
      </c>
      <c r="AL8" s="291">
        <v>299.19200000000001</v>
      </c>
      <c r="AM8" s="292">
        <f t="shared" si="18"/>
        <v>1.490281802789103E-2</v>
      </c>
      <c r="AN8" s="291">
        <v>323.92599999999999</v>
      </c>
      <c r="AO8" s="292">
        <f t="shared" si="19"/>
        <v>1.5750314105780712E-2</v>
      </c>
      <c r="AP8" s="291">
        <v>285.04274559999999</v>
      </c>
      <c r="AQ8" s="292">
        <f t="shared" si="20"/>
        <v>1.4090264326237641E-2</v>
      </c>
      <c r="AR8" s="291">
        <v>307.83600000000001</v>
      </c>
      <c r="AS8" s="292">
        <f t="shared" si="20"/>
        <v>1.5375147946017069E-2</v>
      </c>
      <c r="AT8" s="351">
        <v>274.65199999999999</v>
      </c>
      <c r="AU8" s="292">
        <f t="shared" si="21"/>
        <v>1.4055086223091411E-2</v>
      </c>
      <c r="AV8" s="351">
        <v>289.08999999999997</v>
      </c>
      <c r="AW8" s="292">
        <f t="shared" si="21"/>
        <v>1.4286303068088474E-2</v>
      </c>
      <c r="AX8" s="351">
        <v>231.751</v>
      </c>
      <c r="AY8" s="292">
        <f t="shared" si="22"/>
        <v>1.1846288337465075E-2</v>
      </c>
      <c r="AZ8" s="351">
        <v>237.67400000000001</v>
      </c>
      <c r="BA8" s="292">
        <f t="shared" si="23"/>
        <v>1.2323644559966266E-2</v>
      </c>
    </row>
    <row r="9" spans="1:58" s="320" customFormat="1">
      <c r="A9" s="290" t="s">
        <v>160</v>
      </c>
      <c r="B9" s="291">
        <v>56.874000000000002</v>
      </c>
      <c r="C9" s="292">
        <f t="shared" si="0"/>
        <v>9.5606961485897E-3</v>
      </c>
      <c r="D9" s="291">
        <v>74.087000000000003</v>
      </c>
      <c r="E9" s="292">
        <f t="shared" si="1"/>
        <v>1.1185129772536669E-2</v>
      </c>
      <c r="F9" s="291">
        <v>73.992000000000004</v>
      </c>
      <c r="G9" s="292">
        <f t="shared" si="2"/>
        <v>1.0184616125779844E-2</v>
      </c>
      <c r="H9" s="291">
        <v>81.587000000000003</v>
      </c>
      <c r="I9" s="292">
        <f t="shared" si="3"/>
        <v>9.7056564323483498E-3</v>
      </c>
      <c r="J9" s="291">
        <v>95.768552470000003</v>
      </c>
      <c r="K9" s="292">
        <f t="shared" si="4"/>
        <v>1.0857559449543612E-2</v>
      </c>
      <c r="L9" s="291">
        <v>139.81899999999999</v>
      </c>
      <c r="M9" s="292">
        <f t="shared" si="5"/>
        <v>1.4653669642801933E-2</v>
      </c>
      <c r="N9" s="291">
        <v>118.0770848330246</v>
      </c>
      <c r="O9" s="292">
        <f t="shared" si="6"/>
        <v>1.1423428810126937E-2</v>
      </c>
      <c r="P9" s="291">
        <v>116.178</v>
      </c>
      <c r="Q9" s="292">
        <f t="shared" si="7"/>
        <v>1.0059555707718552E-2</v>
      </c>
      <c r="R9" s="291">
        <v>116.679</v>
      </c>
      <c r="S9" s="292">
        <f t="shared" si="8"/>
        <v>1.0101635374242478E-2</v>
      </c>
      <c r="T9" s="291">
        <v>150.97499999999999</v>
      </c>
      <c r="U9" s="292">
        <f t="shared" si="9"/>
        <v>1.4181086962116701E-2</v>
      </c>
      <c r="V9" s="291">
        <v>83.176188511486302</v>
      </c>
      <c r="W9" s="292">
        <f t="shared" si="10"/>
        <v>7.6502209459802994E-3</v>
      </c>
      <c r="X9" s="291">
        <v>69.180000000000007</v>
      </c>
      <c r="Y9" s="292">
        <f t="shared" si="11"/>
        <v>5.7212822519919666E-3</v>
      </c>
      <c r="Z9" s="291">
        <v>66.691000000000003</v>
      </c>
      <c r="AA9" s="292">
        <f t="shared" si="12"/>
        <v>5.4192497576041436E-3</v>
      </c>
      <c r="AB9" s="291">
        <v>110.79</v>
      </c>
      <c r="AC9" s="292">
        <f t="shared" si="13"/>
        <v>8.1939035996375417E-3</v>
      </c>
      <c r="AD9" s="291">
        <v>112.271</v>
      </c>
      <c r="AE9" s="292">
        <f t="shared" si="14"/>
        <v>7.4128988837965318E-3</v>
      </c>
      <c r="AF9" s="291">
        <v>148.4293024000001</v>
      </c>
      <c r="AG9" s="292">
        <f t="shared" si="15"/>
        <v>8.5004497371901667E-3</v>
      </c>
      <c r="AH9" s="291">
        <v>195.22</v>
      </c>
      <c r="AI9" s="292">
        <f t="shared" si="16"/>
        <v>1.0473622667919581E-2</v>
      </c>
      <c r="AJ9" s="291">
        <v>257.04599999999999</v>
      </c>
      <c r="AK9" s="292">
        <f t="shared" si="17"/>
        <v>1.2917235589168533E-2</v>
      </c>
      <c r="AL9" s="291">
        <v>254.405</v>
      </c>
      <c r="AM9" s="292">
        <f t="shared" si="18"/>
        <v>1.2671967901500098E-2</v>
      </c>
      <c r="AN9" s="291">
        <v>287.05</v>
      </c>
      <c r="AO9" s="292">
        <f t="shared" si="19"/>
        <v>1.3957285503677858E-2</v>
      </c>
      <c r="AP9" s="291">
        <v>273.72860476000005</v>
      </c>
      <c r="AQ9" s="292">
        <f t="shared" si="20"/>
        <v>1.3530982472828915E-2</v>
      </c>
      <c r="AR9" s="291">
        <v>310.17099999999999</v>
      </c>
      <c r="AS9" s="292">
        <f t="shared" si="20"/>
        <v>1.5491771636728843E-2</v>
      </c>
      <c r="AT9" s="351">
        <v>261.12299999999999</v>
      </c>
      <c r="AU9" s="292">
        <f t="shared" si="21"/>
        <v>1.3362750971528692E-2</v>
      </c>
      <c r="AV9" s="351">
        <v>251.333</v>
      </c>
      <c r="AW9" s="292">
        <f t="shared" si="21"/>
        <v>1.2420420661426826E-2</v>
      </c>
      <c r="AX9" s="351">
        <v>238.947</v>
      </c>
      <c r="AY9" s="292">
        <f t="shared" si="22"/>
        <v>1.2214122309600679E-2</v>
      </c>
      <c r="AZ9" s="351">
        <v>243.68899999999999</v>
      </c>
      <c r="BA9" s="292">
        <f t="shared" si="23"/>
        <v>1.2635528577688848E-2</v>
      </c>
    </row>
    <row r="10" spans="1:58" s="293" customFormat="1">
      <c r="A10" s="290" t="s">
        <v>161</v>
      </c>
      <c r="B10" s="291">
        <v>53.917999999999999</v>
      </c>
      <c r="C10" s="292">
        <f t="shared" si="0"/>
        <v>9.0637833621630172E-3</v>
      </c>
      <c r="D10" s="291">
        <v>63.915999999999997</v>
      </c>
      <c r="E10" s="292">
        <f t="shared" si="1"/>
        <v>9.6495843338433689E-3</v>
      </c>
      <c r="F10" s="291">
        <v>68.385999999999996</v>
      </c>
      <c r="G10" s="292">
        <f t="shared" si="2"/>
        <v>9.4129792190720662E-3</v>
      </c>
      <c r="H10" s="291">
        <v>74.498000000000005</v>
      </c>
      <c r="I10" s="292">
        <f t="shared" si="3"/>
        <v>8.862343178411846E-3</v>
      </c>
      <c r="J10" s="291">
        <v>88.333663130000005</v>
      </c>
      <c r="K10" s="292">
        <f t="shared" si="4"/>
        <v>1.0014644411905181E-2</v>
      </c>
      <c r="L10" s="291">
        <v>107.434</v>
      </c>
      <c r="M10" s="292">
        <f t="shared" si="5"/>
        <v>1.1259573766117501E-2</v>
      </c>
      <c r="N10" s="291">
        <v>122.15144646299058</v>
      </c>
      <c r="O10" s="292">
        <f t="shared" si="6"/>
        <v>1.1817605039091659E-2</v>
      </c>
      <c r="P10" s="291">
        <v>110.247</v>
      </c>
      <c r="Q10" s="292">
        <f t="shared" si="7"/>
        <v>9.5460055957999543E-3</v>
      </c>
      <c r="R10" s="291">
        <v>113.155</v>
      </c>
      <c r="S10" s="292">
        <f t="shared" si="8"/>
        <v>9.7965405151947439E-3</v>
      </c>
      <c r="T10" s="291">
        <v>129.48500000000001</v>
      </c>
      <c r="U10" s="292">
        <f t="shared" si="9"/>
        <v>1.2162530520216468E-2</v>
      </c>
      <c r="V10" s="291">
        <v>139.55791065371798</v>
      </c>
      <c r="W10" s="292">
        <f t="shared" si="10"/>
        <v>1.2835991530351051E-2</v>
      </c>
      <c r="X10" s="291">
        <v>73.513000000000005</v>
      </c>
      <c r="Y10" s="292">
        <f t="shared" si="11"/>
        <v>6.0796273806112376E-3</v>
      </c>
      <c r="Z10" s="291">
        <v>61.24</v>
      </c>
      <c r="AA10" s="292">
        <f t="shared" si="12"/>
        <v>4.9763064754716193E-3</v>
      </c>
      <c r="AB10" s="291">
        <v>86.847999999999999</v>
      </c>
      <c r="AC10" s="292">
        <f t="shared" si="13"/>
        <v>6.4231802493124029E-3</v>
      </c>
      <c r="AD10" s="291">
        <v>108.06</v>
      </c>
      <c r="AE10" s="292">
        <f t="shared" si="14"/>
        <v>7.1348598781791669E-3</v>
      </c>
      <c r="AF10" s="291">
        <v>119.36654147</v>
      </c>
      <c r="AG10" s="292">
        <f t="shared" si="15"/>
        <v>6.8360442962504949E-3</v>
      </c>
      <c r="AH10" s="291">
        <v>170.096</v>
      </c>
      <c r="AI10" s="292">
        <f t="shared" si="16"/>
        <v>9.1257111019488225E-3</v>
      </c>
      <c r="AJ10" s="291">
        <v>212.19</v>
      </c>
      <c r="AK10" s="292">
        <f t="shared" si="17"/>
        <v>1.0663103956745761E-2</v>
      </c>
      <c r="AL10" s="291">
        <v>249.16300000000001</v>
      </c>
      <c r="AM10" s="292">
        <f t="shared" si="18"/>
        <v>1.2410862751288179E-2</v>
      </c>
      <c r="AN10" s="291">
        <v>274.25400000000002</v>
      </c>
      <c r="AO10" s="292">
        <f t="shared" si="19"/>
        <v>1.3335103217298964E-2</v>
      </c>
      <c r="AP10" s="291">
        <v>258.40305318000003</v>
      </c>
      <c r="AQ10" s="292">
        <f t="shared" si="20"/>
        <v>1.2773408122872931E-2</v>
      </c>
      <c r="AR10" s="291">
        <v>269.28100000000001</v>
      </c>
      <c r="AS10" s="292">
        <f t="shared" si="20"/>
        <v>1.3449483536855411E-2</v>
      </c>
      <c r="AT10" s="351">
        <v>266.351</v>
      </c>
      <c r="AU10" s="292">
        <f t="shared" si="21"/>
        <v>1.3630289495822425E-2</v>
      </c>
      <c r="AV10" s="351">
        <v>219.24</v>
      </c>
      <c r="AW10" s="292">
        <f t="shared" si="21"/>
        <v>1.0834442853947621E-2</v>
      </c>
      <c r="AX10" s="351">
        <v>227.625</v>
      </c>
      <c r="AY10" s="292">
        <f t="shared" si="22"/>
        <v>1.1635381865948745E-2</v>
      </c>
      <c r="AZ10" s="351">
        <v>215.30600000000001</v>
      </c>
      <c r="BA10" s="292">
        <f t="shared" si="23"/>
        <v>1.116384045216598E-2</v>
      </c>
    </row>
    <row r="11" spans="1:58" s="293" customFormat="1">
      <c r="A11" s="290" t="s">
        <v>162</v>
      </c>
      <c r="B11" s="291">
        <v>257.67399999999998</v>
      </c>
      <c r="C11" s="294">
        <f t="shared" si="0"/>
        <v>4.3315800179197915E-2</v>
      </c>
      <c r="D11" s="291">
        <v>261.36900000000003</v>
      </c>
      <c r="E11" s="294">
        <f t="shared" si="1"/>
        <v>3.9459637770703861E-2</v>
      </c>
      <c r="F11" s="291">
        <v>302.75400000000002</v>
      </c>
      <c r="G11" s="294">
        <f t="shared" si="2"/>
        <v>4.167252230706496E-2</v>
      </c>
      <c r="H11" s="291">
        <v>356.17700000000002</v>
      </c>
      <c r="I11" s="294">
        <f t="shared" si="3"/>
        <v>4.2371108033198157E-2</v>
      </c>
      <c r="J11" s="291">
        <v>399.30098369000007</v>
      </c>
      <c r="K11" s="294">
        <f t="shared" si="4"/>
        <v>4.5269914359763526E-2</v>
      </c>
      <c r="L11" s="291">
        <v>439.77100000000002</v>
      </c>
      <c r="M11" s="294">
        <f t="shared" si="5"/>
        <v>4.6090008886379173E-2</v>
      </c>
      <c r="N11" s="291">
        <v>536.37083844926224</v>
      </c>
      <c r="O11" s="294">
        <f t="shared" si="6"/>
        <v>5.1891474942134988E-2</v>
      </c>
      <c r="P11" s="291">
        <v>601.99400000000003</v>
      </c>
      <c r="Q11" s="294">
        <f t="shared" si="7"/>
        <v>5.2125119891135344E-2</v>
      </c>
      <c r="R11" s="291">
        <v>592.298</v>
      </c>
      <c r="S11" s="294">
        <f t="shared" si="8"/>
        <v>5.1278965614147118E-2</v>
      </c>
      <c r="T11" s="291">
        <v>573.36500000000001</v>
      </c>
      <c r="U11" s="294">
        <f t="shared" si="9"/>
        <v>5.3856194244305634E-2</v>
      </c>
      <c r="V11" s="291">
        <v>618.786524408486</v>
      </c>
      <c r="W11" s="294">
        <f t="shared" si="10"/>
        <v>5.6913567630794033E-2</v>
      </c>
      <c r="X11" s="291">
        <v>564.81500000000005</v>
      </c>
      <c r="Y11" s="294">
        <f t="shared" si="11"/>
        <v>4.6710986342278729E-2</v>
      </c>
      <c r="Z11" s="291">
        <v>414.91199999999998</v>
      </c>
      <c r="AA11" s="294">
        <f t="shared" si="12"/>
        <v>3.3715370221274993E-2</v>
      </c>
      <c r="AB11" s="291">
        <v>320.44099999999997</v>
      </c>
      <c r="AC11" s="294">
        <f t="shared" si="13"/>
        <v>2.3699455396438786E-2</v>
      </c>
      <c r="AD11" s="291">
        <v>396.59199999999998</v>
      </c>
      <c r="AE11" s="294">
        <f t="shared" si="14"/>
        <v>2.6185714869580157E-2</v>
      </c>
      <c r="AF11" s="291">
        <v>523.59557028000006</v>
      </c>
      <c r="AG11" s="294">
        <f t="shared" si="15"/>
        <v>2.998597821194475E-2</v>
      </c>
      <c r="AH11" s="291">
        <v>658.10400000000004</v>
      </c>
      <c r="AI11" s="294">
        <f t="shared" si="16"/>
        <v>3.5307514456759288E-2</v>
      </c>
      <c r="AJ11" s="291">
        <v>820.26800000000003</v>
      </c>
      <c r="AK11" s="294">
        <f t="shared" si="17"/>
        <v>4.1220618108261144E-2</v>
      </c>
      <c r="AL11" s="291">
        <v>1047.9290000000001</v>
      </c>
      <c r="AM11" s="294">
        <f t="shared" si="18"/>
        <v>5.2197569430833111E-2</v>
      </c>
      <c r="AN11" s="291">
        <v>1209.3040000000001</v>
      </c>
      <c r="AO11" s="294">
        <f t="shared" si="19"/>
        <v>5.8800213164046856E-2</v>
      </c>
      <c r="AP11" s="291">
        <v>1321.0837102400001</v>
      </c>
      <c r="AQ11" s="294">
        <f t="shared" si="20"/>
        <v>6.5303955149554727E-2</v>
      </c>
      <c r="AR11" s="291">
        <v>1295.6030000000001</v>
      </c>
      <c r="AS11" s="294">
        <f t="shared" si="20"/>
        <v>6.4710065763275093E-2</v>
      </c>
      <c r="AT11" s="351">
        <v>1241.2159999999999</v>
      </c>
      <c r="AU11" s="294">
        <f t="shared" si="21"/>
        <v>6.3518189933008423E-2</v>
      </c>
      <c r="AV11" s="351">
        <v>1221.646</v>
      </c>
      <c r="AW11" s="294">
        <f t="shared" si="21"/>
        <v>6.0371527890684611E-2</v>
      </c>
      <c r="AX11" s="351">
        <v>1138.0429999999999</v>
      </c>
      <c r="AY11" s="294">
        <f t="shared" si="22"/>
        <v>5.8172717780867245E-2</v>
      </c>
      <c r="AZ11" s="351">
        <v>1071.2045000000001</v>
      </c>
      <c r="BA11" s="294">
        <f t="shared" si="23"/>
        <v>5.5543069536576922E-2</v>
      </c>
    </row>
    <row r="12" spans="1:58" s="287" customFormat="1" ht="4.5" customHeight="1" thickBot="1">
      <c r="A12" s="290"/>
      <c r="B12" s="291"/>
      <c r="C12" s="292"/>
      <c r="D12" s="291"/>
      <c r="E12" s="292"/>
      <c r="F12" s="291"/>
      <c r="G12" s="292"/>
      <c r="H12" s="291"/>
      <c r="I12" s="292"/>
      <c r="J12" s="291"/>
      <c r="K12" s="292"/>
      <c r="L12" s="291"/>
      <c r="M12" s="292"/>
      <c r="N12" s="291"/>
      <c r="O12" s="292"/>
      <c r="P12" s="291"/>
      <c r="Q12" s="292"/>
      <c r="R12" s="291"/>
      <c r="S12" s="292"/>
      <c r="T12" s="291"/>
      <c r="U12" s="292"/>
      <c r="V12" s="291"/>
      <c r="W12" s="292"/>
      <c r="X12" s="291"/>
      <c r="Y12" s="292"/>
      <c r="Z12" s="291"/>
      <c r="AA12" s="292"/>
      <c r="AB12" s="291"/>
      <c r="AC12" s="292"/>
      <c r="AD12" s="291"/>
      <c r="AE12" s="292"/>
      <c r="AF12" s="291"/>
      <c r="AG12" s="292"/>
      <c r="AH12" s="291"/>
      <c r="AI12" s="292"/>
      <c r="AJ12" s="291"/>
      <c r="AK12" s="292"/>
      <c r="AL12" s="291"/>
      <c r="AM12" s="292"/>
      <c r="AN12" s="291"/>
      <c r="AO12" s="292"/>
      <c r="AP12" s="291"/>
      <c r="AQ12" s="292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296"/>
      <c r="BC12" s="297"/>
      <c r="BD12" s="297"/>
      <c r="BE12" s="297"/>
      <c r="BF12" s="297"/>
    </row>
    <row r="13" spans="1:58" s="287" customFormat="1" ht="12.75" thickTop="1" thickBot="1">
      <c r="A13" s="286" t="s">
        <v>232</v>
      </c>
      <c r="B13" s="313">
        <f>SUM(B4:B11)</f>
        <v>5948.73</v>
      </c>
      <c r="C13" s="315">
        <f>B13/B$13</f>
        <v>1</v>
      </c>
      <c r="D13" s="313">
        <f>SUM(D4:D11)</f>
        <v>6623.7050000000008</v>
      </c>
      <c r="E13" s="315">
        <f>D13/D$13</f>
        <v>1</v>
      </c>
      <c r="F13" s="313">
        <f>SUM(F4:F11)</f>
        <v>7265.0750000000007</v>
      </c>
      <c r="G13" s="315">
        <f>F13/F$13</f>
        <v>1</v>
      </c>
      <c r="H13" s="313">
        <f>SUM(H4:H11)</f>
        <v>8406.1290000000008</v>
      </c>
      <c r="I13" s="315">
        <f>H13/H$13</f>
        <v>1</v>
      </c>
      <c r="J13" s="313">
        <f>SUM(J4:J11)</f>
        <v>8820.4492837500002</v>
      </c>
      <c r="K13" s="315">
        <f>J13/J$13</f>
        <v>1</v>
      </c>
      <c r="L13" s="313">
        <f>SUM(L4:L11)</f>
        <v>9541.5689999999995</v>
      </c>
      <c r="M13" s="315">
        <f>L13/L$13</f>
        <v>1</v>
      </c>
      <c r="N13" s="313">
        <f>SUM(N4:N11)</f>
        <v>10336.396085240936</v>
      </c>
      <c r="O13" s="315">
        <f>N13/N$13</f>
        <v>1</v>
      </c>
      <c r="P13" s="313">
        <f>SUM(P4:P11)</f>
        <v>11549.019</v>
      </c>
      <c r="Q13" s="315">
        <f>P13/P$13</f>
        <v>1</v>
      </c>
      <c r="R13" s="313">
        <f>SUM(R4:R11)</f>
        <v>11550.506000000001</v>
      </c>
      <c r="S13" s="315">
        <f>R13/R$13</f>
        <v>1</v>
      </c>
      <c r="T13" s="313">
        <f>SUM(T4:T11)</f>
        <v>10646.222</v>
      </c>
      <c r="U13" s="315">
        <f>T13/T$13</f>
        <v>1</v>
      </c>
      <c r="V13" s="313">
        <f>SUM(V4:V11)</f>
        <v>10872.390366083486</v>
      </c>
      <c r="W13" s="315">
        <f>V13/V$13</f>
        <v>1</v>
      </c>
      <c r="X13" s="313">
        <f>SUM(X4:X11)</f>
        <v>12091.695000000002</v>
      </c>
      <c r="Y13" s="315">
        <f>X13/X$13</f>
        <v>1</v>
      </c>
      <c r="Z13" s="313">
        <f>SUM(Z4:Z11)</f>
        <v>12306.316000000001</v>
      </c>
      <c r="AA13" s="315">
        <f>Z13/Z$13</f>
        <v>1</v>
      </c>
      <c r="AB13" s="313">
        <f>SUM(AB4:AB11)</f>
        <v>13521.028000000002</v>
      </c>
      <c r="AC13" s="315">
        <f>AB13/AB$13</f>
        <v>1</v>
      </c>
      <c r="AD13" s="313">
        <f>SUM(AD4:AD11)</f>
        <v>15145.357000000002</v>
      </c>
      <c r="AE13" s="315">
        <f>AD13/AD$13</f>
        <v>1</v>
      </c>
      <c r="AF13" s="313">
        <f>SUM(AF4:AF11)</f>
        <v>17461.34698622</v>
      </c>
      <c r="AG13" s="315">
        <f>AF13/AF$13</f>
        <v>1</v>
      </c>
      <c r="AH13" s="313">
        <f>SUM(AH4:AH11)</f>
        <v>18639.205000000002</v>
      </c>
      <c r="AI13" s="315">
        <f>AH13/AH$13</f>
        <v>1</v>
      </c>
      <c r="AJ13" s="313">
        <f>SUM(AJ4:AJ11)</f>
        <v>19899.458999999995</v>
      </c>
      <c r="AK13" s="315">
        <f>AJ13/AJ$13</f>
        <v>1</v>
      </c>
      <c r="AL13" s="313">
        <f>SUM(AL4:AL11)</f>
        <v>20076.203000000001</v>
      </c>
      <c r="AM13" s="315">
        <f>AL13/AL$13</f>
        <v>1</v>
      </c>
      <c r="AN13" s="313">
        <f>SUM(AN4:AN11)</f>
        <v>20566.32</v>
      </c>
      <c r="AO13" s="315">
        <f>AN13/AN$13</f>
        <v>1</v>
      </c>
      <c r="AP13" s="313">
        <f>SUM(AP4:AP11)</f>
        <v>20229.765673679995</v>
      </c>
      <c r="AQ13" s="315">
        <f>AP13/AP$13</f>
        <v>1</v>
      </c>
      <c r="AR13" s="313">
        <f>SUM(AR4:AR11)</f>
        <v>20021.660999999996</v>
      </c>
      <c r="AS13" s="315">
        <f>AR13/AR$13</f>
        <v>1</v>
      </c>
      <c r="AT13" s="313">
        <f>SUM(AT4:AT11)</f>
        <v>19541.110999999997</v>
      </c>
      <c r="AU13" s="315">
        <f>AT13/AT$13</f>
        <v>1</v>
      </c>
      <c r="AV13" s="313">
        <f>SUM(AV4:AV11)</f>
        <v>20235.465999999997</v>
      </c>
      <c r="AW13" s="315">
        <f>AV13/AV$13</f>
        <v>1</v>
      </c>
      <c r="AX13" s="313">
        <f>SUM(AX4:AX11)</f>
        <v>19563.174000000003</v>
      </c>
      <c r="AY13" s="315">
        <f>AX13/AX$13</f>
        <v>1</v>
      </c>
      <c r="AZ13" s="313">
        <f>SUM(AZ4:AZ11)</f>
        <v>19286.015499999994</v>
      </c>
      <c r="BA13" s="315">
        <f>AZ13/AZ$13</f>
        <v>1</v>
      </c>
    </row>
    <row r="14" spans="1:58" s="287" customFormat="1" ht="4.5" customHeight="1" thickTop="1">
      <c r="A14" s="298"/>
      <c r="B14" s="299"/>
      <c r="C14" s="300"/>
      <c r="D14" s="299"/>
      <c r="E14" s="300"/>
      <c r="F14" s="299"/>
      <c r="G14" s="300"/>
      <c r="H14" s="299"/>
      <c r="I14" s="300"/>
      <c r="J14" s="299"/>
      <c r="K14" s="300"/>
      <c r="L14" s="299"/>
      <c r="M14" s="300"/>
      <c r="N14" s="299"/>
      <c r="O14" s="300"/>
      <c r="P14" s="299"/>
      <c r="Q14" s="300"/>
      <c r="R14" s="299"/>
      <c r="S14" s="300"/>
      <c r="T14" s="299"/>
      <c r="U14" s="300"/>
      <c r="V14" s="299"/>
      <c r="W14" s="300"/>
      <c r="X14" s="299"/>
      <c r="Y14" s="300"/>
      <c r="Z14" s="299"/>
      <c r="AA14" s="300"/>
      <c r="AB14" s="299"/>
      <c r="AC14" s="300"/>
      <c r="AD14" s="299"/>
      <c r="AE14" s="300"/>
      <c r="AF14" s="299"/>
      <c r="AG14" s="300"/>
      <c r="AH14" s="299"/>
      <c r="AI14" s="300"/>
      <c r="AJ14" s="299"/>
      <c r="AK14" s="300"/>
      <c r="AL14" s="299"/>
      <c r="AM14" s="300"/>
      <c r="AN14" s="299"/>
      <c r="AO14" s="300"/>
      <c r="AP14" s="299"/>
      <c r="AQ14" s="300"/>
      <c r="AR14" s="349"/>
      <c r="AS14" s="349"/>
      <c r="AT14" s="349"/>
      <c r="AU14" s="349"/>
      <c r="AV14" s="349"/>
      <c r="AW14" s="349"/>
      <c r="AX14" s="349"/>
      <c r="AY14" s="349"/>
      <c r="AZ14" s="349"/>
      <c r="BA14" s="349"/>
      <c r="BB14" s="296"/>
      <c r="BC14" s="297"/>
      <c r="BD14" s="297"/>
      <c r="BE14" s="297"/>
      <c r="BF14" s="297"/>
    </row>
    <row r="15" spans="1:58" s="302" customFormat="1">
      <c r="A15" s="301" t="s">
        <v>231</v>
      </c>
      <c r="B15" s="314">
        <v>116.253</v>
      </c>
      <c r="C15" s="295"/>
      <c r="D15" s="314">
        <v>108.164</v>
      </c>
      <c r="E15" s="295"/>
      <c r="F15" s="314">
        <v>109.221</v>
      </c>
      <c r="G15" s="295"/>
      <c r="H15" s="314">
        <v>110.596</v>
      </c>
      <c r="I15" s="295"/>
      <c r="J15" s="314">
        <v>114.28700000000001</v>
      </c>
      <c r="K15" s="295"/>
      <c r="L15" s="314">
        <v>119.798</v>
      </c>
      <c r="M15" s="295"/>
      <c r="N15" s="314">
        <v>125.996</v>
      </c>
      <c r="O15" s="295"/>
      <c r="P15" s="314">
        <v>133.185</v>
      </c>
      <c r="Q15" s="295"/>
      <c r="R15" s="314">
        <v>146.703</v>
      </c>
      <c r="S15" s="295"/>
      <c r="T15" s="314">
        <v>160.191</v>
      </c>
      <c r="U15" s="295"/>
      <c r="V15" s="314">
        <v>168.02799999999999</v>
      </c>
      <c r="W15" s="295"/>
      <c r="X15" s="314">
        <v>169.18</v>
      </c>
      <c r="Y15" s="295"/>
      <c r="Z15" s="314">
        <v>181.77699999999999</v>
      </c>
      <c r="AA15" s="295"/>
      <c r="AB15" s="314">
        <v>189.52099999999999</v>
      </c>
      <c r="AC15" s="295"/>
      <c r="AD15" s="314">
        <v>188.50899999999999</v>
      </c>
      <c r="AE15" s="295"/>
      <c r="AF15" s="314">
        <v>187.43839772999999</v>
      </c>
      <c r="AG15" s="295"/>
      <c r="AH15" s="314">
        <v>194.999</v>
      </c>
      <c r="AI15" s="295"/>
      <c r="AJ15" s="314">
        <v>202.762</v>
      </c>
      <c r="AK15" s="295"/>
      <c r="AL15" s="314">
        <v>215.01499999999999</v>
      </c>
      <c r="AM15" s="295"/>
      <c r="AN15" s="314">
        <v>230.232</v>
      </c>
      <c r="AO15" s="295"/>
      <c r="AP15" s="314">
        <v>261.77949440999998</v>
      </c>
      <c r="AQ15" s="295"/>
      <c r="AR15" s="314">
        <v>302.34100000000001</v>
      </c>
      <c r="AS15" s="295"/>
      <c r="AT15" s="314">
        <v>335.435</v>
      </c>
      <c r="AU15" s="295"/>
      <c r="AV15" s="314">
        <v>366.81</v>
      </c>
      <c r="AW15" s="295"/>
      <c r="AX15" s="314">
        <v>402.44900000000001</v>
      </c>
      <c r="AY15" s="295"/>
      <c r="AZ15" s="314">
        <v>428.71600000000001</v>
      </c>
      <c r="BA15" s="295"/>
    </row>
    <row r="16" spans="1:58" s="287" customFormat="1" ht="4.5" customHeight="1" thickBot="1">
      <c r="A16" s="298"/>
      <c r="B16" s="291"/>
      <c r="C16" s="292"/>
      <c r="D16" s="291"/>
      <c r="E16" s="292"/>
      <c r="F16" s="291"/>
      <c r="G16" s="292"/>
      <c r="H16" s="291"/>
      <c r="I16" s="292"/>
      <c r="J16" s="291"/>
      <c r="K16" s="292"/>
      <c r="L16" s="291"/>
      <c r="M16" s="292"/>
      <c r="N16" s="291"/>
      <c r="O16" s="292"/>
      <c r="P16" s="291"/>
      <c r="Q16" s="292"/>
      <c r="R16" s="291"/>
      <c r="S16" s="292"/>
      <c r="T16" s="291"/>
      <c r="U16" s="292"/>
      <c r="V16" s="291"/>
      <c r="W16" s="292"/>
      <c r="X16" s="291"/>
      <c r="Y16" s="292"/>
      <c r="Z16" s="291"/>
      <c r="AA16" s="292"/>
      <c r="AB16" s="291"/>
      <c r="AC16" s="292"/>
      <c r="AD16" s="291"/>
      <c r="AE16" s="292"/>
      <c r="AF16" s="291"/>
      <c r="AG16" s="292"/>
      <c r="AH16" s="291"/>
      <c r="AI16" s="292"/>
      <c r="AJ16" s="291"/>
      <c r="AK16" s="292"/>
      <c r="AL16" s="291"/>
      <c r="AM16" s="292"/>
      <c r="AN16" s="291"/>
      <c r="AO16" s="292"/>
      <c r="AP16" s="291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6"/>
      <c r="BC16" s="297"/>
      <c r="BD16" s="297"/>
      <c r="BE16" s="297"/>
      <c r="BF16" s="297"/>
    </row>
    <row r="17" spans="1:54" s="287" customFormat="1" ht="12.75" thickTop="1" thickBot="1">
      <c r="A17" s="286" t="s">
        <v>229</v>
      </c>
      <c r="B17" s="313">
        <f>B13+B15</f>
        <v>6064.9829999999993</v>
      </c>
      <c r="C17" s="315"/>
      <c r="D17" s="313">
        <f>D13+D15</f>
        <v>6731.8690000000006</v>
      </c>
      <c r="E17" s="315"/>
      <c r="F17" s="313">
        <f>F13+F15</f>
        <v>7374.2960000000003</v>
      </c>
      <c r="G17" s="315"/>
      <c r="H17" s="313">
        <f>H13+H15</f>
        <v>8516.7250000000004</v>
      </c>
      <c r="I17" s="315"/>
      <c r="J17" s="313">
        <f>J13+J15</f>
        <v>8934.7362837500004</v>
      </c>
      <c r="K17" s="315"/>
      <c r="L17" s="313">
        <f>L13+L15</f>
        <v>9661.3670000000002</v>
      </c>
      <c r="M17" s="315"/>
      <c r="N17" s="313">
        <f>N13+N15</f>
        <v>10462.392085240936</v>
      </c>
      <c r="O17" s="315"/>
      <c r="P17" s="313">
        <f>P13+P15</f>
        <v>11682.204</v>
      </c>
      <c r="Q17" s="315"/>
      <c r="R17" s="313">
        <f>R13+R15</f>
        <v>11697.209000000001</v>
      </c>
      <c r="S17" s="315"/>
      <c r="T17" s="313">
        <f>T13+T15</f>
        <v>10806.413</v>
      </c>
      <c r="U17" s="315"/>
      <c r="V17" s="313">
        <f>V13+V15</f>
        <v>11040.418366083486</v>
      </c>
      <c r="W17" s="315"/>
      <c r="X17" s="313">
        <f>X13+X15</f>
        <v>12260.875000000002</v>
      </c>
      <c r="Y17" s="315"/>
      <c r="Z17" s="313">
        <f>Z13+Z15</f>
        <v>12488.093000000001</v>
      </c>
      <c r="AA17" s="315"/>
      <c r="AB17" s="313">
        <f>AB13+AB15</f>
        <v>13710.549000000003</v>
      </c>
      <c r="AC17" s="315"/>
      <c r="AD17" s="313">
        <f>AD13+AD15</f>
        <v>15333.866000000002</v>
      </c>
      <c r="AE17" s="315"/>
      <c r="AF17" s="313">
        <f>AF13+AF15</f>
        <v>17648.785383949999</v>
      </c>
      <c r="AG17" s="315"/>
      <c r="AH17" s="313">
        <f>AH13+AH15</f>
        <v>18834.204000000002</v>
      </c>
      <c r="AI17" s="315"/>
      <c r="AJ17" s="313">
        <f>AJ13+AJ15</f>
        <v>20102.220999999994</v>
      </c>
      <c r="AK17" s="315"/>
      <c r="AL17" s="313">
        <f>AL13+AL15</f>
        <v>20291.218000000001</v>
      </c>
      <c r="AM17" s="315"/>
      <c r="AN17" s="313">
        <f>AN13+AN15</f>
        <v>20796.552</v>
      </c>
      <c r="AO17" s="315"/>
      <c r="AP17" s="313">
        <f>AP13+AP15</f>
        <v>20491.545168089993</v>
      </c>
      <c r="AQ17" s="315"/>
      <c r="AR17" s="313">
        <f>AR13+AR15</f>
        <v>20324.001999999997</v>
      </c>
      <c r="AS17" s="315"/>
      <c r="AT17" s="313">
        <f>AT13+AT15</f>
        <v>19876.545999999998</v>
      </c>
      <c r="AU17" s="315"/>
      <c r="AV17" s="313">
        <f>AV13+AV15</f>
        <v>20602.275999999998</v>
      </c>
      <c r="AW17" s="315"/>
      <c r="AX17" s="313">
        <f>AX13+AX15</f>
        <v>19965.623000000003</v>
      </c>
      <c r="AY17" s="315"/>
      <c r="AZ17" s="313">
        <f>AZ13+AZ15</f>
        <v>19714.731499999994</v>
      </c>
      <c r="BA17" s="315"/>
    </row>
    <row r="18" spans="1:54" s="287" customFormat="1" ht="4.5" customHeight="1" thickTop="1">
      <c r="A18" s="288"/>
      <c r="B18" s="28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  <c r="AD18" s="289"/>
      <c r="AE18" s="289"/>
      <c r="AF18" s="289"/>
      <c r="AG18" s="289"/>
      <c r="AH18" s="289"/>
      <c r="AI18" s="289"/>
      <c r="AJ18" s="289"/>
      <c r="AK18" s="289"/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289"/>
      <c r="AX18" s="289"/>
      <c r="AY18" s="289"/>
      <c r="AZ18" s="289"/>
      <c r="BA18" s="289"/>
    </row>
    <row r="19" spans="1:54" s="293" customFormat="1">
      <c r="A19" s="303" t="s">
        <v>163</v>
      </c>
      <c r="B19" s="291">
        <f>B5+B6+B7</f>
        <v>201.26</v>
      </c>
      <c r="C19" s="294">
        <f>B19/B$13</f>
        <v>3.3832431460160406E-2</v>
      </c>
      <c r="D19" s="291">
        <f>D5+D6+D7</f>
        <v>199.14400000000001</v>
      </c>
      <c r="E19" s="294">
        <f>D19/D$13</f>
        <v>3.0065348622862881E-2</v>
      </c>
      <c r="F19" s="291">
        <f>F5+F6+F7</f>
        <v>202.85899999999998</v>
      </c>
      <c r="G19" s="294">
        <f>F19/F$13</f>
        <v>2.7922492197258796E-2</v>
      </c>
      <c r="H19" s="291">
        <f>H5+H6+H7</f>
        <v>230.58499999999998</v>
      </c>
      <c r="I19" s="294">
        <f>H19/H$13</f>
        <v>2.7430580710812308E-2</v>
      </c>
      <c r="J19" s="291">
        <f>J5+J6+J7</f>
        <v>306.08840458000003</v>
      </c>
      <c r="K19" s="294">
        <f>J19/J$13</f>
        <v>3.4702133047112428E-2</v>
      </c>
      <c r="L19" s="291">
        <f>L5+L6+L7</f>
        <v>302.39999999999998</v>
      </c>
      <c r="M19" s="294">
        <f>L19/L$13</f>
        <v>3.1692900821657315E-2</v>
      </c>
      <c r="N19" s="291">
        <f>N5+N6+N7</f>
        <v>275.09940889418112</v>
      </c>
      <c r="O19" s="294">
        <f>N19/N$13</f>
        <v>2.6614634987429345E-2</v>
      </c>
      <c r="P19" s="291">
        <f>P5+P6+P7</f>
        <v>275.48500000000001</v>
      </c>
      <c r="Q19" s="294">
        <f>P19/P$13</f>
        <v>2.3853541153581962E-2</v>
      </c>
      <c r="R19" s="291">
        <f>R5+R6+R7</f>
        <v>377.89700000000005</v>
      </c>
      <c r="S19" s="294">
        <f>R19/R$13</f>
        <v>3.2716921665596296E-2</v>
      </c>
      <c r="T19" s="291">
        <f>T5+T6+T7</f>
        <v>292.26600000000002</v>
      </c>
      <c r="U19" s="294">
        <f>T19/T$13</f>
        <v>2.7452555469912241E-2</v>
      </c>
      <c r="V19" s="291">
        <f>V5+V6+V7</f>
        <v>196.39820043219439</v>
      </c>
      <c r="W19" s="294">
        <f>V19/V$13</f>
        <v>1.8063939374809448E-2</v>
      </c>
      <c r="X19" s="291">
        <f>X5+X6+X7</f>
        <v>171.22500000000002</v>
      </c>
      <c r="Y19" s="294">
        <f>X19/X$13</f>
        <v>1.4160545729941089E-2</v>
      </c>
      <c r="Z19" s="291">
        <f>Z5+Z6+Z7</f>
        <v>272.13299999999998</v>
      </c>
      <c r="AA19" s="294">
        <f>Z19/Z$13</f>
        <v>2.2113279067431713E-2</v>
      </c>
      <c r="AB19" s="291">
        <f>AB5+AB6+AB7</f>
        <v>265.29300000000001</v>
      </c>
      <c r="AC19" s="294">
        <f t="shared" ref="AC19:AC21" si="24">AB19/AB$13</f>
        <v>1.9620771438384713E-2</v>
      </c>
      <c r="AD19" s="291">
        <f>AD5+AD6+AD7</f>
        <v>317.87400000000002</v>
      </c>
      <c r="AE19" s="294">
        <f>AD19/AD$13</f>
        <v>2.0988214407887514E-2</v>
      </c>
      <c r="AF19" s="291">
        <f>AF5+AF6+AF7</f>
        <v>441.97314100999995</v>
      </c>
      <c r="AG19" s="294">
        <f>AF19/AF$13</f>
        <v>2.5311514704953325E-2</v>
      </c>
      <c r="AH19" s="291">
        <f>AH5+AH6+AH7</f>
        <v>589.10199999999998</v>
      </c>
      <c r="AI19" s="294">
        <f>AH19/AH$13</f>
        <v>3.1605532532101015E-2</v>
      </c>
      <c r="AJ19" s="291">
        <f>AJ5+AJ6+AJ7</f>
        <v>597.52700000000004</v>
      </c>
      <c r="AK19" s="294">
        <f>AJ19/AJ$13</f>
        <v>3.002729873209117E-2</v>
      </c>
      <c r="AL19" s="291">
        <f>AL5+AL6+AL7</f>
        <v>691.38400000000001</v>
      </c>
      <c r="AM19" s="294">
        <f>AL19/AL$13</f>
        <v>3.4437986107233524E-2</v>
      </c>
      <c r="AN19" s="291">
        <f>AN5+AN6+AN7</f>
        <v>685.91599999999994</v>
      </c>
      <c r="AO19" s="294">
        <f>AN19/AN$13</f>
        <v>3.3351421158476578E-2</v>
      </c>
      <c r="AP19" s="291">
        <f>AP5+AP6+AP7</f>
        <v>748.51433566999981</v>
      </c>
      <c r="AQ19" s="294">
        <f>AP19/AP$13</f>
        <v>3.7000642901358807E-2</v>
      </c>
      <c r="AR19" s="291">
        <f>AR5+AR6+AR7</f>
        <v>701.64599999999996</v>
      </c>
      <c r="AS19" s="294">
        <f>AR19/AR$13</f>
        <v>3.5044345221907421E-2</v>
      </c>
      <c r="AT19" s="291">
        <f>AT5+AT6+AT7</f>
        <v>635.36599999999999</v>
      </c>
      <c r="AU19" s="294">
        <f>AT19/AT$13</f>
        <v>3.2514323264424425E-2</v>
      </c>
      <c r="AV19" s="291">
        <f>AV5+AV6+AV7</f>
        <v>634.55499999999995</v>
      </c>
      <c r="AW19" s="294">
        <f>AV19/AV$13</f>
        <v>3.135855630900717E-2</v>
      </c>
      <c r="AX19" s="291">
        <f>AX5+AX6+AX7</f>
        <v>671.85899999999992</v>
      </c>
      <c r="AY19" s="294">
        <f>AX19/AX$13</f>
        <v>3.434304678780651E-2</v>
      </c>
      <c r="AZ19" s="291">
        <f>AZ5+AZ6+AZ7</f>
        <v>584.06899999999996</v>
      </c>
      <c r="BA19" s="294">
        <f>AZ19/AZ$13</f>
        <v>3.0284586258887955E-2</v>
      </c>
    </row>
    <row r="20" spans="1:54" s="293" customFormat="1">
      <c r="A20" s="303" t="s">
        <v>164</v>
      </c>
      <c r="B20" s="291">
        <f>B8+B9+B10+B11</f>
        <v>423.45699999999999</v>
      </c>
      <c r="C20" s="294">
        <f>B20/B$13</f>
        <v>7.118443768669952E-2</v>
      </c>
      <c r="D20" s="291">
        <f>D8+D9+D10+D11</f>
        <v>468.346</v>
      </c>
      <c r="E20" s="294">
        <f>D20/D$13</f>
        <v>7.070755717532709E-2</v>
      </c>
      <c r="F20" s="291">
        <f>F8+F9+F10+F11</f>
        <v>536.98700000000008</v>
      </c>
      <c r="G20" s="294">
        <f>F20/F$13</f>
        <v>7.3913483343255232E-2</v>
      </c>
      <c r="H20" s="291">
        <f>H8+H9+H10+H11</f>
        <v>607.928</v>
      </c>
      <c r="I20" s="294">
        <f>H20/H$13</f>
        <v>7.2319613462986349E-2</v>
      </c>
      <c r="J20" s="291">
        <f>J8+J9+J10+J11</f>
        <v>677.98453639000013</v>
      </c>
      <c r="K20" s="294">
        <f>J20/J$13</f>
        <v>7.6865079609840015E-2</v>
      </c>
      <c r="L20" s="291">
        <f>L8+L9+L10+L11</f>
        <v>810.73700000000008</v>
      </c>
      <c r="M20" s="294">
        <f>L20/L$13</f>
        <v>8.4968939594735435E-2</v>
      </c>
      <c r="N20" s="291">
        <f>N8+N9+N10+N11</f>
        <v>910.01046726729237</v>
      </c>
      <c r="O20" s="294">
        <f>N20/N$13</f>
        <v>8.8039434611708808E-2</v>
      </c>
      <c r="P20" s="291">
        <f>P8+P9+P10+P11</f>
        <v>951.12699999999995</v>
      </c>
      <c r="Q20" s="294">
        <f>P20/P$13</f>
        <v>8.2355652891384107E-2</v>
      </c>
      <c r="R20" s="291">
        <f>R8+R9+R10+R11</f>
        <v>943.673</v>
      </c>
      <c r="S20" s="294">
        <f>R20/R$13</f>
        <v>8.169971081786373E-2</v>
      </c>
      <c r="T20" s="291">
        <f>T8+T9+T10+T11</f>
        <v>1035.6089999999999</v>
      </c>
      <c r="U20" s="294">
        <f>T20/T$13</f>
        <v>9.7274789122375985E-2</v>
      </c>
      <c r="V20" s="291">
        <f>V8+V9+V10+V11</f>
        <v>933.15716565129117</v>
      </c>
      <c r="W20" s="294">
        <f>V20/V$13</f>
        <v>8.5828151329286603E-2</v>
      </c>
      <c r="X20" s="291">
        <f>X8+X9+X10+X11</f>
        <v>783.95</v>
      </c>
      <c r="Y20" s="294">
        <f>X20/X$13</f>
        <v>6.483375573068953E-2</v>
      </c>
      <c r="Z20" s="291">
        <f>Z8+Z9+Z10+Z11</f>
        <v>620.15599999999995</v>
      </c>
      <c r="AA20" s="294">
        <f>Z20/Z$13</f>
        <v>5.0393310231916677E-2</v>
      </c>
      <c r="AB20" s="291">
        <f>AB8+AB9+AB10+AB11</f>
        <v>640.36899999999991</v>
      </c>
      <c r="AC20" s="294">
        <f t="shared" si="24"/>
        <v>4.7360969890750899E-2</v>
      </c>
      <c r="AD20" s="291">
        <f>AD8+AD9+AD10+AD11</f>
        <v>746.97800000000007</v>
      </c>
      <c r="AE20" s="294">
        <f>AD20/AD$13</f>
        <v>4.9320593763488046E-2</v>
      </c>
      <c r="AF20" s="291">
        <f>AF8+AF9+AF10+AF11</f>
        <v>976.5551929300002</v>
      </c>
      <c r="AG20" s="294">
        <f>AF20/AF$13</f>
        <v>5.5926681584225424E-2</v>
      </c>
      <c r="AH20" s="291">
        <f>AH8+AH9+AH10+AH11</f>
        <v>1234.5520000000001</v>
      </c>
      <c r="AI20" s="294">
        <f>AH20/AH$13</f>
        <v>6.6234155373043002E-2</v>
      </c>
      <c r="AJ20" s="291">
        <f>AJ8+AJ9+AJ10+AJ11</f>
        <v>1531.5609999999999</v>
      </c>
      <c r="AK20" s="294">
        <f>AJ20/AJ$13</f>
        <v>7.6964956685505889E-2</v>
      </c>
      <c r="AL20" s="291">
        <f>AL8+AL9+AL10+AL11</f>
        <v>1850.6890000000001</v>
      </c>
      <c r="AM20" s="294">
        <f>AL20/AL$13</f>
        <v>9.2183218111512422E-2</v>
      </c>
      <c r="AN20" s="291">
        <f>AN8+AN9+AN10+AN11</f>
        <v>2094.5340000000001</v>
      </c>
      <c r="AO20" s="294">
        <f>AN20/AN$13</f>
        <v>0.10184291599080439</v>
      </c>
      <c r="AP20" s="291">
        <f>AP8+AP9+AP10+AP11</f>
        <v>2138.2581137800003</v>
      </c>
      <c r="AQ20" s="294">
        <f>AP20/AP$13</f>
        <v>0.10569861007149421</v>
      </c>
      <c r="AR20" s="291">
        <f>AR8+AR9+AR10+AR11</f>
        <v>2182.8910000000001</v>
      </c>
      <c r="AS20" s="294">
        <f>AR20/AR$13</f>
        <v>0.10902646888287643</v>
      </c>
      <c r="AT20" s="291">
        <f>AT8+AT9+AT10+AT11</f>
        <v>2043.3419999999999</v>
      </c>
      <c r="AU20" s="294">
        <f>AT20/AT$13</f>
        <v>0.10456631662345095</v>
      </c>
      <c r="AV20" s="291">
        <f>AV8+AV9+AV10+AV11</f>
        <v>1981.309</v>
      </c>
      <c r="AW20" s="294">
        <f>AV20/AV$13</f>
        <v>9.7912694474147535E-2</v>
      </c>
      <c r="AX20" s="291">
        <f>AX8+AX9+AX10+AX11</f>
        <v>1836.366</v>
      </c>
      <c r="AY20" s="294">
        <f>AX20/AX$13</f>
        <v>9.3868510293881741E-2</v>
      </c>
      <c r="AZ20" s="291">
        <f>AZ8+AZ9+AZ10+AZ11</f>
        <v>1767.8735000000001</v>
      </c>
      <c r="BA20" s="294">
        <f>AZ20/AZ$13</f>
        <v>9.1666083126398026E-2</v>
      </c>
    </row>
    <row r="21" spans="1:54" s="293" customFormat="1" ht="12" thickBot="1">
      <c r="A21" s="100" t="s">
        <v>165</v>
      </c>
      <c r="B21" s="105">
        <f>SUM(B19:B20)</f>
        <v>624.71699999999998</v>
      </c>
      <c r="C21" s="103">
        <f>B21/B$13</f>
        <v>0.10501686914685993</v>
      </c>
      <c r="D21" s="105">
        <f>SUM(D19:D20)</f>
        <v>667.49</v>
      </c>
      <c r="E21" s="103">
        <f>D21/D$13</f>
        <v>0.10077290579818997</v>
      </c>
      <c r="F21" s="105">
        <f>SUM(F19:F20)</f>
        <v>739.846</v>
      </c>
      <c r="G21" s="103">
        <f>F21/F$13</f>
        <v>0.10183597554051403</v>
      </c>
      <c r="H21" s="105">
        <f>SUM(H19:H20)</f>
        <v>838.51299999999992</v>
      </c>
      <c r="I21" s="103">
        <f>H21/H$13</f>
        <v>9.9750194173798643E-2</v>
      </c>
      <c r="J21" s="105">
        <f>SUM(J19:J20)</f>
        <v>984.07294097000022</v>
      </c>
      <c r="K21" s="103">
        <f>J21/J$13</f>
        <v>0.11156721265695245</v>
      </c>
      <c r="L21" s="105">
        <f>SUM(L19:L20)</f>
        <v>1113.1370000000002</v>
      </c>
      <c r="M21" s="103">
        <f>L21/L$13</f>
        <v>0.11666184041639276</v>
      </c>
      <c r="N21" s="105">
        <f>SUM(N19:N20)</f>
        <v>1185.1098761614735</v>
      </c>
      <c r="O21" s="103">
        <f>N21/N$13</f>
        <v>0.11465406959913815</v>
      </c>
      <c r="P21" s="105">
        <f>SUM(P19:P20)</f>
        <v>1226.6120000000001</v>
      </c>
      <c r="Q21" s="103">
        <f>P21/P$13</f>
        <v>0.10620919404496608</v>
      </c>
      <c r="R21" s="105">
        <f>SUM(R19:R20)</f>
        <v>1321.5700000000002</v>
      </c>
      <c r="S21" s="103">
        <f>R21/R$13</f>
        <v>0.11441663248346004</v>
      </c>
      <c r="T21" s="105">
        <f>SUM(T19:T20)</f>
        <v>1327.875</v>
      </c>
      <c r="U21" s="103">
        <f>T21/T$13</f>
        <v>0.12472734459228824</v>
      </c>
      <c r="V21" s="105">
        <f>SUM(V19:V20)</f>
        <v>1129.5553660834855</v>
      </c>
      <c r="W21" s="103">
        <f>V21/V$13</f>
        <v>0.10389209070409605</v>
      </c>
      <c r="X21" s="105">
        <f>SUM(X19:X20)</f>
        <v>955.17500000000007</v>
      </c>
      <c r="Y21" s="103">
        <f>X21/X$13</f>
        <v>7.899430146063062E-2</v>
      </c>
      <c r="Z21" s="105">
        <f>SUM(Z19:Z20)</f>
        <v>892.28899999999999</v>
      </c>
      <c r="AA21" s="103">
        <f>Z21/Z$13</f>
        <v>7.250658929934839E-2</v>
      </c>
      <c r="AB21" s="105">
        <f>SUM(AB19:AB20)</f>
        <v>905.66199999999992</v>
      </c>
      <c r="AC21" s="103">
        <f t="shared" si="24"/>
        <v>6.6981741329135605E-2</v>
      </c>
      <c r="AD21" s="105">
        <f>SUM(AD19:AD20)</f>
        <v>1064.8520000000001</v>
      </c>
      <c r="AE21" s="103">
        <f>AD21/AD$13</f>
        <v>7.0308808171375553E-2</v>
      </c>
      <c r="AF21" s="105">
        <f>SUM(AF19:AF20)</f>
        <v>1418.5283339400003</v>
      </c>
      <c r="AG21" s="103">
        <f>AF21/AF$13</f>
        <v>8.1238196289178763E-2</v>
      </c>
      <c r="AH21" s="105">
        <f>SUM(AH19:AH20)</f>
        <v>1823.654</v>
      </c>
      <c r="AI21" s="103">
        <f>AH21/AH$13</f>
        <v>9.783968790514401E-2</v>
      </c>
      <c r="AJ21" s="105">
        <f>SUM(AJ19:AJ20)</f>
        <v>2129.0879999999997</v>
      </c>
      <c r="AK21" s="103">
        <f>AJ21/AJ$13</f>
        <v>0.10699225541759705</v>
      </c>
      <c r="AL21" s="105">
        <f>SUM(AL19:AL20)</f>
        <v>2542.0730000000003</v>
      </c>
      <c r="AM21" s="103">
        <f>AL21/AL$13</f>
        <v>0.12662120421874595</v>
      </c>
      <c r="AN21" s="105">
        <f>SUM(AN19:AN20)</f>
        <v>2780.45</v>
      </c>
      <c r="AO21" s="103">
        <f>AN21/AN$13</f>
        <v>0.13519433714928095</v>
      </c>
      <c r="AP21" s="105">
        <f>SUM(AP19:AP20)</f>
        <v>2886.7724494499998</v>
      </c>
      <c r="AQ21" s="103">
        <f>AP21/AP$13</f>
        <v>0.14269925297285302</v>
      </c>
      <c r="AR21" s="105">
        <f>SUM(AR19:AR20)</f>
        <v>2884.5370000000003</v>
      </c>
      <c r="AS21" s="103">
        <f>AR21/AR$13</f>
        <v>0.14407081410478384</v>
      </c>
      <c r="AT21" s="105">
        <f>SUM(AT19:AT20)</f>
        <v>2678.7079999999996</v>
      </c>
      <c r="AU21" s="103">
        <f>AT21/AT$13</f>
        <v>0.13708063988787536</v>
      </c>
      <c r="AV21" s="105">
        <f>SUM(AV19:AV20)</f>
        <v>2615.864</v>
      </c>
      <c r="AW21" s="103">
        <f>AV21/AV$13</f>
        <v>0.12927125078315471</v>
      </c>
      <c r="AX21" s="105">
        <f>SUM(AX19:AX20)</f>
        <v>2508.2249999999999</v>
      </c>
      <c r="AY21" s="103">
        <f>AX21/AX$13</f>
        <v>0.12821155708168824</v>
      </c>
      <c r="AZ21" s="105">
        <f>SUM(AZ19:AZ20)</f>
        <v>2351.9425000000001</v>
      </c>
      <c r="BA21" s="103">
        <f>AZ21/AZ$13</f>
        <v>0.12195066938528598</v>
      </c>
      <c r="BB21" s="447"/>
    </row>
    <row r="22" spans="1:54" s="287" customFormat="1" ht="4.5" customHeight="1" thickTop="1">
      <c r="A22" s="288"/>
      <c r="B22" s="28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289"/>
      <c r="AO22" s="289"/>
      <c r="AP22" s="289"/>
      <c r="AQ22" s="289"/>
      <c r="AR22" s="289"/>
      <c r="AS22" s="289"/>
      <c r="AT22" s="289"/>
      <c r="AU22" s="289"/>
      <c r="AV22" s="289"/>
      <c r="AW22" s="289"/>
      <c r="AX22" s="289"/>
      <c r="AY22" s="289"/>
      <c r="AZ22" s="289"/>
      <c r="BA22" s="289"/>
    </row>
    <row r="23" spans="1:54" s="293" customFormat="1">
      <c r="A23" s="303" t="s">
        <v>233</v>
      </c>
      <c r="B23" s="291">
        <v>658.75300000000004</v>
      </c>
      <c r="C23" s="294"/>
      <c r="D23" s="291">
        <v>702.60299999999995</v>
      </c>
      <c r="E23" s="294"/>
      <c r="F23" s="291">
        <v>781.58500000000004</v>
      </c>
      <c r="G23" s="294"/>
      <c r="H23" s="291">
        <v>923.95600000000002</v>
      </c>
      <c r="I23" s="294"/>
      <c r="J23" s="291">
        <v>985.375</v>
      </c>
      <c r="K23" s="294"/>
      <c r="L23" s="291">
        <v>1097.364</v>
      </c>
      <c r="M23" s="294"/>
      <c r="N23" s="291">
        <v>1260.105</v>
      </c>
      <c r="O23" s="294"/>
      <c r="P23" s="291">
        <v>1334.723</v>
      </c>
      <c r="Q23" s="294"/>
      <c r="R23" s="291">
        <v>1362.191</v>
      </c>
      <c r="S23" s="294"/>
      <c r="T23" s="291">
        <v>1360.876</v>
      </c>
      <c r="U23" s="294"/>
      <c r="V23" s="291">
        <v>1192.672</v>
      </c>
      <c r="W23" s="294"/>
      <c r="X23" s="291">
        <v>1093.222</v>
      </c>
      <c r="Y23" s="294"/>
      <c r="Z23" s="291">
        <v>1026.0229999999999</v>
      </c>
      <c r="AA23" s="294"/>
      <c r="AB23" s="291">
        <v>1080.058</v>
      </c>
      <c r="AC23" s="294"/>
      <c r="AD23" s="291">
        <v>1078.4770000000001</v>
      </c>
      <c r="AE23" s="294"/>
      <c r="AF23" s="291">
        <v>1452.60453783</v>
      </c>
      <c r="AG23" s="294"/>
      <c r="AH23" s="291">
        <v>1766.4659999999999</v>
      </c>
      <c r="AI23" s="294"/>
      <c r="AJ23" s="291">
        <v>2076.2429999999999</v>
      </c>
      <c r="AK23" s="294"/>
      <c r="AL23" s="291">
        <v>2406.1861855799998</v>
      </c>
      <c r="AM23" s="294"/>
      <c r="AN23" s="291">
        <v>2602.3069999999998</v>
      </c>
      <c r="AO23" s="294"/>
      <c r="AP23" s="291">
        <v>2678.1902169199998</v>
      </c>
      <c r="AQ23" s="294"/>
      <c r="AR23" s="351">
        <v>2691.1170000000002</v>
      </c>
      <c r="AS23" s="294"/>
      <c r="AT23" s="351">
        <v>2518.1860000000001</v>
      </c>
      <c r="AU23" s="294"/>
      <c r="AV23" s="351">
        <v>2481.5990000000002</v>
      </c>
      <c r="AW23" s="294"/>
      <c r="AX23" s="351">
        <v>2360.59</v>
      </c>
      <c r="AY23" s="294"/>
      <c r="AZ23" s="351">
        <v>2266.9720000000002</v>
      </c>
      <c r="BA23" s="294"/>
    </row>
    <row r="24" spans="1:54" s="293" customFormat="1">
      <c r="A24" s="303" t="s">
        <v>230</v>
      </c>
      <c r="B24" s="291">
        <v>213.33500000000001</v>
      </c>
      <c r="C24" s="294"/>
      <c r="D24" s="291">
        <v>231.95599999999999</v>
      </c>
      <c r="E24" s="294"/>
      <c r="F24" s="291">
        <v>234.012</v>
      </c>
      <c r="G24" s="294"/>
      <c r="H24" s="291">
        <v>211.404</v>
      </c>
      <c r="I24" s="294"/>
      <c r="J24" s="291">
        <v>224.965</v>
      </c>
      <c r="K24" s="294"/>
      <c r="L24" s="291">
        <v>265.29300000000001</v>
      </c>
      <c r="M24" s="294"/>
      <c r="N24" s="291">
        <v>279.27</v>
      </c>
      <c r="O24" s="294"/>
      <c r="P24" s="291">
        <v>279.74599999999998</v>
      </c>
      <c r="Q24" s="294"/>
      <c r="R24" s="291">
        <v>292.923</v>
      </c>
      <c r="S24" s="294"/>
      <c r="T24" s="291">
        <v>301.505</v>
      </c>
      <c r="U24" s="294"/>
      <c r="V24" s="291">
        <v>274.42399999999998</v>
      </c>
      <c r="W24" s="294"/>
      <c r="X24" s="291">
        <v>283.50799999999998</v>
      </c>
      <c r="Y24" s="294"/>
      <c r="Z24" s="291">
        <v>316.11200000000002</v>
      </c>
      <c r="AA24" s="294"/>
      <c r="AB24" s="291">
        <v>339.61099999999999</v>
      </c>
      <c r="AC24" s="294"/>
      <c r="AD24" s="291">
        <v>398.22500000000002</v>
      </c>
      <c r="AE24" s="294"/>
      <c r="AF24" s="291">
        <v>333.43226031</v>
      </c>
      <c r="AG24" s="294"/>
      <c r="AH24" s="291">
        <v>368.233</v>
      </c>
      <c r="AI24" s="294"/>
      <c r="AJ24" s="291">
        <v>373.21699999999998</v>
      </c>
      <c r="AK24" s="294"/>
      <c r="AL24" s="291">
        <v>329.10855129999999</v>
      </c>
      <c r="AM24" s="294"/>
      <c r="AN24" s="291">
        <v>319.803</v>
      </c>
      <c r="AO24" s="294"/>
      <c r="AP24" s="291">
        <v>343.56009920999998</v>
      </c>
      <c r="AQ24" s="294"/>
      <c r="AR24" s="351">
        <v>331.95400000000001</v>
      </c>
      <c r="AS24" s="294"/>
      <c r="AT24" s="351">
        <v>348.315</v>
      </c>
      <c r="AU24" s="294"/>
      <c r="AV24" s="351">
        <v>332.26600000000002</v>
      </c>
      <c r="AW24" s="294"/>
      <c r="AX24" s="351">
        <v>354.77600000000001</v>
      </c>
      <c r="AY24" s="294"/>
      <c r="AZ24" s="351">
        <v>387.596</v>
      </c>
      <c r="BA24" s="294"/>
    </row>
    <row r="25" spans="1:54" s="293" customFormat="1" ht="12" thickBot="1">
      <c r="A25" s="100" t="s">
        <v>234</v>
      </c>
      <c r="B25" s="105">
        <f>B23+B24</f>
        <v>872.08800000000008</v>
      </c>
      <c r="C25" s="103"/>
      <c r="D25" s="105">
        <f>D23+D24</f>
        <v>934.55899999999997</v>
      </c>
      <c r="E25" s="103"/>
      <c r="F25" s="105">
        <f>F23+F24</f>
        <v>1015.597</v>
      </c>
      <c r="G25" s="103"/>
      <c r="H25" s="105">
        <f>H23+H24</f>
        <v>1135.3600000000001</v>
      </c>
      <c r="I25" s="103"/>
      <c r="J25" s="105">
        <f>J23+J24</f>
        <v>1210.3399999999999</v>
      </c>
      <c r="K25" s="103"/>
      <c r="L25" s="105">
        <v>1362.6570000000002</v>
      </c>
      <c r="M25" s="103"/>
      <c r="N25" s="105">
        <v>1539.375</v>
      </c>
      <c r="O25" s="103"/>
      <c r="P25" s="105">
        <v>1614.4690000000001</v>
      </c>
      <c r="Q25" s="103"/>
      <c r="R25" s="105">
        <f>R23+R24</f>
        <v>1655.114</v>
      </c>
      <c r="S25" s="103"/>
      <c r="T25" s="105">
        <f>T23+T24</f>
        <v>1662.3809999999999</v>
      </c>
      <c r="U25" s="103"/>
      <c r="V25" s="105">
        <f>V23+V24</f>
        <v>1467.096</v>
      </c>
      <c r="W25" s="103"/>
      <c r="X25" s="105">
        <f>X23+X24</f>
        <v>1376.73</v>
      </c>
      <c r="Y25" s="103"/>
      <c r="Z25" s="105">
        <f>Z23+Z24</f>
        <v>1342.135</v>
      </c>
      <c r="AA25" s="103"/>
      <c r="AB25" s="105">
        <f>AB23+AB24</f>
        <v>1419.6689999999999</v>
      </c>
      <c r="AC25" s="103"/>
      <c r="AD25" s="105">
        <f>AD23+AD24</f>
        <v>1476.7020000000002</v>
      </c>
      <c r="AE25" s="103"/>
      <c r="AF25" s="105">
        <f>AF23+AF24</f>
        <v>1786.03679814</v>
      </c>
      <c r="AG25" s="103"/>
      <c r="AH25" s="105">
        <f>AH23+AH24</f>
        <v>2134.6990000000001</v>
      </c>
      <c r="AI25" s="103"/>
      <c r="AJ25" s="105">
        <f>AJ23+AJ24</f>
        <v>2449.46</v>
      </c>
      <c r="AK25" s="103"/>
      <c r="AL25" s="105">
        <f>AL23+AL24</f>
        <v>2735.2947368799996</v>
      </c>
      <c r="AM25" s="103"/>
      <c r="AN25" s="105">
        <f>AN23+AN24</f>
        <v>2922.1099999999997</v>
      </c>
      <c r="AO25" s="103"/>
      <c r="AP25" s="105">
        <f>AP23+AP24</f>
        <v>3021.7503161299996</v>
      </c>
      <c r="AQ25" s="103"/>
      <c r="AR25" s="105">
        <f>AR23+AR24</f>
        <v>3023.0710000000004</v>
      </c>
      <c r="AS25" s="105"/>
      <c r="AT25" s="105">
        <f>AT23+AT24</f>
        <v>2866.5010000000002</v>
      </c>
      <c r="AU25" s="105"/>
      <c r="AV25" s="105">
        <f>AV23+AV24</f>
        <v>2813.8650000000002</v>
      </c>
      <c r="AW25" s="105"/>
      <c r="AX25" s="105">
        <f>AX23+AX24</f>
        <v>2715.366</v>
      </c>
      <c r="AY25" s="105"/>
      <c r="AZ25" s="105">
        <f>AZ23+AZ24</f>
        <v>2654.5680000000002</v>
      </c>
      <c r="BA25" s="105"/>
    </row>
    <row r="26" spans="1:54" s="287" customFormat="1" ht="4.5" customHeight="1" thickTop="1">
      <c r="A26" s="288"/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  <c r="AK26" s="289"/>
      <c r="AL26" s="289"/>
      <c r="AM26" s="289"/>
      <c r="AN26" s="289"/>
      <c r="AO26" s="289"/>
      <c r="AP26" s="289"/>
      <c r="AQ26" s="289"/>
      <c r="AR26" s="289"/>
      <c r="AS26" s="289"/>
      <c r="AT26" s="289"/>
      <c r="AU26" s="289"/>
      <c r="AV26" s="289"/>
      <c r="AW26" s="289"/>
      <c r="AX26" s="289"/>
      <c r="AY26" s="289"/>
      <c r="AZ26" s="289"/>
      <c r="BA26" s="289"/>
    </row>
    <row r="27" spans="1:54" s="304" customFormat="1">
      <c r="A27" s="303" t="s">
        <v>235</v>
      </c>
      <c r="B27" s="305">
        <f>B23/B20</f>
        <v>1.5556550015704076</v>
      </c>
      <c r="C27" s="305"/>
      <c r="D27" s="305">
        <f>D23/D20</f>
        <v>1.5001793545797337</v>
      </c>
      <c r="E27" s="305"/>
      <c r="F27" s="305">
        <f>F23/F20</f>
        <v>1.4555007849352031</v>
      </c>
      <c r="G27" s="305"/>
      <c r="H27" s="305">
        <f>H23/H20</f>
        <v>1.5198444552644392</v>
      </c>
      <c r="I27" s="305"/>
      <c r="J27" s="305">
        <f>J23/J20</f>
        <v>1.453388605655717</v>
      </c>
      <c r="K27" s="305"/>
      <c r="L27" s="305">
        <f>L23/L20</f>
        <v>1.3535388171503211</v>
      </c>
      <c r="M27" s="305"/>
      <c r="N27" s="305">
        <f>N23/N20</f>
        <v>1.3847148415600325</v>
      </c>
      <c r="O27" s="305"/>
      <c r="P27" s="305">
        <f>P23/P20</f>
        <v>1.4033068139165432</v>
      </c>
      <c r="Q27" s="305"/>
      <c r="R27" s="305">
        <f>R23/R20</f>
        <v>1.4434989662732747</v>
      </c>
      <c r="S27" s="305"/>
      <c r="T27" s="305">
        <f>T23/T20</f>
        <v>1.3140828246954208</v>
      </c>
      <c r="U27" s="305"/>
      <c r="V27" s="305">
        <f>V23/V20</f>
        <v>1.2781041006823133</v>
      </c>
      <c r="W27" s="305"/>
      <c r="X27" s="305">
        <f>X23/X20</f>
        <v>1.3945047515785445</v>
      </c>
      <c r="Y27" s="305"/>
      <c r="Z27" s="305">
        <f>Z23/Z20</f>
        <v>1.6544595230877392</v>
      </c>
      <c r="AA27" s="305"/>
      <c r="AB27" s="305">
        <f>AB23/AB20</f>
        <v>1.6866181842031707</v>
      </c>
      <c r="AC27" s="305"/>
      <c r="AD27" s="305">
        <f>AD23/AD20</f>
        <v>1.4437868317406939</v>
      </c>
      <c r="AE27" s="305"/>
      <c r="AF27" s="305">
        <f>AF23/AF20</f>
        <v>1.4874781767036522</v>
      </c>
      <c r="AG27" s="305"/>
      <c r="AH27" s="305">
        <f>AH23/AH20</f>
        <v>1.4308558894238554</v>
      </c>
      <c r="AI27" s="305"/>
      <c r="AJ27" s="305">
        <f>AJ23/AJ20</f>
        <v>1.355638462979927</v>
      </c>
      <c r="AK27" s="305"/>
      <c r="AL27" s="305">
        <f>AL23/AL20</f>
        <v>1.3001569607751491</v>
      </c>
      <c r="AM27" s="305"/>
      <c r="AN27" s="305">
        <f>AN23/AN20</f>
        <v>1.2424276712624382</v>
      </c>
      <c r="AO27" s="305"/>
      <c r="AP27" s="305">
        <f>AP23/AP20</f>
        <v>1.2525102557359227</v>
      </c>
      <c r="AQ27" s="305"/>
      <c r="AR27" s="305">
        <f>AR23/AR20</f>
        <v>1.2328224359347306</v>
      </c>
      <c r="AS27" s="305"/>
      <c r="AT27" s="305">
        <f>AT23/AT20</f>
        <v>1.2323859637789465</v>
      </c>
      <c r="AU27" s="305"/>
      <c r="AV27" s="305">
        <f>AV23/AV20</f>
        <v>1.2525047834537673</v>
      </c>
      <c r="AW27" s="305"/>
      <c r="AX27" s="305">
        <f>AX23/AX20</f>
        <v>1.285468147417236</v>
      </c>
      <c r="AY27" s="305"/>
      <c r="AZ27" s="305">
        <f>AZ23/AZ20</f>
        <v>1.2823157313009104</v>
      </c>
      <c r="BA27" s="305"/>
    </row>
    <row r="28" spans="1:54" s="304" customFormat="1" ht="12" thickBot="1">
      <c r="A28" s="100" t="s">
        <v>236</v>
      </c>
      <c r="B28" s="103">
        <f>B25/B20</f>
        <v>2.0594487752003157</v>
      </c>
      <c r="C28" s="103"/>
      <c r="D28" s="103">
        <f>D25/D20</f>
        <v>1.9954456747789027</v>
      </c>
      <c r="E28" s="103"/>
      <c r="F28" s="103">
        <f>F25/F20</f>
        <v>1.8912878710285348</v>
      </c>
      <c r="G28" s="103"/>
      <c r="H28" s="103">
        <f>H25/H20</f>
        <v>1.8675895829769318</v>
      </c>
      <c r="I28" s="103"/>
      <c r="J28" s="103">
        <f>J25/J20</f>
        <v>1.7852029582335054</v>
      </c>
      <c r="K28" s="103"/>
      <c r="L28" s="103">
        <f>L25/L20</f>
        <v>1.6807633054862428</v>
      </c>
      <c r="M28" s="103"/>
      <c r="N28" s="103">
        <f>N25/N20</f>
        <v>1.6916014214898563</v>
      </c>
      <c r="O28" s="103"/>
      <c r="P28" s="103">
        <f>P25/P20</f>
        <v>1.6974273677437399</v>
      </c>
      <c r="Q28" s="103"/>
      <c r="R28" s="103">
        <f>R25/R20</f>
        <v>1.7539062789758741</v>
      </c>
      <c r="S28" s="103"/>
      <c r="T28" s="103">
        <f>T25/T20</f>
        <v>1.6052206962280164</v>
      </c>
      <c r="U28" s="103"/>
      <c r="V28" s="103">
        <f>V25/V20</f>
        <v>1.5721853231186942</v>
      </c>
      <c r="W28" s="103"/>
      <c r="X28" s="103">
        <f>X25/X20</f>
        <v>1.7561451623190254</v>
      </c>
      <c r="Y28" s="103"/>
      <c r="Z28" s="103">
        <f>Z25/Z20</f>
        <v>2.1641893330065338</v>
      </c>
      <c r="AA28" s="103"/>
      <c r="AB28" s="103">
        <f>AB25/AB20</f>
        <v>2.2169545996136604</v>
      </c>
      <c r="AC28" s="103"/>
      <c r="AD28" s="103">
        <f>AD25/AD20</f>
        <v>1.9769015954954499</v>
      </c>
      <c r="AE28" s="103"/>
      <c r="AF28" s="103">
        <f>AF25/AF20</f>
        <v>1.8289153660442659</v>
      </c>
      <c r="AG28" s="103"/>
      <c r="AH28" s="103">
        <f>AH25/AH20</f>
        <v>1.7291284611745799</v>
      </c>
      <c r="AI28" s="103"/>
      <c r="AJ28" s="103">
        <f>AJ25/AJ20</f>
        <v>1.599322521270782</v>
      </c>
      <c r="AK28" s="103"/>
      <c r="AL28" s="103">
        <f>AL25/AL20</f>
        <v>1.477987245225967</v>
      </c>
      <c r="AM28" s="103"/>
      <c r="AN28" s="103">
        <f>AN25/AN20</f>
        <v>1.3951122302144532</v>
      </c>
      <c r="AO28" s="103"/>
      <c r="AP28" s="103">
        <f>AP25/AP20</f>
        <v>1.4131831403591248</v>
      </c>
      <c r="AQ28" s="103"/>
      <c r="AR28" s="103">
        <f>AR25/AR20</f>
        <v>1.384893244784096</v>
      </c>
      <c r="AS28" s="103"/>
      <c r="AT28" s="103">
        <f>AT25/AT20</f>
        <v>1.4028493516993241</v>
      </c>
      <c r="AU28" s="103"/>
      <c r="AV28" s="103">
        <f>AV25/AV20</f>
        <v>1.4202050260711481</v>
      </c>
      <c r="AW28" s="103"/>
      <c r="AX28" s="103">
        <f>AX25/AX20</f>
        <v>1.4786627502360641</v>
      </c>
      <c r="AY28" s="103"/>
      <c r="AZ28" s="103">
        <f>AZ25/AZ20</f>
        <v>1.5015599249606943</v>
      </c>
      <c r="BA28" s="103"/>
    </row>
    <row r="29" spans="1:54" s="304" customFormat="1" ht="12" thickTop="1">
      <c r="A29" s="303"/>
      <c r="B29" s="306"/>
      <c r="C29" s="307"/>
      <c r="D29" s="306"/>
      <c r="E29" s="307"/>
      <c r="F29" s="306"/>
      <c r="G29" s="307"/>
      <c r="H29" s="306"/>
      <c r="I29" s="307"/>
      <c r="J29" s="306"/>
      <c r="K29" s="307"/>
      <c r="L29" s="306"/>
      <c r="M29" s="307"/>
      <c r="N29" s="306"/>
      <c r="O29" s="307"/>
      <c r="P29" s="306"/>
      <c r="Q29" s="307"/>
      <c r="R29" s="306"/>
      <c r="S29" s="307"/>
      <c r="T29" s="306"/>
      <c r="U29" s="307"/>
      <c r="V29" s="306"/>
      <c r="W29" s="307"/>
      <c r="X29" s="306"/>
      <c r="Y29" s="307"/>
      <c r="Z29" s="306"/>
      <c r="AA29" s="307"/>
      <c r="AB29" s="306"/>
      <c r="AC29" s="307"/>
      <c r="AD29" s="306"/>
      <c r="AE29" s="307"/>
      <c r="AF29" s="306"/>
      <c r="AG29" s="307"/>
      <c r="AH29" s="306"/>
      <c r="AI29" s="307"/>
      <c r="AJ29" s="306"/>
      <c r="AK29" s="307"/>
      <c r="AL29" s="306"/>
      <c r="AM29" s="307"/>
      <c r="AN29" s="306"/>
      <c r="AO29" s="307"/>
      <c r="AP29" s="306"/>
      <c r="AQ29" s="307"/>
      <c r="AR29" s="307"/>
      <c r="AS29" s="307"/>
      <c r="AT29" s="307"/>
      <c r="AU29" s="307"/>
      <c r="AV29" s="307"/>
      <c r="AW29" s="307"/>
      <c r="AX29" s="307"/>
      <c r="AZ29" s="307"/>
    </row>
    <row r="30" spans="1:54" s="287" customFormat="1">
      <c r="B30" s="306"/>
      <c r="C30" s="307"/>
      <c r="D30" s="306"/>
      <c r="E30" s="307"/>
      <c r="F30" s="306"/>
      <c r="G30" s="307"/>
      <c r="H30" s="306"/>
      <c r="I30" s="307"/>
      <c r="J30" s="306"/>
      <c r="K30" s="307"/>
      <c r="L30" s="306"/>
      <c r="M30" s="307"/>
      <c r="N30" s="306"/>
      <c r="O30" s="307"/>
      <c r="P30" s="306"/>
      <c r="Q30" s="307"/>
      <c r="R30" s="306"/>
      <c r="S30" s="307"/>
      <c r="T30" s="306"/>
      <c r="U30" s="307"/>
      <c r="V30" s="306"/>
      <c r="W30" s="307"/>
      <c r="X30" s="306"/>
      <c r="Y30" s="307"/>
      <c r="Z30" s="306"/>
      <c r="AA30" s="307"/>
      <c r="AB30" s="306"/>
      <c r="AC30" s="307"/>
      <c r="AD30" s="306"/>
      <c r="AE30" s="307"/>
      <c r="AF30" s="306"/>
      <c r="AG30" s="307"/>
      <c r="AH30" s="306"/>
      <c r="AI30" s="307"/>
      <c r="AJ30" s="306"/>
      <c r="AK30" s="307"/>
      <c r="AL30" s="306"/>
      <c r="AM30" s="307"/>
      <c r="AN30" s="306"/>
      <c r="AO30" s="307"/>
      <c r="AP30" s="306"/>
      <c r="AQ30" s="307"/>
      <c r="AR30" s="307"/>
      <c r="AS30" s="307"/>
      <c r="AT30" s="307"/>
      <c r="AU30" s="307"/>
      <c r="AV30" s="307"/>
      <c r="AW30" s="307"/>
      <c r="AX30" s="307"/>
      <c r="AZ30" s="307"/>
    </row>
    <row r="31" spans="1:54" s="287" customFormat="1">
      <c r="B31" s="306"/>
      <c r="C31" s="307"/>
      <c r="D31" s="306"/>
      <c r="E31" s="307"/>
      <c r="F31" s="306"/>
      <c r="G31" s="307"/>
      <c r="H31" s="306"/>
      <c r="I31" s="307"/>
      <c r="J31" s="306"/>
      <c r="K31" s="307"/>
      <c r="L31" s="306"/>
      <c r="M31" s="307"/>
      <c r="N31" s="306"/>
      <c r="O31" s="307"/>
      <c r="P31" s="306"/>
      <c r="Q31" s="307"/>
      <c r="R31" s="306"/>
      <c r="S31" s="307"/>
      <c r="T31" s="306"/>
      <c r="U31" s="307"/>
      <c r="V31" s="306"/>
      <c r="W31" s="307"/>
      <c r="X31" s="306"/>
      <c r="Y31" s="307"/>
      <c r="Z31" s="306"/>
      <c r="AA31" s="307"/>
      <c r="AB31" s="306"/>
      <c r="AC31" s="307"/>
      <c r="AD31" s="306"/>
      <c r="AE31" s="307"/>
      <c r="AF31" s="306"/>
      <c r="AG31" s="307"/>
      <c r="AH31" s="306"/>
      <c r="AI31" s="307"/>
      <c r="AJ31" s="306"/>
      <c r="AK31" s="307"/>
      <c r="AL31" s="306"/>
      <c r="AM31" s="307"/>
      <c r="AN31" s="306"/>
      <c r="AO31" s="307"/>
      <c r="AP31" s="306"/>
      <c r="AQ31" s="307"/>
      <c r="AR31" s="307"/>
      <c r="AS31" s="307"/>
      <c r="AT31" s="307"/>
      <c r="AU31" s="307"/>
      <c r="AV31" s="307"/>
      <c r="AW31" s="307"/>
      <c r="AX31" s="307"/>
      <c r="AZ31" s="307"/>
    </row>
    <row r="32" spans="1:54" s="287" customFormat="1">
      <c r="B32" s="306"/>
      <c r="C32" s="307"/>
      <c r="D32" s="306"/>
      <c r="E32" s="307"/>
      <c r="F32" s="306"/>
      <c r="G32" s="307"/>
      <c r="H32" s="306"/>
      <c r="I32" s="307"/>
      <c r="J32" s="306"/>
      <c r="K32" s="307"/>
      <c r="L32" s="306"/>
      <c r="M32" s="307"/>
      <c r="N32" s="306"/>
      <c r="O32" s="307"/>
      <c r="P32" s="306"/>
      <c r="Q32" s="307"/>
      <c r="R32" s="306"/>
      <c r="S32" s="307"/>
      <c r="T32" s="306"/>
      <c r="U32" s="307"/>
      <c r="V32" s="306"/>
      <c r="W32" s="307"/>
      <c r="X32" s="306"/>
      <c r="Y32" s="307"/>
      <c r="Z32" s="306"/>
      <c r="AA32" s="307"/>
      <c r="AB32" s="306"/>
      <c r="AC32" s="307"/>
      <c r="AD32" s="306"/>
      <c r="AE32" s="307"/>
      <c r="AF32" s="306"/>
      <c r="AG32" s="307"/>
      <c r="AH32" s="306"/>
      <c r="AI32" s="307"/>
      <c r="AJ32" s="306"/>
      <c r="AK32" s="307"/>
      <c r="AL32" s="306"/>
      <c r="AM32" s="307"/>
      <c r="AN32" s="306"/>
      <c r="AO32" s="307"/>
      <c r="AP32" s="306"/>
      <c r="AQ32" s="307"/>
      <c r="AR32" s="307"/>
      <c r="AS32" s="307"/>
      <c r="AT32" s="307"/>
      <c r="AU32" s="307"/>
      <c r="AV32" s="307"/>
      <c r="AW32" s="307"/>
      <c r="AX32" s="307"/>
      <c r="AZ32" s="307"/>
    </row>
    <row r="33" spans="2:52" s="287" customFormat="1"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8"/>
      <c r="AX33" s="308"/>
      <c r="AZ33" s="308"/>
    </row>
    <row r="34" spans="2:52" s="287" customFormat="1">
      <c r="B34" s="309"/>
      <c r="C34" s="310"/>
      <c r="D34" s="309"/>
      <c r="E34" s="310"/>
      <c r="F34" s="309"/>
      <c r="G34" s="310"/>
      <c r="H34" s="309"/>
      <c r="I34" s="310"/>
      <c r="J34" s="309"/>
      <c r="K34" s="310"/>
      <c r="L34" s="309"/>
      <c r="M34" s="310"/>
      <c r="N34" s="309"/>
      <c r="O34" s="310"/>
      <c r="P34" s="309"/>
      <c r="Q34" s="310"/>
      <c r="R34" s="309"/>
      <c r="S34" s="310"/>
      <c r="T34" s="309"/>
      <c r="U34" s="310"/>
      <c r="V34" s="309"/>
      <c r="W34" s="310"/>
      <c r="X34" s="309"/>
      <c r="Y34" s="310"/>
      <c r="Z34" s="309"/>
      <c r="AA34" s="310"/>
      <c r="AB34" s="309"/>
      <c r="AC34" s="310"/>
      <c r="AD34" s="309"/>
      <c r="AE34" s="310"/>
      <c r="AF34" s="309"/>
      <c r="AG34" s="310"/>
      <c r="AH34" s="309"/>
      <c r="AI34" s="310"/>
      <c r="AJ34" s="309"/>
      <c r="AK34" s="310"/>
      <c r="AL34" s="309"/>
      <c r="AM34" s="310"/>
      <c r="AN34" s="309"/>
      <c r="AO34" s="310"/>
      <c r="AP34" s="309"/>
      <c r="AQ34" s="310"/>
      <c r="AR34" s="310"/>
      <c r="AS34" s="310"/>
      <c r="AT34" s="310"/>
      <c r="AU34" s="310"/>
      <c r="AV34" s="310"/>
      <c r="AW34" s="310"/>
      <c r="AX34" s="310"/>
      <c r="AZ34" s="310"/>
    </row>
    <row r="35" spans="2:52" s="287" customFormat="1">
      <c r="B35" s="311"/>
      <c r="C35" s="310"/>
      <c r="D35" s="311"/>
      <c r="E35" s="310"/>
      <c r="F35" s="311"/>
      <c r="G35" s="310"/>
      <c r="H35" s="311"/>
      <c r="I35" s="310"/>
      <c r="J35" s="311"/>
      <c r="K35" s="310"/>
      <c r="L35" s="311"/>
      <c r="M35" s="310"/>
      <c r="N35" s="311"/>
      <c r="O35" s="310"/>
      <c r="P35" s="311"/>
      <c r="Q35" s="310"/>
      <c r="R35" s="311"/>
      <c r="S35" s="310"/>
      <c r="T35" s="311"/>
      <c r="U35" s="310"/>
      <c r="V35" s="311"/>
      <c r="W35" s="310"/>
      <c r="X35" s="311"/>
      <c r="Y35" s="310"/>
      <c r="Z35" s="311"/>
      <c r="AA35" s="310"/>
      <c r="AB35" s="311"/>
      <c r="AC35" s="310"/>
      <c r="AD35" s="311"/>
      <c r="AE35" s="310"/>
      <c r="AF35" s="311"/>
      <c r="AG35" s="310"/>
      <c r="AH35" s="311"/>
      <c r="AI35" s="310"/>
      <c r="AJ35" s="311"/>
      <c r="AK35" s="310"/>
      <c r="AL35" s="311"/>
      <c r="AM35" s="310"/>
      <c r="AN35" s="311"/>
      <c r="AO35" s="310"/>
      <c r="AP35" s="311"/>
      <c r="AQ35" s="310"/>
      <c r="AR35" s="310"/>
      <c r="AS35" s="310"/>
      <c r="AT35" s="310"/>
      <c r="AU35" s="310"/>
      <c r="AV35" s="310"/>
      <c r="AW35" s="310"/>
      <c r="AX35" s="310"/>
      <c r="AZ35" s="310"/>
    </row>
    <row r="36" spans="2:52" s="287" customFormat="1">
      <c r="B36" s="312"/>
      <c r="C36" s="310"/>
      <c r="D36" s="312"/>
      <c r="E36" s="310"/>
      <c r="F36" s="312"/>
      <c r="G36" s="310"/>
      <c r="H36" s="312"/>
      <c r="I36" s="310"/>
      <c r="J36" s="312"/>
      <c r="K36" s="310"/>
      <c r="L36" s="312"/>
      <c r="M36" s="310"/>
      <c r="N36" s="312"/>
      <c r="O36" s="310"/>
      <c r="P36" s="312"/>
      <c r="Q36" s="310"/>
      <c r="R36" s="312"/>
      <c r="S36" s="310"/>
      <c r="T36" s="312"/>
      <c r="U36" s="310"/>
      <c r="V36" s="312"/>
      <c r="W36" s="310"/>
      <c r="X36" s="312"/>
      <c r="Y36" s="310"/>
      <c r="Z36" s="312"/>
      <c r="AA36" s="310"/>
      <c r="AB36" s="312"/>
      <c r="AC36" s="310"/>
      <c r="AD36" s="312"/>
      <c r="AE36" s="310"/>
      <c r="AF36" s="312"/>
      <c r="AG36" s="310"/>
      <c r="AH36" s="312"/>
      <c r="AI36" s="310"/>
      <c r="AJ36" s="312"/>
      <c r="AK36" s="310"/>
      <c r="AL36" s="312"/>
      <c r="AM36" s="310"/>
      <c r="AN36" s="312"/>
      <c r="AO36" s="310"/>
      <c r="AP36" s="312"/>
      <c r="AQ36" s="310"/>
      <c r="AR36" s="310"/>
      <c r="AS36" s="310"/>
      <c r="AT36" s="310"/>
      <c r="AU36" s="310"/>
      <c r="AV36" s="310"/>
      <c r="AW36" s="310"/>
      <c r="AX36" s="310"/>
      <c r="AZ36" s="310"/>
    </row>
    <row r="37" spans="2:52" s="287" customFormat="1">
      <c r="B37" s="309"/>
      <c r="C37" s="312"/>
      <c r="D37" s="309"/>
      <c r="E37" s="312"/>
      <c r="F37" s="309"/>
      <c r="G37" s="312"/>
      <c r="H37" s="309"/>
      <c r="I37" s="312"/>
      <c r="J37" s="309"/>
      <c r="K37" s="312"/>
      <c r="L37" s="309"/>
      <c r="M37" s="312"/>
      <c r="N37" s="309"/>
      <c r="O37" s="312"/>
      <c r="P37" s="309"/>
      <c r="Q37" s="312"/>
      <c r="R37" s="309"/>
      <c r="S37" s="312"/>
      <c r="T37" s="309"/>
      <c r="U37" s="312"/>
      <c r="V37" s="309"/>
      <c r="W37" s="312"/>
      <c r="X37" s="309"/>
      <c r="Y37" s="312"/>
      <c r="Z37" s="309"/>
      <c r="AA37" s="312"/>
      <c r="AB37" s="309"/>
      <c r="AC37" s="312"/>
      <c r="AD37" s="309"/>
      <c r="AE37" s="312"/>
      <c r="AF37" s="309"/>
      <c r="AG37" s="312"/>
      <c r="AH37" s="309"/>
      <c r="AI37" s="312"/>
      <c r="AJ37" s="309"/>
      <c r="AK37" s="312"/>
      <c r="AL37" s="309"/>
      <c r="AM37" s="312"/>
      <c r="AN37" s="309"/>
      <c r="AO37" s="312"/>
      <c r="AP37" s="309"/>
      <c r="AQ37" s="312"/>
      <c r="AR37" s="312"/>
      <c r="AS37" s="312"/>
      <c r="AT37" s="312"/>
      <c r="AU37" s="312"/>
      <c r="AV37" s="312"/>
      <c r="AW37" s="312"/>
      <c r="AX37" s="312"/>
      <c r="AZ37" s="312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B19:E21 B13:E13 F13:F21 G13:K13 G19:AC21 L13:AC14 AD13:AD21 AE13:AF23 AG13:AH14 AG27:AG29 AG16:AH22 AG15 AG25:AH26 AG23:AG24 AJ29:AK29 AJ13:AJ14 AJ16:AJ22 AJ25:AJ26 AL19:AL22 AL13 AL29:AL30 AL25:AL26 AX30:AY30 AO25:AP26 AO27:AO29 AO19:AP22 AN13:AP14 AN19:AN24 BB13:BB20 AN16:AP18 AN15:AO15 AO23:AO24 AO30:AQ30 AR19:AR21 AR13:AT13 AS19:AS21 AT19:AT21 AU13:AU21 AV13:AV21 AW19:AW21 AX19:AX21 AW13:AX13 AY13:AY21 BB22:BB24 AZ19:AZ21" formula="1"/>
    <ignoredError sqref="AH27:AH29 AI13:AI29 AK13:AK28 AJ27:AJ28 AM19:AM30 AL27:AL28 AM13 AP27:AP29 AX29:AY29 AQ13:AQ29" evalError="1" formula="1"/>
    <ignoredError sqref="AI32 AH30:AI31 AI4:AI12 AK4:AK12 AM4:AM12 AM14:AM18 AQ4:AQ1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1"/>
  <sheetViews>
    <sheetView showGridLines="0" zoomScale="130" zoomScaleNormal="130" workbookViewId="0">
      <pane xSplit="1" ySplit="2" topLeftCell="ET3" activePane="bottomRight" state="frozen"/>
      <selection activeCell="AD10" sqref="AD10"/>
      <selection pane="topRight" activeCell="AD10" sqref="AD10"/>
      <selection pane="bottomLeft" activeCell="AD10" sqref="AD10"/>
      <selection pane="bottomRight" activeCell="EC1" sqref="EC1:EC1048576"/>
    </sheetView>
  </sheetViews>
  <sheetFormatPr defaultColWidth="9.140625" defaultRowHeight="12.6" customHeight="1"/>
  <cols>
    <col min="1" max="1" width="27.7109375" style="1" customWidth="1"/>
    <col min="2" max="2" width="7.42578125" style="3" customWidth="1"/>
    <col min="3" max="3" width="6" style="3" customWidth="1"/>
    <col min="4" max="4" width="9.140625" style="3" customWidth="1"/>
    <col min="5" max="5" width="7.42578125" style="3" customWidth="1"/>
    <col min="6" max="6" width="6" style="3" customWidth="1"/>
    <col min="7" max="7" width="9.140625" style="14" customWidth="1"/>
    <col min="8" max="8" width="7.42578125" style="3" customWidth="1"/>
    <col min="9" max="9" width="6" style="3" customWidth="1"/>
    <col min="10" max="10" width="9.140625" style="3" customWidth="1"/>
    <col min="11" max="11" width="7.42578125" style="3" customWidth="1"/>
    <col min="12" max="12" width="6" style="3" customWidth="1"/>
    <col min="13" max="13" width="9.140625" style="14" customWidth="1"/>
    <col min="14" max="14" width="7.42578125" style="3" customWidth="1"/>
    <col min="15" max="15" width="6" style="3" customWidth="1"/>
    <col min="16" max="16" width="9.140625" style="3" customWidth="1"/>
    <col min="17" max="17" width="7.42578125" style="3" customWidth="1"/>
    <col min="18" max="18" width="6" style="3" customWidth="1"/>
    <col min="19" max="19" width="9.140625" style="14" customWidth="1"/>
    <col min="20" max="20" width="7.42578125" style="3" customWidth="1"/>
    <col min="21" max="21" width="6" style="3" customWidth="1"/>
    <col min="22" max="22" width="9.140625" style="3" customWidth="1"/>
    <col min="23" max="23" width="7.42578125" style="3" customWidth="1"/>
    <col min="24" max="24" width="6" style="3" customWidth="1"/>
    <col min="25" max="25" width="9.140625" style="14" customWidth="1"/>
    <col min="26" max="26" width="8.28515625" style="3" customWidth="1"/>
    <col min="27" max="27" width="6" style="3" customWidth="1"/>
    <col min="28" max="28" width="9.140625" style="3" customWidth="1"/>
    <col min="29" max="29" width="8.28515625" style="3" customWidth="1"/>
    <col min="30" max="30" width="6" style="3" customWidth="1"/>
    <col min="31" max="31" width="9.140625" style="14" customWidth="1"/>
    <col min="32" max="32" width="7.42578125" style="3" customWidth="1"/>
    <col min="33" max="33" width="6" style="3" customWidth="1"/>
    <col min="34" max="34" width="9.140625" style="3" customWidth="1"/>
    <col min="35" max="35" width="7.42578125" style="3" customWidth="1"/>
    <col min="36" max="36" width="6" style="3" customWidth="1"/>
    <col min="37" max="37" width="9.140625" style="14" customWidth="1"/>
    <col min="38" max="38" width="7.42578125" style="3" customWidth="1"/>
    <col min="39" max="39" width="6" style="3" customWidth="1"/>
    <col min="40" max="40" width="9.140625" style="3" customWidth="1"/>
    <col min="41" max="41" width="7.42578125" style="3" customWidth="1"/>
    <col min="42" max="42" width="6" style="3" customWidth="1"/>
    <col min="43" max="43" width="9.140625" style="14" customWidth="1"/>
    <col min="44" max="44" width="7.85546875" style="3" customWidth="1"/>
    <col min="45" max="45" width="6" style="3" customWidth="1"/>
    <col min="46" max="46" width="9.140625" style="3" customWidth="1"/>
    <col min="47" max="47" width="7.85546875" style="3" customWidth="1"/>
    <col min="48" max="48" width="6" style="3" customWidth="1"/>
    <col min="49" max="49" width="9.140625" style="14" customWidth="1"/>
    <col min="50" max="50" width="7.85546875" style="3" customWidth="1"/>
    <col min="51" max="51" width="6" style="3" customWidth="1"/>
    <col min="52" max="52" width="9.140625" style="3" customWidth="1"/>
    <col min="53" max="53" width="7.85546875" style="3" customWidth="1"/>
    <col min="54" max="54" width="6" style="3" customWidth="1"/>
    <col min="55" max="55" width="9.140625" style="14" customWidth="1"/>
    <col min="56" max="56" width="8.28515625" style="14" customWidth="1"/>
    <col min="57" max="57" width="6" style="14" customWidth="1"/>
    <col min="58" max="58" width="9.140625" style="14" customWidth="1"/>
    <col min="59" max="59" width="8.28515625" style="14" customWidth="1"/>
    <col min="60" max="60" width="6" style="14" customWidth="1"/>
    <col min="61" max="61" width="9.140625" style="14" customWidth="1"/>
    <col min="62" max="62" width="7.85546875" style="3" customWidth="1"/>
    <col min="63" max="63" width="6" style="3" customWidth="1"/>
    <col min="64" max="64" width="9.140625" style="3" customWidth="1"/>
    <col min="65" max="65" width="7.85546875" style="3" customWidth="1"/>
    <col min="66" max="66" width="6" style="3" customWidth="1"/>
    <col min="67" max="67" width="9.140625" style="14" customWidth="1"/>
    <col min="68" max="68" width="7.85546875" style="3" customWidth="1"/>
    <col min="69" max="69" width="6" style="3" customWidth="1"/>
    <col min="70" max="70" width="9.140625" style="3" customWidth="1"/>
    <col min="71" max="71" width="7.85546875" style="3" customWidth="1"/>
    <col min="72" max="72" width="6" style="3" customWidth="1"/>
    <col min="73" max="73" width="9.140625" style="14" customWidth="1"/>
    <col min="74" max="74" width="7.85546875" style="3" customWidth="1"/>
    <col min="75" max="75" width="6" style="3" customWidth="1"/>
    <col min="76" max="76" width="9.140625" style="3" customWidth="1"/>
    <col min="77" max="77" width="7.85546875" style="3" customWidth="1"/>
    <col min="78" max="78" width="6" style="3" customWidth="1"/>
    <col min="79" max="79" width="9.140625" style="14" customWidth="1"/>
    <col min="80" max="80" width="7.85546875" style="3" customWidth="1"/>
    <col min="81" max="81" width="6" style="3" customWidth="1"/>
    <col min="82" max="82" width="9.140625" style="3" customWidth="1"/>
    <col min="83" max="83" width="7.85546875" style="3" customWidth="1"/>
    <col min="84" max="84" width="6" style="3" customWidth="1"/>
    <col min="85" max="85" width="9.140625" style="14" customWidth="1"/>
    <col min="86" max="86" width="8.28515625" style="14" customWidth="1"/>
    <col min="87" max="87" width="6" style="14" customWidth="1"/>
    <col min="88" max="88" width="9.140625" style="14" customWidth="1"/>
    <col min="89" max="89" width="8.28515625" style="14" customWidth="1"/>
    <col min="90" max="90" width="6" style="14" customWidth="1"/>
    <col min="91" max="91" width="9.140625" style="14" customWidth="1"/>
    <col min="92" max="92" width="11.5703125" style="3" customWidth="1"/>
    <col min="93" max="93" width="6" style="3" customWidth="1"/>
    <col min="94" max="94" width="9.140625" style="14" customWidth="1"/>
    <col min="95" max="95" width="11.42578125" style="14" customWidth="1"/>
    <col min="96" max="96" width="6" style="3" customWidth="1"/>
    <col min="97" max="97" width="9.140625" style="14" customWidth="1"/>
    <col min="98" max="98" width="11.5703125" style="3" customWidth="1"/>
    <col min="99" max="99" width="6" style="3" customWidth="1"/>
    <col min="100" max="100" width="9.140625" style="14" customWidth="1"/>
    <col min="101" max="101" width="11.42578125" style="14" customWidth="1"/>
    <col min="102" max="102" width="6" style="3" customWidth="1"/>
    <col min="103" max="103" width="9.140625" style="14" customWidth="1"/>
    <col min="104" max="104" width="11.5703125" style="3" customWidth="1"/>
    <col min="105" max="105" width="6" style="3" customWidth="1"/>
    <col min="106" max="106" width="9.140625" style="14" customWidth="1"/>
    <col min="107" max="107" width="11.42578125" style="14" customWidth="1"/>
    <col min="108" max="108" width="6" style="3" customWidth="1"/>
    <col min="109" max="109" width="9.140625" style="14" customWidth="1"/>
    <col min="110" max="110" width="11.5703125" style="3" customWidth="1"/>
    <col min="111" max="111" width="6" style="3" customWidth="1"/>
    <col min="112" max="112" width="9.140625" style="14" customWidth="1"/>
    <col min="113" max="113" width="11.42578125" style="14" customWidth="1"/>
    <col min="114" max="114" width="6" style="3" customWidth="1"/>
    <col min="115" max="115" width="9.140625" style="14" customWidth="1"/>
    <col min="116" max="116" width="11.5703125" style="3" customWidth="1"/>
    <col min="117" max="117" width="6" style="3" customWidth="1"/>
    <col min="118" max="118" width="9.140625" style="14" customWidth="1"/>
    <col min="119" max="119" width="11.42578125" style="14" customWidth="1"/>
    <col min="120" max="120" width="6" style="3" customWidth="1"/>
    <col min="121" max="121" width="9.140625" style="14" customWidth="1"/>
    <col min="122" max="122" width="11.5703125" style="3" customWidth="1"/>
    <col min="123" max="123" width="6" style="3" customWidth="1"/>
    <col min="124" max="124" width="9.140625" style="14" customWidth="1"/>
    <col min="125" max="125" width="11.42578125" style="14" customWidth="1"/>
    <col min="126" max="126" width="6" style="3" customWidth="1"/>
    <col min="127" max="127" width="9.140625" style="14" customWidth="1"/>
    <col min="128" max="128" width="11.5703125" style="3" customWidth="1"/>
    <col min="129" max="129" width="6" style="3" customWidth="1"/>
    <col min="130" max="130" width="9.140625" style="14" customWidth="1"/>
    <col min="131" max="131" width="11.42578125" style="14" customWidth="1"/>
    <col min="132" max="132" width="6" style="3" customWidth="1"/>
    <col min="133" max="133" width="9.140625" style="14" customWidth="1"/>
    <col min="134" max="134" width="11.5703125" style="3" customWidth="1"/>
    <col min="135" max="135" width="6" style="3" customWidth="1"/>
    <col min="136" max="136" width="9.140625" style="14" customWidth="1"/>
    <col min="137" max="137" width="11.42578125" style="14" customWidth="1"/>
    <col min="138" max="138" width="6" style="3" customWidth="1"/>
    <col min="139" max="139" width="9.140625" style="14" customWidth="1"/>
    <col min="140" max="140" width="11.5703125" style="3" customWidth="1"/>
    <col min="141" max="141" width="6" style="3" customWidth="1"/>
    <col min="142" max="142" width="9.140625" style="14" customWidth="1"/>
    <col min="143" max="143" width="11.42578125" style="14" customWidth="1"/>
    <col min="144" max="144" width="6" style="3" customWidth="1"/>
    <col min="145" max="145" width="9.85546875" style="14" customWidth="1"/>
    <col min="146" max="146" width="11.5703125" style="3" customWidth="1"/>
    <col min="147" max="147" width="6" style="3" customWidth="1"/>
    <col min="148" max="148" width="9.140625" style="14" customWidth="1"/>
    <col min="149" max="149" width="11.42578125" style="14" customWidth="1"/>
    <col min="150" max="150" width="6" style="3" customWidth="1"/>
    <col min="151" max="151" width="9.140625" style="14" customWidth="1"/>
    <col min="152" max="152" width="11.5703125" style="3" customWidth="1"/>
    <col min="153" max="153" width="6" style="3" customWidth="1"/>
    <col min="154" max="154" width="9.140625" style="14" customWidth="1"/>
    <col min="155" max="155" width="11.42578125" style="14" customWidth="1"/>
    <col min="156" max="156" width="6" style="3" customWidth="1"/>
    <col min="157" max="157" width="9.42578125" style="14" bestFit="1" customWidth="1"/>
    <col min="158" max="158" width="11.5703125" style="3" customWidth="1"/>
    <col min="159" max="159" width="6" style="3" customWidth="1"/>
    <col min="160" max="160" width="9.140625" style="14" customWidth="1"/>
    <col min="161" max="161" width="11.42578125" style="14" customWidth="1"/>
    <col min="162" max="162" width="6" style="3" customWidth="1"/>
    <col min="163" max="163" width="9.140625" style="14"/>
    <col min="164" max="164" width="11.5703125" style="3" customWidth="1"/>
    <col min="165" max="165" width="6" style="3" customWidth="1"/>
    <col min="166" max="166" width="9.140625" style="14" customWidth="1"/>
    <col min="167" max="167" width="11.42578125" style="14" customWidth="1"/>
    <col min="168" max="168" width="6" style="3" customWidth="1"/>
    <col min="169" max="16384" width="9.140625" style="14"/>
  </cols>
  <sheetData>
    <row r="1" spans="1:168" ht="12.6" customHeight="1" thickBot="1">
      <c r="A1" s="13"/>
    </row>
    <row r="2" spans="1:168" s="109" customFormat="1" ht="30.75" customHeight="1" thickTop="1">
      <c r="A2" s="137" t="s">
        <v>255</v>
      </c>
      <c r="B2" s="138" t="s">
        <v>261</v>
      </c>
      <c r="C2" s="139" t="s">
        <v>253</v>
      </c>
      <c r="D2" s="138" t="s">
        <v>256</v>
      </c>
      <c r="E2" s="140" t="s">
        <v>247</v>
      </c>
      <c r="F2" s="139" t="s">
        <v>253</v>
      </c>
      <c r="H2" s="138" t="s">
        <v>260</v>
      </c>
      <c r="I2" s="139" t="s">
        <v>253</v>
      </c>
      <c r="J2" s="138" t="s">
        <v>256</v>
      </c>
      <c r="K2" s="140" t="s">
        <v>254</v>
      </c>
      <c r="L2" s="139" t="s">
        <v>253</v>
      </c>
      <c r="N2" s="138" t="s">
        <v>259</v>
      </c>
      <c r="O2" s="139" t="s">
        <v>253</v>
      </c>
      <c r="P2" s="138" t="s">
        <v>256</v>
      </c>
      <c r="Q2" s="140" t="s">
        <v>258</v>
      </c>
      <c r="R2" s="139" t="s">
        <v>253</v>
      </c>
      <c r="T2" s="138" t="s">
        <v>263</v>
      </c>
      <c r="U2" s="139" t="s">
        <v>253</v>
      </c>
      <c r="V2" s="138" t="s">
        <v>256</v>
      </c>
      <c r="W2" s="140" t="s">
        <v>262</v>
      </c>
      <c r="X2" s="139" t="s">
        <v>253</v>
      </c>
      <c r="Z2" s="138" t="s">
        <v>264</v>
      </c>
      <c r="AA2" s="139" t="s">
        <v>253</v>
      </c>
      <c r="AB2" s="138" t="s">
        <v>256</v>
      </c>
      <c r="AC2" s="140" t="s">
        <v>296</v>
      </c>
      <c r="AD2" s="139" t="s">
        <v>253</v>
      </c>
      <c r="AF2" s="138" t="s">
        <v>267</v>
      </c>
      <c r="AG2" s="139" t="s">
        <v>253</v>
      </c>
      <c r="AH2" s="138" t="s">
        <v>256</v>
      </c>
      <c r="AI2" s="140" t="s">
        <v>266</v>
      </c>
      <c r="AJ2" s="139" t="s">
        <v>253</v>
      </c>
      <c r="AL2" s="138" t="s">
        <v>269</v>
      </c>
      <c r="AM2" s="139" t="s">
        <v>253</v>
      </c>
      <c r="AN2" s="138" t="s">
        <v>256</v>
      </c>
      <c r="AO2" s="140" t="s">
        <v>268</v>
      </c>
      <c r="AP2" s="139" t="s">
        <v>253</v>
      </c>
      <c r="AR2" s="138" t="s">
        <v>271</v>
      </c>
      <c r="AS2" s="139" t="s">
        <v>253</v>
      </c>
      <c r="AT2" s="138" t="s">
        <v>256</v>
      </c>
      <c r="AU2" s="140" t="s">
        <v>270</v>
      </c>
      <c r="AV2" s="139" t="s">
        <v>253</v>
      </c>
      <c r="AX2" s="138" t="s">
        <v>273</v>
      </c>
      <c r="AY2" s="139" t="s">
        <v>253</v>
      </c>
      <c r="AZ2" s="138" t="s">
        <v>256</v>
      </c>
      <c r="BA2" s="140" t="s">
        <v>272</v>
      </c>
      <c r="BB2" s="139" t="s">
        <v>253</v>
      </c>
      <c r="BD2" s="138" t="s">
        <v>274</v>
      </c>
      <c r="BE2" s="139" t="s">
        <v>253</v>
      </c>
      <c r="BF2" s="138" t="s">
        <v>256</v>
      </c>
      <c r="BG2" s="140" t="s">
        <v>297</v>
      </c>
      <c r="BH2" s="139" t="s">
        <v>253</v>
      </c>
      <c r="BJ2" s="138" t="s">
        <v>279</v>
      </c>
      <c r="BK2" s="139" t="s">
        <v>253</v>
      </c>
      <c r="BL2" s="138" t="s">
        <v>256</v>
      </c>
      <c r="BM2" s="140" t="s">
        <v>278</v>
      </c>
      <c r="BN2" s="139" t="s">
        <v>253</v>
      </c>
      <c r="BP2" s="138" t="s">
        <v>281</v>
      </c>
      <c r="BQ2" s="139" t="s">
        <v>253</v>
      </c>
      <c r="BR2" s="138" t="s">
        <v>256</v>
      </c>
      <c r="BS2" s="140" t="s">
        <v>280</v>
      </c>
      <c r="BT2" s="139" t="s">
        <v>253</v>
      </c>
      <c r="BV2" s="138" t="s">
        <v>301</v>
      </c>
      <c r="BW2" s="139" t="s">
        <v>253</v>
      </c>
      <c r="BX2" s="138" t="s">
        <v>256</v>
      </c>
      <c r="BY2" s="140" t="s">
        <v>300</v>
      </c>
      <c r="BZ2" s="139" t="s">
        <v>253</v>
      </c>
      <c r="CB2" s="138" t="s">
        <v>304</v>
      </c>
      <c r="CC2" s="139" t="s">
        <v>253</v>
      </c>
      <c r="CD2" s="138" t="s">
        <v>256</v>
      </c>
      <c r="CE2" s="140" t="s">
        <v>302</v>
      </c>
      <c r="CF2" s="139" t="s">
        <v>253</v>
      </c>
      <c r="CH2" s="138" t="s">
        <v>305</v>
      </c>
      <c r="CI2" s="139" t="s">
        <v>253</v>
      </c>
      <c r="CJ2" s="138" t="s">
        <v>256</v>
      </c>
      <c r="CK2" s="323" t="s">
        <v>303</v>
      </c>
      <c r="CL2" s="139" t="s">
        <v>253</v>
      </c>
      <c r="CN2" s="138" t="s">
        <v>336</v>
      </c>
      <c r="CO2" s="139" t="s">
        <v>253</v>
      </c>
      <c r="CP2" s="138" t="s">
        <v>256</v>
      </c>
      <c r="CQ2" s="375" t="s">
        <v>309</v>
      </c>
      <c r="CR2" s="139" t="s">
        <v>253</v>
      </c>
      <c r="CT2" s="138" t="s">
        <v>337</v>
      </c>
      <c r="CU2" s="139" t="s">
        <v>253</v>
      </c>
      <c r="CV2" s="138" t="s">
        <v>256</v>
      </c>
      <c r="CW2" s="375" t="s">
        <v>310</v>
      </c>
      <c r="CX2" s="139" t="s">
        <v>253</v>
      </c>
      <c r="CZ2" s="138" t="s">
        <v>338</v>
      </c>
      <c r="DA2" s="139" t="s">
        <v>253</v>
      </c>
      <c r="DB2" s="138" t="s">
        <v>256</v>
      </c>
      <c r="DC2" s="375" t="s">
        <v>311</v>
      </c>
      <c r="DD2" s="139" t="s">
        <v>253</v>
      </c>
      <c r="DF2" s="138" t="s">
        <v>339</v>
      </c>
      <c r="DG2" s="139" t="s">
        <v>253</v>
      </c>
      <c r="DH2" s="138" t="s">
        <v>256</v>
      </c>
      <c r="DI2" s="375" t="s">
        <v>312</v>
      </c>
      <c r="DJ2" s="139" t="s">
        <v>253</v>
      </c>
      <c r="DL2" s="138" t="s">
        <v>335</v>
      </c>
      <c r="DM2" s="139" t="s">
        <v>253</v>
      </c>
      <c r="DN2" s="138" t="s">
        <v>256</v>
      </c>
      <c r="DO2" s="375" t="s">
        <v>313</v>
      </c>
      <c r="DP2" s="139" t="s">
        <v>253</v>
      </c>
      <c r="DR2" s="138" t="s">
        <v>333</v>
      </c>
      <c r="DS2" s="139" t="s">
        <v>253</v>
      </c>
      <c r="DT2" s="138" t="s">
        <v>256</v>
      </c>
      <c r="DU2" s="375" t="s">
        <v>319</v>
      </c>
      <c r="DV2" s="139" t="s">
        <v>253</v>
      </c>
      <c r="DX2" s="138" t="s">
        <v>334</v>
      </c>
      <c r="DY2" s="139" t="s">
        <v>253</v>
      </c>
      <c r="DZ2" s="138" t="s">
        <v>256</v>
      </c>
      <c r="EA2" s="375" t="s">
        <v>320</v>
      </c>
      <c r="EB2" s="139" t="s">
        <v>253</v>
      </c>
      <c r="ED2" s="138" t="s">
        <v>340</v>
      </c>
      <c r="EE2" s="139" t="s">
        <v>253</v>
      </c>
      <c r="EF2" s="138" t="s">
        <v>256</v>
      </c>
      <c r="EG2" s="375" t="s">
        <v>331</v>
      </c>
      <c r="EH2" s="139" t="s">
        <v>253</v>
      </c>
      <c r="EJ2" s="138" t="s">
        <v>327</v>
      </c>
      <c r="EK2" s="139" t="s">
        <v>253</v>
      </c>
      <c r="EL2" s="138" t="s">
        <v>256</v>
      </c>
      <c r="EM2" s="375" t="s">
        <v>325</v>
      </c>
      <c r="EN2" s="139" t="s">
        <v>253</v>
      </c>
      <c r="EP2" s="138" t="s">
        <v>328</v>
      </c>
      <c r="EQ2" s="139" t="s">
        <v>253</v>
      </c>
      <c r="ER2" s="138" t="s">
        <v>256</v>
      </c>
      <c r="ES2" s="375" t="s">
        <v>326</v>
      </c>
      <c r="ET2" s="139" t="s">
        <v>253</v>
      </c>
      <c r="EV2" s="138" t="s">
        <v>390</v>
      </c>
      <c r="EW2" s="139" t="s">
        <v>253</v>
      </c>
      <c r="EX2" s="138" t="s">
        <v>256</v>
      </c>
      <c r="EY2" s="375" t="s">
        <v>389</v>
      </c>
      <c r="EZ2" s="139" t="s">
        <v>253</v>
      </c>
      <c r="FB2" s="138" t="s">
        <v>395</v>
      </c>
      <c r="FC2" s="139" t="s">
        <v>253</v>
      </c>
      <c r="FD2" s="138" t="s">
        <v>256</v>
      </c>
      <c r="FE2" s="375" t="s">
        <v>392</v>
      </c>
      <c r="FF2" s="139" t="s">
        <v>253</v>
      </c>
      <c r="FH2" s="138" t="s">
        <v>396</v>
      </c>
      <c r="FI2" s="139" t="s">
        <v>253</v>
      </c>
      <c r="FJ2" s="138" t="s">
        <v>256</v>
      </c>
      <c r="FK2" s="375" t="s">
        <v>397</v>
      </c>
      <c r="FL2" s="139" t="s">
        <v>253</v>
      </c>
    </row>
    <row r="3" spans="1:168" ht="5.0999999999999996" customHeight="1">
      <c r="A3" s="141"/>
      <c r="B3" s="142"/>
      <c r="C3" s="142"/>
      <c r="D3" s="143"/>
      <c r="E3" s="143"/>
      <c r="F3" s="143"/>
      <c r="H3" s="142"/>
      <c r="I3" s="142"/>
      <c r="J3" s="143"/>
      <c r="K3" s="143"/>
      <c r="L3" s="143"/>
      <c r="N3" s="142"/>
      <c r="O3" s="142"/>
      <c r="P3" s="143"/>
      <c r="Q3" s="143"/>
      <c r="R3" s="143"/>
      <c r="T3" s="142"/>
      <c r="U3" s="142"/>
      <c r="V3" s="143"/>
      <c r="W3" s="143"/>
      <c r="X3" s="143"/>
      <c r="Z3" s="142"/>
      <c r="AA3" s="142"/>
      <c r="AB3" s="143"/>
      <c r="AC3" s="143"/>
      <c r="AD3" s="143"/>
      <c r="AF3" s="142"/>
      <c r="AG3" s="142"/>
      <c r="AH3" s="143"/>
      <c r="AI3" s="143"/>
      <c r="AJ3" s="143"/>
      <c r="AL3" s="142"/>
      <c r="AM3" s="142"/>
      <c r="AN3" s="143"/>
      <c r="AO3" s="143"/>
      <c r="AP3" s="143"/>
      <c r="AR3" s="142"/>
      <c r="AS3" s="142"/>
      <c r="AT3" s="143"/>
      <c r="AU3" s="143"/>
      <c r="AV3" s="143"/>
      <c r="AX3" s="142"/>
      <c r="AY3" s="142"/>
      <c r="AZ3" s="143"/>
      <c r="BA3" s="143"/>
      <c r="BB3" s="143"/>
      <c r="BD3" s="142"/>
      <c r="BE3" s="142"/>
      <c r="BF3" s="143"/>
      <c r="BG3" s="143"/>
      <c r="BH3" s="143"/>
      <c r="BJ3" s="142"/>
      <c r="BK3" s="142"/>
      <c r="BL3" s="143"/>
      <c r="BM3" s="143"/>
      <c r="BN3" s="143"/>
      <c r="BP3" s="142"/>
      <c r="BQ3" s="142"/>
      <c r="BR3" s="143"/>
      <c r="BS3" s="143"/>
      <c r="BT3" s="143"/>
      <c r="BV3" s="142"/>
      <c r="BW3" s="142"/>
      <c r="BX3" s="143"/>
      <c r="BY3" s="143"/>
      <c r="BZ3" s="143"/>
      <c r="CB3" s="142"/>
      <c r="CC3" s="142"/>
      <c r="CD3" s="143"/>
      <c r="CE3" s="143"/>
      <c r="CF3" s="143"/>
      <c r="CH3" s="142"/>
      <c r="CI3" s="142"/>
      <c r="CJ3" s="143"/>
      <c r="CK3" s="143"/>
      <c r="CL3" s="143"/>
      <c r="CN3" s="142"/>
      <c r="CO3" s="142"/>
      <c r="CP3" s="143"/>
      <c r="CQ3" s="143"/>
      <c r="CR3" s="143"/>
      <c r="CT3" s="142"/>
      <c r="CU3" s="142"/>
      <c r="CV3" s="143"/>
      <c r="CW3" s="143"/>
      <c r="CX3" s="143"/>
      <c r="CZ3" s="142"/>
      <c r="DA3" s="142"/>
      <c r="DB3" s="143"/>
      <c r="DC3" s="143"/>
      <c r="DD3" s="143"/>
      <c r="DF3" s="142"/>
      <c r="DG3" s="142"/>
      <c r="DH3" s="143"/>
      <c r="DI3" s="143"/>
      <c r="DJ3" s="143"/>
      <c r="DL3" s="142"/>
      <c r="DM3" s="142"/>
      <c r="DN3" s="143"/>
      <c r="DO3" s="143"/>
      <c r="DP3" s="143"/>
      <c r="DR3" s="142"/>
      <c r="DS3" s="142"/>
      <c r="DT3" s="143"/>
      <c r="DU3" s="143"/>
      <c r="DV3" s="143"/>
      <c r="DX3" s="142"/>
      <c r="DY3" s="142"/>
      <c r="DZ3" s="143"/>
      <c r="EA3" s="143"/>
      <c r="EB3" s="143"/>
      <c r="ED3" s="142"/>
      <c r="EE3" s="142"/>
      <c r="EF3" s="143"/>
      <c r="EG3" s="143"/>
      <c r="EH3" s="143"/>
      <c r="EJ3" s="142"/>
      <c r="EK3" s="142"/>
      <c r="EL3" s="143"/>
      <c r="EM3" s="143"/>
      <c r="EN3" s="143"/>
      <c r="EP3" s="142"/>
      <c r="EQ3" s="142"/>
      <c r="ER3" s="143"/>
      <c r="ES3" s="143"/>
      <c r="ET3" s="143"/>
      <c r="EV3" s="142"/>
      <c r="EW3" s="142"/>
      <c r="EX3" s="143"/>
      <c r="EY3" s="143"/>
      <c r="EZ3" s="143"/>
      <c r="FB3" s="142"/>
      <c r="FC3" s="142"/>
      <c r="FD3" s="143"/>
      <c r="FE3" s="143"/>
      <c r="FF3" s="143"/>
      <c r="FH3" s="142"/>
      <c r="FI3" s="142"/>
      <c r="FJ3" s="143"/>
      <c r="FK3" s="143"/>
      <c r="FL3" s="143"/>
    </row>
    <row r="4" spans="1:168" s="109" customFormat="1" ht="12.6" customHeight="1">
      <c r="A4" s="144" t="s">
        <v>24</v>
      </c>
      <c r="B4" s="145">
        <f>E4-D4</f>
        <v>5313.2129999999997</v>
      </c>
      <c r="C4" s="146">
        <f>B4/B$8</f>
        <v>1.2273579666730117</v>
      </c>
      <c r="D4" s="106">
        <v>0</v>
      </c>
      <c r="E4" s="106">
        <v>5313.2129999999997</v>
      </c>
      <c r="F4" s="107">
        <f>E4/E$8</f>
        <v>1.2273579666730117</v>
      </c>
      <c r="G4" s="108"/>
      <c r="H4" s="145">
        <f>K4-J4</f>
        <v>5196.1620000000003</v>
      </c>
      <c r="I4" s="146">
        <f>H4/H$8</f>
        <v>1.2061371805960024</v>
      </c>
      <c r="J4" s="106">
        <v>0</v>
      </c>
      <c r="K4" s="106">
        <v>5196.1620000000003</v>
      </c>
      <c r="L4" s="107">
        <f>K4/K$8</f>
        <v>1.2061371805960024</v>
      </c>
      <c r="M4" s="108"/>
      <c r="N4" s="145">
        <f>Q4-P4</f>
        <v>5999.4340000000002</v>
      </c>
      <c r="O4" s="146">
        <f>N4/N$8</f>
        <v>1.2333860587089587</v>
      </c>
      <c r="P4" s="106">
        <v>0</v>
      </c>
      <c r="Q4" s="106">
        <v>5999.4340000000002</v>
      </c>
      <c r="R4" s="107">
        <f>Q4/Q$8</f>
        <v>1.2333860587089587</v>
      </c>
      <c r="S4" s="108"/>
      <c r="T4" s="145">
        <f>W4-V4</f>
        <v>7868.3239999999996</v>
      </c>
      <c r="U4" s="146">
        <f>T4/T$8</f>
        <v>1.2323088425951594</v>
      </c>
      <c r="V4" s="106">
        <v>0</v>
      </c>
      <c r="W4" s="106">
        <v>7868.3239999999996</v>
      </c>
      <c r="X4" s="107">
        <f>W4/W$8</f>
        <v>1.2323088425951594</v>
      </c>
      <c r="Y4" s="108"/>
      <c r="Z4" s="145">
        <f>AC4-AB4</f>
        <v>24377.132999999998</v>
      </c>
      <c r="AA4" s="146">
        <f>Z4/Z$8</f>
        <v>1.2258248513675991</v>
      </c>
      <c r="AB4" s="106">
        <f>V4+P4+J4+D4</f>
        <v>0</v>
      </c>
      <c r="AC4" s="106">
        <f>W4+Q4+K4+E4</f>
        <v>24377.132999999998</v>
      </c>
      <c r="AD4" s="107">
        <f>AC4/AC$8</f>
        <v>1.2258248513675991</v>
      </c>
      <c r="AE4" s="108"/>
      <c r="AF4" s="145">
        <f>AI4-AH4</f>
        <v>6486.2849999999999</v>
      </c>
      <c r="AG4" s="146">
        <f>AF4/AF$8</f>
        <v>1.2390823323143096</v>
      </c>
      <c r="AH4" s="106">
        <v>0</v>
      </c>
      <c r="AI4" s="106">
        <v>6486.2849999999999</v>
      </c>
      <c r="AJ4" s="107">
        <f>AI4/AI$8</f>
        <v>1.2390823323143096</v>
      </c>
      <c r="AK4" s="108"/>
      <c r="AL4" s="145">
        <f>AO4-AN4</f>
        <v>6816.5590000000002</v>
      </c>
      <c r="AM4" s="146">
        <f>AL4/AL$8</f>
        <v>1.224184680125368</v>
      </c>
      <c r="AN4" s="106">
        <v>0</v>
      </c>
      <c r="AO4" s="106">
        <v>6816.5590000000002</v>
      </c>
      <c r="AP4" s="107">
        <f>AO4/AO$8</f>
        <v>1.224184680125368</v>
      </c>
      <c r="AR4" s="145">
        <f>AU4-AT4</f>
        <v>10349.482</v>
      </c>
      <c r="AS4" s="146">
        <f>AR4/AR$8</f>
        <v>1.2456759640871096</v>
      </c>
      <c r="AT4" s="106">
        <v>0</v>
      </c>
      <c r="AU4" s="106">
        <v>10349.482</v>
      </c>
      <c r="AV4" s="107">
        <f>AU4/AU$8</f>
        <v>1.2456759640871096</v>
      </c>
      <c r="AX4" s="145">
        <v>12463.709000000001</v>
      </c>
      <c r="AY4" s="146">
        <f>AX4/AX$8</f>
        <v>1.2382242511841839</v>
      </c>
      <c r="AZ4" s="106">
        <v>0</v>
      </c>
      <c r="BA4" s="106">
        <v>12463.709000000001</v>
      </c>
      <c r="BB4" s="107">
        <f>BA4/BA$8</f>
        <v>1.2382242511841839</v>
      </c>
      <c r="BD4" s="145">
        <f>BG4-BF4</f>
        <v>36116.035000000003</v>
      </c>
      <c r="BE4" s="146">
        <f>BD4/BD$8</f>
        <v>1.2378207616984163</v>
      </c>
      <c r="BF4" s="106">
        <f>AZ4+AT4+AN4+AH4</f>
        <v>0</v>
      </c>
      <c r="BG4" s="106">
        <f>BA4+AU4+AO4+AI4</f>
        <v>36116.035000000003</v>
      </c>
      <c r="BH4" s="107">
        <f>BG4/BG$8</f>
        <v>1.2378207616984163</v>
      </c>
      <c r="BJ4" s="145">
        <v>10118.382</v>
      </c>
      <c r="BK4" s="146">
        <f>BJ4/BJ$8</f>
        <v>1.2260524987055927</v>
      </c>
      <c r="BL4" s="106">
        <v>0</v>
      </c>
      <c r="BM4" s="106">
        <v>10118.382</v>
      </c>
      <c r="BN4" s="107">
        <f>BM4/BM$8</f>
        <v>1.2260524987055927</v>
      </c>
      <c r="BP4" s="145">
        <f>BS4-BR4</f>
        <v>10912.831</v>
      </c>
      <c r="BQ4" s="146">
        <f>BP4/BP$8</f>
        <v>1.2107464873052156</v>
      </c>
      <c r="BR4" s="106">
        <v>0</v>
      </c>
      <c r="BS4" s="106">
        <v>10912.831</v>
      </c>
      <c r="BT4" s="107">
        <f>BS4/BS$8</f>
        <v>1.2107464873052156</v>
      </c>
      <c r="BV4" s="145">
        <f>BY4-BX4</f>
        <v>10474.933999999999</v>
      </c>
      <c r="BW4" s="146">
        <f>BV4/BV$8</f>
        <v>1.2163137321930837</v>
      </c>
      <c r="BX4" s="106">
        <v>0</v>
      </c>
      <c r="BY4" s="106">
        <v>10474.933999999999</v>
      </c>
      <c r="BZ4" s="107">
        <f>BY4/BY$8</f>
        <v>1.2163137321930837</v>
      </c>
      <c r="CB4" s="145">
        <f>CE4-CD4</f>
        <v>11476.54</v>
      </c>
      <c r="CC4" s="146">
        <f>CB4/CB$8</f>
        <v>1.2209090301740553</v>
      </c>
      <c r="CD4" s="106">
        <v>0</v>
      </c>
      <c r="CE4" s="106">
        <v>11476.54</v>
      </c>
      <c r="CF4" s="107">
        <f>CE4/CE$8</f>
        <v>1.2209090301740553</v>
      </c>
      <c r="CH4" s="145">
        <f>CK4-CJ4</f>
        <v>42982.686999999998</v>
      </c>
      <c r="CI4" s="146">
        <f>CH4/CH$8</f>
        <v>1.2183940200945913</v>
      </c>
      <c r="CJ4" s="106">
        <f>CD4+BX4+BR4+BL4</f>
        <v>0</v>
      </c>
      <c r="CK4" s="106">
        <f>CE4+BY4+BS4+BM4</f>
        <v>42982.686999999998</v>
      </c>
      <c r="CL4" s="107">
        <f>CK4/CK$8</f>
        <v>1.2183940200945913</v>
      </c>
      <c r="CN4" s="145">
        <f>CQ4-CP4</f>
        <v>10576.94</v>
      </c>
      <c r="CO4" s="146">
        <f>CN4/CN$8</f>
        <v>1.2071133928375781</v>
      </c>
      <c r="CP4" s="106">
        <v>0</v>
      </c>
      <c r="CQ4" s="106">
        <v>10576.94</v>
      </c>
      <c r="CR4" s="107">
        <f>CQ4/CQ$8</f>
        <v>1.2071133928375781</v>
      </c>
      <c r="CT4" s="145">
        <f>CW4-CV4</f>
        <v>10367.208000000001</v>
      </c>
      <c r="CU4" s="146">
        <f>CT4/CT$8</f>
        <v>1.2107845135277082</v>
      </c>
      <c r="CV4" s="106">
        <v>0</v>
      </c>
      <c r="CW4" s="106">
        <v>10367.208000000001</v>
      </c>
      <c r="CX4" s="107">
        <f>CW4/CW$8</f>
        <v>1.2107845135277082</v>
      </c>
      <c r="CZ4" s="145">
        <f>DC4-DB4</f>
        <v>10729.048000000001</v>
      </c>
      <c r="DA4" s="146">
        <f>CZ4/CZ$8</f>
        <v>1.2182383165064139</v>
      </c>
      <c r="DB4" s="106">
        <v>0</v>
      </c>
      <c r="DC4" s="106">
        <v>10729.048000000001</v>
      </c>
      <c r="DD4" s="107">
        <f>DC4/DC$8</f>
        <v>1.2182383165064139</v>
      </c>
      <c r="DF4" s="145">
        <f>DI4-DH4</f>
        <v>13515.81</v>
      </c>
      <c r="DG4" s="146">
        <f>DF4/DF$8</f>
        <v>1.2102896121556477</v>
      </c>
      <c r="DH4" s="106">
        <v>0</v>
      </c>
      <c r="DI4" s="106">
        <v>13515.81</v>
      </c>
      <c r="DJ4" s="107">
        <f>DI4/DI$8</f>
        <v>1.2102896121556477</v>
      </c>
      <c r="DL4" s="145">
        <f>DO4-DN4</f>
        <v>45189.006000000001</v>
      </c>
      <c r="DM4" s="146">
        <f>DL4/DL$8</f>
        <v>1.2115339171809476</v>
      </c>
      <c r="DN4" s="106">
        <f>DH4+DB4+CV4+CP4</f>
        <v>0</v>
      </c>
      <c r="DO4" s="106">
        <f>DI4+DC4+CW4+CQ4</f>
        <v>45189.006000000001</v>
      </c>
      <c r="DP4" s="107">
        <f>DO4/DO$8</f>
        <v>1.2115339171809476</v>
      </c>
      <c r="DR4" s="145">
        <f>DU4-DT4</f>
        <v>11311.547</v>
      </c>
      <c r="DS4" s="146">
        <f>DR4/DR$8</f>
        <v>1.2475052755308229</v>
      </c>
      <c r="DT4" s="106">
        <v>0</v>
      </c>
      <c r="DU4" s="106">
        <v>11311.547</v>
      </c>
      <c r="DV4" s="107">
        <f>DU4/DU$8</f>
        <v>1.2475052755308229</v>
      </c>
      <c r="DX4" s="145">
        <f>EA4-DZ4</f>
        <v>10645.944</v>
      </c>
      <c r="DY4" s="146">
        <f>DX4/DX$8</f>
        <v>1.2419069145858452</v>
      </c>
      <c r="DZ4" s="106">
        <v>0</v>
      </c>
      <c r="EA4" s="106">
        <v>10645.944</v>
      </c>
      <c r="EB4" s="107">
        <f>EA4/EA$8</f>
        <v>1.2419069145858452</v>
      </c>
      <c r="EC4" s="388"/>
      <c r="ED4" s="145">
        <f>EG4-EF4</f>
        <v>10571.016</v>
      </c>
      <c r="EE4" s="146">
        <f>ED4/ED$8</f>
        <v>1.2322229006373606</v>
      </c>
      <c r="EF4" s="106">
        <v>0</v>
      </c>
      <c r="EG4" s="106">
        <v>10571.016</v>
      </c>
      <c r="EH4" s="107">
        <f>EG4/EG$8</f>
        <v>1.2322229006373606</v>
      </c>
      <c r="EJ4" s="145">
        <f>EM4-EL4</f>
        <v>13062.476000000001</v>
      </c>
      <c r="EK4" s="146">
        <f>EJ4/EJ$8</f>
        <v>1.2381797809064696</v>
      </c>
      <c r="EL4" s="106">
        <v>0</v>
      </c>
      <c r="EM4" s="106">
        <v>13062.476000000001</v>
      </c>
      <c r="EN4" s="107">
        <f>EM4/EM$8</f>
        <v>1.2381797809064696</v>
      </c>
      <c r="EP4" s="145">
        <f>ES4-ER4</f>
        <v>45590.983</v>
      </c>
      <c r="EQ4" s="146">
        <f>EP4/EP$8</f>
        <v>1.2399586120041017</v>
      </c>
      <c r="ER4" s="106">
        <f>EF4+DZ4+DT4+EL4</f>
        <v>0</v>
      </c>
      <c r="ES4" s="106">
        <f>EG4+EA4+DU4+EM4</f>
        <v>45590.983</v>
      </c>
      <c r="ET4" s="107">
        <f>ES4/ES$8</f>
        <v>1.2399586120041017</v>
      </c>
      <c r="EV4" s="145">
        <f>EY4-EX4</f>
        <v>11530.064</v>
      </c>
      <c r="EW4" s="146">
        <f>EV4/EV$8</f>
        <v>1.2479416923315871</v>
      </c>
      <c r="EX4" s="106">
        <v>0</v>
      </c>
      <c r="EY4" s="106">
        <v>11530.064</v>
      </c>
      <c r="EZ4" s="107">
        <f>EY4/EY$8</f>
        <v>1.2479416923315871</v>
      </c>
      <c r="FB4" s="145">
        <f>FE4-FD4</f>
        <v>11177.337</v>
      </c>
      <c r="FC4" s="146">
        <f>FB4/FB$8</f>
        <v>1.2405524903698315</v>
      </c>
      <c r="FD4" s="106">
        <v>0</v>
      </c>
      <c r="FE4" s="106">
        <v>11177.337</v>
      </c>
      <c r="FF4" s="107">
        <f>FE4/FE$8</f>
        <v>1.2405524903698315</v>
      </c>
      <c r="FG4" s="129"/>
      <c r="FH4" s="145">
        <f>FK4-FJ4</f>
        <v>22707.400999999998</v>
      </c>
      <c r="FI4" s="146">
        <f>FH4/FH$8</f>
        <v>1.2442935132831892</v>
      </c>
      <c r="FJ4" s="106">
        <v>0</v>
      </c>
      <c r="FK4" s="106">
        <f>FE4+EY4</f>
        <v>22707.400999999998</v>
      </c>
      <c r="FL4" s="107">
        <f>FK4/FK$8</f>
        <v>1.2442935132831892</v>
      </c>
    </row>
    <row r="5" spans="1:168" s="109" customFormat="1" ht="5.0999999999999996" customHeight="1">
      <c r="A5" s="147"/>
      <c r="B5" s="145"/>
      <c r="C5" s="146"/>
      <c r="D5" s="106"/>
      <c r="E5" s="106"/>
      <c r="F5" s="107"/>
      <c r="G5" s="108"/>
      <c r="H5" s="145"/>
      <c r="I5" s="146"/>
      <c r="J5" s="106"/>
      <c r="K5" s="106"/>
      <c r="L5" s="107"/>
      <c r="M5" s="108"/>
      <c r="N5" s="145"/>
      <c r="O5" s="146"/>
      <c r="P5" s="106"/>
      <c r="Q5" s="106"/>
      <c r="R5" s="107"/>
      <c r="S5" s="108"/>
      <c r="T5" s="145"/>
      <c r="U5" s="146"/>
      <c r="V5" s="106"/>
      <c r="W5" s="106"/>
      <c r="X5" s="107"/>
      <c r="Y5" s="108"/>
      <c r="Z5" s="145"/>
      <c r="AA5" s="146"/>
      <c r="AB5" s="106"/>
      <c r="AC5" s="106"/>
      <c r="AD5" s="107"/>
      <c r="AE5" s="108"/>
      <c r="AF5" s="145"/>
      <c r="AG5" s="146"/>
      <c r="AH5" s="106"/>
      <c r="AI5" s="106"/>
      <c r="AJ5" s="107"/>
      <c r="AK5" s="108"/>
      <c r="AL5" s="145"/>
      <c r="AM5" s="146"/>
      <c r="AN5" s="106"/>
      <c r="AO5" s="106"/>
      <c r="AP5" s="107"/>
      <c r="AR5" s="145"/>
      <c r="AS5" s="146"/>
      <c r="AT5" s="106"/>
      <c r="AU5" s="106"/>
      <c r="AV5" s="107"/>
      <c r="AX5" s="145"/>
      <c r="AY5" s="146"/>
      <c r="AZ5" s="106"/>
      <c r="BA5" s="106"/>
      <c r="BB5" s="107"/>
      <c r="BD5" s="145"/>
      <c r="BE5" s="146"/>
      <c r="BF5" s="106"/>
      <c r="BG5" s="106"/>
      <c r="BH5" s="107"/>
      <c r="BJ5" s="145"/>
      <c r="BK5" s="146"/>
      <c r="BL5" s="106"/>
      <c r="BM5" s="106"/>
      <c r="BN5" s="107"/>
      <c r="BP5" s="145"/>
      <c r="BQ5" s="146"/>
      <c r="BR5" s="106"/>
      <c r="BS5" s="106"/>
      <c r="BT5" s="107"/>
      <c r="BV5" s="145"/>
      <c r="BW5" s="146"/>
      <c r="BX5" s="106"/>
      <c r="BY5" s="106"/>
      <c r="BZ5" s="107"/>
      <c r="CB5" s="145"/>
      <c r="CC5" s="146"/>
      <c r="CD5" s="106"/>
      <c r="CE5" s="106"/>
      <c r="CF5" s="107"/>
      <c r="CH5" s="145"/>
      <c r="CI5" s="146"/>
      <c r="CJ5" s="106"/>
      <c r="CK5" s="106"/>
      <c r="CL5" s="107"/>
      <c r="CN5" s="145"/>
      <c r="CO5" s="146"/>
      <c r="CP5" s="106"/>
      <c r="CQ5" s="106"/>
      <c r="CR5" s="107"/>
      <c r="CT5" s="145"/>
      <c r="CU5" s="146"/>
      <c r="CV5" s="106"/>
      <c r="CW5" s="106"/>
      <c r="CX5" s="107"/>
      <c r="CZ5" s="145"/>
      <c r="DA5" s="146"/>
      <c r="DB5" s="106"/>
      <c r="DC5" s="106"/>
      <c r="DD5" s="107"/>
      <c r="DF5" s="145"/>
      <c r="DG5" s="146"/>
      <c r="DH5" s="106"/>
      <c r="DI5" s="106"/>
      <c r="DJ5" s="107"/>
      <c r="DL5" s="145"/>
      <c r="DM5" s="146"/>
      <c r="DN5" s="106"/>
      <c r="DO5" s="106"/>
      <c r="DP5" s="107"/>
      <c r="DR5" s="145"/>
      <c r="DS5" s="146"/>
      <c r="DT5" s="106"/>
      <c r="DU5" s="106"/>
      <c r="DV5" s="107"/>
      <c r="DX5" s="145"/>
      <c r="DY5" s="146"/>
      <c r="DZ5" s="106"/>
      <c r="EA5" s="106"/>
      <c r="EB5" s="107"/>
      <c r="ED5" s="145"/>
      <c r="EE5" s="146"/>
      <c r="EF5" s="106"/>
      <c r="EG5" s="106"/>
      <c r="EH5" s="107"/>
      <c r="EJ5" s="145"/>
      <c r="EK5" s="146"/>
      <c r="EL5" s="106"/>
      <c r="EM5" s="106"/>
      <c r="EN5" s="107"/>
      <c r="EP5" s="145"/>
      <c r="EQ5" s="146"/>
      <c r="ER5" s="106"/>
      <c r="ES5" s="106"/>
      <c r="ET5" s="107"/>
      <c r="EV5" s="145"/>
      <c r="EW5" s="146"/>
      <c r="EX5" s="106"/>
      <c r="EY5" s="106"/>
      <c r="EZ5" s="107"/>
      <c r="FB5" s="145"/>
      <c r="FC5" s="146"/>
      <c r="FD5" s="106"/>
      <c r="FE5" s="106"/>
      <c r="FF5" s="107"/>
      <c r="FH5" s="145"/>
      <c r="FI5" s="146"/>
      <c r="FJ5" s="106"/>
      <c r="FK5" s="106"/>
      <c r="FL5" s="107"/>
    </row>
    <row r="6" spans="1:168" s="109" customFormat="1" ht="12.6" customHeight="1">
      <c r="A6" s="141" t="s">
        <v>23</v>
      </c>
      <c r="B6" s="145">
        <f>E6-D6</f>
        <v>-984.22900000000004</v>
      </c>
      <c r="C6" s="146">
        <f>B6/B$8</f>
        <v>-0.22735796667301153</v>
      </c>
      <c r="D6" s="106">
        <v>0</v>
      </c>
      <c r="E6" s="106">
        <v>-984.22900000000004</v>
      </c>
      <c r="F6" s="107">
        <f>E6/E$8</f>
        <v>-0.22735796667301153</v>
      </c>
      <c r="G6" s="108"/>
      <c r="H6" s="145">
        <f>K6-J6</f>
        <v>-888.06</v>
      </c>
      <c r="I6" s="146">
        <f>H6/H$8</f>
        <v>-0.20613718059600256</v>
      </c>
      <c r="J6" s="106">
        <v>0</v>
      </c>
      <c r="K6" s="106">
        <v>-888.06</v>
      </c>
      <c r="L6" s="107">
        <f>K6/K$8</f>
        <v>-0.20613718059600256</v>
      </c>
      <c r="M6" s="108"/>
      <c r="N6" s="145">
        <f>Q6-P6</f>
        <v>-1135.2360000000001</v>
      </c>
      <c r="O6" s="146">
        <f>N6/N$8</f>
        <v>-0.23338605870895882</v>
      </c>
      <c r="P6" s="106">
        <v>0</v>
      </c>
      <c r="Q6" s="106">
        <v>-1135.2360000000001</v>
      </c>
      <c r="R6" s="107">
        <f>Q6/Q$8</f>
        <v>-0.23338605870895882</v>
      </c>
      <c r="S6" s="108"/>
      <c r="T6" s="145">
        <f>W6-V6</f>
        <v>-1483.298</v>
      </c>
      <c r="U6" s="146">
        <f>T6/T$8</f>
        <v>-0.23230884259515938</v>
      </c>
      <c r="V6" s="106">
        <v>0</v>
      </c>
      <c r="W6" s="106">
        <v>-1483.298</v>
      </c>
      <c r="X6" s="107">
        <f>W6/W$8</f>
        <v>-0.23230884259515938</v>
      </c>
      <c r="Y6" s="108"/>
      <c r="Z6" s="145">
        <f>AC6-AB6</f>
        <v>-4490.8230000000003</v>
      </c>
      <c r="AA6" s="146">
        <f>Z6/Z$8</f>
        <v>-0.22582485136759917</v>
      </c>
      <c r="AB6" s="106">
        <f>V6+P6+J6+D6</f>
        <v>0</v>
      </c>
      <c r="AC6" s="106">
        <f>W6+Q6+K6+E6</f>
        <v>-4490.8230000000003</v>
      </c>
      <c r="AD6" s="107">
        <f>AC6/AC$8</f>
        <v>-0.22582485136759917</v>
      </c>
      <c r="AE6" s="108"/>
      <c r="AF6" s="145">
        <f>AI6-AH6</f>
        <v>-1251.5360000000001</v>
      </c>
      <c r="AG6" s="146">
        <f>AF6/AF$8</f>
        <v>-0.23908233231430964</v>
      </c>
      <c r="AH6" s="106">
        <v>0</v>
      </c>
      <c r="AI6" s="106">
        <v>-1251.5360000000001</v>
      </c>
      <c r="AJ6" s="107">
        <f>AI6/AI$8</f>
        <v>-0.23908233231430964</v>
      </c>
      <c r="AK6" s="108"/>
      <c r="AL6" s="145">
        <f>AO6-AN6</f>
        <v>-1248.3150000000001</v>
      </c>
      <c r="AM6" s="146">
        <f>AL6/AL$8</f>
        <v>-0.22418468012536805</v>
      </c>
      <c r="AN6" s="106">
        <v>0</v>
      </c>
      <c r="AO6" s="106">
        <v>-1248.3150000000001</v>
      </c>
      <c r="AP6" s="107">
        <f>AO6/AO$8</f>
        <v>-0.22418468012536805</v>
      </c>
      <c r="AR6" s="145">
        <f>AU6-AT6</f>
        <v>-2041.1559999999999</v>
      </c>
      <c r="AS6" s="146">
        <f>AR6/AR$8</f>
        <v>-0.24567596408710971</v>
      </c>
      <c r="AT6" s="106">
        <v>0</v>
      </c>
      <c r="AU6" s="106">
        <v>-2041.1559999999999</v>
      </c>
      <c r="AV6" s="107">
        <f>AU6/AU$8</f>
        <v>-0.24567596408710971</v>
      </c>
      <c r="AX6" s="145">
        <v>-2397.9160000000002</v>
      </c>
      <c r="AY6" s="146">
        <f>AX6/AX$8</f>
        <v>-0.23822425118418389</v>
      </c>
      <c r="AZ6" s="106">
        <v>0</v>
      </c>
      <c r="BA6" s="106">
        <v>-2397.9160000000002</v>
      </c>
      <c r="BB6" s="107">
        <f>BA6/BA$8</f>
        <v>-0.23822425118418389</v>
      </c>
      <c r="BD6" s="145">
        <f>BG6-BF6</f>
        <v>-6938.9230000000007</v>
      </c>
      <c r="BE6" s="146">
        <f>BD6/BD$8</f>
        <v>-0.23782076169841623</v>
      </c>
      <c r="BF6" s="106">
        <f>AZ6+AT6+AN6+AH6</f>
        <v>0</v>
      </c>
      <c r="BG6" s="106">
        <f>BA6+AU6+AO6+AI6</f>
        <v>-6938.9230000000007</v>
      </c>
      <c r="BH6" s="107">
        <f>BG6/BG$8</f>
        <v>-0.23782076169841623</v>
      </c>
      <c r="BJ6" s="145">
        <v>-1865.569</v>
      </c>
      <c r="BK6" s="146">
        <f>BJ6/BJ$8</f>
        <v>-0.22605249870559285</v>
      </c>
      <c r="BL6" s="106">
        <v>0</v>
      </c>
      <c r="BM6" s="106">
        <v>-1865.569</v>
      </c>
      <c r="BN6" s="107">
        <f>BM6/BM$8</f>
        <v>-0.22605249870559285</v>
      </c>
      <c r="BP6" s="145">
        <f>BS6-BR6</f>
        <v>-1899.5229999999999</v>
      </c>
      <c r="BQ6" s="146">
        <f>BP6/BP$8</f>
        <v>-0.21074648730521578</v>
      </c>
      <c r="BR6" s="106">
        <v>0</v>
      </c>
      <c r="BS6" s="106">
        <v>-1899.5229999999999</v>
      </c>
      <c r="BT6" s="107">
        <f>BS6/BS$8</f>
        <v>-0.21074648730521578</v>
      </c>
      <c r="BV6" s="145">
        <f>BY6-BX6</f>
        <v>-1862.9010000000001</v>
      </c>
      <c r="BW6" s="146">
        <f>BV6/BV$8</f>
        <v>-0.21631373219308381</v>
      </c>
      <c r="BX6" s="106">
        <v>0</v>
      </c>
      <c r="BY6" s="106">
        <v>-1862.9010000000001</v>
      </c>
      <c r="BZ6" s="107">
        <f>BY6/BY$8</f>
        <v>-0.21631373219308381</v>
      </c>
      <c r="CB6" s="145">
        <f>CE6-CD6</f>
        <v>-2076.5439999999999</v>
      </c>
      <c r="CC6" s="146">
        <f>CB6/CB$8</f>
        <v>-0.22090903017405536</v>
      </c>
      <c r="CD6" s="106">
        <v>0</v>
      </c>
      <c r="CE6" s="106">
        <v>-2076.5439999999999</v>
      </c>
      <c r="CF6" s="107">
        <f>CE6/CE$8</f>
        <v>-0.22090903017405536</v>
      </c>
      <c r="CH6" s="145">
        <f>CK6-CJ6</f>
        <v>-7704.5370000000003</v>
      </c>
      <c r="CI6" s="146">
        <f>CH6/CH$8</f>
        <v>-0.21839402009459116</v>
      </c>
      <c r="CJ6" s="106">
        <f>CD6+BX6+BR6+BL6</f>
        <v>0</v>
      </c>
      <c r="CK6" s="106">
        <f>CE6+BY6+BS6+BM6</f>
        <v>-7704.5370000000003</v>
      </c>
      <c r="CL6" s="107">
        <f>CK6/CK$8</f>
        <v>-0.21839402009459116</v>
      </c>
      <c r="CN6" s="145">
        <f>CQ6-CP6</f>
        <v>-1814.7639999999999</v>
      </c>
      <c r="CO6" s="146">
        <f>CN6/CN$8</f>
        <v>-0.20711339283757821</v>
      </c>
      <c r="CP6" s="106">
        <v>0</v>
      </c>
      <c r="CQ6" s="106">
        <v>-1814.7639999999999</v>
      </c>
      <c r="CR6" s="107">
        <f>CQ6/CQ$8</f>
        <v>-0.20711339283757821</v>
      </c>
      <c r="CT6" s="145">
        <f>CW6-CV6</f>
        <v>-1804.819</v>
      </c>
      <c r="CU6" s="146">
        <f>CT6/CT$8</f>
        <v>-0.21078451352770819</v>
      </c>
      <c r="CV6" s="106">
        <v>0</v>
      </c>
      <c r="CW6" s="106">
        <v>-1804.819</v>
      </c>
      <c r="CX6" s="107">
        <f>CW6/CW$8</f>
        <v>-0.21078451352770819</v>
      </c>
      <c r="CZ6" s="145">
        <f>DC6-DB6</f>
        <v>-1922.029</v>
      </c>
      <c r="DA6" s="146">
        <f>CZ6/CZ$8</f>
        <v>-0.21823831650641379</v>
      </c>
      <c r="DB6" s="106">
        <v>0</v>
      </c>
      <c r="DC6" s="106">
        <v>-1922.029</v>
      </c>
      <c r="DD6" s="107">
        <f>DC6/DC$8</f>
        <v>-0.21823831650641379</v>
      </c>
      <c r="DF6" s="145">
        <f>DI6-DH6</f>
        <v>-2348.3919999999998</v>
      </c>
      <c r="DG6" s="146">
        <f>DF6/DF$8</f>
        <v>-0.21028961215564779</v>
      </c>
      <c r="DH6" s="106">
        <v>0</v>
      </c>
      <c r="DI6" s="106">
        <v>-2348.3919999999998</v>
      </c>
      <c r="DJ6" s="107">
        <f>DI6/DI$8</f>
        <v>-0.21028961215564779</v>
      </c>
      <c r="DL6" s="145">
        <f>DO6-DN6</f>
        <v>-7890.0039999999999</v>
      </c>
      <c r="DM6" s="146">
        <f>DL6/DL$8</f>
        <v>-0.21153391718094763</v>
      </c>
      <c r="DN6" s="106">
        <f>DH6+DB6+CV6+CP6</f>
        <v>0</v>
      </c>
      <c r="DO6" s="106">
        <f>DI6+DC6+CW6+CQ6</f>
        <v>-7890.0039999999999</v>
      </c>
      <c r="DP6" s="107">
        <f>DO6/DO$8</f>
        <v>-0.21153391718094763</v>
      </c>
      <c r="DR6" s="145">
        <f>DU6-DT6</f>
        <v>-2244.2130000000002</v>
      </c>
      <c r="DS6" s="146">
        <f>DR6/DR$8</f>
        <v>-0.24750527553082308</v>
      </c>
      <c r="DT6" s="106">
        <v>0</v>
      </c>
      <c r="DU6" s="106">
        <v>-2244.2130000000002</v>
      </c>
      <c r="DV6" s="107">
        <f>DU6/DU$8</f>
        <v>-0.24750527553082308</v>
      </c>
      <c r="DX6" s="145">
        <f>EA6-DZ6</f>
        <v>-2073.6880000000001</v>
      </c>
      <c r="DY6" s="146">
        <f>DX6/DX$8</f>
        <v>-0.24190691458584535</v>
      </c>
      <c r="DZ6" s="106">
        <v>0</v>
      </c>
      <c r="EA6" s="106">
        <v>-2073.6880000000001</v>
      </c>
      <c r="EB6" s="107">
        <f>EA6/EA$8</f>
        <v>-0.24190691458584535</v>
      </c>
      <c r="ED6" s="145">
        <f>EG6-EF6</f>
        <v>-1992.1980000000001</v>
      </c>
      <c r="EE6" s="146">
        <f>ED6/ED$8</f>
        <v>-0.23222290063736056</v>
      </c>
      <c r="EF6" s="106">
        <v>0</v>
      </c>
      <c r="EG6" s="106">
        <v>-1992.1980000000001</v>
      </c>
      <c r="EH6" s="107">
        <f>EG6/EG$8</f>
        <v>-0.23222290063736056</v>
      </c>
      <c r="EJ6" s="145">
        <f>EM6-EL6</f>
        <v>-2512.7350000000001</v>
      </c>
      <c r="EK6" s="146">
        <f>EJ6/EJ$8</f>
        <v>-0.23817978090646966</v>
      </c>
      <c r="EL6" s="106">
        <v>0</v>
      </c>
      <c r="EM6" s="106">
        <v>-2512.7350000000001</v>
      </c>
      <c r="EN6" s="107">
        <f>EM6/EM$8</f>
        <v>-0.23817978090646966</v>
      </c>
      <c r="EP6" s="145">
        <f>ES6-ER6</f>
        <v>-8822.8340000000007</v>
      </c>
      <c r="EQ6" s="146">
        <f>EP6/EP$8</f>
        <v>-0.23995861200410173</v>
      </c>
      <c r="ER6" s="106">
        <f>EF6+DZ6+DT6+EL6</f>
        <v>0</v>
      </c>
      <c r="ES6" s="106">
        <f>EG6+EA6+DU6+EM6</f>
        <v>-8822.8340000000007</v>
      </c>
      <c r="ET6" s="107">
        <f>ES6/ES$8</f>
        <v>-0.23995861200410173</v>
      </c>
      <c r="EV6" s="145">
        <f>EY6-EX6</f>
        <v>-2290.799</v>
      </c>
      <c r="EW6" s="146">
        <f>EV6/EV$8</f>
        <v>-0.247941692331587</v>
      </c>
      <c r="EX6" s="106">
        <v>0</v>
      </c>
      <c r="EY6" s="106">
        <v>-2290.799</v>
      </c>
      <c r="EZ6" s="107">
        <f>EY6/EY$8</f>
        <v>-0.247941692331587</v>
      </c>
      <c r="FB6" s="145">
        <f>FE6-FD6</f>
        <v>-2167.37</v>
      </c>
      <c r="FC6" s="146">
        <f>FB6/FB$8</f>
        <v>-0.24055249036983151</v>
      </c>
      <c r="FD6" s="106">
        <v>0</v>
      </c>
      <c r="FE6" s="106">
        <v>-2167.37</v>
      </c>
      <c r="FF6" s="107">
        <f>FE6/FE$8</f>
        <v>-0.24055249036983151</v>
      </c>
      <c r="FH6" s="145">
        <f>FK6-FJ6</f>
        <v>-4458.1689999999999</v>
      </c>
      <c r="FI6" s="146">
        <f>FH6/FH$8</f>
        <v>-0.24429351328318916</v>
      </c>
      <c r="FJ6" s="106">
        <v>0</v>
      </c>
      <c r="FK6" s="106">
        <f>FE6+EY6</f>
        <v>-4458.1689999999999</v>
      </c>
      <c r="FL6" s="107">
        <f>FK6/FK$8</f>
        <v>-0.24429351328318916</v>
      </c>
    </row>
    <row r="7" spans="1:168" s="109" customFormat="1" ht="5.0999999999999996" customHeight="1">
      <c r="A7" s="147"/>
      <c r="B7" s="145"/>
      <c r="C7" s="146"/>
      <c r="D7" s="106"/>
      <c r="E7" s="106"/>
      <c r="F7" s="107"/>
      <c r="G7" s="108"/>
      <c r="H7" s="145"/>
      <c r="I7" s="146"/>
      <c r="J7" s="106"/>
      <c r="K7" s="106"/>
      <c r="L7" s="107"/>
      <c r="M7" s="108"/>
      <c r="N7" s="145"/>
      <c r="O7" s="146"/>
      <c r="P7" s="106"/>
      <c r="Q7" s="106"/>
      <c r="R7" s="107"/>
      <c r="S7" s="108"/>
      <c r="T7" s="145"/>
      <c r="U7" s="146"/>
      <c r="V7" s="106"/>
      <c r="W7" s="106"/>
      <c r="X7" s="107"/>
      <c r="Y7" s="108"/>
      <c r="Z7" s="145"/>
      <c r="AA7" s="146"/>
      <c r="AB7" s="106"/>
      <c r="AC7" s="106"/>
      <c r="AD7" s="107"/>
      <c r="AE7" s="108"/>
      <c r="AF7" s="145"/>
      <c r="AG7" s="146"/>
      <c r="AH7" s="106"/>
      <c r="AI7" s="106"/>
      <c r="AJ7" s="107"/>
      <c r="AK7" s="108"/>
      <c r="AL7" s="145"/>
      <c r="AM7" s="146"/>
      <c r="AN7" s="106"/>
      <c r="AO7" s="106"/>
      <c r="AP7" s="107"/>
      <c r="AR7" s="145"/>
      <c r="AS7" s="146"/>
      <c r="AT7" s="106"/>
      <c r="AU7" s="106"/>
      <c r="AV7" s="107"/>
      <c r="AX7" s="145"/>
      <c r="AY7" s="146"/>
      <c r="AZ7" s="106"/>
      <c r="BA7" s="106"/>
      <c r="BB7" s="107"/>
      <c r="BD7" s="145"/>
      <c r="BE7" s="146"/>
      <c r="BF7" s="106"/>
      <c r="BG7" s="106"/>
      <c r="BH7" s="107"/>
      <c r="BJ7" s="145"/>
      <c r="BK7" s="146"/>
      <c r="BL7" s="106"/>
      <c r="BM7" s="106"/>
      <c r="BN7" s="107"/>
      <c r="BP7" s="145"/>
      <c r="BQ7" s="146"/>
      <c r="BR7" s="106"/>
      <c r="BS7" s="106"/>
      <c r="BT7" s="107"/>
      <c r="BV7" s="145"/>
      <c r="BW7" s="146"/>
      <c r="BX7" s="106"/>
      <c r="BY7" s="106"/>
      <c r="BZ7" s="107"/>
      <c r="CB7" s="145"/>
      <c r="CC7" s="146"/>
      <c r="CD7" s="106"/>
      <c r="CE7" s="106"/>
      <c r="CF7" s="107"/>
      <c r="CH7" s="145"/>
      <c r="CI7" s="146"/>
      <c r="CJ7" s="106"/>
      <c r="CK7" s="106"/>
      <c r="CL7" s="107"/>
      <c r="CN7" s="145"/>
      <c r="CO7" s="146"/>
      <c r="CP7" s="106"/>
      <c r="CQ7" s="106"/>
      <c r="CR7" s="107"/>
      <c r="CT7" s="145"/>
      <c r="CU7" s="146"/>
      <c r="CV7" s="106"/>
      <c r="CW7" s="106"/>
      <c r="CX7" s="107"/>
      <c r="CZ7" s="145"/>
      <c r="DA7" s="146"/>
      <c r="DB7" s="106"/>
      <c r="DC7" s="106"/>
      <c r="DD7" s="107"/>
      <c r="DF7" s="145"/>
      <c r="DG7" s="146"/>
      <c r="DH7" s="106"/>
      <c r="DI7" s="106"/>
      <c r="DJ7" s="107"/>
      <c r="DL7" s="145"/>
      <c r="DM7" s="146"/>
      <c r="DN7" s="106"/>
      <c r="DO7" s="106"/>
      <c r="DP7" s="107"/>
      <c r="DR7" s="145"/>
      <c r="DS7" s="146"/>
      <c r="DT7" s="106"/>
      <c r="DU7" s="106"/>
      <c r="DV7" s="107"/>
      <c r="DX7" s="145"/>
      <c r="DY7" s="146"/>
      <c r="DZ7" s="106"/>
      <c r="EA7" s="106"/>
      <c r="EB7" s="107"/>
      <c r="ED7" s="145"/>
      <c r="EE7" s="146"/>
      <c r="EF7" s="106"/>
      <c r="EG7" s="106"/>
      <c r="EH7" s="107"/>
      <c r="EJ7" s="145"/>
      <c r="EK7" s="146"/>
      <c r="EL7" s="106"/>
      <c r="EM7" s="106"/>
      <c r="EN7" s="107"/>
      <c r="EP7" s="145"/>
      <c r="EQ7" s="146"/>
      <c r="ER7" s="106"/>
      <c r="ES7" s="106"/>
      <c r="ET7" s="107"/>
      <c r="EV7" s="145"/>
      <c r="EW7" s="146"/>
      <c r="EX7" s="106"/>
      <c r="EY7" s="106"/>
      <c r="EZ7" s="107"/>
      <c r="FB7" s="145"/>
      <c r="FC7" s="146"/>
      <c r="FD7" s="106"/>
      <c r="FE7" s="106"/>
      <c r="FF7" s="107"/>
      <c r="FH7" s="145"/>
      <c r="FI7" s="146"/>
      <c r="FJ7" s="106"/>
      <c r="FK7" s="106"/>
      <c r="FL7" s="107"/>
    </row>
    <row r="8" spans="1:168" s="111" customFormat="1" ht="12.6" customHeight="1">
      <c r="A8" s="144" t="s">
        <v>22</v>
      </c>
      <c r="B8" s="145">
        <f>B4+B6</f>
        <v>4328.9839999999995</v>
      </c>
      <c r="C8" s="146">
        <f>B8/B$8</f>
        <v>1</v>
      </c>
      <c r="D8" s="106">
        <f>D4+D6</f>
        <v>0</v>
      </c>
      <c r="E8" s="106">
        <f>E4+E6</f>
        <v>4328.9839999999995</v>
      </c>
      <c r="F8" s="107">
        <f>E8/E$8</f>
        <v>1</v>
      </c>
      <c r="G8" s="110"/>
      <c r="H8" s="145">
        <f>H4+H6</f>
        <v>4308.1020000000008</v>
      </c>
      <c r="I8" s="146">
        <f>H8/H$8</f>
        <v>1</v>
      </c>
      <c r="J8" s="106">
        <f>J4+J6</f>
        <v>0</v>
      </c>
      <c r="K8" s="106">
        <f>K4+K6</f>
        <v>4308.1020000000008</v>
      </c>
      <c r="L8" s="107">
        <f>K8/K$8</f>
        <v>1</v>
      </c>
      <c r="M8" s="110"/>
      <c r="N8" s="145">
        <f>N4+N6</f>
        <v>4864.1980000000003</v>
      </c>
      <c r="O8" s="146">
        <f>N8/N$8</f>
        <v>1</v>
      </c>
      <c r="P8" s="106">
        <f>P4+P6</f>
        <v>0</v>
      </c>
      <c r="Q8" s="106">
        <f>Q4+Q6</f>
        <v>4864.1980000000003</v>
      </c>
      <c r="R8" s="107">
        <f>Q8/Q$8</f>
        <v>1</v>
      </c>
      <c r="S8" s="110"/>
      <c r="T8" s="145">
        <f>T4+T6</f>
        <v>6385.0259999999998</v>
      </c>
      <c r="U8" s="146">
        <f>T8/T$8</f>
        <v>1</v>
      </c>
      <c r="V8" s="106">
        <f>V4+V6</f>
        <v>0</v>
      </c>
      <c r="W8" s="106">
        <f>W4+W6</f>
        <v>6385.0259999999998</v>
      </c>
      <c r="X8" s="107">
        <f>W8/W$8</f>
        <v>1</v>
      </c>
      <c r="Y8" s="110"/>
      <c r="Z8" s="145">
        <f>Z4+Z6</f>
        <v>19886.309999999998</v>
      </c>
      <c r="AA8" s="146">
        <f>Z8/Z$8</f>
        <v>1</v>
      </c>
      <c r="AB8" s="106">
        <f>AB4+AB6</f>
        <v>0</v>
      </c>
      <c r="AC8" s="106">
        <f>AC4+AC6</f>
        <v>19886.309999999998</v>
      </c>
      <c r="AD8" s="107">
        <f>AC8/AC$8</f>
        <v>1</v>
      </c>
      <c r="AE8" s="110"/>
      <c r="AF8" s="145">
        <f>AF4+AF6</f>
        <v>5234.7489999999998</v>
      </c>
      <c r="AG8" s="146">
        <f>AF8/AF$8</f>
        <v>1</v>
      </c>
      <c r="AH8" s="106">
        <f>AH4+AH6</f>
        <v>0</v>
      </c>
      <c r="AI8" s="106">
        <f>AI4+AI6</f>
        <v>5234.7489999999998</v>
      </c>
      <c r="AJ8" s="107">
        <f>AI8/AI$8</f>
        <v>1</v>
      </c>
      <c r="AK8" s="110"/>
      <c r="AL8" s="145">
        <f>AL4+AL6</f>
        <v>5568.2440000000006</v>
      </c>
      <c r="AM8" s="146">
        <f>AL8/AL$8</f>
        <v>1</v>
      </c>
      <c r="AN8" s="106">
        <f>AN4+AN6</f>
        <v>0</v>
      </c>
      <c r="AO8" s="106">
        <f>AO4+AO6</f>
        <v>5568.2440000000006</v>
      </c>
      <c r="AP8" s="107">
        <f>AO8/AO$8</f>
        <v>1</v>
      </c>
      <c r="AR8" s="145">
        <f>AR4+AR6</f>
        <v>8308.3260000000009</v>
      </c>
      <c r="AS8" s="146">
        <f>AR8/AR$8</f>
        <v>1</v>
      </c>
      <c r="AT8" s="106">
        <f>AT4+AT6</f>
        <v>0</v>
      </c>
      <c r="AU8" s="106">
        <f>AU4+AU6</f>
        <v>8308.3260000000009</v>
      </c>
      <c r="AV8" s="107">
        <f>AU8/AU$8</f>
        <v>1</v>
      </c>
      <c r="AX8" s="145">
        <f>AX4+AX6</f>
        <v>10065.793000000001</v>
      </c>
      <c r="AY8" s="146">
        <f>AX8/AX$8</f>
        <v>1</v>
      </c>
      <c r="AZ8" s="106">
        <f>AZ4+AZ6</f>
        <v>0</v>
      </c>
      <c r="BA8" s="106">
        <f>BA4+BA6</f>
        <v>10065.793000000001</v>
      </c>
      <c r="BB8" s="107">
        <f>BA8/BA$8</f>
        <v>1</v>
      </c>
      <c r="BD8" s="145">
        <f>BD4+BD6</f>
        <v>29177.112000000001</v>
      </c>
      <c r="BE8" s="146">
        <f>BD8/BD$8</f>
        <v>1</v>
      </c>
      <c r="BF8" s="106">
        <f>BF4+BF6</f>
        <v>0</v>
      </c>
      <c r="BG8" s="106">
        <f>BG4+BG6</f>
        <v>29177.112000000001</v>
      </c>
      <c r="BH8" s="107">
        <f>BG8/BG$8</f>
        <v>1</v>
      </c>
      <c r="BJ8" s="145">
        <v>8252.8130000000001</v>
      </c>
      <c r="BK8" s="146">
        <f>BJ8/BJ$8</f>
        <v>1</v>
      </c>
      <c r="BL8" s="106">
        <f>BL4+BL6</f>
        <v>0</v>
      </c>
      <c r="BM8" s="106">
        <f>BM4+BM6</f>
        <v>8252.8130000000001</v>
      </c>
      <c r="BN8" s="107">
        <f>BM8/BM$8</f>
        <v>1</v>
      </c>
      <c r="BP8" s="145">
        <f>BP4+BP6</f>
        <v>9013.3080000000009</v>
      </c>
      <c r="BQ8" s="146">
        <f>BP8/BP$8</f>
        <v>1</v>
      </c>
      <c r="BR8" s="106">
        <f>BR4+BR6</f>
        <v>0</v>
      </c>
      <c r="BS8" s="106">
        <f>BS4+BS6</f>
        <v>9013.3080000000009</v>
      </c>
      <c r="BT8" s="107">
        <f>BS8/BS$8</f>
        <v>1</v>
      </c>
      <c r="BV8" s="145">
        <f>BV4+BV6</f>
        <v>8612.0329999999994</v>
      </c>
      <c r="BW8" s="146">
        <f>BV8/BV$8</f>
        <v>1</v>
      </c>
      <c r="BX8" s="106">
        <f>BX4+BX6</f>
        <v>0</v>
      </c>
      <c r="BY8" s="106">
        <f>BY4+BY6</f>
        <v>8612.0329999999994</v>
      </c>
      <c r="BZ8" s="107">
        <f>BY8/BY$8</f>
        <v>1</v>
      </c>
      <c r="CB8" s="145">
        <f>CB4+CB6</f>
        <v>9399.996000000001</v>
      </c>
      <c r="CC8" s="146">
        <f>CB8/CB$8</f>
        <v>1</v>
      </c>
      <c r="CD8" s="106">
        <f>CD4+CD6</f>
        <v>0</v>
      </c>
      <c r="CE8" s="106">
        <f>CE4+CE6</f>
        <v>9399.996000000001</v>
      </c>
      <c r="CF8" s="107">
        <f>CE8/CE$8</f>
        <v>1</v>
      </c>
      <c r="CH8" s="145">
        <f>CH4+CH6</f>
        <v>35278.149999999994</v>
      </c>
      <c r="CI8" s="146">
        <f>CH8/CH$8</f>
        <v>1</v>
      </c>
      <c r="CJ8" s="106">
        <f>CJ4+CJ6</f>
        <v>0</v>
      </c>
      <c r="CK8" s="106">
        <f>CK4+CK6</f>
        <v>35278.149999999994</v>
      </c>
      <c r="CL8" s="107">
        <f>CK8/CK$8</f>
        <v>1</v>
      </c>
      <c r="CN8" s="145">
        <f>CN4+CN6</f>
        <v>8762.1760000000013</v>
      </c>
      <c r="CO8" s="146">
        <f>CN8/CN$8</f>
        <v>1</v>
      </c>
      <c r="CP8" s="106">
        <f>CP4+CP6</f>
        <v>0</v>
      </c>
      <c r="CQ8" s="106">
        <f>CQ4+CQ6</f>
        <v>8762.1760000000013</v>
      </c>
      <c r="CR8" s="107">
        <f>CQ8/CQ$8</f>
        <v>1</v>
      </c>
      <c r="CT8" s="145">
        <f>CT4+CT6</f>
        <v>8562.389000000001</v>
      </c>
      <c r="CU8" s="146">
        <f>CT8/CT$8</f>
        <v>1</v>
      </c>
      <c r="CV8" s="106">
        <f>CV4+CV6</f>
        <v>0</v>
      </c>
      <c r="CW8" s="106">
        <f>CW4+CW6</f>
        <v>8562.389000000001</v>
      </c>
      <c r="CX8" s="107">
        <f>CW8/CW$8</f>
        <v>1</v>
      </c>
      <c r="CZ8" s="145">
        <f>CZ4+CZ6</f>
        <v>8807.0190000000002</v>
      </c>
      <c r="DA8" s="146">
        <f>CZ8/CZ$8</f>
        <v>1</v>
      </c>
      <c r="DB8" s="106">
        <f>DB4+DB6</f>
        <v>0</v>
      </c>
      <c r="DC8" s="106">
        <f>DC4+DC6</f>
        <v>8807.0190000000002</v>
      </c>
      <c r="DD8" s="107">
        <f>DC8/DC$8</f>
        <v>1</v>
      </c>
      <c r="DF8" s="145">
        <f>DF4+DF6</f>
        <v>11167.418</v>
      </c>
      <c r="DG8" s="146">
        <f>DF8/DF$8</f>
        <v>1</v>
      </c>
      <c r="DH8" s="106">
        <f>DH4+DH6</f>
        <v>0</v>
      </c>
      <c r="DI8" s="106">
        <f>DI4+DI6</f>
        <v>11167.418</v>
      </c>
      <c r="DJ8" s="107">
        <f>DI8/DI$8</f>
        <v>1</v>
      </c>
      <c r="DL8" s="145">
        <f>DL4+DL6</f>
        <v>37299.002</v>
      </c>
      <c r="DM8" s="146">
        <f>DL8/DL$8</f>
        <v>1</v>
      </c>
      <c r="DN8" s="106">
        <f>DN4+DN6</f>
        <v>0</v>
      </c>
      <c r="DO8" s="106">
        <f>DO4+DO6</f>
        <v>37299.002</v>
      </c>
      <c r="DP8" s="107">
        <f>DO8/DO$8</f>
        <v>1</v>
      </c>
      <c r="DR8" s="145">
        <f>DR4+DR6</f>
        <v>9067.3340000000007</v>
      </c>
      <c r="DS8" s="146">
        <f>DR8/DR$8</f>
        <v>1</v>
      </c>
      <c r="DT8" s="106">
        <f>DT4+DT6</f>
        <v>0</v>
      </c>
      <c r="DU8" s="106">
        <f>DU4+DU6</f>
        <v>9067.3340000000007</v>
      </c>
      <c r="DV8" s="107">
        <f>DU8/DU$8</f>
        <v>1</v>
      </c>
      <c r="DX8" s="145">
        <f>DX4+DX6</f>
        <v>8572.2559999999994</v>
      </c>
      <c r="DY8" s="146">
        <f>DX8/DX$8</f>
        <v>1</v>
      </c>
      <c r="DZ8" s="106">
        <f>DZ4+DZ6</f>
        <v>0</v>
      </c>
      <c r="EA8" s="106">
        <f>EA4+EA6</f>
        <v>8572.2559999999994</v>
      </c>
      <c r="EB8" s="107">
        <f>EA8/EA$8</f>
        <v>1</v>
      </c>
      <c r="EC8" s="388"/>
      <c r="ED8" s="145">
        <f>ED4+ED6</f>
        <v>8578.8179999999993</v>
      </c>
      <c r="EE8" s="146">
        <f>ED8/ED$8</f>
        <v>1</v>
      </c>
      <c r="EF8" s="106">
        <f>EF4+EF6</f>
        <v>0</v>
      </c>
      <c r="EG8" s="106">
        <f>EG4+EG6</f>
        <v>8578.8179999999993</v>
      </c>
      <c r="EH8" s="107">
        <f>EG8/EG$8</f>
        <v>1</v>
      </c>
      <c r="EJ8" s="145">
        <f>EJ4+EJ6</f>
        <v>10549.741</v>
      </c>
      <c r="EK8" s="146">
        <f>EJ8/EJ$8</f>
        <v>1</v>
      </c>
      <c r="EL8" s="106">
        <f>EL4+EL6</f>
        <v>0</v>
      </c>
      <c r="EM8" s="106">
        <f>EM4+EM6</f>
        <v>10549.741</v>
      </c>
      <c r="EN8" s="107">
        <f>EM8/EM$8</f>
        <v>1</v>
      </c>
      <c r="EP8" s="145">
        <f>EP4+EP6</f>
        <v>36768.148999999998</v>
      </c>
      <c r="EQ8" s="146">
        <f>EP8/EP$8</f>
        <v>1</v>
      </c>
      <c r="ER8" s="106">
        <f>ER4+ER6</f>
        <v>0</v>
      </c>
      <c r="ES8" s="106">
        <f>ES4+ES6</f>
        <v>36768.148999999998</v>
      </c>
      <c r="ET8" s="107">
        <f>ES8/ES$8</f>
        <v>1</v>
      </c>
      <c r="EV8" s="145">
        <f>EV4+EV6</f>
        <v>9239.2649999999994</v>
      </c>
      <c r="EW8" s="146">
        <f>EV8/EV$8</f>
        <v>1</v>
      </c>
      <c r="EX8" s="106">
        <f>EX4+EX6</f>
        <v>0</v>
      </c>
      <c r="EY8" s="106">
        <f>EY4+EY6</f>
        <v>9239.2649999999994</v>
      </c>
      <c r="EZ8" s="107">
        <f>EY8/EY$8</f>
        <v>1</v>
      </c>
      <c r="FB8" s="145">
        <f>FB4+FB6</f>
        <v>9009.9670000000006</v>
      </c>
      <c r="FC8" s="146">
        <f>FB8/FB$8</f>
        <v>1</v>
      </c>
      <c r="FD8" s="106">
        <f>FD4+FD6</f>
        <v>0</v>
      </c>
      <c r="FE8" s="106">
        <v>9009.9670000000006</v>
      </c>
      <c r="FF8" s="107">
        <f>FE8/FE$8</f>
        <v>1</v>
      </c>
      <c r="FH8" s="145">
        <f>FH4+FH6</f>
        <v>18249.231999999996</v>
      </c>
      <c r="FI8" s="146">
        <f>FH8/FH$8</f>
        <v>1</v>
      </c>
      <c r="FJ8" s="106">
        <f>FJ4+FJ6</f>
        <v>0</v>
      </c>
      <c r="FK8" s="106">
        <f>FK4+FK6</f>
        <v>18249.231999999996</v>
      </c>
      <c r="FL8" s="107">
        <f>FK8/FK$8</f>
        <v>1</v>
      </c>
    </row>
    <row r="9" spans="1:168" s="109" customFormat="1" ht="5.0999999999999996" customHeight="1">
      <c r="A9" s="147"/>
      <c r="B9" s="145"/>
      <c r="C9" s="146"/>
      <c r="D9" s="106"/>
      <c r="E9" s="106"/>
      <c r="F9" s="107"/>
      <c r="G9" s="108"/>
      <c r="H9" s="145"/>
      <c r="I9" s="146"/>
      <c r="J9" s="106"/>
      <c r="K9" s="106"/>
      <c r="L9" s="107"/>
      <c r="M9" s="108"/>
      <c r="N9" s="145"/>
      <c r="O9" s="146"/>
      <c r="P9" s="106"/>
      <c r="Q9" s="106"/>
      <c r="R9" s="107"/>
      <c r="S9" s="108"/>
      <c r="T9" s="145"/>
      <c r="U9" s="146"/>
      <c r="V9" s="106"/>
      <c r="W9" s="106"/>
      <c r="X9" s="107"/>
      <c r="Y9" s="108"/>
      <c r="Z9" s="145"/>
      <c r="AA9" s="146"/>
      <c r="AB9" s="106"/>
      <c r="AC9" s="106"/>
      <c r="AD9" s="107"/>
      <c r="AE9" s="108"/>
      <c r="AF9" s="145"/>
      <c r="AG9" s="146"/>
      <c r="AH9" s="106"/>
      <c r="AI9" s="106"/>
      <c r="AJ9" s="107"/>
      <c r="AK9" s="108"/>
      <c r="AL9" s="145"/>
      <c r="AM9" s="146"/>
      <c r="AN9" s="106"/>
      <c r="AO9" s="106"/>
      <c r="AP9" s="107"/>
      <c r="AR9" s="145"/>
      <c r="AS9" s="146"/>
      <c r="AT9" s="106"/>
      <c r="AU9" s="106"/>
      <c r="AV9" s="107"/>
      <c r="AX9" s="145"/>
      <c r="AY9" s="146"/>
      <c r="AZ9" s="106"/>
      <c r="BA9" s="106"/>
      <c r="BB9" s="107"/>
      <c r="BD9" s="145"/>
      <c r="BE9" s="146"/>
      <c r="BF9" s="106"/>
      <c r="BG9" s="106"/>
      <c r="BH9" s="107"/>
      <c r="BJ9" s="145"/>
      <c r="BK9" s="146"/>
      <c r="BL9" s="106"/>
      <c r="BM9" s="106"/>
      <c r="BN9" s="107"/>
      <c r="BP9" s="145"/>
      <c r="BQ9" s="146"/>
      <c r="BR9" s="106"/>
      <c r="BS9" s="106"/>
      <c r="BT9" s="107"/>
      <c r="BV9" s="145"/>
      <c r="BW9" s="146"/>
      <c r="BX9" s="106"/>
      <c r="BY9" s="106"/>
      <c r="BZ9" s="107"/>
      <c r="CB9" s="145"/>
      <c r="CC9" s="146"/>
      <c r="CD9" s="106"/>
      <c r="CE9" s="106"/>
      <c r="CF9" s="107"/>
      <c r="CH9" s="145"/>
      <c r="CI9" s="146"/>
      <c r="CJ9" s="106"/>
      <c r="CK9" s="106"/>
      <c r="CL9" s="107"/>
      <c r="CN9" s="145"/>
      <c r="CO9" s="146"/>
      <c r="CP9" s="106"/>
      <c r="CQ9" s="106"/>
      <c r="CR9" s="107"/>
      <c r="CT9" s="145"/>
      <c r="CU9" s="146"/>
      <c r="CV9" s="106"/>
      <c r="CW9" s="106"/>
      <c r="CX9" s="107"/>
      <c r="CZ9" s="145"/>
      <c r="DA9" s="146"/>
      <c r="DB9" s="106"/>
      <c r="DC9" s="106"/>
      <c r="DD9" s="107"/>
      <c r="DF9" s="145"/>
      <c r="DG9" s="146"/>
      <c r="DH9" s="106"/>
      <c r="DI9" s="106"/>
      <c r="DJ9" s="107"/>
      <c r="DL9" s="145"/>
      <c r="DM9" s="146"/>
      <c r="DN9" s="106"/>
      <c r="DO9" s="106"/>
      <c r="DP9" s="107"/>
      <c r="DR9" s="145"/>
      <c r="DS9" s="146"/>
      <c r="DT9" s="106"/>
      <c r="DU9" s="106"/>
      <c r="DV9" s="107"/>
      <c r="DX9" s="145"/>
      <c r="DY9" s="146"/>
      <c r="DZ9" s="106"/>
      <c r="EA9" s="106"/>
      <c r="EB9" s="107"/>
      <c r="ED9" s="145"/>
      <c r="EE9" s="146"/>
      <c r="EF9" s="106"/>
      <c r="EG9" s="106"/>
      <c r="EH9" s="107"/>
      <c r="EJ9" s="145"/>
      <c r="EK9" s="146"/>
      <c r="EL9" s="106"/>
      <c r="EM9" s="106"/>
      <c r="EN9" s="107"/>
      <c r="EP9" s="145"/>
      <c r="EQ9" s="146"/>
      <c r="ER9" s="106"/>
      <c r="ES9" s="106"/>
      <c r="ET9" s="107"/>
      <c r="EV9" s="145"/>
      <c r="EW9" s="146"/>
      <c r="EX9" s="106"/>
      <c r="EY9" s="106"/>
      <c r="EZ9" s="107"/>
      <c r="FB9" s="145"/>
      <c r="FC9" s="146"/>
      <c r="FD9" s="106"/>
      <c r="FE9" s="106"/>
      <c r="FF9" s="107"/>
      <c r="FH9" s="145"/>
      <c r="FI9" s="146"/>
      <c r="FJ9" s="106"/>
      <c r="FK9" s="106"/>
      <c r="FL9" s="107"/>
    </row>
    <row r="10" spans="1:168" s="109" customFormat="1" ht="12.6" customHeight="1">
      <c r="A10" s="147" t="s">
        <v>21</v>
      </c>
      <c r="B10" s="145">
        <f>E10-D10</f>
        <v>-3117.5650000000001</v>
      </c>
      <c r="C10" s="146">
        <f>B10/B$8</f>
        <v>-0.72016089687557183</v>
      </c>
      <c r="D10" s="106">
        <v>0</v>
      </c>
      <c r="E10" s="106">
        <v>-3117.5650000000001</v>
      </c>
      <c r="F10" s="107">
        <f>E10/E$8</f>
        <v>-0.72016089687557183</v>
      </c>
      <c r="G10" s="108"/>
      <c r="H10" s="145">
        <f>K10-J10</f>
        <v>-3043.8679999999999</v>
      </c>
      <c r="I10" s="146">
        <f>H10/H$8</f>
        <v>-0.70654501680786563</v>
      </c>
      <c r="J10" s="106">
        <v>-172</v>
      </c>
      <c r="K10" s="106">
        <v>-3215.8679999999999</v>
      </c>
      <c r="L10" s="107">
        <f>K10/K$8</f>
        <v>-0.74646979110522438</v>
      </c>
      <c r="M10" s="108"/>
      <c r="N10" s="145">
        <f>Q10-P10</f>
        <v>-3375.279</v>
      </c>
      <c r="O10" s="146">
        <f>N10/N$8</f>
        <v>-0.69390246860839133</v>
      </c>
      <c r="P10" s="106">
        <v>-64</v>
      </c>
      <c r="Q10" s="106">
        <v>-3439.279</v>
      </c>
      <c r="R10" s="107">
        <f>Q10/Q$8</f>
        <v>-0.7070598277454988</v>
      </c>
      <c r="S10" s="108"/>
      <c r="T10" s="145">
        <f>W10-V10</f>
        <v>-4559.6369999999997</v>
      </c>
      <c r="U10" s="146">
        <f>T10/T$8</f>
        <v>-0.7141140850483616</v>
      </c>
      <c r="V10" s="106">
        <v>0</v>
      </c>
      <c r="W10" s="106">
        <v>-4559.6369999999997</v>
      </c>
      <c r="X10" s="107">
        <f>W10/W$8</f>
        <v>-0.7141140850483616</v>
      </c>
      <c r="Y10" s="108"/>
      <c r="Z10" s="145">
        <f>AC10-AB10</f>
        <v>-14096.349</v>
      </c>
      <c r="AA10" s="146">
        <f>Z10/Z$8</f>
        <v>-0.70884689014704094</v>
      </c>
      <c r="AB10" s="106">
        <f>V10+P10+J10+D10</f>
        <v>-236</v>
      </c>
      <c r="AC10" s="106">
        <f>W10+Q10+K10+E10</f>
        <v>-14332.349</v>
      </c>
      <c r="AD10" s="107">
        <f>AC10/AC$8</f>
        <v>-0.72071435072670609</v>
      </c>
      <c r="AE10" s="108"/>
      <c r="AF10" s="145">
        <f>AI10-AH10</f>
        <v>-3814.2759999999998</v>
      </c>
      <c r="AG10" s="146">
        <f>AF10/AF$8</f>
        <v>-0.72864544221700023</v>
      </c>
      <c r="AH10" s="106">
        <v>0</v>
      </c>
      <c r="AI10" s="106">
        <v>-3814.2759999999998</v>
      </c>
      <c r="AJ10" s="107">
        <f>AI10/AI$8</f>
        <v>-0.72864544221700023</v>
      </c>
      <c r="AK10" s="108"/>
      <c r="AL10" s="145">
        <f>AO10-AN10</f>
        <v>-4133.0410000000002</v>
      </c>
      <c r="AM10" s="146">
        <f>AL10/AL$8</f>
        <v>-0.74225213550268265</v>
      </c>
      <c r="AN10" s="106">
        <v>0</v>
      </c>
      <c r="AO10" s="106">
        <v>-4133.0410000000002</v>
      </c>
      <c r="AP10" s="107">
        <f>AO10/AO$8</f>
        <v>-0.74225213550268265</v>
      </c>
      <c r="AR10" s="145">
        <f>AU10-AT10</f>
        <v>-6129.5919999999996</v>
      </c>
      <c r="AS10" s="146">
        <f>AR10/AR$8</f>
        <v>-0.73776498418574321</v>
      </c>
      <c r="AT10" s="106">
        <v>0</v>
      </c>
      <c r="AU10" s="106">
        <v>-6129.5919999999996</v>
      </c>
      <c r="AV10" s="107">
        <f>AU10/AU$8</f>
        <v>-0.73776498418574321</v>
      </c>
      <c r="AX10" s="145">
        <f>BA10-AZ10</f>
        <v>-7580.2420000000002</v>
      </c>
      <c r="AY10" s="146">
        <f>AX10/AX$8</f>
        <v>-0.75306952964361562</v>
      </c>
      <c r="AZ10" s="106">
        <v>0</v>
      </c>
      <c r="BA10" s="106">
        <v>-7580.2420000000002</v>
      </c>
      <c r="BB10" s="107">
        <f>BA10/BA$8</f>
        <v>-0.75306952964361562</v>
      </c>
      <c r="BD10" s="145">
        <f>BG10-BF10</f>
        <v>-21657.150999999998</v>
      </c>
      <c r="BE10" s="146">
        <f>BD10/BD$8</f>
        <v>-0.74226506722118346</v>
      </c>
      <c r="BF10" s="106">
        <f>AZ10+AT10+AN10+AH10</f>
        <v>0</v>
      </c>
      <c r="BG10" s="106">
        <f>BA10+AU10+AO10+AI10</f>
        <v>-21657.150999999998</v>
      </c>
      <c r="BH10" s="107">
        <f>BG10/BG$8</f>
        <v>-0.74226506722118346</v>
      </c>
      <c r="BJ10" s="145">
        <v>-6182.7110000000002</v>
      </c>
      <c r="BK10" s="146">
        <f>BJ10/BJ$8</f>
        <v>-0.7491640729045963</v>
      </c>
      <c r="BL10" s="106">
        <v>0</v>
      </c>
      <c r="BM10" s="106">
        <v>-6182.7110000000002</v>
      </c>
      <c r="BN10" s="107">
        <f>BM10/BM$8</f>
        <v>-0.7491640729045963</v>
      </c>
      <c r="BP10" s="145">
        <f>BS10-BR10</f>
        <v>-6705.0389999999998</v>
      </c>
      <c r="BQ10" s="146">
        <f>BP10/BP$8</f>
        <v>-0.74390434677257222</v>
      </c>
      <c r="BR10" s="106">
        <v>0</v>
      </c>
      <c r="BS10" s="106">
        <v>-6705.0389999999998</v>
      </c>
      <c r="BT10" s="107">
        <f>BS10/BS$8</f>
        <v>-0.74390434677257222</v>
      </c>
      <c r="BV10" s="145">
        <f>BY10-BX10</f>
        <v>-6482.8509999999997</v>
      </c>
      <c r="BW10" s="146">
        <f>BV10/BV$8</f>
        <v>-0.75276662316551735</v>
      </c>
      <c r="BX10" s="106">
        <v>-395.04899999999998</v>
      </c>
      <c r="BY10" s="106">
        <v>-6877.9</v>
      </c>
      <c r="BZ10" s="107">
        <f>BY10/BY$8</f>
        <v>-0.79863837028957041</v>
      </c>
      <c r="CB10" s="145">
        <f>CE10-CD10</f>
        <v>-7025.6949999999997</v>
      </c>
      <c r="CC10" s="146">
        <f>CB10/CB$8</f>
        <v>-0.74741467975092746</v>
      </c>
      <c r="CD10" s="106">
        <v>0</v>
      </c>
      <c r="CE10" s="106">
        <v>-7025.6949999999997</v>
      </c>
      <c r="CF10" s="107">
        <f>CE10/CE$8</f>
        <v>-0.74741467975092746</v>
      </c>
      <c r="CH10" s="145">
        <f>CK10-CJ10</f>
        <v>-26396.295999999998</v>
      </c>
      <c r="CI10" s="146">
        <f>CH10/CH$8</f>
        <v>-0.74823356666945406</v>
      </c>
      <c r="CJ10" s="106">
        <f>CD10+BX10+BR10+BL10</f>
        <v>-395.04899999999998</v>
      </c>
      <c r="CK10" s="106">
        <f>CE10+BY10+BS10+BM10</f>
        <v>-26791.344999999998</v>
      </c>
      <c r="CL10" s="107">
        <f>CK10/CK$8</f>
        <v>-0.75943168788612792</v>
      </c>
      <c r="CN10" s="145">
        <f>CQ10-CP10</f>
        <v>-6330.4260000000004</v>
      </c>
      <c r="CO10" s="146">
        <f>CN10/CN$8</f>
        <v>-0.72247190652185023</v>
      </c>
      <c r="CP10" s="106">
        <v>0</v>
      </c>
      <c r="CQ10" s="106">
        <v>-6330.4260000000004</v>
      </c>
      <c r="CR10" s="107">
        <f>CQ10/CQ$8</f>
        <v>-0.72247190652185023</v>
      </c>
      <c r="CT10" s="145">
        <f>CW10-CV10</f>
        <v>-6109.6139999999996</v>
      </c>
      <c r="CU10" s="146">
        <f>CT10/CT$8</f>
        <v>-0.71354081203271646</v>
      </c>
      <c r="CV10" s="106">
        <v>0</v>
      </c>
      <c r="CW10" s="106">
        <v>-6109.6139999999996</v>
      </c>
      <c r="CX10" s="107">
        <f>CW10/CW$8</f>
        <v>-0.71354081203271646</v>
      </c>
      <c r="CZ10" s="145">
        <f>DC10-DB10</f>
        <v>-6352.3450000000003</v>
      </c>
      <c r="DA10" s="146">
        <f>CZ10/CZ$8</f>
        <v>-0.72128208193941679</v>
      </c>
      <c r="DB10" s="106">
        <v>0</v>
      </c>
      <c r="DC10" s="106">
        <v>-6352.3450000000003</v>
      </c>
      <c r="DD10" s="107">
        <f>DC10/DC$8</f>
        <v>-0.72128208193941679</v>
      </c>
      <c r="DF10" s="145">
        <f>DI10-DH10</f>
        <v>-8067.7209999999995</v>
      </c>
      <c r="DG10" s="146">
        <f>DF10/DF$8</f>
        <v>-0.72243386967336587</v>
      </c>
      <c r="DH10" s="106">
        <v>0</v>
      </c>
      <c r="DI10" s="106">
        <v>-8067.7209999999995</v>
      </c>
      <c r="DJ10" s="107">
        <f>DI10/DI$8</f>
        <v>-0.72243386967336587</v>
      </c>
      <c r="DK10" s="192"/>
      <c r="DL10" s="145">
        <f>DO10-DN10</f>
        <v>-26860.106</v>
      </c>
      <c r="DM10" s="146">
        <f>DL10/DL$8</f>
        <v>-0.72012934823296348</v>
      </c>
      <c r="DN10" s="106">
        <f>DH10+DB10+CV10+CP10</f>
        <v>0</v>
      </c>
      <c r="DO10" s="106">
        <f>DI10+DC10+CW10+CQ10</f>
        <v>-26860.106</v>
      </c>
      <c r="DP10" s="107">
        <f>DO10/DO$8</f>
        <v>-0.72012934823296348</v>
      </c>
      <c r="DR10" s="145">
        <f>DU10-DT10</f>
        <v>-6588.0410000000002</v>
      </c>
      <c r="DS10" s="146">
        <f>DR10/DR$8</f>
        <v>-0.72656869152498404</v>
      </c>
      <c r="DT10" s="106">
        <v>0</v>
      </c>
      <c r="DU10" s="106">
        <v>-6588.0410000000002</v>
      </c>
      <c r="DV10" s="107">
        <f>DU10/DU$8</f>
        <v>-0.72656869152498404</v>
      </c>
      <c r="DX10" s="145">
        <f>EA10-DZ10</f>
        <v>-6103.6109999999999</v>
      </c>
      <c r="DY10" s="146">
        <f>DX10/DX$8</f>
        <v>-0.71201921641164245</v>
      </c>
      <c r="DZ10" s="106">
        <v>0</v>
      </c>
      <c r="EA10" s="106">
        <v>-6103.6109999999999</v>
      </c>
      <c r="EB10" s="107">
        <f>EA10/EA$8</f>
        <v>-0.71201921641164245</v>
      </c>
      <c r="ED10" s="145">
        <f>EG10-EF10</f>
        <v>-5969.4070000000002</v>
      </c>
      <c r="EE10" s="146">
        <f>ED10/ED$8</f>
        <v>-0.69583094081259222</v>
      </c>
      <c r="EF10" s="106">
        <v>-586.26199999999994</v>
      </c>
      <c r="EG10" s="106">
        <v>-6555.6689999999999</v>
      </c>
      <c r="EH10" s="107">
        <f>EG10/EG$8</f>
        <v>-0.76416925968122884</v>
      </c>
      <c r="EJ10" s="145">
        <f>EM10-EL10</f>
        <v>-7356.9449999999997</v>
      </c>
      <c r="EK10" s="146">
        <f>EJ10/EJ$8</f>
        <v>-0.69735787826449958</v>
      </c>
      <c r="EL10" s="106">
        <v>0</v>
      </c>
      <c r="EM10" s="106">
        <v>-7356.9449999999997</v>
      </c>
      <c r="EN10" s="107">
        <f>EM10/EM$8</f>
        <v>-0.69735787826449958</v>
      </c>
      <c r="EO10" s="388"/>
      <c r="EP10" s="145">
        <f>ES10-ER10</f>
        <v>-26018.004000000001</v>
      </c>
      <c r="EQ10" s="146">
        <f>EP10/EP$8</f>
        <v>-0.70762343788369664</v>
      </c>
      <c r="ER10" s="106">
        <f>EF10+DZ10+DT10+EL10</f>
        <v>-586.26199999999994</v>
      </c>
      <c r="ES10" s="106">
        <f>EG10+EA10+DU10+EM10</f>
        <v>-26604.266</v>
      </c>
      <c r="ET10" s="107">
        <f>ES10/ES$8</f>
        <v>-0.7235682710054292</v>
      </c>
      <c r="EV10" s="145">
        <f>EY10-EX10</f>
        <v>-6475.8689999999997</v>
      </c>
      <c r="EW10" s="146">
        <f>EV10/EV$8</f>
        <v>-0.70090737737255071</v>
      </c>
      <c r="EX10" s="106">
        <v>0</v>
      </c>
      <c r="EY10" s="106">
        <v>-6475.8689999999997</v>
      </c>
      <c r="EZ10" s="107">
        <f>EY10/EY$8</f>
        <v>-0.70090737737255071</v>
      </c>
      <c r="FB10" s="145">
        <f>FE10-FD10</f>
        <v>-6227.6880000000001</v>
      </c>
      <c r="FC10" s="146">
        <f>FB10/FB$8</f>
        <v>-0.69119986787964927</v>
      </c>
      <c r="FD10" s="106">
        <v>0</v>
      </c>
      <c r="FE10" s="106">
        <v>-6227.6880000000001</v>
      </c>
      <c r="FF10" s="107">
        <f>FE10/FE$8</f>
        <v>-0.69119986787964927</v>
      </c>
      <c r="FH10" s="145">
        <f>FK10-FJ10</f>
        <v>-12703.557000000001</v>
      </c>
      <c r="FI10" s="146">
        <f>FH10/FH$8</f>
        <v>-0.69611460909697476</v>
      </c>
      <c r="FJ10" s="106">
        <v>0</v>
      </c>
      <c r="FK10" s="106">
        <f>FE10+EY10</f>
        <v>-12703.557000000001</v>
      </c>
      <c r="FL10" s="107">
        <f>FK10/FK$8</f>
        <v>-0.69611460909697476</v>
      </c>
    </row>
    <row r="11" spans="1:168" s="109" customFormat="1" ht="5.0999999999999996" customHeight="1">
      <c r="A11" s="147"/>
      <c r="B11" s="145"/>
      <c r="C11" s="146"/>
      <c r="D11" s="106"/>
      <c r="E11" s="106"/>
      <c r="F11" s="107"/>
      <c r="G11" s="108"/>
      <c r="H11" s="145"/>
      <c r="I11" s="146"/>
      <c r="J11" s="106"/>
      <c r="K11" s="106"/>
      <c r="L11" s="107"/>
      <c r="M11" s="108"/>
      <c r="N11" s="145"/>
      <c r="O11" s="146"/>
      <c r="P11" s="106"/>
      <c r="Q11" s="106"/>
      <c r="R11" s="107"/>
      <c r="S11" s="108"/>
      <c r="T11" s="145"/>
      <c r="U11" s="146"/>
      <c r="V11" s="106"/>
      <c r="W11" s="106"/>
      <c r="X11" s="107"/>
      <c r="Y11" s="108"/>
      <c r="Z11" s="145"/>
      <c r="AA11" s="146"/>
      <c r="AB11" s="106"/>
      <c r="AC11" s="106"/>
      <c r="AD11" s="107"/>
      <c r="AE11" s="108"/>
      <c r="AF11" s="145"/>
      <c r="AG11" s="146"/>
      <c r="AH11" s="106"/>
      <c r="AI11" s="106"/>
      <c r="AJ11" s="107"/>
      <c r="AK11" s="108"/>
      <c r="AL11" s="145"/>
      <c r="AM11" s="146"/>
      <c r="AN11" s="106"/>
      <c r="AO11" s="106"/>
      <c r="AP11" s="107"/>
      <c r="AR11" s="145"/>
      <c r="AS11" s="146"/>
      <c r="AT11" s="106"/>
      <c r="AU11" s="106"/>
      <c r="AV11" s="107"/>
      <c r="AX11" s="145"/>
      <c r="AY11" s="146"/>
      <c r="AZ11" s="106"/>
      <c r="BA11" s="106"/>
      <c r="BB11" s="107"/>
      <c r="BD11" s="145"/>
      <c r="BE11" s="146"/>
      <c r="BF11" s="106"/>
      <c r="BG11" s="106"/>
      <c r="BH11" s="107"/>
      <c r="BJ11" s="145"/>
      <c r="BK11" s="146"/>
      <c r="BL11" s="106"/>
      <c r="BM11" s="106"/>
      <c r="BN11" s="107"/>
      <c r="BP11" s="145"/>
      <c r="BQ11" s="146"/>
      <c r="BR11" s="106"/>
      <c r="BS11" s="106"/>
      <c r="BT11" s="107"/>
      <c r="BV11" s="145"/>
      <c r="BW11" s="146"/>
      <c r="BX11" s="106"/>
      <c r="BY11" s="106"/>
      <c r="BZ11" s="107"/>
      <c r="CB11" s="145"/>
      <c r="CC11" s="146"/>
      <c r="CD11" s="106"/>
      <c r="CE11" s="106"/>
      <c r="CF11" s="107"/>
      <c r="CH11" s="145"/>
      <c r="CI11" s="146"/>
      <c r="CJ11" s="106"/>
      <c r="CK11" s="106"/>
      <c r="CL11" s="107"/>
      <c r="CN11" s="145"/>
      <c r="CO11" s="146"/>
      <c r="CP11" s="106"/>
      <c r="CQ11" s="106"/>
      <c r="CR11" s="107"/>
      <c r="CT11" s="145"/>
      <c r="CU11" s="146"/>
      <c r="CV11" s="106"/>
      <c r="CW11" s="106"/>
      <c r="CX11" s="107"/>
      <c r="CZ11" s="145"/>
      <c r="DA11" s="146"/>
      <c r="DB11" s="106"/>
      <c r="DC11" s="106"/>
      <c r="DD11" s="107"/>
      <c r="DF11" s="145"/>
      <c r="DG11" s="146"/>
      <c r="DH11" s="106"/>
      <c r="DI11" s="106"/>
      <c r="DJ11" s="107"/>
      <c r="DL11" s="145"/>
      <c r="DM11" s="146"/>
      <c r="DN11" s="106"/>
      <c r="DO11" s="106"/>
      <c r="DP11" s="107"/>
      <c r="DR11" s="145"/>
      <c r="DS11" s="146"/>
      <c r="DT11" s="106"/>
      <c r="DU11" s="106"/>
      <c r="DV11" s="107"/>
      <c r="DX11" s="145"/>
      <c r="DY11" s="146"/>
      <c r="DZ11" s="106"/>
      <c r="EA11" s="106"/>
      <c r="EB11" s="107"/>
      <c r="ED11" s="145"/>
      <c r="EE11" s="146"/>
      <c r="EF11" s="106"/>
      <c r="EG11" s="106"/>
      <c r="EH11" s="107"/>
      <c r="EJ11" s="145"/>
      <c r="EK11" s="146"/>
      <c r="EL11" s="106"/>
      <c r="EM11" s="106"/>
      <c r="EN11" s="107"/>
      <c r="EP11" s="145"/>
      <c r="EQ11" s="146"/>
      <c r="ER11" s="106"/>
      <c r="ES11" s="106"/>
      <c r="ET11" s="107"/>
      <c r="EV11" s="145"/>
      <c r="EW11" s="146"/>
      <c r="EX11" s="106"/>
      <c r="EY11" s="106"/>
      <c r="EZ11" s="107"/>
      <c r="FB11" s="145"/>
      <c r="FC11" s="146"/>
      <c r="FD11" s="106"/>
      <c r="FE11" s="106"/>
      <c r="FF11" s="107"/>
      <c r="FH11" s="145"/>
      <c r="FI11" s="146"/>
      <c r="FJ11" s="106"/>
      <c r="FK11" s="106"/>
      <c r="FL11" s="107"/>
    </row>
    <row r="12" spans="1:168" s="111" customFormat="1" ht="12.6" customHeight="1">
      <c r="A12" s="148" t="s">
        <v>20</v>
      </c>
      <c r="B12" s="145">
        <f>B8+B10</f>
        <v>1211.4189999999994</v>
      </c>
      <c r="C12" s="146">
        <f>B12/B$8</f>
        <v>0.27983910312442817</v>
      </c>
      <c r="D12" s="106">
        <f>D8+D10</f>
        <v>0</v>
      </c>
      <c r="E12" s="106">
        <f>E8+E10</f>
        <v>1211.4189999999994</v>
      </c>
      <c r="F12" s="107">
        <f>E12/E$8</f>
        <v>0.27983910312442817</v>
      </c>
      <c r="G12" s="110"/>
      <c r="H12" s="145">
        <f>H8+H10</f>
        <v>1264.2340000000008</v>
      </c>
      <c r="I12" s="146">
        <f>H12/H$8</f>
        <v>0.29345498319213442</v>
      </c>
      <c r="J12" s="106">
        <f>J8+J10</f>
        <v>-172</v>
      </c>
      <c r="K12" s="106">
        <f>K8+K10</f>
        <v>1092.2340000000008</v>
      </c>
      <c r="L12" s="107">
        <f>K12/K$8</f>
        <v>0.25353020889477562</v>
      </c>
      <c r="M12" s="110"/>
      <c r="N12" s="145">
        <f>N8+N10</f>
        <v>1488.9190000000003</v>
      </c>
      <c r="O12" s="146">
        <f>N12/N$8</f>
        <v>0.30609753139160867</v>
      </c>
      <c r="P12" s="106">
        <f>P8+P10</f>
        <v>-64</v>
      </c>
      <c r="Q12" s="106">
        <f>Q8+Q10</f>
        <v>1424.9190000000003</v>
      </c>
      <c r="R12" s="107">
        <f>Q12/Q$8</f>
        <v>0.2929401722545012</v>
      </c>
      <c r="S12" s="110"/>
      <c r="T12" s="145">
        <f>T8+T10</f>
        <v>1825.3890000000001</v>
      </c>
      <c r="U12" s="146">
        <f>T12/T$8</f>
        <v>0.28588591495163845</v>
      </c>
      <c r="V12" s="106">
        <f>V8+V10</f>
        <v>0</v>
      </c>
      <c r="W12" s="106">
        <f>W8+W10</f>
        <v>1825.3890000000001</v>
      </c>
      <c r="X12" s="107">
        <f>W12/W$8</f>
        <v>0.28588591495163845</v>
      </c>
      <c r="Y12" s="110"/>
      <c r="Z12" s="145">
        <f>Z8+Z10</f>
        <v>5789.9609999999975</v>
      </c>
      <c r="AA12" s="146">
        <f>Z12/Z$8</f>
        <v>0.29115310985295906</v>
      </c>
      <c r="AB12" s="106">
        <f>AB8+AB10</f>
        <v>-236</v>
      </c>
      <c r="AC12" s="106">
        <f>AC8+AC10</f>
        <v>5553.9609999999975</v>
      </c>
      <c r="AD12" s="107">
        <f>AC12/AC$8</f>
        <v>0.27928564927329397</v>
      </c>
      <c r="AE12" s="110"/>
      <c r="AF12" s="145">
        <f>AF8+AF10</f>
        <v>1420.473</v>
      </c>
      <c r="AG12" s="146">
        <f>AF12/AF$8</f>
        <v>0.27135455778299972</v>
      </c>
      <c r="AH12" s="106">
        <f>AH8+AH10</f>
        <v>0</v>
      </c>
      <c r="AI12" s="106">
        <f>AI8+AI10</f>
        <v>1420.473</v>
      </c>
      <c r="AJ12" s="107">
        <f>AI12/AI$8</f>
        <v>0.27135455778299972</v>
      </c>
      <c r="AK12" s="110"/>
      <c r="AL12" s="145">
        <f>AL8+AL10</f>
        <v>1435.2030000000004</v>
      </c>
      <c r="AM12" s="146">
        <f>AL12/AL$8</f>
        <v>0.25774786449731735</v>
      </c>
      <c r="AN12" s="106">
        <f>AN8+AN10</f>
        <v>0</v>
      </c>
      <c r="AO12" s="106">
        <f>AO8+AO10</f>
        <v>1435.2030000000004</v>
      </c>
      <c r="AP12" s="107">
        <f>AO12/AO$8</f>
        <v>0.25774786449731735</v>
      </c>
      <c r="AR12" s="145">
        <f>AR8+AR10</f>
        <v>2178.7340000000013</v>
      </c>
      <c r="AS12" s="146">
        <f>AR12/AR$8</f>
        <v>0.26223501581425679</v>
      </c>
      <c r="AT12" s="106">
        <f>AT8+AT10</f>
        <v>0</v>
      </c>
      <c r="AU12" s="106">
        <f>AU8+AU10</f>
        <v>2178.7340000000013</v>
      </c>
      <c r="AV12" s="107">
        <f>AU12/AU$8</f>
        <v>0.26223501581425679</v>
      </c>
      <c r="AX12" s="145">
        <f>AX8+AX10</f>
        <v>2485.5510000000013</v>
      </c>
      <c r="AY12" s="146">
        <f>AX12/AX$8</f>
        <v>0.24693047035638432</v>
      </c>
      <c r="AZ12" s="106">
        <f>AZ8+AZ10</f>
        <v>0</v>
      </c>
      <c r="BA12" s="106">
        <f>BA8+BA10</f>
        <v>2485.5510000000013</v>
      </c>
      <c r="BB12" s="107">
        <f>BA12/BA$8</f>
        <v>0.24693047035638432</v>
      </c>
      <c r="BC12" s="112"/>
      <c r="BD12" s="145">
        <f>BD8+BD10</f>
        <v>7519.961000000003</v>
      </c>
      <c r="BE12" s="146">
        <f>BD12/BD$8</f>
        <v>0.25773493277881659</v>
      </c>
      <c r="BF12" s="106">
        <f>BF8+BF10</f>
        <v>0</v>
      </c>
      <c r="BG12" s="106">
        <f>BG8+BG10</f>
        <v>7519.961000000003</v>
      </c>
      <c r="BH12" s="107">
        <f>BG12/BG$8</f>
        <v>0.25773493277881659</v>
      </c>
      <c r="BI12" s="112"/>
      <c r="BJ12" s="145">
        <v>2070.1019999999999</v>
      </c>
      <c r="BK12" s="146">
        <f>BJ12/BJ$8</f>
        <v>0.2508359270954037</v>
      </c>
      <c r="BL12" s="106">
        <f>BL8+BL10</f>
        <v>0</v>
      </c>
      <c r="BM12" s="106">
        <f>BM8+BM10</f>
        <v>2070.1019999999999</v>
      </c>
      <c r="BN12" s="107">
        <f>BM12/BM$8</f>
        <v>0.2508359270954037</v>
      </c>
      <c r="BO12" s="112"/>
      <c r="BP12" s="145">
        <f>BP8+BP10</f>
        <v>2308.2690000000011</v>
      </c>
      <c r="BQ12" s="146">
        <f>BP12/BP$8</f>
        <v>0.25609565322742783</v>
      </c>
      <c r="BR12" s="106">
        <f>BR8+BR10</f>
        <v>0</v>
      </c>
      <c r="BS12" s="106">
        <f>BS8+BS10</f>
        <v>2308.2690000000011</v>
      </c>
      <c r="BT12" s="107">
        <f>BS12/BS$8</f>
        <v>0.25609565322742783</v>
      </c>
      <c r="BV12" s="145">
        <f>BV8+BV10</f>
        <v>2129.1819999999998</v>
      </c>
      <c r="BW12" s="146">
        <f>BV12/BV$8</f>
        <v>0.24723337683448263</v>
      </c>
      <c r="BX12" s="106">
        <f>BX8+BX10</f>
        <v>-395.04899999999998</v>
      </c>
      <c r="BY12" s="106">
        <f>BY8+BY10</f>
        <v>1734.1329999999998</v>
      </c>
      <c r="BZ12" s="107">
        <f>BY12/BY$8</f>
        <v>0.20136162971042956</v>
      </c>
      <c r="CB12" s="145">
        <f>CB8+CB10</f>
        <v>2374.3010000000013</v>
      </c>
      <c r="CC12" s="146">
        <f>CB12/CB$8</f>
        <v>0.25258532024907254</v>
      </c>
      <c r="CD12" s="106">
        <f>CD8+CD10</f>
        <v>0</v>
      </c>
      <c r="CE12" s="106">
        <f>CE8+CE10</f>
        <v>2374.3010000000013</v>
      </c>
      <c r="CF12" s="107">
        <f>CE12/CE$8</f>
        <v>0.25258532024907254</v>
      </c>
      <c r="CH12" s="145">
        <f>CH8+CH10</f>
        <v>8881.8539999999957</v>
      </c>
      <c r="CI12" s="146">
        <f>CH12/CH$8</f>
        <v>0.25176643333054588</v>
      </c>
      <c r="CJ12" s="106">
        <f>CJ8+CJ10</f>
        <v>-395.04899999999998</v>
      </c>
      <c r="CK12" s="106">
        <f>CK8+CK10</f>
        <v>8486.8049999999967</v>
      </c>
      <c r="CL12" s="107">
        <f>CK12/CK$8</f>
        <v>0.24056831211387214</v>
      </c>
      <c r="CN12" s="145">
        <f>CN8+CN10</f>
        <v>2431.7500000000009</v>
      </c>
      <c r="CO12" s="146">
        <f>CN12/CN$8</f>
        <v>0.27752809347814977</v>
      </c>
      <c r="CP12" s="106">
        <f>CP8+CP10</f>
        <v>0</v>
      </c>
      <c r="CQ12" s="106">
        <f>CQ8+CQ10</f>
        <v>2431.7500000000009</v>
      </c>
      <c r="CR12" s="107">
        <f>CQ12/CQ$8</f>
        <v>0.27752809347814977</v>
      </c>
      <c r="CS12" s="112"/>
      <c r="CT12" s="145">
        <f>CT8+CT10</f>
        <v>2452.7750000000015</v>
      </c>
      <c r="CU12" s="146">
        <f>CT12/CT$8</f>
        <v>0.28645918796728359</v>
      </c>
      <c r="CV12" s="106">
        <f>CV8+CV10</f>
        <v>0</v>
      </c>
      <c r="CW12" s="106">
        <f>CW8+CW10</f>
        <v>2452.7750000000015</v>
      </c>
      <c r="CX12" s="107">
        <f>CW12/CW$8</f>
        <v>0.28645918796728359</v>
      </c>
      <c r="CZ12" s="145">
        <f>CZ8+CZ10</f>
        <v>2454.674</v>
      </c>
      <c r="DA12" s="146">
        <f>CZ12/CZ$8</f>
        <v>0.27871791806058327</v>
      </c>
      <c r="DB12" s="106">
        <f>DB8+DB10</f>
        <v>0</v>
      </c>
      <c r="DC12" s="106">
        <f>DC8+DC10</f>
        <v>2454.674</v>
      </c>
      <c r="DD12" s="107">
        <f>DC12/DC$8</f>
        <v>0.27871791806058327</v>
      </c>
      <c r="DE12" s="112"/>
      <c r="DF12" s="145">
        <f>DF8+DF10</f>
        <v>3099.6970000000001</v>
      </c>
      <c r="DG12" s="146">
        <f>DF12/DF$8</f>
        <v>0.27756613032663419</v>
      </c>
      <c r="DH12" s="106">
        <f>DH8+DH10</f>
        <v>0</v>
      </c>
      <c r="DI12" s="106">
        <f>DI8+DI10</f>
        <v>3099.6970000000001</v>
      </c>
      <c r="DJ12" s="107">
        <f>DI12/DI$8</f>
        <v>0.27756613032663419</v>
      </c>
      <c r="DK12" s="113"/>
      <c r="DL12" s="145">
        <f>DL8+DL10</f>
        <v>10438.896000000001</v>
      </c>
      <c r="DM12" s="146">
        <f>DL12/DL$8</f>
        <v>0.27987065176703657</v>
      </c>
      <c r="DN12" s="106">
        <f>DN8+DN10</f>
        <v>0</v>
      </c>
      <c r="DO12" s="106">
        <f>DO8+DO10</f>
        <v>10438.896000000001</v>
      </c>
      <c r="DP12" s="107">
        <f>DO12/DO$8</f>
        <v>0.27987065176703657</v>
      </c>
      <c r="DQ12" s="113"/>
      <c r="DR12" s="145">
        <f>DR8+DR10</f>
        <v>2479.2930000000006</v>
      </c>
      <c r="DS12" s="146">
        <f>DR12/DR$8</f>
        <v>0.27343130847501596</v>
      </c>
      <c r="DT12" s="106">
        <f>DT8+DT10</f>
        <v>0</v>
      </c>
      <c r="DU12" s="106">
        <f>DU8+DU10</f>
        <v>2479.2930000000006</v>
      </c>
      <c r="DV12" s="107">
        <f>DU12/DU$8</f>
        <v>0.27343130847501596</v>
      </c>
      <c r="DX12" s="145">
        <f>DX8+DX10</f>
        <v>2468.6449999999995</v>
      </c>
      <c r="DY12" s="146">
        <f>DX12/DX$8</f>
        <v>0.28798078358835755</v>
      </c>
      <c r="DZ12" s="106">
        <f>DZ8+DZ10</f>
        <v>0</v>
      </c>
      <c r="EA12" s="106">
        <f>EA8+EA10</f>
        <v>2468.6449999999995</v>
      </c>
      <c r="EB12" s="107">
        <f>EA12/EA$8</f>
        <v>0.28798078358835755</v>
      </c>
      <c r="EC12" s="348"/>
      <c r="ED12" s="145">
        <f>ED8+ED10</f>
        <v>2609.4109999999991</v>
      </c>
      <c r="EE12" s="146">
        <f>ED12/ED$8</f>
        <v>0.30416905918740778</v>
      </c>
      <c r="EF12" s="106">
        <f>EF8+EF10</f>
        <v>-586.26199999999994</v>
      </c>
      <c r="EG12" s="106">
        <f>EG8+EG10</f>
        <v>2023.1489999999994</v>
      </c>
      <c r="EH12" s="107">
        <f>EG12/EG$8</f>
        <v>0.23583074031877113</v>
      </c>
      <c r="EI12" s="112"/>
      <c r="EJ12" s="145">
        <f>EJ8+EJ10</f>
        <v>3192.7960000000003</v>
      </c>
      <c r="EK12" s="146">
        <f>EJ12/EJ$8</f>
        <v>0.30264212173550048</v>
      </c>
      <c r="EL12" s="106">
        <f>EL8+EL10</f>
        <v>0</v>
      </c>
      <c r="EM12" s="106">
        <f>EM8+EM10</f>
        <v>3192.7960000000003</v>
      </c>
      <c r="EN12" s="107">
        <f>EM12/EM$8</f>
        <v>0.30264212173550048</v>
      </c>
      <c r="EO12" s="112"/>
      <c r="EP12" s="145">
        <f>EP8+EP10</f>
        <v>10750.144999999997</v>
      </c>
      <c r="EQ12" s="146">
        <f>EP12/EP$8</f>
        <v>0.29237656211630336</v>
      </c>
      <c r="ER12" s="106">
        <f>ER8+ER10</f>
        <v>-586.26199999999994</v>
      </c>
      <c r="ES12" s="106">
        <f>ES8+ES10</f>
        <v>10163.882999999998</v>
      </c>
      <c r="ET12" s="107">
        <f>ES12/ES$8</f>
        <v>0.2764317289945708</v>
      </c>
      <c r="EV12" s="145">
        <f>EV8+EV10</f>
        <v>2763.3959999999997</v>
      </c>
      <c r="EW12" s="146">
        <f>EV12/EV$8</f>
        <v>0.29909262262744923</v>
      </c>
      <c r="EX12" s="106">
        <f>EX8+EX10</f>
        <v>0</v>
      </c>
      <c r="EY12" s="106">
        <f>EY8+EY10</f>
        <v>2763.3959999999997</v>
      </c>
      <c r="EZ12" s="107">
        <f>EY12/EY$8</f>
        <v>0.29909262262744923</v>
      </c>
      <c r="FA12" s="129"/>
      <c r="FB12" s="145">
        <f>FB8+FB10</f>
        <v>2782.2790000000005</v>
      </c>
      <c r="FC12" s="146">
        <f>FB12/FB$8</f>
        <v>0.30880013212035073</v>
      </c>
      <c r="FD12" s="106">
        <f>FD8+FD10</f>
        <v>0</v>
      </c>
      <c r="FE12" s="106">
        <v>2782.2790000000005</v>
      </c>
      <c r="FF12" s="107">
        <f>FE12/FE$8</f>
        <v>0.30880013212035073</v>
      </c>
      <c r="FG12" s="129"/>
      <c r="FH12" s="145">
        <f>FH8+FH10</f>
        <v>5545.6749999999956</v>
      </c>
      <c r="FI12" s="146">
        <f>FH12/FH$8</f>
        <v>0.30388539090302524</v>
      </c>
      <c r="FJ12" s="106">
        <f>FJ8+FJ10</f>
        <v>0</v>
      </c>
      <c r="FK12" s="106">
        <f>FK8+FK10</f>
        <v>5545.6749999999956</v>
      </c>
      <c r="FL12" s="107">
        <f>FK12/FK$8</f>
        <v>0.30388539090302524</v>
      </c>
    </row>
    <row r="13" spans="1:168" s="109" customFormat="1" ht="5.0999999999999996" customHeight="1">
      <c r="A13" s="147"/>
      <c r="B13" s="145"/>
      <c r="C13" s="146"/>
      <c r="D13" s="106"/>
      <c r="E13" s="106"/>
      <c r="F13" s="107"/>
      <c r="G13" s="108"/>
      <c r="H13" s="145"/>
      <c r="I13" s="146"/>
      <c r="J13" s="106"/>
      <c r="K13" s="106"/>
      <c r="L13" s="107"/>
      <c r="M13" s="108"/>
      <c r="N13" s="145"/>
      <c r="O13" s="146"/>
      <c r="P13" s="106"/>
      <c r="Q13" s="106"/>
      <c r="R13" s="107"/>
      <c r="S13" s="108"/>
      <c r="T13" s="145"/>
      <c r="U13" s="146"/>
      <c r="V13" s="106"/>
      <c r="W13" s="106"/>
      <c r="X13" s="107"/>
      <c r="Y13" s="108"/>
      <c r="Z13" s="145"/>
      <c r="AA13" s="146"/>
      <c r="AB13" s="106"/>
      <c r="AC13" s="106"/>
      <c r="AD13" s="107"/>
      <c r="AE13" s="108"/>
      <c r="AF13" s="145"/>
      <c r="AG13" s="146"/>
      <c r="AH13" s="106"/>
      <c r="AI13" s="106"/>
      <c r="AJ13" s="107"/>
      <c r="AK13" s="108"/>
      <c r="AL13" s="145"/>
      <c r="AM13" s="146"/>
      <c r="AN13" s="106"/>
      <c r="AO13" s="106"/>
      <c r="AP13" s="107"/>
      <c r="AR13" s="145"/>
      <c r="AS13" s="146"/>
      <c r="AT13" s="106"/>
      <c r="AU13" s="106"/>
      <c r="AV13" s="107"/>
      <c r="AX13" s="145"/>
      <c r="AY13" s="146"/>
      <c r="AZ13" s="106"/>
      <c r="BA13" s="106"/>
      <c r="BB13" s="107"/>
      <c r="BD13" s="145"/>
      <c r="BE13" s="146"/>
      <c r="BF13" s="106"/>
      <c r="BG13" s="106"/>
      <c r="BH13" s="107"/>
      <c r="BJ13" s="145"/>
      <c r="BK13" s="146"/>
      <c r="BL13" s="106"/>
      <c r="BM13" s="106"/>
      <c r="BN13" s="107"/>
      <c r="BP13" s="145"/>
      <c r="BQ13" s="146"/>
      <c r="BR13" s="106"/>
      <c r="BS13" s="106"/>
      <c r="BT13" s="107"/>
      <c r="BV13" s="145"/>
      <c r="BW13" s="146"/>
      <c r="BX13" s="106"/>
      <c r="BY13" s="106"/>
      <c r="BZ13" s="107"/>
      <c r="CB13" s="145"/>
      <c r="CC13" s="146"/>
      <c r="CD13" s="106"/>
      <c r="CE13" s="106"/>
      <c r="CF13" s="107"/>
      <c r="CH13" s="145"/>
      <c r="CI13" s="146"/>
      <c r="CJ13" s="106"/>
      <c r="CK13" s="106"/>
      <c r="CL13" s="107"/>
      <c r="CN13" s="145"/>
      <c r="CO13" s="146"/>
      <c r="CP13" s="106"/>
      <c r="CQ13" s="106"/>
      <c r="CR13" s="107"/>
      <c r="CT13" s="145"/>
      <c r="CU13" s="146"/>
      <c r="CV13" s="106"/>
      <c r="CW13" s="106"/>
      <c r="CX13" s="107"/>
      <c r="CZ13" s="145"/>
      <c r="DA13" s="146"/>
      <c r="DB13" s="106"/>
      <c r="DC13" s="106"/>
      <c r="DD13" s="107"/>
      <c r="DF13" s="145"/>
      <c r="DG13" s="146"/>
      <c r="DH13" s="106"/>
      <c r="DI13" s="106"/>
      <c r="DJ13" s="107"/>
      <c r="DL13" s="145"/>
      <c r="DM13" s="146"/>
      <c r="DN13" s="106"/>
      <c r="DO13" s="106"/>
      <c r="DP13" s="107"/>
      <c r="DR13" s="145"/>
      <c r="DS13" s="146"/>
      <c r="DT13" s="106"/>
      <c r="DU13" s="106"/>
      <c r="DV13" s="107"/>
      <c r="DX13" s="145"/>
      <c r="DY13" s="146"/>
      <c r="DZ13" s="106"/>
      <c r="EA13" s="106"/>
      <c r="EB13" s="107"/>
      <c r="ED13" s="145"/>
      <c r="EE13" s="146"/>
      <c r="EF13" s="106"/>
      <c r="EG13" s="106"/>
      <c r="EH13" s="107"/>
      <c r="EJ13" s="145"/>
      <c r="EK13" s="146"/>
      <c r="EL13" s="106"/>
      <c r="EM13" s="106"/>
      <c r="EN13" s="107"/>
      <c r="EP13" s="145"/>
      <c r="EQ13" s="146"/>
      <c r="ER13" s="106"/>
      <c r="ES13" s="106"/>
      <c r="ET13" s="107"/>
      <c r="EV13" s="145"/>
      <c r="EW13" s="146"/>
      <c r="EX13" s="106"/>
      <c r="EY13" s="106"/>
      <c r="EZ13" s="107"/>
      <c r="FB13" s="145"/>
      <c r="FC13" s="146"/>
      <c r="FD13" s="106"/>
      <c r="FE13" s="106"/>
      <c r="FF13" s="107"/>
      <c r="FH13" s="145"/>
      <c r="FI13" s="146"/>
      <c r="FJ13" s="106"/>
      <c r="FK13" s="106"/>
      <c r="FL13" s="107"/>
    </row>
    <row r="14" spans="1:168" s="109" customFormat="1" ht="12.6" customHeight="1">
      <c r="A14" s="147" t="s">
        <v>37</v>
      </c>
      <c r="B14" s="145">
        <f t="shared" ref="B14:B18" si="0">E14-D14</f>
        <v>-692.97699999999998</v>
      </c>
      <c r="C14" s="146">
        <f t="shared" ref="C14:C19" si="1">B14/B$8</f>
        <v>-0.16007843872834829</v>
      </c>
      <c r="D14" s="106">
        <v>0</v>
      </c>
      <c r="E14" s="106">
        <v>-692.97699999999998</v>
      </c>
      <c r="F14" s="107">
        <f t="shared" ref="F14:F19" si="2">E14/E$8</f>
        <v>-0.16007843872834829</v>
      </c>
      <c r="G14" s="108"/>
      <c r="H14" s="145">
        <f t="shared" ref="H14:H18" si="3">K14-J14</f>
        <v>-726.19500000000005</v>
      </c>
      <c r="I14" s="146">
        <f t="shared" ref="I14:I19" si="4">H14/H$8</f>
        <v>-0.16856495041203759</v>
      </c>
      <c r="J14" s="106">
        <v>0</v>
      </c>
      <c r="K14" s="106">
        <v>-726.19500000000005</v>
      </c>
      <c r="L14" s="107">
        <f t="shared" ref="L14:L19" si="5">K14/K$8</f>
        <v>-0.16856495041203759</v>
      </c>
      <c r="M14" s="108"/>
      <c r="N14" s="145">
        <f t="shared" ref="N14:N18" si="6">Q14-P14</f>
        <v>-889.95299999999997</v>
      </c>
      <c r="O14" s="146">
        <f t="shared" ref="O14:O19" si="7">N14/N$8</f>
        <v>-0.18295986306478476</v>
      </c>
      <c r="P14" s="106">
        <v>0</v>
      </c>
      <c r="Q14" s="106">
        <v>-889.95299999999997</v>
      </c>
      <c r="R14" s="107">
        <f t="shared" ref="R14:R19" si="8">Q14/Q$8</f>
        <v>-0.18295986306478476</v>
      </c>
      <c r="S14" s="108"/>
      <c r="T14" s="145">
        <f t="shared" ref="T14:T18" si="9">W14-V14</f>
        <v>-1134.9880000000001</v>
      </c>
      <c r="U14" s="146">
        <f t="shared" ref="U14:U19" si="10">T14/T$8</f>
        <v>-0.17775777263867054</v>
      </c>
      <c r="V14" s="106">
        <v>0</v>
      </c>
      <c r="W14" s="106">
        <v>-1134.9880000000001</v>
      </c>
      <c r="X14" s="107">
        <f t="shared" ref="X14:X19" si="11">W14/W$8</f>
        <v>-0.17775777263867054</v>
      </c>
      <c r="Y14" s="108"/>
      <c r="Z14" s="145">
        <f t="shared" ref="Z14:Z18" si="12">AC14-AB14</f>
        <v>-3444.1129999999998</v>
      </c>
      <c r="AA14" s="146">
        <f t="shared" ref="AA14:AA19" si="13">Z14/Z$8</f>
        <v>-0.1731901494042887</v>
      </c>
      <c r="AB14" s="106">
        <f t="shared" ref="AB14:AC18" si="14">V14+P14+J14+D14</f>
        <v>0</v>
      </c>
      <c r="AC14" s="106">
        <f t="shared" si="14"/>
        <v>-3444.1129999999998</v>
      </c>
      <c r="AD14" s="107">
        <f t="shared" ref="AD14:AD19" si="15">AC14/AC$8</f>
        <v>-0.1731901494042887</v>
      </c>
      <c r="AE14" s="108"/>
      <c r="AF14" s="145">
        <f t="shared" ref="AF14:AF18" si="16">AI14-AH14</f>
        <v>-938.26300000000003</v>
      </c>
      <c r="AG14" s="146">
        <f t="shared" ref="AG14:AG19" si="17">AF14/AF$8</f>
        <v>-0.17923743812740592</v>
      </c>
      <c r="AH14" s="106">
        <v>0</v>
      </c>
      <c r="AI14" s="106">
        <v>-938.26300000000003</v>
      </c>
      <c r="AJ14" s="107">
        <f t="shared" ref="AJ14:AJ19" si="18">AI14/AI$8</f>
        <v>-0.17923743812740592</v>
      </c>
      <c r="AK14" s="108"/>
      <c r="AL14" s="145">
        <f t="shared" ref="AL14:AL18" si="19">AO14-AN14</f>
        <v>-1116.3430000000001</v>
      </c>
      <c r="AM14" s="146">
        <f t="shared" ref="AM14:AM19" si="20">AL14/AL$8</f>
        <v>-0.20048385092319948</v>
      </c>
      <c r="AN14" s="106">
        <v>0</v>
      </c>
      <c r="AO14" s="106">
        <v>-1116.3430000000001</v>
      </c>
      <c r="AP14" s="107">
        <f t="shared" ref="AP14:AP19" si="21">AO14/AO$8</f>
        <v>-0.20048385092319948</v>
      </c>
      <c r="AR14" s="145">
        <f t="shared" ref="AR14:AR18" si="22">AU14-AT14</f>
        <v>-1432.585</v>
      </c>
      <c r="AS14" s="146">
        <f t="shared" ref="AS14:AS19" si="23">AR14/AR$8</f>
        <v>-0.17242763464023919</v>
      </c>
      <c r="AT14" s="106">
        <v>0</v>
      </c>
      <c r="AU14" s="106">
        <v>-1432.585</v>
      </c>
      <c r="AV14" s="107">
        <f t="shared" ref="AV14:AV19" si="24">AU14/AU$8</f>
        <v>-0.17242763464023919</v>
      </c>
      <c r="AX14" s="145">
        <f t="shared" ref="AX14:AX18" si="25">BA14-AZ14</f>
        <v>-1675.4269999999999</v>
      </c>
      <c r="AY14" s="146">
        <f t="shared" ref="AY14:AY19" si="26">AX14/AX$8</f>
        <v>-0.16644759136215095</v>
      </c>
      <c r="AZ14" s="106">
        <v>0</v>
      </c>
      <c r="BA14" s="106">
        <v>-1675.4269999999999</v>
      </c>
      <c r="BB14" s="107">
        <f t="shared" ref="BB14:BB19" si="27">BA14/BA$8</f>
        <v>-0.16644759136215095</v>
      </c>
      <c r="BC14" s="112"/>
      <c r="BD14" s="145">
        <f t="shared" ref="BD14:BD18" si="28">BG14-BF14</f>
        <v>-5162.6179999999995</v>
      </c>
      <c r="BE14" s="146">
        <f t="shared" ref="BE14:BE19" si="29">BD14/BD$8</f>
        <v>-0.17694067870733743</v>
      </c>
      <c r="BF14" s="106">
        <f t="shared" ref="BF14:BG18" si="30">AZ14+AT14+AN14+AH14</f>
        <v>0</v>
      </c>
      <c r="BG14" s="106">
        <f t="shared" si="30"/>
        <v>-5162.6179999999995</v>
      </c>
      <c r="BH14" s="107">
        <f t="shared" ref="BH14:BH19" si="31">BG14/BG$8</f>
        <v>-0.17694067870733743</v>
      </c>
      <c r="BI14" s="112"/>
      <c r="BJ14" s="145">
        <v>-1420.2059999999999</v>
      </c>
      <c r="BK14" s="146">
        <f t="shared" ref="BK14:BK19" si="32">BJ14/BJ$8</f>
        <v>-0.17208750519368365</v>
      </c>
      <c r="BL14" s="106">
        <v>0</v>
      </c>
      <c r="BM14" s="106">
        <v>-1420.2059999999999</v>
      </c>
      <c r="BN14" s="107">
        <f t="shared" ref="BN14:BN19" si="33">BM14/BM$8</f>
        <v>-0.17208750519368365</v>
      </c>
      <c r="BO14" s="112"/>
      <c r="BP14" s="145">
        <f t="shared" ref="BP14:BP18" si="34">BS14-BR14</f>
        <v>-1611.4159999999999</v>
      </c>
      <c r="BQ14" s="146">
        <f t="shared" ref="BQ14:BQ19" si="35">BP14/BP$8</f>
        <v>-0.17878186344014871</v>
      </c>
      <c r="BR14" s="106">
        <v>0</v>
      </c>
      <c r="BS14" s="106">
        <v>-1611.4159999999999</v>
      </c>
      <c r="BT14" s="107">
        <f t="shared" ref="BT14:BT19" si="36">BS14/BS$8</f>
        <v>-0.17878186344014871</v>
      </c>
      <c r="BU14" s="112"/>
      <c r="BV14" s="145">
        <f t="shared" ref="BV14:BV18" si="37">BY14-BX14</f>
        <v>-1583.116</v>
      </c>
      <c r="BW14" s="146">
        <f t="shared" ref="BW14:BW19" si="38">BV14/BV$8</f>
        <v>-0.18382604897124757</v>
      </c>
      <c r="BX14" s="106">
        <v>0</v>
      </c>
      <c r="BY14" s="106">
        <v>-1583.116</v>
      </c>
      <c r="BZ14" s="107">
        <f t="shared" ref="BZ14:BZ19" si="39">BY14/BY$8</f>
        <v>-0.18382604897124757</v>
      </c>
      <c r="CA14" s="112"/>
      <c r="CB14" s="145">
        <f t="shared" ref="CB14:CB18" si="40">CE14-CD14</f>
        <v>-1759.691</v>
      </c>
      <c r="CC14" s="146">
        <f t="shared" ref="CC14:CC19" si="41">CB14/CB$8</f>
        <v>-0.18720124987287226</v>
      </c>
      <c r="CD14" s="106">
        <v>0</v>
      </c>
      <c r="CE14" s="106">
        <v>-1759.691</v>
      </c>
      <c r="CF14" s="107">
        <f t="shared" ref="CF14:CF19" si="42">CE14/CE$8</f>
        <v>-0.18720124987287226</v>
      </c>
      <c r="CG14" s="112"/>
      <c r="CH14" s="145">
        <f t="shared" ref="CH14:CH18" si="43">CK14-CJ14</f>
        <v>-6374.4290000000001</v>
      </c>
      <c r="CI14" s="146">
        <f t="shared" ref="CI14:CI19" si="44">CH14/CH$8</f>
        <v>-0.18069056909163325</v>
      </c>
      <c r="CJ14" s="106">
        <f t="shared" ref="CJ14:CK18" si="45">CD14+BX14+BR14+BL14</f>
        <v>0</v>
      </c>
      <c r="CK14" s="106">
        <f t="shared" si="45"/>
        <v>-6374.4290000000001</v>
      </c>
      <c r="CL14" s="107">
        <f t="shared" ref="CL14:CL19" si="46">CK14/CK$8</f>
        <v>-0.18069056909163325</v>
      </c>
      <c r="CM14" s="112"/>
      <c r="CN14" s="145">
        <f t="shared" ref="CN14:CN18" si="47">CQ14-CP14</f>
        <v>-1589.2329999999999</v>
      </c>
      <c r="CO14" s="146">
        <f t="shared" ref="CO14:CO19" si="48">CN14/CN$8</f>
        <v>-0.1813742385453111</v>
      </c>
      <c r="CP14" s="106">
        <v>0</v>
      </c>
      <c r="CQ14" s="106">
        <v>-1589.2329999999999</v>
      </c>
      <c r="CR14" s="107">
        <f t="shared" ref="CR14:CR19" si="49">CQ14/CQ$8</f>
        <v>-0.1813742385453111</v>
      </c>
      <c r="CS14" s="112"/>
      <c r="CT14" s="145">
        <f t="shared" ref="CT14:CT18" si="50">CW14-CV14</f>
        <v>-1569.74</v>
      </c>
      <c r="CU14" s="146">
        <f t="shared" ref="CU14:CU19" si="51">CT14/CT$8</f>
        <v>-0.18332967586499513</v>
      </c>
      <c r="CV14" s="106">
        <v>0</v>
      </c>
      <c r="CW14" s="106">
        <v>-1569.74</v>
      </c>
      <c r="CX14" s="107">
        <f t="shared" ref="CX14:CX19" si="52">CW14/CW$8</f>
        <v>-0.18332967586499513</v>
      </c>
      <c r="CY14" s="112"/>
      <c r="CZ14" s="145">
        <f t="shared" ref="CZ14:CZ18" si="53">DC14-DB14</f>
        <v>-1548.232</v>
      </c>
      <c r="DA14" s="146">
        <f t="shared" ref="DA14:DA19" si="54">CZ14/CZ$8</f>
        <v>-0.1757952378665244</v>
      </c>
      <c r="DB14" s="106">
        <v>0</v>
      </c>
      <c r="DC14" s="106">
        <v>-1548.232</v>
      </c>
      <c r="DD14" s="107">
        <f t="shared" ref="DD14:DD19" si="55">DC14/DC$8</f>
        <v>-0.1757952378665244</v>
      </c>
      <c r="DE14" s="112"/>
      <c r="DF14" s="145">
        <f t="shared" ref="DF14:DF16" si="56">DI14-DH14</f>
        <v>-2033.8610000000001</v>
      </c>
      <c r="DG14" s="146">
        <f t="shared" ref="DG14:DG19" si="57">DF14/DF$8</f>
        <v>-0.18212455197790575</v>
      </c>
      <c r="DH14" s="106">
        <v>0</v>
      </c>
      <c r="DI14" s="106">
        <v>-2033.8610000000001</v>
      </c>
      <c r="DJ14" s="107">
        <f t="shared" ref="DJ14:DJ19" si="58">DI14/DI$8</f>
        <v>-0.18212455197790575</v>
      </c>
      <c r="DK14" s="388"/>
      <c r="DL14" s="145">
        <f t="shared" ref="DL14:DL18" si="59">DO14-DN14</f>
        <v>-6741.0659999999998</v>
      </c>
      <c r="DM14" s="146">
        <f t="shared" ref="DM14:DM19" si="60">DL14/DL$8</f>
        <v>-0.18073046565696316</v>
      </c>
      <c r="DN14" s="106">
        <f t="shared" ref="DN14:DN18" si="61">DH14+DB14+CV14+CP14</f>
        <v>0</v>
      </c>
      <c r="DO14" s="106">
        <f t="shared" ref="DO14:DO18" si="62">DI14+DC14+CW14+CQ14</f>
        <v>-6741.0659999999998</v>
      </c>
      <c r="DP14" s="107">
        <f t="shared" ref="DP14:DP19" si="63">DO14/DO$8</f>
        <v>-0.18073046565696316</v>
      </c>
      <c r="DQ14" s="113"/>
      <c r="DR14" s="145">
        <f t="shared" ref="DR14:DR16" si="64">DU14-DT14</f>
        <v>-1644.4179999999999</v>
      </c>
      <c r="DS14" s="146">
        <f t="shared" ref="DS14:DS19" si="65">DR14/DR$8</f>
        <v>-0.18135628399703813</v>
      </c>
      <c r="DT14" s="106">
        <v>0</v>
      </c>
      <c r="DU14" s="106">
        <v>-1644.4179999999999</v>
      </c>
      <c r="DV14" s="107">
        <f t="shared" ref="DV14:DV19" si="66">DU14/DU$8</f>
        <v>-0.18135628399703813</v>
      </c>
      <c r="DW14" s="129"/>
      <c r="DX14" s="145">
        <f t="shared" ref="DX14:DX16" si="67">EA14-DZ14</f>
        <v>-1597.0419999999999</v>
      </c>
      <c r="DY14" s="146">
        <f t="shared" ref="DY14:DY19" si="68">DX14/DX$8</f>
        <v>-0.18630358216086873</v>
      </c>
      <c r="DZ14" s="106">
        <v>0</v>
      </c>
      <c r="EA14" s="106">
        <v>-1597.0419999999999</v>
      </c>
      <c r="EB14" s="107">
        <f t="shared" ref="EB14:EB19" si="69">EA14/EA$8</f>
        <v>-0.18630358216086873</v>
      </c>
      <c r="EC14" s="129"/>
      <c r="ED14" s="145">
        <f t="shared" ref="ED14:ED16" si="70">EG14-EF14</f>
        <v>-1724.566</v>
      </c>
      <c r="EE14" s="146">
        <f t="shared" ref="EE14:EE19" si="71">ED14/ED$8</f>
        <v>-0.20102606209853155</v>
      </c>
      <c r="EF14" s="106">
        <v>0</v>
      </c>
      <c r="EG14" s="106">
        <v>-1724.566</v>
      </c>
      <c r="EH14" s="107">
        <f t="shared" ref="EH14:EH19" si="72">EG14/EG$8</f>
        <v>-0.20102606209853155</v>
      </c>
      <c r="EI14" s="112"/>
      <c r="EJ14" s="145">
        <f t="shared" ref="EJ14:EJ16" si="73">EM14-EL14</f>
        <v>-2036.04</v>
      </c>
      <c r="EK14" s="146">
        <f t="shared" ref="EK14:EK19" si="74">EJ14/EJ$8</f>
        <v>-0.19299431142432785</v>
      </c>
      <c r="EL14" s="106">
        <v>0</v>
      </c>
      <c r="EM14" s="106">
        <v>-2036.04</v>
      </c>
      <c r="EN14" s="107">
        <f t="shared" ref="EN14:EN19" si="75">EM14/EM$8</f>
        <v>-0.19299431142432785</v>
      </c>
      <c r="EO14" s="129"/>
      <c r="EP14" s="145">
        <f t="shared" ref="EP14:EP18" si="76">ES14-ER14</f>
        <v>-7002.0659999999998</v>
      </c>
      <c r="EQ14" s="146">
        <f t="shared" ref="EQ14:EQ19" si="77">EP14/EP$8</f>
        <v>-0.19043836011434789</v>
      </c>
      <c r="ER14" s="106">
        <f t="shared" ref="ER14:ES18" si="78">EF14+DZ14+DT14+EL14</f>
        <v>0</v>
      </c>
      <c r="ES14" s="106">
        <f t="shared" si="78"/>
        <v>-7002.0659999999998</v>
      </c>
      <c r="ET14" s="107">
        <f t="shared" ref="ET14:ET19" si="79">ES14/ES$8</f>
        <v>-0.19043836011434789</v>
      </c>
      <c r="EV14" s="145">
        <f t="shared" ref="EV14:EV16" si="80">EY14-EX14</f>
        <v>-1659.9380000000001</v>
      </c>
      <c r="EW14" s="146">
        <f t="shared" ref="EW14:EW19" si="81">EV14/EV$8</f>
        <v>-0.17966126093363491</v>
      </c>
      <c r="EX14" s="106">
        <v>0</v>
      </c>
      <c r="EY14" s="106">
        <v>-1659.9380000000001</v>
      </c>
      <c r="EZ14" s="107">
        <f t="shared" ref="EZ14:EZ19" si="82">EY14/EY$8</f>
        <v>-0.17966126093363491</v>
      </c>
      <c r="FA14" s="129"/>
      <c r="FB14" s="145">
        <f t="shared" ref="FB14:FB16" si="83">FE14-FD14</f>
        <v>-1693.7349999999999</v>
      </c>
      <c r="FC14" s="146">
        <f t="shared" ref="FC14:FC19" si="84">FB14/FB$8</f>
        <v>-0.18798459528209147</v>
      </c>
      <c r="FD14" s="106">
        <v>0</v>
      </c>
      <c r="FE14" s="106">
        <v>-1693.7349999999999</v>
      </c>
      <c r="FF14" s="107">
        <f t="shared" ref="FF14:FF19" si="85">FE14/FE$8</f>
        <v>-0.18798459528209147</v>
      </c>
      <c r="FG14" s="129"/>
      <c r="FH14" s="145">
        <f t="shared" ref="FH14:FH16" si="86">FK14-FJ14</f>
        <v>-3353.6729999999998</v>
      </c>
      <c r="FI14" s="146">
        <f t="shared" ref="FI14:FI19" si="87">FH14/FH$8</f>
        <v>-0.18377063758080342</v>
      </c>
      <c r="FJ14" s="106">
        <v>0</v>
      </c>
      <c r="FK14" s="106">
        <f>FE14+EY14</f>
        <v>-3353.6729999999998</v>
      </c>
      <c r="FL14" s="107">
        <f t="shared" ref="FL14:FL19" si="88">FK14/FK$8</f>
        <v>-0.18377063758080342</v>
      </c>
    </row>
    <row r="15" spans="1:168" s="109" customFormat="1" ht="12.6" customHeight="1">
      <c r="A15" s="147" t="s">
        <v>38</v>
      </c>
      <c r="B15" s="145">
        <f t="shared" si="0"/>
        <v>-136.27500000000001</v>
      </c>
      <c r="C15" s="146">
        <f t="shared" si="1"/>
        <v>-3.1479672828543609E-2</v>
      </c>
      <c r="D15" s="106">
        <v>0</v>
      </c>
      <c r="E15" s="106">
        <v>-136.27500000000001</v>
      </c>
      <c r="F15" s="107">
        <f t="shared" si="2"/>
        <v>-3.1479672828543609E-2</v>
      </c>
      <c r="G15" s="108"/>
      <c r="H15" s="145">
        <f t="shared" si="3"/>
        <v>-154.834</v>
      </c>
      <c r="I15" s="146">
        <f t="shared" si="4"/>
        <v>-3.5940188974170055E-2</v>
      </c>
      <c r="J15" s="106">
        <v>0</v>
      </c>
      <c r="K15" s="106">
        <v>-154.834</v>
      </c>
      <c r="L15" s="107">
        <f t="shared" si="5"/>
        <v>-3.5940188974170055E-2</v>
      </c>
      <c r="M15" s="108"/>
      <c r="N15" s="145">
        <f t="shared" si="6"/>
        <v>-207.11699999999999</v>
      </c>
      <c r="O15" s="146">
        <f t="shared" si="7"/>
        <v>-4.257988675625457E-2</v>
      </c>
      <c r="P15" s="106">
        <v>0</v>
      </c>
      <c r="Q15" s="106">
        <v>-207.11699999999999</v>
      </c>
      <c r="R15" s="107">
        <f t="shared" si="8"/>
        <v>-4.257988675625457E-2</v>
      </c>
      <c r="S15" s="108"/>
      <c r="T15" s="145">
        <f t="shared" si="9"/>
        <v>-203.36</v>
      </c>
      <c r="U15" s="146">
        <f t="shared" si="10"/>
        <v>-3.1849517918956009E-2</v>
      </c>
      <c r="V15" s="106">
        <v>0</v>
      </c>
      <c r="W15" s="106">
        <v>-203.36</v>
      </c>
      <c r="X15" s="107">
        <f t="shared" si="11"/>
        <v>-3.1849517918956009E-2</v>
      </c>
      <c r="Y15" s="108"/>
      <c r="Z15" s="145">
        <f t="shared" si="12"/>
        <v>-701.5859999999999</v>
      </c>
      <c r="AA15" s="146">
        <f t="shared" si="13"/>
        <v>-3.5279848297647978E-2</v>
      </c>
      <c r="AB15" s="106">
        <f t="shared" si="14"/>
        <v>0</v>
      </c>
      <c r="AC15" s="106">
        <f t="shared" si="14"/>
        <v>-701.5859999999999</v>
      </c>
      <c r="AD15" s="107">
        <f t="shared" si="15"/>
        <v>-3.5279848297647978E-2</v>
      </c>
      <c r="AE15" s="108"/>
      <c r="AF15" s="145">
        <f t="shared" si="16"/>
        <v>-194.625</v>
      </c>
      <c r="AG15" s="146">
        <f t="shared" si="17"/>
        <v>-3.7179433054001253E-2</v>
      </c>
      <c r="AH15" s="106">
        <v>0</v>
      </c>
      <c r="AI15" s="106">
        <v>-194.625</v>
      </c>
      <c r="AJ15" s="107">
        <f t="shared" si="18"/>
        <v>-3.7179433054001253E-2</v>
      </c>
      <c r="AK15" s="108"/>
      <c r="AL15" s="145">
        <f t="shared" si="19"/>
        <v>-181.99600000000001</v>
      </c>
      <c r="AM15" s="146">
        <f t="shared" si="20"/>
        <v>-3.2684630917754323E-2</v>
      </c>
      <c r="AN15" s="106">
        <v>0</v>
      </c>
      <c r="AO15" s="106">
        <v>-181.99600000000001</v>
      </c>
      <c r="AP15" s="107">
        <f t="shared" si="21"/>
        <v>-3.2684630917754323E-2</v>
      </c>
      <c r="AR15" s="145">
        <f t="shared" si="22"/>
        <v>-240.69</v>
      </c>
      <c r="AS15" s="146">
        <f t="shared" si="23"/>
        <v>-2.8969734697458907E-2</v>
      </c>
      <c r="AT15" s="106">
        <v>0</v>
      </c>
      <c r="AU15" s="106">
        <v>-240.69</v>
      </c>
      <c r="AV15" s="107">
        <f t="shared" si="24"/>
        <v>-2.8969734697458907E-2</v>
      </c>
      <c r="AX15" s="145">
        <f t="shared" si="25"/>
        <v>-289.488</v>
      </c>
      <c r="AY15" s="146">
        <f t="shared" si="26"/>
        <v>-2.8759582081610457E-2</v>
      </c>
      <c r="AZ15" s="106">
        <v>0</v>
      </c>
      <c r="BA15" s="106">
        <v>-289.488</v>
      </c>
      <c r="BB15" s="107">
        <f t="shared" si="27"/>
        <v>-2.8759582081610457E-2</v>
      </c>
      <c r="BC15" s="112"/>
      <c r="BD15" s="145">
        <f t="shared" si="28"/>
        <v>-906.79899999999998</v>
      </c>
      <c r="BE15" s="146">
        <f t="shared" si="29"/>
        <v>-3.1079121196093705E-2</v>
      </c>
      <c r="BF15" s="106">
        <f t="shared" si="30"/>
        <v>0</v>
      </c>
      <c r="BG15" s="106">
        <f t="shared" si="30"/>
        <v>-906.79899999999998</v>
      </c>
      <c r="BH15" s="107">
        <f t="shared" si="31"/>
        <v>-3.1079121196093705E-2</v>
      </c>
      <c r="BI15" s="112"/>
      <c r="BJ15" s="145">
        <v>-225.55600000000001</v>
      </c>
      <c r="BK15" s="146">
        <f t="shared" si="32"/>
        <v>-2.7330802236764606E-2</v>
      </c>
      <c r="BL15" s="106">
        <v>0</v>
      </c>
      <c r="BM15" s="106">
        <v>-225.55600000000001</v>
      </c>
      <c r="BN15" s="107">
        <f t="shared" si="33"/>
        <v>-2.7330802236764606E-2</v>
      </c>
      <c r="BO15" s="112"/>
      <c r="BP15" s="145">
        <f t="shared" si="34"/>
        <v>-255.642</v>
      </c>
      <c r="BQ15" s="146">
        <f t="shared" si="35"/>
        <v>-2.8362727646719713E-2</v>
      </c>
      <c r="BR15" s="106">
        <v>0</v>
      </c>
      <c r="BS15" s="106">
        <v>-255.642</v>
      </c>
      <c r="BT15" s="107">
        <f t="shared" si="36"/>
        <v>-2.8362727646719713E-2</v>
      </c>
      <c r="BV15" s="145">
        <f t="shared" si="37"/>
        <v>-222.16900000000001</v>
      </c>
      <c r="BW15" s="146">
        <f t="shared" si="38"/>
        <v>-2.5797509136344463E-2</v>
      </c>
      <c r="BX15" s="106">
        <v>0</v>
      </c>
      <c r="BY15" s="106">
        <v>-222.16900000000001</v>
      </c>
      <c r="BZ15" s="107">
        <f t="shared" si="39"/>
        <v>-2.5797509136344463E-2</v>
      </c>
      <c r="CA15" s="346"/>
      <c r="CB15" s="145">
        <f t="shared" si="40"/>
        <v>-328.28699999999998</v>
      </c>
      <c r="CC15" s="146">
        <f t="shared" si="41"/>
        <v>-3.4924163797516505E-2</v>
      </c>
      <c r="CD15" s="106">
        <v>0</v>
      </c>
      <c r="CE15" s="106">
        <v>-328.28699999999998</v>
      </c>
      <c r="CF15" s="107">
        <f t="shared" si="42"/>
        <v>-3.4924163797516505E-2</v>
      </c>
      <c r="CH15" s="145">
        <f t="shared" si="43"/>
        <v>-1031.654</v>
      </c>
      <c r="CI15" s="146">
        <f t="shared" si="44"/>
        <v>-2.9243426880377801E-2</v>
      </c>
      <c r="CJ15" s="106">
        <f t="shared" si="45"/>
        <v>0</v>
      </c>
      <c r="CK15" s="106">
        <f t="shared" si="45"/>
        <v>-1031.654</v>
      </c>
      <c r="CL15" s="107">
        <f t="shared" si="46"/>
        <v>-2.9243426880377801E-2</v>
      </c>
      <c r="CN15" s="145">
        <f t="shared" si="47"/>
        <v>-352.387</v>
      </c>
      <c r="CO15" s="146">
        <f t="shared" si="48"/>
        <v>-4.0216836548364235E-2</v>
      </c>
      <c r="CP15" s="106">
        <v>0</v>
      </c>
      <c r="CQ15" s="106">
        <v>-352.387</v>
      </c>
      <c r="CR15" s="107">
        <f t="shared" si="49"/>
        <v>-4.0216836548364235E-2</v>
      </c>
      <c r="CS15" s="112"/>
      <c r="CT15" s="145">
        <f t="shared" si="50"/>
        <v>-337.68700000000001</v>
      </c>
      <c r="CU15" s="146">
        <f t="shared" si="51"/>
        <v>-3.9438409070178891E-2</v>
      </c>
      <c r="CV15" s="106">
        <v>0</v>
      </c>
      <c r="CW15" s="106">
        <v>-337.68700000000001</v>
      </c>
      <c r="CX15" s="107">
        <f t="shared" si="52"/>
        <v>-3.9438409070178891E-2</v>
      </c>
      <c r="CZ15" s="145">
        <f t="shared" si="53"/>
        <v>-334.34199999999998</v>
      </c>
      <c r="DA15" s="146">
        <f t="shared" si="54"/>
        <v>-3.7963129181394974E-2</v>
      </c>
      <c r="DB15" s="106">
        <v>0</v>
      </c>
      <c r="DC15" s="106">
        <v>-334.34199999999998</v>
      </c>
      <c r="DD15" s="107">
        <f t="shared" si="55"/>
        <v>-3.7963129181394974E-2</v>
      </c>
      <c r="DE15" s="112"/>
      <c r="DF15" s="145">
        <f t="shared" si="56"/>
        <v>-345.80399999999997</v>
      </c>
      <c r="DG15" s="146">
        <f t="shared" si="57"/>
        <v>-3.0965438922408026E-2</v>
      </c>
      <c r="DH15" s="106">
        <v>0</v>
      </c>
      <c r="DI15" s="106">
        <v>-345.80399999999997</v>
      </c>
      <c r="DJ15" s="107">
        <f t="shared" si="58"/>
        <v>-3.0965438922408026E-2</v>
      </c>
      <c r="DK15" s="112"/>
      <c r="DL15" s="145">
        <f t="shared" si="59"/>
        <v>-1370.22</v>
      </c>
      <c r="DM15" s="146">
        <f t="shared" si="60"/>
        <v>-3.6736103555800231E-2</v>
      </c>
      <c r="DN15" s="106">
        <f t="shared" si="61"/>
        <v>0</v>
      </c>
      <c r="DO15" s="106">
        <f t="shared" si="62"/>
        <v>-1370.22</v>
      </c>
      <c r="DP15" s="107">
        <f t="shared" si="63"/>
        <v>-3.6736103555800231E-2</v>
      </c>
      <c r="DQ15" s="113"/>
      <c r="DR15" s="145">
        <f t="shared" si="64"/>
        <v>-308.41699999999997</v>
      </c>
      <c r="DS15" s="146">
        <f t="shared" si="65"/>
        <v>-3.4014077346218849E-2</v>
      </c>
      <c r="DT15" s="106">
        <v>0</v>
      </c>
      <c r="DU15" s="106">
        <v>-308.41699999999997</v>
      </c>
      <c r="DV15" s="107">
        <f t="shared" si="66"/>
        <v>-3.4014077346218849E-2</v>
      </c>
      <c r="DX15" s="145">
        <f t="shared" si="67"/>
        <v>-325.798</v>
      </c>
      <c r="DY15" s="146">
        <f t="shared" si="68"/>
        <v>-3.8006097811357949E-2</v>
      </c>
      <c r="DZ15" s="106">
        <v>0</v>
      </c>
      <c r="EA15" s="106">
        <v>-325.798</v>
      </c>
      <c r="EB15" s="107">
        <f t="shared" si="69"/>
        <v>-3.8006097811357949E-2</v>
      </c>
      <c r="EC15" s="348"/>
      <c r="ED15" s="145">
        <f t="shared" si="70"/>
        <v>-358.89299999999997</v>
      </c>
      <c r="EE15" s="146">
        <f t="shared" si="71"/>
        <v>-4.1834784232513147E-2</v>
      </c>
      <c r="EF15" s="106">
        <v>0</v>
      </c>
      <c r="EG15" s="106">
        <v>-358.89299999999997</v>
      </c>
      <c r="EH15" s="107">
        <f t="shared" si="72"/>
        <v>-4.1834784232513147E-2</v>
      </c>
      <c r="EI15" s="112"/>
      <c r="EJ15" s="145">
        <f t="shared" si="73"/>
        <v>-342.096</v>
      </c>
      <c r="EK15" s="146">
        <f t="shared" si="74"/>
        <v>-3.2426957211556189E-2</v>
      </c>
      <c r="EL15" s="106">
        <v>0</v>
      </c>
      <c r="EM15" s="106">
        <v>-342.096</v>
      </c>
      <c r="EN15" s="107">
        <f t="shared" si="75"/>
        <v>-3.2426957211556189E-2</v>
      </c>
      <c r="EO15" s="112"/>
      <c r="EP15" s="145">
        <f t="shared" si="76"/>
        <v>-1335.204</v>
      </c>
      <c r="EQ15" s="146">
        <f t="shared" si="77"/>
        <v>-3.6314147878371575E-2</v>
      </c>
      <c r="ER15" s="106">
        <f t="shared" si="78"/>
        <v>0</v>
      </c>
      <c r="ES15" s="106">
        <f t="shared" si="78"/>
        <v>-1335.204</v>
      </c>
      <c r="ET15" s="107">
        <f t="shared" si="79"/>
        <v>-3.6314147878371575E-2</v>
      </c>
      <c r="EV15" s="145">
        <f t="shared" si="80"/>
        <v>-339.61799999999999</v>
      </c>
      <c r="EW15" s="146">
        <f t="shared" si="81"/>
        <v>-3.6758118746458728E-2</v>
      </c>
      <c r="EX15" s="106">
        <v>0</v>
      </c>
      <c r="EY15" s="106">
        <v>-339.61799999999999</v>
      </c>
      <c r="EZ15" s="107">
        <f t="shared" si="82"/>
        <v>-3.6758118746458728E-2</v>
      </c>
      <c r="FA15" s="129"/>
      <c r="FB15" s="145">
        <f t="shared" si="83"/>
        <v>-339.92099999999999</v>
      </c>
      <c r="FC15" s="146">
        <f t="shared" si="84"/>
        <v>-3.7727219200691851E-2</v>
      </c>
      <c r="FD15" s="106">
        <v>0</v>
      </c>
      <c r="FE15" s="106">
        <v>-339.92099999999999</v>
      </c>
      <c r="FF15" s="107">
        <f t="shared" si="85"/>
        <v>-3.7727219200691851E-2</v>
      </c>
      <c r="FG15" s="129"/>
      <c r="FH15" s="145">
        <f t="shared" si="86"/>
        <v>-679.53899999999999</v>
      </c>
      <c r="FI15" s="146">
        <f t="shared" si="87"/>
        <v>-3.723658069556024E-2</v>
      </c>
      <c r="FJ15" s="106">
        <v>0</v>
      </c>
      <c r="FK15" s="106">
        <f>FE15+EY15</f>
        <v>-679.53899999999999</v>
      </c>
      <c r="FL15" s="107">
        <f t="shared" si="88"/>
        <v>-3.723658069556024E-2</v>
      </c>
    </row>
    <row r="16" spans="1:168" s="109" customFormat="1" ht="12.6" customHeight="1">
      <c r="A16" s="147" t="s">
        <v>39</v>
      </c>
      <c r="B16" s="145">
        <f t="shared" si="0"/>
        <v>-12.422000000000001</v>
      </c>
      <c r="C16" s="146">
        <f t="shared" si="1"/>
        <v>-2.8694954751507518E-3</v>
      </c>
      <c r="D16" s="106">
        <v>0</v>
      </c>
      <c r="E16" s="106">
        <v>-12.422000000000001</v>
      </c>
      <c r="F16" s="107">
        <f t="shared" si="2"/>
        <v>-2.8694954751507518E-3</v>
      </c>
      <c r="G16" s="108"/>
      <c r="H16" s="145">
        <f t="shared" si="3"/>
        <v>-13.178000000000001</v>
      </c>
      <c r="I16" s="146">
        <f t="shared" si="4"/>
        <v>-3.0588876493639191E-3</v>
      </c>
      <c r="J16" s="106">
        <v>0</v>
      </c>
      <c r="K16" s="106">
        <v>-13.178000000000001</v>
      </c>
      <c r="L16" s="107">
        <f t="shared" si="5"/>
        <v>-3.0588876493639191E-3</v>
      </c>
      <c r="M16" s="108"/>
      <c r="N16" s="145">
        <f t="shared" si="6"/>
        <v>-20.236000000000001</v>
      </c>
      <c r="O16" s="146">
        <f t="shared" si="7"/>
        <v>-4.1601924921641758E-3</v>
      </c>
      <c r="P16" s="106">
        <v>0</v>
      </c>
      <c r="Q16" s="106">
        <v>-20.236000000000001</v>
      </c>
      <c r="R16" s="107">
        <f t="shared" si="8"/>
        <v>-4.1601924921641758E-3</v>
      </c>
      <c r="S16" s="108"/>
      <c r="T16" s="145">
        <f t="shared" si="9"/>
        <v>-30.157</v>
      </c>
      <c r="U16" s="146">
        <f t="shared" si="10"/>
        <v>-4.7230817854148127E-3</v>
      </c>
      <c r="V16" s="106">
        <v>0</v>
      </c>
      <c r="W16" s="106">
        <v>-30.157</v>
      </c>
      <c r="X16" s="107">
        <f t="shared" si="11"/>
        <v>-4.7230817854148127E-3</v>
      </c>
      <c r="Y16" s="108"/>
      <c r="Z16" s="145">
        <f t="shared" si="12"/>
        <v>-75.992999999999995</v>
      </c>
      <c r="AA16" s="146">
        <f t="shared" si="13"/>
        <v>-3.8213725925020782E-3</v>
      </c>
      <c r="AB16" s="106">
        <f t="shared" si="14"/>
        <v>0</v>
      </c>
      <c r="AC16" s="106">
        <f t="shared" si="14"/>
        <v>-75.992999999999995</v>
      </c>
      <c r="AD16" s="107">
        <f t="shared" si="15"/>
        <v>-3.8213725925020782E-3</v>
      </c>
      <c r="AE16" s="108"/>
      <c r="AF16" s="145">
        <f t="shared" si="16"/>
        <v>-30.007999999999999</v>
      </c>
      <c r="AG16" s="146">
        <f t="shared" si="17"/>
        <v>-5.7324620530993945E-3</v>
      </c>
      <c r="AH16" s="106">
        <v>0</v>
      </c>
      <c r="AI16" s="106">
        <v>-30.007999999999999</v>
      </c>
      <c r="AJ16" s="107">
        <f t="shared" si="18"/>
        <v>-5.7324620530993945E-3</v>
      </c>
      <c r="AK16" s="108"/>
      <c r="AL16" s="145">
        <f t="shared" si="19"/>
        <v>-29.068000000000001</v>
      </c>
      <c r="AM16" s="146">
        <f t="shared" si="20"/>
        <v>-5.2203172131106319E-3</v>
      </c>
      <c r="AN16" s="106">
        <v>0</v>
      </c>
      <c r="AO16" s="106">
        <v>-29.068000000000001</v>
      </c>
      <c r="AP16" s="107">
        <f t="shared" si="21"/>
        <v>-5.2203172131106319E-3</v>
      </c>
      <c r="AR16" s="145">
        <f t="shared" si="22"/>
        <v>-25.381</v>
      </c>
      <c r="AS16" s="146">
        <f t="shared" si="23"/>
        <v>-3.0548873503519237E-3</v>
      </c>
      <c r="AT16" s="106">
        <v>0</v>
      </c>
      <c r="AU16" s="106">
        <v>-25.381</v>
      </c>
      <c r="AV16" s="107">
        <f t="shared" si="24"/>
        <v>-3.0548873503519237E-3</v>
      </c>
      <c r="AX16" s="145">
        <f t="shared" si="25"/>
        <v>-33.661999999999999</v>
      </c>
      <c r="AY16" s="146">
        <f t="shared" si="26"/>
        <v>-3.3441975212484495E-3</v>
      </c>
      <c r="AZ16" s="106">
        <v>0</v>
      </c>
      <c r="BA16" s="106">
        <v>-33.661999999999999</v>
      </c>
      <c r="BB16" s="107">
        <f t="shared" si="27"/>
        <v>-3.3441975212484495E-3</v>
      </c>
      <c r="BC16" s="113"/>
      <c r="BD16" s="145">
        <f t="shared" si="28"/>
        <v>-118.119</v>
      </c>
      <c r="BE16" s="146">
        <f t="shared" si="29"/>
        <v>-4.0483444694594858E-3</v>
      </c>
      <c r="BF16" s="106">
        <f t="shared" si="30"/>
        <v>0</v>
      </c>
      <c r="BG16" s="106">
        <f t="shared" si="30"/>
        <v>-118.119</v>
      </c>
      <c r="BH16" s="107">
        <f t="shared" si="31"/>
        <v>-4.0483444694594858E-3</v>
      </c>
      <c r="BI16" s="113"/>
      <c r="BJ16" s="145">
        <v>-33.807000000000002</v>
      </c>
      <c r="BK16" s="146">
        <f t="shared" si="32"/>
        <v>-4.0964214262458149E-3</v>
      </c>
      <c r="BL16" s="106">
        <v>0</v>
      </c>
      <c r="BM16" s="106">
        <v>-33.807000000000002</v>
      </c>
      <c r="BN16" s="107">
        <f t="shared" si="33"/>
        <v>-4.0964214262458149E-3</v>
      </c>
      <c r="BO16" s="113"/>
      <c r="BP16" s="145">
        <f t="shared" si="34"/>
        <v>-32.781999999999996</v>
      </c>
      <c r="BQ16" s="146">
        <f t="shared" si="35"/>
        <v>-3.6370664355417559E-3</v>
      </c>
      <c r="BR16" s="106">
        <v>0</v>
      </c>
      <c r="BS16" s="106">
        <v>-32.781999999999996</v>
      </c>
      <c r="BT16" s="107">
        <f t="shared" si="36"/>
        <v>-3.6370664355417559E-3</v>
      </c>
      <c r="BV16" s="145">
        <f t="shared" si="37"/>
        <v>-31.72</v>
      </c>
      <c r="BW16" s="146">
        <f t="shared" si="38"/>
        <v>-3.6832185849729093E-3</v>
      </c>
      <c r="BX16" s="106">
        <v>0</v>
      </c>
      <c r="BY16" s="106">
        <v>-31.72</v>
      </c>
      <c r="BZ16" s="107">
        <f t="shared" si="39"/>
        <v>-3.6832185849729093E-3</v>
      </c>
      <c r="CB16" s="145">
        <f t="shared" si="40"/>
        <v>-55.935000000000002</v>
      </c>
      <c r="CC16" s="146">
        <f t="shared" si="41"/>
        <v>-5.9505344470359347E-3</v>
      </c>
      <c r="CD16" s="106">
        <v>0</v>
      </c>
      <c r="CE16" s="106">
        <v>-55.935000000000002</v>
      </c>
      <c r="CF16" s="107">
        <f t="shared" si="42"/>
        <v>-5.9505344470359347E-3</v>
      </c>
      <c r="CH16" s="145">
        <f t="shared" si="43"/>
        <v>-154.244</v>
      </c>
      <c r="CI16" s="146">
        <f t="shared" si="44"/>
        <v>-4.3722247340067443E-3</v>
      </c>
      <c r="CJ16" s="106">
        <f t="shared" si="45"/>
        <v>0</v>
      </c>
      <c r="CK16" s="106">
        <f t="shared" si="45"/>
        <v>-154.244</v>
      </c>
      <c r="CL16" s="107">
        <f t="shared" si="46"/>
        <v>-4.3722247340067443E-3</v>
      </c>
      <c r="CN16" s="145">
        <f t="shared" si="47"/>
        <v>-61.139000000000003</v>
      </c>
      <c r="CO16" s="146">
        <f t="shared" si="48"/>
        <v>-6.9776046498038835E-3</v>
      </c>
      <c r="CP16" s="106">
        <v>0</v>
      </c>
      <c r="CQ16" s="106">
        <v>-61.139000000000003</v>
      </c>
      <c r="CR16" s="107">
        <f t="shared" si="49"/>
        <v>-6.9776046498038835E-3</v>
      </c>
      <c r="CS16" s="112"/>
      <c r="CT16" s="145">
        <f t="shared" si="50"/>
        <v>-59.012999999999998</v>
      </c>
      <c r="CU16" s="146">
        <f t="shared" si="51"/>
        <v>-6.8921185430841775E-3</v>
      </c>
      <c r="CV16" s="106">
        <v>0</v>
      </c>
      <c r="CW16" s="106">
        <v>-59.012999999999998</v>
      </c>
      <c r="CX16" s="107">
        <f t="shared" si="52"/>
        <v>-6.8921185430841775E-3</v>
      </c>
      <c r="CZ16" s="145">
        <f t="shared" si="53"/>
        <v>-58.771999999999998</v>
      </c>
      <c r="DA16" s="146">
        <f t="shared" si="54"/>
        <v>-6.6733136376792186E-3</v>
      </c>
      <c r="DB16" s="106">
        <v>0</v>
      </c>
      <c r="DC16" s="106">
        <v>-58.771999999999998</v>
      </c>
      <c r="DD16" s="107">
        <f t="shared" si="55"/>
        <v>-6.6733136376792186E-3</v>
      </c>
      <c r="DE16" s="112"/>
      <c r="DF16" s="145">
        <f t="shared" si="56"/>
        <v>-60.734000000000002</v>
      </c>
      <c r="DG16" s="146">
        <f t="shared" si="57"/>
        <v>-5.4384997498974248E-3</v>
      </c>
      <c r="DH16" s="106">
        <v>0</v>
      </c>
      <c r="DI16" s="106">
        <v>-60.734000000000002</v>
      </c>
      <c r="DJ16" s="107">
        <f t="shared" si="58"/>
        <v>-5.4384997498974248E-3</v>
      </c>
      <c r="DK16" s="113"/>
      <c r="DL16" s="145">
        <f t="shared" si="59"/>
        <v>-239.65800000000002</v>
      </c>
      <c r="DM16" s="146">
        <f t="shared" si="60"/>
        <v>-6.4253193691348638E-3</v>
      </c>
      <c r="DN16" s="106">
        <f t="shared" si="61"/>
        <v>0</v>
      </c>
      <c r="DO16" s="106">
        <f t="shared" si="62"/>
        <v>-239.65800000000002</v>
      </c>
      <c r="DP16" s="107">
        <f t="shared" si="63"/>
        <v>-6.4253193691348638E-3</v>
      </c>
      <c r="DQ16" s="113"/>
      <c r="DR16" s="145">
        <f t="shared" si="64"/>
        <v>-98.960999999999999</v>
      </c>
      <c r="DS16" s="146">
        <f t="shared" si="65"/>
        <v>-1.0914012873023096E-2</v>
      </c>
      <c r="DT16" s="106">
        <v>0</v>
      </c>
      <c r="DU16" s="106">
        <v>-98.960999999999999</v>
      </c>
      <c r="DV16" s="107">
        <f t="shared" si="66"/>
        <v>-1.0914012873023096E-2</v>
      </c>
      <c r="DW16" s="129"/>
      <c r="DX16" s="145">
        <f t="shared" si="67"/>
        <v>-105.066</v>
      </c>
      <c r="DY16" s="146">
        <f t="shared" si="68"/>
        <v>-1.2256516837574614E-2</v>
      </c>
      <c r="DZ16" s="106">
        <v>0</v>
      </c>
      <c r="EA16" s="106">
        <v>-105.066</v>
      </c>
      <c r="EB16" s="107">
        <f t="shared" si="69"/>
        <v>-1.2256516837574614E-2</v>
      </c>
      <c r="EC16" s="348"/>
      <c r="ED16" s="145">
        <f t="shared" si="70"/>
        <v>-77.468999999999994</v>
      </c>
      <c r="EE16" s="146">
        <f t="shared" si="71"/>
        <v>-9.0302650085361414E-3</v>
      </c>
      <c r="EF16" s="106">
        <v>0</v>
      </c>
      <c r="EG16" s="106">
        <v>-77.468999999999994</v>
      </c>
      <c r="EH16" s="107">
        <f t="shared" si="72"/>
        <v>-9.0302650085361414E-3</v>
      </c>
      <c r="EI16" s="112"/>
      <c r="EJ16" s="145">
        <f t="shared" si="73"/>
        <v>-104.661</v>
      </c>
      <c r="EK16" s="146">
        <f t="shared" si="74"/>
        <v>-9.9207174849126629E-3</v>
      </c>
      <c r="EL16" s="106">
        <v>0</v>
      </c>
      <c r="EM16" s="106">
        <v>-104.661</v>
      </c>
      <c r="EN16" s="107">
        <f t="shared" si="75"/>
        <v>-9.9207174849126629E-3</v>
      </c>
      <c r="EO16" s="112"/>
      <c r="EP16" s="145">
        <f t="shared" si="76"/>
        <v>-386.15699999999998</v>
      </c>
      <c r="EQ16" s="146">
        <f t="shared" si="77"/>
        <v>-1.0502486812703028E-2</v>
      </c>
      <c r="ER16" s="106">
        <f t="shared" si="78"/>
        <v>0</v>
      </c>
      <c r="ES16" s="106">
        <f t="shared" si="78"/>
        <v>-386.15699999999998</v>
      </c>
      <c r="ET16" s="107">
        <f t="shared" si="79"/>
        <v>-1.0502486812703028E-2</v>
      </c>
      <c r="EV16" s="145">
        <f t="shared" si="80"/>
        <v>-119.184</v>
      </c>
      <c r="EW16" s="146">
        <f t="shared" si="81"/>
        <v>-1.289972741338191E-2</v>
      </c>
      <c r="EX16" s="106">
        <v>0</v>
      </c>
      <c r="EY16" s="106">
        <v>-119.184</v>
      </c>
      <c r="EZ16" s="107">
        <f t="shared" si="82"/>
        <v>-1.289972741338191E-2</v>
      </c>
      <c r="FA16" s="129"/>
      <c r="FB16" s="145">
        <f t="shared" si="83"/>
        <v>-109.965</v>
      </c>
      <c r="FC16" s="146">
        <f t="shared" si="84"/>
        <v>-1.2204817176355917E-2</v>
      </c>
      <c r="FD16" s="106">
        <v>0</v>
      </c>
      <c r="FE16" s="106">
        <v>-109.965</v>
      </c>
      <c r="FF16" s="107">
        <f t="shared" si="85"/>
        <v>-1.2204817176355917E-2</v>
      </c>
      <c r="FG16" s="129"/>
      <c r="FH16" s="145">
        <f t="shared" si="86"/>
        <v>-229.149</v>
      </c>
      <c r="FI16" s="146">
        <f t="shared" si="87"/>
        <v>-1.2556637999889533E-2</v>
      </c>
      <c r="FJ16" s="106">
        <v>0</v>
      </c>
      <c r="FK16" s="106">
        <f>FE16+EY16</f>
        <v>-229.149</v>
      </c>
      <c r="FL16" s="107">
        <f t="shared" si="88"/>
        <v>-1.2556637999889533E-2</v>
      </c>
    </row>
    <row r="17" spans="1:168" s="109" customFormat="1" ht="12.6" customHeight="1">
      <c r="A17" s="147" t="s">
        <v>40</v>
      </c>
      <c r="B17" s="145">
        <f t="shared" si="0"/>
        <v>15.709999999999999</v>
      </c>
      <c r="C17" s="146">
        <f t="shared" si="1"/>
        <v>3.6290270419109889E-3</v>
      </c>
      <c r="D17" s="106">
        <v>9.827</v>
      </c>
      <c r="E17" s="106">
        <v>25.536999999999999</v>
      </c>
      <c r="F17" s="107">
        <f t="shared" si="2"/>
        <v>5.8990747020548013E-3</v>
      </c>
      <c r="G17" s="108"/>
      <c r="H17" s="145">
        <f t="shared" si="3"/>
        <v>12.979728199999983</v>
      </c>
      <c r="I17" s="146">
        <f t="shared" si="4"/>
        <v>3.0128646443375712E-3</v>
      </c>
      <c r="J17" s="106">
        <v>171.4162718</v>
      </c>
      <c r="K17" s="106">
        <v>184.39599999999999</v>
      </c>
      <c r="L17" s="107">
        <f t="shared" si="5"/>
        <v>4.2802143496138194E-2</v>
      </c>
      <c r="M17" s="108"/>
      <c r="N17" s="145">
        <f t="shared" si="6"/>
        <v>15.293271800000042</v>
      </c>
      <c r="O17" s="146">
        <f t="shared" si="7"/>
        <v>3.1440479602187332E-3</v>
      </c>
      <c r="P17" s="106">
        <v>167.67672819999996</v>
      </c>
      <c r="Q17" s="106">
        <v>182.97</v>
      </c>
      <c r="R17" s="107">
        <f t="shared" si="8"/>
        <v>3.7615656270571222E-2</v>
      </c>
      <c r="S17" s="108"/>
      <c r="T17" s="145">
        <f t="shared" si="9"/>
        <v>20.86</v>
      </c>
      <c r="U17" s="146">
        <f t="shared" si="10"/>
        <v>3.2670188030557747E-3</v>
      </c>
      <c r="V17" s="106">
        <v>2.899</v>
      </c>
      <c r="W17" s="106">
        <v>23.759</v>
      </c>
      <c r="X17" s="107">
        <f t="shared" si="11"/>
        <v>3.7210498438064311E-3</v>
      </c>
      <c r="Y17" s="108"/>
      <c r="Z17" s="145">
        <f t="shared" si="12"/>
        <v>64.843000000000018</v>
      </c>
      <c r="AA17" s="146">
        <f t="shared" si="13"/>
        <v>3.2606853659628171E-3</v>
      </c>
      <c r="AB17" s="106">
        <f t="shared" si="14"/>
        <v>351.81899999999996</v>
      </c>
      <c r="AC17" s="106">
        <f t="shared" si="14"/>
        <v>416.66199999999998</v>
      </c>
      <c r="AD17" s="107">
        <f t="shared" si="15"/>
        <v>2.0952202796798401E-2</v>
      </c>
      <c r="AE17" s="108"/>
      <c r="AF17" s="145">
        <f t="shared" si="16"/>
        <v>13.830000000000005</v>
      </c>
      <c r="AG17" s="146">
        <f t="shared" si="17"/>
        <v>2.641960483683173E-3</v>
      </c>
      <c r="AH17" s="106">
        <v>58.768999999999998</v>
      </c>
      <c r="AI17" s="106">
        <v>72.599000000000004</v>
      </c>
      <c r="AJ17" s="107">
        <f t="shared" si="18"/>
        <v>1.3868668774758829E-2</v>
      </c>
      <c r="AK17" s="108"/>
      <c r="AL17" s="145">
        <f t="shared" si="19"/>
        <v>11.975</v>
      </c>
      <c r="AM17" s="146">
        <f t="shared" si="20"/>
        <v>2.1505882285330884E-3</v>
      </c>
      <c r="AN17" s="106">
        <v>-3.48</v>
      </c>
      <c r="AO17" s="106">
        <v>8.4949999999999992</v>
      </c>
      <c r="AP17" s="107">
        <f t="shared" si="21"/>
        <v>1.5256156159823453E-3</v>
      </c>
      <c r="AR17" s="145">
        <f t="shared" si="22"/>
        <v>15.202</v>
      </c>
      <c r="AS17" s="146">
        <f t="shared" si="23"/>
        <v>1.8297308025708185E-3</v>
      </c>
      <c r="AT17" s="106">
        <v>-15.111000000000001</v>
      </c>
      <c r="AU17" s="106">
        <v>9.0999999999999998E-2</v>
      </c>
      <c r="AV17" s="107">
        <f t="shared" si="24"/>
        <v>1.0952868243253814E-5</v>
      </c>
      <c r="AX17" s="145">
        <f t="shared" si="25"/>
        <v>12.680999999999997</v>
      </c>
      <c r="AY17" s="146">
        <f t="shared" si="26"/>
        <v>1.2598113233602158E-3</v>
      </c>
      <c r="AZ17" s="106">
        <v>-19.120999999999999</v>
      </c>
      <c r="BA17" s="106">
        <v>-6.44</v>
      </c>
      <c r="BB17" s="107">
        <f t="shared" si="27"/>
        <v>-6.3979062553740172E-4</v>
      </c>
      <c r="BC17" s="113"/>
      <c r="BD17" s="145">
        <f t="shared" si="28"/>
        <v>53.688000000000002</v>
      </c>
      <c r="BE17" s="146">
        <f t="shared" si="29"/>
        <v>1.8400724513104657E-3</v>
      </c>
      <c r="BF17" s="106">
        <f t="shared" si="30"/>
        <v>21.057000000000002</v>
      </c>
      <c r="BG17" s="106">
        <f t="shared" si="30"/>
        <v>74.745000000000005</v>
      </c>
      <c r="BH17" s="107">
        <f t="shared" si="31"/>
        <v>2.5617682791908947E-3</v>
      </c>
      <c r="BI17" s="113"/>
      <c r="BJ17" s="145">
        <v>13.663000000000011</v>
      </c>
      <c r="BK17" s="146">
        <f t="shared" si="32"/>
        <v>1.6555567174489486E-3</v>
      </c>
      <c r="BL17" s="106">
        <v>268.435</v>
      </c>
      <c r="BM17" s="106">
        <v>282.09800000000001</v>
      </c>
      <c r="BN17" s="107">
        <f t="shared" si="33"/>
        <v>3.418204192921856E-2</v>
      </c>
      <c r="BO17" s="113"/>
      <c r="BP17" s="145">
        <f t="shared" si="34"/>
        <v>16.224</v>
      </c>
      <c r="BQ17" s="146">
        <f t="shared" si="35"/>
        <v>1.800005059185817E-3</v>
      </c>
      <c r="BR17" s="106">
        <v>9.6859999999999999</v>
      </c>
      <c r="BS17" s="106">
        <v>25.91</v>
      </c>
      <c r="BT17" s="107">
        <f t="shared" si="36"/>
        <v>2.8746382571193615E-3</v>
      </c>
      <c r="BV17" s="145">
        <f t="shared" si="37"/>
        <v>12.685000000000002</v>
      </c>
      <c r="BW17" s="146">
        <f t="shared" si="38"/>
        <v>1.4729390841860457E-3</v>
      </c>
      <c r="BX17" s="106">
        <v>178.76499999999999</v>
      </c>
      <c r="BY17" s="106">
        <v>191.45</v>
      </c>
      <c r="BZ17" s="107">
        <f t="shared" si="39"/>
        <v>2.2230523269012089E-2</v>
      </c>
      <c r="CB17" s="145">
        <f t="shared" si="40"/>
        <v>13.688999999999993</v>
      </c>
      <c r="CC17" s="146">
        <f t="shared" si="41"/>
        <v>1.4562772154371121E-3</v>
      </c>
      <c r="CD17" s="106">
        <v>-251.38800000000001</v>
      </c>
      <c r="CE17" s="106">
        <v>-237.69900000000001</v>
      </c>
      <c r="CF17" s="107">
        <f t="shared" si="42"/>
        <v>-2.5287138420058902E-2</v>
      </c>
      <c r="CH17" s="145">
        <f t="shared" si="43"/>
        <v>56.261000000000024</v>
      </c>
      <c r="CI17" s="146">
        <f t="shared" si="44"/>
        <v>1.594783173153922E-3</v>
      </c>
      <c r="CJ17" s="106">
        <f t="shared" si="45"/>
        <v>205.49799999999999</v>
      </c>
      <c r="CK17" s="106">
        <f t="shared" si="45"/>
        <v>261.75900000000001</v>
      </c>
      <c r="CL17" s="107">
        <f t="shared" si="46"/>
        <v>7.41986186917398E-3</v>
      </c>
      <c r="CN17" s="145">
        <f t="shared" si="47"/>
        <v>13.164999999999992</v>
      </c>
      <c r="CO17" s="146">
        <f t="shared" si="48"/>
        <v>1.5024806623377561E-3</v>
      </c>
      <c r="CP17" s="106">
        <v>-94.695999999999998</v>
      </c>
      <c r="CQ17" s="106">
        <v>-81.531000000000006</v>
      </c>
      <c r="CR17" s="107">
        <f t="shared" si="49"/>
        <v>-9.3048804315275097E-3</v>
      </c>
      <c r="CS17" s="112"/>
      <c r="CT17" s="145">
        <f t="shared" si="50"/>
        <v>13.318999999999999</v>
      </c>
      <c r="CU17" s="146">
        <f t="shared" si="51"/>
        <v>1.5555238146736849E-3</v>
      </c>
      <c r="CV17" s="106">
        <v>-34.634</v>
      </c>
      <c r="CW17" s="106">
        <v>-21.315000000000001</v>
      </c>
      <c r="CX17" s="107">
        <f t="shared" si="52"/>
        <v>-2.4893753367196932E-3</v>
      </c>
      <c r="CZ17" s="145">
        <f>DC17-DB17</f>
        <v>24.597999999999995</v>
      </c>
      <c r="DA17" s="146">
        <f t="shared" si="54"/>
        <v>2.7929995382092389E-3</v>
      </c>
      <c r="DB17" s="106">
        <v>-31.467999999999996</v>
      </c>
      <c r="DC17" s="106">
        <v>-6.87</v>
      </c>
      <c r="DD17" s="107">
        <f t="shared" si="55"/>
        <v>-7.8005963198217237E-4</v>
      </c>
      <c r="DE17" s="112"/>
      <c r="DF17" s="145">
        <f>DI17-DH17</f>
        <v>24.18</v>
      </c>
      <c r="DG17" s="146">
        <f t="shared" si="57"/>
        <v>2.1652274500694791E-3</v>
      </c>
      <c r="DH17" s="106">
        <v>-31.398</v>
      </c>
      <c r="DI17" s="106">
        <v>-7.218</v>
      </c>
      <c r="DJ17" s="107">
        <f t="shared" si="58"/>
        <v>-6.4634457132346974E-4</v>
      </c>
      <c r="DK17" s="113"/>
      <c r="DL17" s="145">
        <f t="shared" si="59"/>
        <v>75.261999999999986</v>
      </c>
      <c r="DM17" s="146">
        <f t="shared" si="60"/>
        <v>2.017801977650769E-3</v>
      </c>
      <c r="DN17" s="106">
        <f t="shared" si="61"/>
        <v>-192.196</v>
      </c>
      <c r="DO17" s="106">
        <f t="shared" si="62"/>
        <v>-116.93400000000001</v>
      </c>
      <c r="DP17" s="107">
        <f t="shared" si="63"/>
        <v>-3.1350436668519982E-3</v>
      </c>
      <c r="DQ17" s="113"/>
      <c r="DR17" s="145">
        <f>DU17-DT17</f>
        <v>32.65100000000001</v>
      </c>
      <c r="DS17" s="146">
        <f t="shared" si="65"/>
        <v>3.6009481949159485E-3</v>
      </c>
      <c r="DT17" s="106">
        <v>-123.90300000000001</v>
      </c>
      <c r="DU17" s="106">
        <v>-91.251999999999995</v>
      </c>
      <c r="DV17" s="107">
        <f t="shared" si="66"/>
        <v>-1.0063818096918012E-2</v>
      </c>
      <c r="DX17" s="145">
        <f>EA17-DZ17</f>
        <v>20.847999999999985</v>
      </c>
      <c r="DY17" s="146">
        <f t="shared" si="68"/>
        <v>2.4320318945211142E-3</v>
      </c>
      <c r="DZ17" s="106">
        <v>-155.91499999999999</v>
      </c>
      <c r="EA17" s="106">
        <v>-135.06700000000001</v>
      </c>
      <c r="EB17" s="107">
        <f t="shared" si="69"/>
        <v>-1.5756295658925727E-2</v>
      </c>
      <c r="EC17" s="348"/>
      <c r="ED17" s="145">
        <f>EG17-EF17</f>
        <v>33.455000000000013</v>
      </c>
      <c r="EE17" s="146">
        <f t="shared" si="71"/>
        <v>3.8997213835285953E-3</v>
      </c>
      <c r="EF17" s="106">
        <v>-187.28100000000001</v>
      </c>
      <c r="EG17" s="106">
        <v>-153.82599999999999</v>
      </c>
      <c r="EH17" s="107">
        <f t="shared" si="72"/>
        <v>-1.7930908430508725E-2</v>
      </c>
      <c r="EI17" s="112"/>
      <c r="EJ17" s="145">
        <f>EM17-EL17</f>
        <v>37.149000000000029</v>
      </c>
      <c r="EK17" s="146">
        <f t="shared" si="74"/>
        <v>3.5213186750271907E-3</v>
      </c>
      <c r="EL17" s="106">
        <v>-207.90800000000002</v>
      </c>
      <c r="EM17" s="106">
        <v>-170.75899999999999</v>
      </c>
      <c r="EN17" s="107">
        <f t="shared" si="75"/>
        <v>-1.6186084568332055E-2</v>
      </c>
      <c r="EO17" s="112"/>
      <c r="EP17" s="145">
        <f t="shared" si="76"/>
        <v>124.10300000000007</v>
      </c>
      <c r="EQ17" s="146">
        <f t="shared" si="77"/>
        <v>3.3752854950625899E-3</v>
      </c>
      <c r="ER17" s="106">
        <f t="shared" si="78"/>
        <v>-675.00700000000006</v>
      </c>
      <c r="ES17" s="106">
        <f t="shared" si="78"/>
        <v>-550.904</v>
      </c>
      <c r="ET17" s="107">
        <f t="shared" si="79"/>
        <v>-1.4983185582717259E-2</v>
      </c>
      <c r="EV17" s="145">
        <f>EY17-EX17</f>
        <v>36.204999999999998</v>
      </c>
      <c r="EW17" s="146">
        <f t="shared" si="81"/>
        <v>3.9186017502474491E-3</v>
      </c>
      <c r="EX17" s="106">
        <v>-2.911</v>
      </c>
      <c r="EY17" s="106">
        <v>33.293999999999997</v>
      </c>
      <c r="EZ17" s="107">
        <f t="shared" si="82"/>
        <v>3.6035333979488626E-3</v>
      </c>
      <c r="FA17" s="129"/>
      <c r="FB17" s="145">
        <f>FE17-FD17</f>
        <v>36.382000000000005</v>
      </c>
      <c r="FC17" s="146">
        <f t="shared" si="84"/>
        <v>4.0379726141061339E-3</v>
      </c>
      <c r="FD17" s="106">
        <v>-55.682000000000002</v>
      </c>
      <c r="FE17" s="106">
        <v>-19.3</v>
      </c>
      <c r="FF17" s="107">
        <f t="shared" si="85"/>
        <v>-2.1420722184665049E-3</v>
      </c>
      <c r="FG17" s="129"/>
      <c r="FH17" s="145">
        <f>FK17-FJ17</f>
        <v>72.587000000000003</v>
      </c>
      <c r="FI17" s="146">
        <f t="shared" si="87"/>
        <v>3.9775372464989217E-3</v>
      </c>
      <c r="FJ17" s="106">
        <f>FD17+EX17</f>
        <v>-58.593000000000004</v>
      </c>
      <c r="FK17" s="106">
        <f>FE17+EY17</f>
        <v>13.993999999999996</v>
      </c>
      <c r="FL17" s="107">
        <f t="shared" si="88"/>
        <v>7.6682679029999718E-4</v>
      </c>
    </row>
    <row r="18" spans="1:168" s="109" customFormat="1" ht="12.6" customHeight="1">
      <c r="A18" s="149" t="s">
        <v>41</v>
      </c>
      <c r="B18" s="145">
        <f t="shared" si="0"/>
        <v>0.09</v>
      </c>
      <c r="C18" s="146">
        <f t="shared" si="1"/>
        <v>2.0790097630298474E-5</v>
      </c>
      <c r="D18" s="106">
        <v>0</v>
      </c>
      <c r="E18" s="106">
        <v>0.09</v>
      </c>
      <c r="F18" s="107">
        <f t="shared" si="2"/>
        <v>2.0790097630298474E-5</v>
      </c>
      <c r="G18" s="108"/>
      <c r="H18" s="145">
        <f t="shared" si="3"/>
        <v>-2.5</v>
      </c>
      <c r="I18" s="146">
        <f t="shared" si="4"/>
        <v>-5.8030195199649398E-4</v>
      </c>
      <c r="J18" s="106">
        <v>0</v>
      </c>
      <c r="K18" s="106">
        <v>-2.5</v>
      </c>
      <c r="L18" s="107">
        <f t="shared" si="5"/>
        <v>-5.8030195199649398E-4</v>
      </c>
      <c r="M18" s="108"/>
      <c r="N18" s="145">
        <f t="shared" si="6"/>
        <v>10.608000000000001</v>
      </c>
      <c r="O18" s="146">
        <f t="shared" si="7"/>
        <v>2.1808322769755672E-3</v>
      </c>
      <c r="P18" s="106">
        <v>0</v>
      </c>
      <c r="Q18" s="106">
        <v>10.608000000000001</v>
      </c>
      <c r="R18" s="107">
        <f t="shared" si="8"/>
        <v>2.1808322769755672E-3</v>
      </c>
      <c r="S18" s="108"/>
      <c r="T18" s="145">
        <f t="shared" si="9"/>
        <v>18.408999999999999</v>
      </c>
      <c r="U18" s="146">
        <f t="shared" si="10"/>
        <v>2.8831519245183963E-3</v>
      </c>
      <c r="V18" s="106">
        <v>0</v>
      </c>
      <c r="W18" s="106">
        <v>18.408999999999999</v>
      </c>
      <c r="X18" s="107">
        <f t="shared" si="11"/>
        <v>2.8831519245183963E-3</v>
      </c>
      <c r="Y18" s="108"/>
      <c r="Z18" s="145">
        <f t="shared" si="12"/>
        <v>26.606999999999999</v>
      </c>
      <c r="AA18" s="146">
        <f t="shared" si="13"/>
        <v>1.3379556086574131E-3</v>
      </c>
      <c r="AB18" s="106">
        <f t="shared" si="14"/>
        <v>0</v>
      </c>
      <c r="AC18" s="106">
        <f t="shared" si="14"/>
        <v>26.606999999999999</v>
      </c>
      <c r="AD18" s="107">
        <f t="shared" si="15"/>
        <v>1.3379556086574131E-3</v>
      </c>
      <c r="AE18" s="108"/>
      <c r="AF18" s="145">
        <f t="shared" si="16"/>
        <v>2.4449999999999998</v>
      </c>
      <c r="AG18" s="146">
        <f t="shared" si="17"/>
        <v>4.6707110503292518E-4</v>
      </c>
      <c r="AH18" s="106">
        <v>0</v>
      </c>
      <c r="AI18" s="106">
        <v>2.4449999999999998</v>
      </c>
      <c r="AJ18" s="107">
        <f t="shared" si="18"/>
        <v>4.6707110503292518E-4</v>
      </c>
      <c r="AK18" s="108"/>
      <c r="AL18" s="145">
        <f t="shared" si="19"/>
        <v>27.452999999999999</v>
      </c>
      <c r="AM18" s="146">
        <f t="shared" si="20"/>
        <v>4.9302796357343533E-3</v>
      </c>
      <c r="AN18" s="106">
        <v>0</v>
      </c>
      <c r="AO18" s="106">
        <v>27.452999999999999</v>
      </c>
      <c r="AP18" s="107">
        <f t="shared" si="21"/>
        <v>4.9302796357343533E-3</v>
      </c>
      <c r="AR18" s="145">
        <f t="shared" si="22"/>
        <v>65.900000000000006</v>
      </c>
      <c r="AS18" s="146">
        <f t="shared" si="23"/>
        <v>7.9318023871475431E-3</v>
      </c>
      <c r="AT18" s="106">
        <v>0</v>
      </c>
      <c r="AU18" s="106">
        <v>65.900000000000006</v>
      </c>
      <c r="AV18" s="107">
        <f t="shared" si="24"/>
        <v>7.9318023871475431E-3</v>
      </c>
      <c r="AX18" s="145">
        <f t="shared" si="25"/>
        <v>24.131</v>
      </c>
      <c r="AY18" s="146">
        <f t="shared" si="26"/>
        <v>2.3973272647271802E-3</v>
      </c>
      <c r="AZ18" s="106">
        <v>0</v>
      </c>
      <c r="BA18" s="106">
        <v>24.131</v>
      </c>
      <c r="BB18" s="107">
        <f t="shared" si="27"/>
        <v>2.3973272647271802E-3</v>
      </c>
      <c r="BC18" s="113"/>
      <c r="BD18" s="145">
        <f t="shared" si="28"/>
        <v>119.929</v>
      </c>
      <c r="BE18" s="146">
        <f t="shared" si="29"/>
        <v>4.1103793960142456E-3</v>
      </c>
      <c r="BF18" s="106">
        <f t="shared" si="30"/>
        <v>0</v>
      </c>
      <c r="BG18" s="106">
        <f t="shared" si="30"/>
        <v>119.929</v>
      </c>
      <c r="BH18" s="107">
        <f t="shared" si="31"/>
        <v>4.1103793960142456E-3</v>
      </c>
      <c r="BI18" s="113"/>
      <c r="BJ18" s="145">
        <v>22.957999999999998</v>
      </c>
      <c r="BK18" s="146">
        <f t="shared" si="32"/>
        <v>2.7818393558656906E-3</v>
      </c>
      <c r="BL18" s="106">
        <v>0</v>
      </c>
      <c r="BM18" s="106">
        <v>22.957999999999998</v>
      </c>
      <c r="BN18" s="107">
        <f t="shared" si="33"/>
        <v>2.7818393558656906E-3</v>
      </c>
      <c r="BO18" s="113"/>
      <c r="BP18" s="145">
        <f t="shared" si="34"/>
        <v>30.771999999999998</v>
      </c>
      <c r="BQ18" s="146">
        <f t="shared" si="35"/>
        <v>3.4140628501766494E-3</v>
      </c>
      <c r="BR18" s="106">
        <v>0</v>
      </c>
      <c r="BS18" s="106">
        <v>30.771999999999998</v>
      </c>
      <c r="BT18" s="107">
        <f t="shared" si="36"/>
        <v>3.4140628501766494E-3</v>
      </c>
      <c r="BV18" s="145">
        <f t="shared" si="37"/>
        <v>46.176000000000002</v>
      </c>
      <c r="BW18" s="146">
        <f t="shared" si="38"/>
        <v>5.3618001695999078E-3</v>
      </c>
      <c r="BX18" s="106">
        <v>0</v>
      </c>
      <c r="BY18" s="106">
        <v>46.176000000000002</v>
      </c>
      <c r="BZ18" s="107">
        <f t="shared" si="39"/>
        <v>5.3618001695999078E-3</v>
      </c>
      <c r="CB18" s="145">
        <f t="shared" si="40"/>
        <v>-0.57799999999999996</v>
      </c>
      <c r="CC18" s="146">
        <f t="shared" si="41"/>
        <v>-6.1489387867824617E-5</v>
      </c>
      <c r="CD18" s="106">
        <v>0</v>
      </c>
      <c r="CE18" s="106">
        <v>-0.57799999999999996</v>
      </c>
      <c r="CF18" s="107">
        <f t="shared" si="42"/>
        <v>-6.1489387867824617E-5</v>
      </c>
      <c r="CH18" s="145">
        <f t="shared" si="43"/>
        <v>99.328000000000003</v>
      </c>
      <c r="CI18" s="146">
        <f t="shared" si="44"/>
        <v>2.8155671428348713E-3</v>
      </c>
      <c r="CJ18" s="106">
        <f t="shared" si="45"/>
        <v>0</v>
      </c>
      <c r="CK18" s="106">
        <f t="shared" si="45"/>
        <v>99.328000000000003</v>
      </c>
      <c r="CL18" s="107">
        <f t="shared" si="46"/>
        <v>2.8155671428348713E-3</v>
      </c>
      <c r="CN18" s="145">
        <f t="shared" si="47"/>
        <v>-7.9530000000000003</v>
      </c>
      <c r="CO18" s="146">
        <f t="shared" si="48"/>
        <v>-9.0765125010043156E-4</v>
      </c>
      <c r="CP18" s="106">
        <v>0</v>
      </c>
      <c r="CQ18" s="106">
        <v>-7.9530000000000003</v>
      </c>
      <c r="CR18" s="107">
        <f t="shared" si="49"/>
        <v>-9.0765125010043156E-4</v>
      </c>
      <c r="CS18" s="112"/>
      <c r="CT18" s="145">
        <f t="shared" si="50"/>
        <v>-7.5880000000000001</v>
      </c>
      <c r="CU18" s="146">
        <f t="shared" si="51"/>
        <v>-8.8620126929528657E-4</v>
      </c>
      <c r="CV18" s="106">
        <v>0</v>
      </c>
      <c r="CW18" s="106">
        <v>-7.5880000000000001</v>
      </c>
      <c r="CX18" s="107">
        <f t="shared" si="52"/>
        <v>-8.8620126929528657E-4</v>
      </c>
      <c r="CZ18" s="145">
        <f t="shared" si="53"/>
        <v>-10.403</v>
      </c>
      <c r="DA18" s="146">
        <f t="shared" si="54"/>
        <v>-1.1812169361732955E-3</v>
      </c>
      <c r="DB18" s="106">
        <v>0</v>
      </c>
      <c r="DC18" s="106">
        <v>-10.403</v>
      </c>
      <c r="DD18" s="107">
        <f t="shared" si="55"/>
        <v>-1.1812169361732955E-3</v>
      </c>
      <c r="DE18" s="112"/>
      <c r="DF18" s="145">
        <f t="shared" ref="DF18" si="89">DI18-DH18</f>
        <v>-9.7940000000000005</v>
      </c>
      <c r="DG18" s="146">
        <f t="shared" si="57"/>
        <v>-8.7701561811333653E-4</v>
      </c>
      <c r="DH18" s="106">
        <v>0</v>
      </c>
      <c r="DI18" s="106">
        <v>-9.7940000000000005</v>
      </c>
      <c r="DJ18" s="107">
        <f t="shared" si="58"/>
        <v>-8.7701561811333653E-4</v>
      </c>
      <c r="DK18" s="113"/>
      <c r="DL18" s="145">
        <f t="shared" si="59"/>
        <v>-35.738000000000007</v>
      </c>
      <c r="DM18" s="146">
        <f t="shared" si="60"/>
        <v>-9.581489606611996E-4</v>
      </c>
      <c r="DN18" s="106">
        <f t="shared" si="61"/>
        <v>0</v>
      </c>
      <c r="DO18" s="106">
        <f t="shared" si="62"/>
        <v>-35.738000000000007</v>
      </c>
      <c r="DP18" s="107">
        <f t="shared" si="63"/>
        <v>-9.581489606611996E-4</v>
      </c>
      <c r="DQ18" s="113"/>
      <c r="DR18" s="145">
        <f t="shared" ref="DR18" si="90">DU18-DT18</f>
        <v>-12.117000000000001</v>
      </c>
      <c r="DS18" s="146">
        <f t="shared" si="65"/>
        <v>-1.3363354653087667E-3</v>
      </c>
      <c r="DT18" s="106">
        <v>0</v>
      </c>
      <c r="DU18" s="106">
        <v>-12.117000000000001</v>
      </c>
      <c r="DV18" s="107">
        <f t="shared" si="66"/>
        <v>-1.3363354653087667E-3</v>
      </c>
      <c r="DX18" s="145">
        <f t="shared" ref="DX18" si="91">EA18-DZ18</f>
        <v>-21.794</v>
      </c>
      <c r="DY18" s="146">
        <f t="shared" si="68"/>
        <v>-2.5423879081539333E-3</v>
      </c>
      <c r="DZ18" s="106">
        <v>0</v>
      </c>
      <c r="EA18" s="106">
        <v>-21.794</v>
      </c>
      <c r="EB18" s="107">
        <f t="shared" si="69"/>
        <v>-2.5423879081539333E-3</v>
      </c>
      <c r="EC18" s="348"/>
      <c r="ED18" s="145">
        <f t="shared" ref="ED18" si="92">EG18-EF18</f>
        <v>5.5579999999999998</v>
      </c>
      <c r="EE18" s="146">
        <f t="shared" si="71"/>
        <v>6.4787480046784999E-4</v>
      </c>
      <c r="EF18" s="106">
        <v>0</v>
      </c>
      <c r="EG18" s="106">
        <v>5.5579999999999998</v>
      </c>
      <c r="EH18" s="107">
        <f t="shared" si="72"/>
        <v>6.4787480046784999E-4</v>
      </c>
      <c r="EI18" s="112"/>
      <c r="EJ18" s="145">
        <f t="shared" ref="EJ18" si="93">EM18-EL18</f>
        <v>9.343</v>
      </c>
      <c r="EK18" s="146">
        <f t="shared" si="74"/>
        <v>8.8561415867934577E-4</v>
      </c>
      <c r="EL18" s="106">
        <v>0</v>
      </c>
      <c r="EM18" s="106">
        <v>9.343</v>
      </c>
      <c r="EN18" s="107">
        <f t="shared" si="75"/>
        <v>8.8561415867934577E-4</v>
      </c>
      <c r="EO18" s="112"/>
      <c r="EP18" s="145">
        <f t="shared" si="76"/>
        <v>-19.010000000000002</v>
      </c>
      <c r="EQ18" s="146">
        <f t="shared" si="77"/>
        <v>-5.170235792941332E-4</v>
      </c>
      <c r="ER18" s="106">
        <f t="shared" si="78"/>
        <v>0</v>
      </c>
      <c r="ES18" s="106">
        <f t="shared" si="78"/>
        <v>-19.010000000000002</v>
      </c>
      <c r="ET18" s="107">
        <f t="shared" si="79"/>
        <v>-5.170235792941332E-4</v>
      </c>
      <c r="EV18" s="145">
        <f t="shared" ref="EV18" si="94">EY18-EX18</f>
        <v>6.9080000000000004</v>
      </c>
      <c r="EW18" s="146">
        <f t="shared" si="81"/>
        <v>7.4767852204693779E-4</v>
      </c>
      <c r="EX18" s="106">
        <v>0</v>
      </c>
      <c r="EY18" s="106">
        <v>6.9080000000000004</v>
      </c>
      <c r="EZ18" s="107">
        <f t="shared" si="82"/>
        <v>7.4767852204693779E-4</v>
      </c>
      <c r="FA18" s="129"/>
      <c r="FB18" s="145">
        <f t="shared" ref="FB18" si="95">FE18-FD18</f>
        <v>35.627000000000002</v>
      </c>
      <c r="FC18" s="146">
        <f t="shared" si="84"/>
        <v>3.95417652473089E-3</v>
      </c>
      <c r="FD18" s="106">
        <v>0</v>
      </c>
      <c r="FE18" s="106">
        <v>35.627000000000002</v>
      </c>
      <c r="FF18" s="107">
        <f t="shared" si="85"/>
        <v>3.95417652473089E-3</v>
      </c>
      <c r="FG18" s="129"/>
      <c r="FH18" s="145">
        <f t="shared" ref="FH18" si="96">FK18-FJ18</f>
        <v>42.535000000000004</v>
      </c>
      <c r="FI18" s="146">
        <f t="shared" si="87"/>
        <v>2.3307830159647273E-3</v>
      </c>
      <c r="FJ18" s="106">
        <v>0</v>
      </c>
      <c r="FK18" s="106">
        <f>FE18+EY18</f>
        <v>42.535000000000004</v>
      </c>
      <c r="FL18" s="107">
        <f t="shared" si="88"/>
        <v>2.3307830159647273E-3</v>
      </c>
    </row>
    <row r="19" spans="1:168" s="109" customFormat="1" ht="12.6" customHeight="1">
      <c r="A19" s="150" t="s">
        <v>19</v>
      </c>
      <c r="B19" s="145">
        <f>SUM(B14:B18)</f>
        <v>-825.87399999999991</v>
      </c>
      <c r="C19" s="146">
        <f t="shared" si="1"/>
        <v>-0.19077778989250133</v>
      </c>
      <c r="D19" s="106">
        <f>SUM(D14:D18)</f>
        <v>9.827</v>
      </c>
      <c r="E19" s="106">
        <f>SUM(E14:E18)</f>
        <v>-816.04699999999991</v>
      </c>
      <c r="F19" s="107">
        <f t="shared" si="2"/>
        <v>-0.18850774223235753</v>
      </c>
      <c r="G19" s="108"/>
      <c r="H19" s="145">
        <f>SUM(H14:H18)</f>
        <v>-883.72727180000004</v>
      </c>
      <c r="I19" s="146">
        <f t="shared" si="4"/>
        <v>-0.20513146434323049</v>
      </c>
      <c r="J19" s="106">
        <f>SUM(J14:J18)</f>
        <v>171.4162718</v>
      </c>
      <c r="K19" s="106">
        <f>SUM(K14:K18)</f>
        <v>-712.31100000000004</v>
      </c>
      <c r="L19" s="107">
        <f t="shared" si="5"/>
        <v>-0.16534218549142984</v>
      </c>
      <c r="M19" s="108"/>
      <c r="N19" s="145">
        <f>SUM(N14:N18)</f>
        <v>-1091.4047282000001</v>
      </c>
      <c r="O19" s="146">
        <f t="shared" si="7"/>
        <v>-0.22437506207600927</v>
      </c>
      <c r="P19" s="106">
        <f>SUM(P14:P18)</f>
        <v>167.67672819999996</v>
      </c>
      <c r="Q19" s="106">
        <f>SUM(Q14:Q18)</f>
        <v>-923.72800000000007</v>
      </c>
      <c r="R19" s="107">
        <f t="shared" si="8"/>
        <v>-0.18990345376565673</v>
      </c>
      <c r="S19" s="108"/>
      <c r="T19" s="145">
        <f>SUM(T14:T18)</f>
        <v>-1329.2359999999999</v>
      </c>
      <c r="U19" s="146">
        <f t="shared" si="10"/>
        <v>-0.20818020161546719</v>
      </c>
      <c r="V19" s="106">
        <f>SUM(V14:V18)</f>
        <v>2.899</v>
      </c>
      <c r="W19" s="106">
        <f>SUM(W14:W18)</f>
        <v>-1326.3369999999998</v>
      </c>
      <c r="X19" s="107">
        <f t="shared" si="11"/>
        <v>-0.20772617057471651</v>
      </c>
      <c r="Y19" s="108"/>
      <c r="Z19" s="145">
        <f>SUM(Z14:Z18)</f>
        <v>-4130.2420000000002</v>
      </c>
      <c r="AA19" s="146">
        <f t="shared" si="13"/>
        <v>-0.20769272931981855</v>
      </c>
      <c r="AB19" s="106">
        <f>SUM(AB14:AB18)</f>
        <v>351.81899999999996</v>
      </c>
      <c r="AC19" s="106">
        <f>SUM(AC14:AC18)</f>
        <v>-3778.4230000000002</v>
      </c>
      <c r="AD19" s="107">
        <f t="shared" si="15"/>
        <v>-0.19000121188898295</v>
      </c>
      <c r="AE19" s="108"/>
      <c r="AF19" s="145">
        <f>SUM(AF14:AF18)</f>
        <v>-1146.6210000000001</v>
      </c>
      <c r="AG19" s="146">
        <f t="shared" si="17"/>
        <v>-0.2190403016457905</v>
      </c>
      <c r="AH19" s="106">
        <f>SUM(AH14:AH18)</f>
        <v>58.768999999999998</v>
      </c>
      <c r="AI19" s="106">
        <f>SUM(AI14:AI18)</f>
        <v>-1087.8520000000001</v>
      </c>
      <c r="AJ19" s="107">
        <f t="shared" si="18"/>
        <v>-0.20781359335471483</v>
      </c>
      <c r="AK19" s="108"/>
      <c r="AL19" s="145">
        <f>SUM(AL14:AL18)</f>
        <v>-1287.9790000000003</v>
      </c>
      <c r="AM19" s="146">
        <f t="shared" si="20"/>
        <v>-0.23130793118979703</v>
      </c>
      <c r="AN19" s="106">
        <f>SUM(AN14:AN18)</f>
        <v>-3.48</v>
      </c>
      <c r="AO19" s="106">
        <f>SUM(AO14:AO18)</f>
        <v>-1291.4590000000003</v>
      </c>
      <c r="AP19" s="107">
        <f t="shared" si="21"/>
        <v>-0.23193290380234777</v>
      </c>
      <c r="AR19" s="145">
        <f>SUM(AR14:AR18)</f>
        <v>-1617.5540000000001</v>
      </c>
      <c r="AS19" s="146">
        <f t="shared" si="23"/>
        <v>-0.19469072349833166</v>
      </c>
      <c r="AT19" s="106">
        <f>SUM(AT14:AT18)</f>
        <v>-15.111000000000001</v>
      </c>
      <c r="AU19" s="106">
        <f>SUM(AU14:AU18)</f>
        <v>-1632.6650000000002</v>
      </c>
      <c r="AV19" s="107">
        <f t="shared" si="24"/>
        <v>-0.19650950143265924</v>
      </c>
      <c r="AX19" s="145">
        <f>SUM(AX14:AX18)</f>
        <v>-1961.7649999999999</v>
      </c>
      <c r="AY19" s="146">
        <f t="shared" si="26"/>
        <v>-0.19489423237692247</v>
      </c>
      <c r="AZ19" s="106">
        <f>SUM(AZ14:AZ18)</f>
        <v>-19.120999999999999</v>
      </c>
      <c r="BA19" s="106">
        <f>SUM(BA14:BA18)</f>
        <v>-1980.886</v>
      </c>
      <c r="BB19" s="107">
        <f t="shared" si="27"/>
        <v>-0.19679383432582009</v>
      </c>
      <c r="BD19" s="145">
        <f>SUM(BD14:BD18)</f>
        <v>-6013.918999999999</v>
      </c>
      <c r="BE19" s="146">
        <f t="shared" si="29"/>
        <v>-0.20611769252556589</v>
      </c>
      <c r="BF19" s="106">
        <f>SUM(BF14:BF18)</f>
        <v>21.057000000000002</v>
      </c>
      <c r="BG19" s="106">
        <f>SUM(BG14:BG18)</f>
        <v>-5992.8619999999992</v>
      </c>
      <c r="BH19" s="107">
        <f t="shared" si="31"/>
        <v>-0.20539599669768546</v>
      </c>
      <c r="BJ19" s="145">
        <v>-1642.9479999999999</v>
      </c>
      <c r="BK19" s="146">
        <f t="shared" si="32"/>
        <v>-0.19907733278337941</v>
      </c>
      <c r="BL19" s="106">
        <f>SUM(BL14:BL18)</f>
        <v>268.435</v>
      </c>
      <c r="BM19" s="106">
        <f>SUM(BM14:BM18)</f>
        <v>-1374.5129999999999</v>
      </c>
      <c r="BN19" s="107">
        <f t="shared" si="33"/>
        <v>-0.16655084757160982</v>
      </c>
      <c r="BP19" s="145">
        <f>SUM(BP14:BP18)</f>
        <v>-1852.8440000000001</v>
      </c>
      <c r="BQ19" s="146">
        <f t="shared" si="35"/>
        <v>-0.20556758961304772</v>
      </c>
      <c r="BR19" s="106">
        <f>SUM(BR14:BR18)</f>
        <v>9.6859999999999999</v>
      </c>
      <c r="BS19" s="106">
        <f>SUM(BS14:BS18)</f>
        <v>-1843.1579999999999</v>
      </c>
      <c r="BT19" s="107">
        <f t="shared" si="36"/>
        <v>-0.20449295641511414</v>
      </c>
      <c r="BV19" s="145">
        <f>SUM(BV14:BV18)</f>
        <v>-1778.1440000000002</v>
      </c>
      <c r="BW19" s="146">
        <f t="shared" si="38"/>
        <v>-0.20647203743877901</v>
      </c>
      <c r="BX19" s="106">
        <v>178.76499999999999</v>
      </c>
      <c r="BY19" s="106">
        <f>SUM(BY14:BY18)</f>
        <v>-1599.3790000000001</v>
      </c>
      <c r="BZ19" s="107">
        <f t="shared" si="39"/>
        <v>-0.18571445325395294</v>
      </c>
      <c r="CB19" s="145">
        <f>SUM(CB14:CB18)</f>
        <v>-2130.8020000000001</v>
      </c>
      <c r="CC19" s="146">
        <f t="shared" si="41"/>
        <v>-0.22668116028985544</v>
      </c>
      <c r="CD19" s="106">
        <v>-251.38800000000001</v>
      </c>
      <c r="CE19" s="106">
        <f>SUM(CE14:CE18)</f>
        <v>-2382.19</v>
      </c>
      <c r="CF19" s="107">
        <f t="shared" si="42"/>
        <v>-0.25342457592535145</v>
      </c>
      <c r="CH19" s="145">
        <f>SUM(CH14:CH18)</f>
        <v>-7404.7379999999994</v>
      </c>
      <c r="CI19" s="146">
        <f t="shared" si="44"/>
        <v>-0.20989587039002897</v>
      </c>
      <c r="CJ19" s="106">
        <f>SUM(CJ14:CJ18)</f>
        <v>205.49799999999999</v>
      </c>
      <c r="CK19" s="106">
        <f>SUM(CK14:CK18)</f>
        <v>-7199.24</v>
      </c>
      <c r="CL19" s="107">
        <f t="shared" si="46"/>
        <v>-0.20407079169400894</v>
      </c>
      <c r="CN19" s="145">
        <f>SUM(CN14:CN18)</f>
        <v>-1997.5469999999998</v>
      </c>
      <c r="CO19" s="146">
        <f t="shared" si="48"/>
        <v>-0.22797385033124187</v>
      </c>
      <c r="CP19" s="106">
        <f>SUM(CP14:CP18)</f>
        <v>-94.695999999999998</v>
      </c>
      <c r="CQ19" s="106">
        <f>SUM(CQ14:CQ18)</f>
        <v>-2092.2429999999999</v>
      </c>
      <c r="CR19" s="107">
        <f t="shared" si="49"/>
        <v>-0.23878121142510714</v>
      </c>
      <c r="CS19" s="129"/>
      <c r="CT19" s="145">
        <f>SUM(CT14:CT18)</f>
        <v>-1960.7090000000001</v>
      </c>
      <c r="CU19" s="146">
        <f t="shared" si="51"/>
        <v>-0.22899088093287981</v>
      </c>
      <c r="CV19" s="106">
        <f>SUM(CV14:CV18)</f>
        <v>-34.634</v>
      </c>
      <c r="CW19" s="106">
        <f>SUM(CW14:CW18)</f>
        <v>-1995.3430000000001</v>
      </c>
      <c r="CX19" s="107">
        <f t="shared" si="52"/>
        <v>-0.2330357800842732</v>
      </c>
      <c r="CZ19" s="145">
        <f>SUM(CZ14:CZ18)</f>
        <v>-1927.1510000000001</v>
      </c>
      <c r="DA19" s="146">
        <f t="shared" si="54"/>
        <v>-0.21881989808356267</v>
      </c>
      <c r="DB19" s="106">
        <f>SUM(DB14:DB18)</f>
        <v>-31.467999999999996</v>
      </c>
      <c r="DC19" s="106">
        <f>SUM(DC14:DC18)</f>
        <v>-1958.6189999999999</v>
      </c>
      <c r="DD19" s="107">
        <f t="shared" si="55"/>
        <v>-0.22239295725375408</v>
      </c>
      <c r="DF19" s="145">
        <f>SUM(DF14:DF18)</f>
        <v>-2426.0129999999999</v>
      </c>
      <c r="DG19" s="146">
        <f t="shared" si="57"/>
        <v>-0.21724027881825503</v>
      </c>
      <c r="DH19" s="106">
        <f>SUM(DH14:DH18)</f>
        <v>-31.398</v>
      </c>
      <c r="DI19" s="106">
        <f>SUM(DI14:DI18)</f>
        <v>-2457.4109999999996</v>
      </c>
      <c r="DJ19" s="107">
        <f t="shared" si="58"/>
        <v>-0.22005185083964796</v>
      </c>
      <c r="DK19" s="112"/>
      <c r="DL19" s="145">
        <f>SUM(DL14:DL18)</f>
        <v>-8311.4199999999983</v>
      </c>
      <c r="DM19" s="146">
        <f t="shared" si="60"/>
        <v>-0.22283223556490864</v>
      </c>
      <c r="DN19" s="106">
        <f>SUM(DN14:DN18)</f>
        <v>-192.196</v>
      </c>
      <c r="DO19" s="106">
        <f>SUM(DO14:DO18)</f>
        <v>-8503.6159999999982</v>
      </c>
      <c r="DP19" s="107">
        <f t="shared" si="63"/>
        <v>-0.22798508120941138</v>
      </c>
      <c r="DQ19" s="112"/>
      <c r="DR19" s="145">
        <f>SUM(DR14:DR18)</f>
        <v>-2031.2619999999997</v>
      </c>
      <c r="DS19" s="146">
        <f t="shared" si="65"/>
        <v>-0.22401976148667288</v>
      </c>
      <c r="DT19" s="106">
        <f>SUM(DT14:DT18)</f>
        <v>-123.90300000000001</v>
      </c>
      <c r="DU19" s="106">
        <f>SUM(DU14:DU18)</f>
        <v>-2155.165</v>
      </c>
      <c r="DV19" s="107">
        <f t="shared" si="66"/>
        <v>-0.23768452777850688</v>
      </c>
      <c r="DX19" s="145">
        <f>SUM(DX14:DX18)</f>
        <v>-2028.8520000000001</v>
      </c>
      <c r="DY19" s="146">
        <f t="shared" si="68"/>
        <v>-0.23667655282343414</v>
      </c>
      <c r="DZ19" s="106">
        <f>SUM(DZ14:DZ18)</f>
        <v>-155.91499999999999</v>
      </c>
      <c r="EA19" s="106">
        <f>SUM(EA14:EA18)</f>
        <v>-2184.7669999999998</v>
      </c>
      <c r="EB19" s="107">
        <f t="shared" si="69"/>
        <v>-0.25486488037688093</v>
      </c>
      <c r="EC19" s="129"/>
      <c r="ED19" s="145">
        <f>SUM(ED14:ED18)</f>
        <v>-2121.915</v>
      </c>
      <c r="EE19" s="146">
        <f t="shared" si="71"/>
        <v>-0.24734351515558439</v>
      </c>
      <c r="EF19" s="106">
        <f>SUM(EF14:EF18)</f>
        <v>-187.28100000000001</v>
      </c>
      <c r="EG19" s="106">
        <f>SUM(EG14:EG18)</f>
        <v>-2309.1959999999999</v>
      </c>
      <c r="EH19" s="107">
        <f t="shared" si="72"/>
        <v>-0.26917414496962172</v>
      </c>
      <c r="EI19" s="112"/>
      <c r="EJ19" s="145">
        <f>SUM(EJ14:EJ18)</f>
        <v>-2436.3050000000003</v>
      </c>
      <c r="EK19" s="146">
        <f t="shared" si="74"/>
        <v>-0.23093505328709021</v>
      </c>
      <c r="EL19" s="106">
        <f>SUM(EL14:EL18)</f>
        <v>-207.90800000000002</v>
      </c>
      <c r="EM19" s="106">
        <f>SUM(EM14:EM18)</f>
        <v>-2644.2130000000002</v>
      </c>
      <c r="EN19" s="107">
        <f t="shared" si="75"/>
        <v>-0.25064245653044942</v>
      </c>
      <c r="EP19" s="145">
        <f>SUM(EP14:EP18)</f>
        <v>-8618.3340000000007</v>
      </c>
      <c r="EQ19" s="146">
        <f t="shared" si="77"/>
        <v>-0.23439673288965407</v>
      </c>
      <c r="ER19" s="106">
        <f>SUM(ER14:ER18)</f>
        <v>-675.00700000000006</v>
      </c>
      <c r="ES19" s="106">
        <f>SUM(ES14:ES18)</f>
        <v>-9293.3410000000003</v>
      </c>
      <c r="ET19" s="107">
        <f t="shared" si="79"/>
        <v>-0.25275520396743389</v>
      </c>
      <c r="EV19" s="145">
        <f>SUM(EV14:EV18)</f>
        <v>-2075.6270000000004</v>
      </c>
      <c r="EW19" s="146">
        <f t="shared" si="81"/>
        <v>-0.22465282682118118</v>
      </c>
      <c r="EX19" s="106">
        <f>SUM(EX14:EX18)</f>
        <v>-2.911</v>
      </c>
      <c r="EY19" s="106">
        <f>SUM(EY14:EY18)</f>
        <v>-2078.5380000000005</v>
      </c>
      <c r="EZ19" s="107">
        <f t="shared" si="82"/>
        <v>-0.22496789517347976</v>
      </c>
      <c r="FB19" s="145">
        <f>SUM(FB14:FB18)</f>
        <v>-2071.6120000000001</v>
      </c>
      <c r="FC19" s="146">
        <f t="shared" si="84"/>
        <v>-0.22992448252030223</v>
      </c>
      <c r="FD19" s="106">
        <f>SUM(FD14:FD18)</f>
        <v>-55.682000000000002</v>
      </c>
      <c r="FE19" s="106">
        <f>SUM(FE14:FE18)</f>
        <v>-2127.2940000000003</v>
      </c>
      <c r="FF19" s="107">
        <f t="shared" si="85"/>
        <v>-0.2361045273528749</v>
      </c>
      <c r="FG19" s="129"/>
      <c r="FH19" s="145">
        <f>SUM(FH14:FH18)</f>
        <v>-4147.2389999999996</v>
      </c>
      <c r="FI19" s="146">
        <f t="shared" si="87"/>
        <v>-0.22725553601378953</v>
      </c>
      <c r="FJ19" s="106">
        <f>SUM(FJ14:FJ18)</f>
        <v>-58.593000000000004</v>
      </c>
      <c r="FK19" s="106">
        <f>SUM(FK14:FK18)</f>
        <v>-4205.8320000000003</v>
      </c>
      <c r="FL19" s="107">
        <f t="shared" si="88"/>
        <v>-0.23046624646998851</v>
      </c>
    </row>
    <row r="20" spans="1:168" s="109" customFormat="1" ht="5.0999999999999996" customHeight="1">
      <c r="A20" s="150"/>
      <c r="B20" s="145"/>
      <c r="C20" s="146"/>
      <c r="D20" s="106"/>
      <c r="E20" s="106"/>
      <c r="F20" s="107"/>
      <c r="G20" s="108"/>
      <c r="H20" s="145"/>
      <c r="I20" s="146"/>
      <c r="J20" s="106"/>
      <c r="K20" s="106"/>
      <c r="L20" s="107"/>
      <c r="M20" s="108"/>
      <c r="N20" s="145"/>
      <c r="O20" s="146"/>
      <c r="P20" s="106"/>
      <c r="Q20" s="106"/>
      <c r="R20" s="107"/>
      <c r="S20" s="108"/>
      <c r="T20" s="145"/>
      <c r="U20" s="146"/>
      <c r="V20" s="106"/>
      <c r="W20" s="106"/>
      <c r="X20" s="107"/>
      <c r="Y20" s="108"/>
      <c r="Z20" s="145"/>
      <c r="AA20" s="146"/>
      <c r="AB20" s="106"/>
      <c r="AC20" s="106"/>
      <c r="AD20" s="107"/>
      <c r="AE20" s="108"/>
      <c r="AF20" s="145"/>
      <c r="AG20" s="146"/>
      <c r="AH20" s="106"/>
      <c r="AI20" s="106"/>
      <c r="AJ20" s="107"/>
      <c r="AK20" s="108"/>
      <c r="AL20" s="145"/>
      <c r="AM20" s="146"/>
      <c r="AN20" s="106"/>
      <c r="AO20" s="106"/>
      <c r="AP20" s="107"/>
      <c r="AR20" s="145"/>
      <c r="AS20" s="146"/>
      <c r="AT20" s="106"/>
      <c r="AU20" s="106"/>
      <c r="AV20" s="107"/>
      <c r="AX20" s="145"/>
      <c r="AY20" s="146"/>
      <c r="AZ20" s="106"/>
      <c r="BA20" s="106"/>
      <c r="BB20" s="107"/>
      <c r="BD20" s="145"/>
      <c r="BE20" s="146"/>
      <c r="BF20" s="106"/>
      <c r="BG20" s="106"/>
      <c r="BH20" s="107"/>
      <c r="BJ20" s="145"/>
      <c r="BK20" s="146"/>
      <c r="BL20" s="106"/>
      <c r="BM20" s="106"/>
      <c r="BN20" s="107"/>
      <c r="BP20" s="145"/>
      <c r="BQ20" s="146"/>
      <c r="BR20" s="106"/>
      <c r="BS20" s="106"/>
      <c r="BT20" s="107"/>
      <c r="BV20" s="145"/>
      <c r="BW20" s="146"/>
      <c r="BX20" s="106"/>
      <c r="BY20" s="106"/>
      <c r="BZ20" s="107"/>
      <c r="CB20" s="145"/>
      <c r="CC20" s="146"/>
      <c r="CD20" s="106"/>
      <c r="CE20" s="106"/>
      <c r="CF20" s="107"/>
      <c r="CH20" s="145"/>
      <c r="CI20" s="146"/>
      <c r="CJ20" s="106"/>
      <c r="CK20" s="106"/>
      <c r="CL20" s="107"/>
      <c r="CN20" s="145"/>
      <c r="CO20" s="146"/>
      <c r="CP20" s="106"/>
      <c r="CQ20" s="106"/>
      <c r="CR20" s="107"/>
      <c r="CT20" s="145"/>
      <c r="CU20" s="146"/>
      <c r="CV20" s="106"/>
      <c r="CW20" s="106"/>
      <c r="CX20" s="107"/>
      <c r="CZ20" s="145"/>
      <c r="DA20" s="146"/>
      <c r="DB20" s="106"/>
      <c r="DC20" s="106"/>
      <c r="DD20" s="107"/>
      <c r="DF20" s="145"/>
      <c r="DG20" s="146"/>
      <c r="DH20" s="106"/>
      <c r="DI20" s="106"/>
      <c r="DJ20" s="107"/>
      <c r="DL20" s="145"/>
      <c r="DM20" s="146"/>
      <c r="DN20" s="106"/>
      <c r="DO20" s="106"/>
      <c r="DP20" s="107"/>
      <c r="DR20" s="145"/>
      <c r="DS20" s="146"/>
      <c r="DT20" s="106"/>
      <c r="DU20" s="106"/>
      <c r="DV20" s="107"/>
      <c r="DX20" s="145"/>
      <c r="DY20" s="146"/>
      <c r="DZ20" s="106"/>
      <c r="EA20" s="106"/>
      <c r="EB20" s="107"/>
      <c r="ED20" s="145"/>
      <c r="EE20" s="146"/>
      <c r="EF20" s="106"/>
      <c r="EG20" s="106"/>
      <c r="EH20" s="107"/>
      <c r="EI20" s="112"/>
      <c r="EJ20" s="145"/>
      <c r="EK20" s="146"/>
      <c r="EL20" s="106"/>
      <c r="EM20" s="106"/>
      <c r="EN20" s="107"/>
      <c r="EP20" s="145"/>
      <c r="EQ20" s="146"/>
      <c r="ER20" s="106"/>
      <c r="ES20" s="106"/>
      <c r="ET20" s="107"/>
      <c r="EV20" s="145"/>
      <c r="EW20" s="146"/>
      <c r="EX20" s="106"/>
      <c r="EY20" s="106"/>
      <c r="EZ20" s="107"/>
      <c r="FB20" s="145"/>
      <c r="FC20" s="146"/>
      <c r="FD20" s="106"/>
      <c r="FE20" s="106"/>
      <c r="FF20" s="107"/>
      <c r="FH20" s="145"/>
      <c r="FI20" s="146"/>
      <c r="FJ20" s="106"/>
      <c r="FK20" s="106"/>
      <c r="FL20" s="107"/>
    </row>
    <row r="21" spans="1:168" s="109" customFormat="1" ht="12.6" customHeight="1">
      <c r="A21" s="151" t="s">
        <v>6</v>
      </c>
      <c r="B21" s="152">
        <f>B12+B19</f>
        <v>385.5449999999995</v>
      </c>
      <c r="C21" s="146">
        <f>B21/B$8</f>
        <v>8.9061313231926828E-2</v>
      </c>
      <c r="D21" s="114">
        <f>D12+D19</f>
        <v>9.827</v>
      </c>
      <c r="E21" s="114">
        <f>E12+E19</f>
        <v>395.3719999999995</v>
      </c>
      <c r="F21" s="107">
        <f>E21/E$8</f>
        <v>9.133136089207064E-2</v>
      </c>
      <c r="G21" s="108"/>
      <c r="H21" s="152">
        <f>H12+H19</f>
        <v>380.50672820000079</v>
      </c>
      <c r="I21" s="146">
        <f>H21/H$8</f>
        <v>8.8323518848903937E-2</v>
      </c>
      <c r="J21" s="114">
        <f>J12+J19</f>
        <v>-0.58372819999999592</v>
      </c>
      <c r="K21" s="114">
        <f>K12+K19</f>
        <v>379.9230000000008</v>
      </c>
      <c r="L21" s="107">
        <f>K21/K$8</f>
        <v>8.8188023403345778E-2</v>
      </c>
      <c r="M21" s="108"/>
      <c r="N21" s="152">
        <f>N12+N19</f>
        <v>397.51427180000019</v>
      </c>
      <c r="O21" s="146">
        <f>N21/N$8</f>
        <v>8.1722469315599441E-2</v>
      </c>
      <c r="P21" s="114">
        <f>P12+P19</f>
        <v>103.67672819999996</v>
      </c>
      <c r="Q21" s="114">
        <f>Q12+Q19</f>
        <v>501.19100000000026</v>
      </c>
      <c r="R21" s="107">
        <f>Q21/Q$8</f>
        <v>0.10303671848884445</v>
      </c>
      <c r="S21" s="108"/>
      <c r="T21" s="152">
        <f>T12+T19</f>
        <v>496.15300000000025</v>
      </c>
      <c r="U21" s="146">
        <f>T21/T$8</f>
        <v>7.7705713336171267E-2</v>
      </c>
      <c r="V21" s="114">
        <f>V12+V19</f>
        <v>2.899</v>
      </c>
      <c r="W21" s="114">
        <f>W12+W19</f>
        <v>499.05200000000036</v>
      </c>
      <c r="X21" s="107">
        <f>W21/W$8</f>
        <v>7.8159744376921941E-2</v>
      </c>
      <c r="Y21" s="108"/>
      <c r="Z21" s="152">
        <f>Z12+Z19</f>
        <v>1659.7189999999973</v>
      </c>
      <c r="AA21" s="146">
        <f>Z21/Z$8</f>
        <v>8.3460380533140519E-2</v>
      </c>
      <c r="AB21" s="114">
        <f>AB12+AB19</f>
        <v>115.81899999999996</v>
      </c>
      <c r="AC21" s="114">
        <f>AC12+AC19</f>
        <v>1775.5379999999973</v>
      </c>
      <c r="AD21" s="107">
        <f>AC21/AC$8</f>
        <v>8.9284437384310994E-2</v>
      </c>
      <c r="AE21" s="108"/>
      <c r="AF21" s="152">
        <f>AF12+AF19</f>
        <v>273.85199999999986</v>
      </c>
      <c r="AG21" s="146">
        <f>AF21/AF$8</f>
        <v>5.2314256137209227E-2</v>
      </c>
      <c r="AH21" s="114">
        <f>AH12+AH19</f>
        <v>58.768999999999998</v>
      </c>
      <c r="AI21" s="114">
        <f>AI12+AI19</f>
        <v>332.62099999999987</v>
      </c>
      <c r="AJ21" s="107">
        <f>AI21/AI$8</f>
        <v>6.3540964428284885E-2</v>
      </c>
      <c r="AK21" s="108"/>
      <c r="AL21" s="152">
        <f>AL12+AL19</f>
        <v>147.22400000000016</v>
      </c>
      <c r="AM21" s="146">
        <f>AL21/AL$8</f>
        <v>2.6439933307520314E-2</v>
      </c>
      <c r="AN21" s="114">
        <f>AN12+AN19</f>
        <v>-3.48</v>
      </c>
      <c r="AO21" s="114">
        <f>AO12+AO19</f>
        <v>143.74400000000014</v>
      </c>
      <c r="AP21" s="107">
        <f>AO21/AO$8</f>
        <v>2.5814960694969569E-2</v>
      </c>
      <c r="AR21" s="152">
        <f>AR12+AR19</f>
        <v>561.1800000000012</v>
      </c>
      <c r="AS21" s="146">
        <f>AR21/AR$8</f>
        <v>6.7544292315925153E-2</v>
      </c>
      <c r="AT21" s="114">
        <f>AT12+AT19</f>
        <v>-15.111000000000001</v>
      </c>
      <c r="AU21" s="114">
        <f>AU12+AU19</f>
        <v>546.0690000000011</v>
      </c>
      <c r="AV21" s="107">
        <f>AU21/AU$8</f>
        <v>6.5725514381597572E-2</v>
      </c>
      <c r="AX21" s="152">
        <f>AX12+AX19</f>
        <v>523.78600000000142</v>
      </c>
      <c r="AY21" s="146">
        <f>AX21/AX$8</f>
        <v>5.2036237979461858E-2</v>
      </c>
      <c r="AZ21" s="114">
        <f>AZ12+AZ19</f>
        <v>-19.120999999999999</v>
      </c>
      <c r="BA21" s="114">
        <f>BA12+BA19</f>
        <v>504.66500000000133</v>
      </c>
      <c r="BB21" s="107">
        <f>BA21/BA$8</f>
        <v>5.0136636030564237E-2</v>
      </c>
      <c r="BC21" s="113"/>
      <c r="BD21" s="152">
        <f>BD12+BD19</f>
        <v>1506.042000000004</v>
      </c>
      <c r="BE21" s="146">
        <f>BD21/BD$8</f>
        <v>5.16172402532507E-2</v>
      </c>
      <c r="BF21" s="114">
        <f>BF12+BF19</f>
        <v>21.057000000000002</v>
      </c>
      <c r="BG21" s="114">
        <f>BG12+BG19</f>
        <v>1527.0990000000038</v>
      </c>
      <c r="BH21" s="107">
        <f>BG21/BG$8</f>
        <v>5.2338936081131118E-2</v>
      </c>
      <c r="BI21" s="113"/>
      <c r="BJ21" s="152">
        <v>427.154</v>
      </c>
      <c r="BK21" s="146">
        <f>BJ21/BJ$8</f>
        <v>5.1758594312024273E-2</v>
      </c>
      <c r="BL21" s="114">
        <f>BL12+BL19</f>
        <v>268.435</v>
      </c>
      <c r="BM21" s="114">
        <f>BM12+BM19</f>
        <v>695.58899999999994</v>
      </c>
      <c r="BN21" s="107">
        <f>BM21/BM$8</f>
        <v>8.4285079523793882E-2</v>
      </c>
      <c r="BO21" s="113"/>
      <c r="BP21" s="152">
        <f>BP12+BP19</f>
        <v>455.42500000000109</v>
      </c>
      <c r="BQ21" s="146">
        <f>BP21/BP$8</f>
        <v>5.05280636143801E-2</v>
      </c>
      <c r="BR21" s="114">
        <f>BR12+BR19</f>
        <v>9.6859999999999999</v>
      </c>
      <c r="BS21" s="114">
        <f>BS12+BS19</f>
        <v>465.11100000000124</v>
      </c>
      <c r="BT21" s="107">
        <f>BS21/BS$8</f>
        <v>5.1602696812313657E-2</v>
      </c>
      <c r="BV21" s="152">
        <f>BV12+BV19</f>
        <v>351.03799999999956</v>
      </c>
      <c r="BW21" s="146">
        <f>BV21/BV$8</f>
        <v>4.0761339395703616E-2</v>
      </c>
      <c r="BX21" s="114">
        <f>BX12+BX19</f>
        <v>-216.28399999999999</v>
      </c>
      <c r="BY21" s="114">
        <f>BY12+BY19</f>
        <v>134.75399999999968</v>
      </c>
      <c r="BZ21" s="107">
        <f>BY21/BY$8</f>
        <v>1.5647176456476616E-2</v>
      </c>
      <c r="CB21" s="152">
        <f>CB12+CB19</f>
        <v>243.49900000000116</v>
      </c>
      <c r="CC21" s="146">
        <f>CB21/CB$8</f>
        <v>2.5904159959217125E-2</v>
      </c>
      <c r="CD21" s="114">
        <f>CD12+CD19</f>
        <v>-251.38800000000001</v>
      </c>
      <c r="CE21" s="114">
        <f>CE12+CE19</f>
        <v>-7.8889999999987594</v>
      </c>
      <c r="CF21" s="107">
        <f>CE21/CE$8</f>
        <v>-8.3925567627887916E-4</v>
      </c>
      <c r="CH21" s="152">
        <f>CH12+CH19</f>
        <v>1477.1159999999963</v>
      </c>
      <c r="CI21" s="146">
        <f>CH21/CH$8</f>
        <v>4.1870562940516907E-2</v>
      </c>
      <c r="CJ21" s="114">
        <f>CJ12+CJ19</f>
        <v>-189.55099999999999</v>
      </c>
      <c r="CK21" s="114">
        <f>CK12+CK19</f>
        <v>1287.5649999999969</v>
      </c>
      <c r="CL21" s="107">
        <f>CK21/CK$8</f>
        <v>3.6497520419863205E-2</v>
      </c>
      <c r="CN21" s="152">
        <f>CN12+CN19</f>
        <v>434.20300000000111</v>
      </c>
      <c r="CO21" s="146">
        <f>CN21/CN$8</f>
        <v>4.9554243146907921E-2</v>
      </c>
      <c r="CP21" s="114">
        <f>CP12+CP19</f>
        <v>-94.695999999999998</v>
      </c>
      <c r="CQ21" s="114">
        <f>CQ12+CQ19</f>
        <v>339.50700000000097</v>
      </c>
      <c r="CR21" s="107">
        <f>CQ21/CQ$8</f>
        <v>3.8746882053042636E-2</v>
      </c>
      <c r="CS21" s="129"/>
      <c r="CT21" s="152">
        <f>CT12+CT19</f>
        <v>492.0660000000014</v>
      </c>
      <c r="CU21" s="146">
        <f>CT21/CT$8</f>
        <v>5.7468307034403754E-2</v>
      </c>
      <c r="CV21" s="114">
        <f>CV12+CV19</f>
        <v>-34.634</v>
      </c>
      <c r="CW21" s="114">
        <f>CW12+CW19</f>
        <v>457.43200000000138</v>
      </c>
      <c r="CX21" s="107">
        <f>CW21/CW$8</f>
        <v>5.3423407883010372E-2</v>
      </c>
      <c r="CZ21" s="152">
        <f>CZ12+CZ19</f>
        <v>527.52299999999991</v>
      </c>
      <c r="DA21" s="146">
        <f>CZ21/CZ$8</f>
        <v>5.9898019977020593E-2</v>
      </c>
      <c r="DB21" s="114">
        <f>DB12+DB19</f>
        <v>-31.467999999999996</v>
      </c>
      <c r="DC21" s="114">
        <f>DC12+DC19</f>
        <v>496.05500000000006</v>
      </c>
      <c r="DD21" s="107">
        <f>DC21/DC$8</f>
        <v>5.6324960806829194E-2</v>
      </c>
      <c r="DE21" s="112"/>
      <c r="DF21" s="152">
        <f>DF12+DF19</f>
        <v>673.6840000000002</v>
      </c>
      <c r="DG21" s="146">
        <f>DF21/DF$8</f>
        <v>6.032585150837913E-2</v>
      </c>
      <c r="DH21" s="114">
        <f>DH12+DH19</f>
        <v>-31.398</v>
      </c>
      <c r="DI21" s="114">
        <f>DI12+DI19</f>
        <v>642.28600000000051</v>
      </c>
      <c r="DJ21" s="107">
        <f>DI21/DI$8</f>
        <v>5.751427948698621E-2</v>
      </c>
      <c r="DK21" s="112"/>
      <c r="DL21" s="152">
        <f>DL12+DL19</f>
        <v>2127.4760000000024</v>
      </c>
      <c r="DM21" s="146">
        <f>DL21/DL$8</f>
        <v>5.7038416202127941E-2</v>
      </c>
      <c r="DN21" s="114">
        <f>DN12+DN19</f>
        <v>-192.196</v>
      </c>
      <c r="DO21" s="114">
        <f>DO12+DO19</f>
        <v>1935.2800000000025</v>
      </c>
      <c r="DP21" s="107">
        <f>DO21/DO$8</f>
        <v>5.1885570557625174E-2</v>
      </c>
      <c r="DQ21" s="112"/>
      <c r="DR21" s="152">
        <f>DR12+DR19</f>
        <v>448.03100000000086</v>
      </c>
      <c r="DS21" s="146">
        <f>DR21/DR$8</f>
        <v>4.9411546988343082E-2</v>
      </c>
      <c r="DT21" s="114">
        <f>DT12+DT19</f>
        <v>-123.90300000000001</v>
      </c>
      <c r="DU21" s="114">
        <f>DU12+DU19</f>
        <v>324.12800000000061</v>
      </c>
      <c r="DV21" s="107">
        <f>DU21/DU$8</f>
        <v>3.5746780696509092E-2</v>
      </c>
      <c r="DX21" s="152">
        <f>DX12+DX19</f>
        <v>439.79299999999944</v>
      </c>
      <c r="DY21" s="146">
        <f>DX21/DX$8</f>
        <v>5.1304230764923429E-2</v>
      </c>
      <c r="DZ21" s="114">
        <f>DZ12+DZ19</f>
        <v>-155.91499999999999</v>
      </c>
      <c r="EA21" s="114">
        <f>EA12+EA19</f>
        <v>283.8779999999997</v>
      </c>
      <c r="EB21" s="107">
        <f>EA21/EA$8</f>
        <v>3.3115903211476623E-2</v>
      </c>
      <c r="EC21" s="348"/>
      <c r="ED21" s="152">
        <f>ED12+ED19</f>
        <v>487.49599999999919</v>
      </c>
      <c r="EE21" s="146">
        <f>ED21/ED$8</f>
        <v>5.6825544031823411E-2</v>
      </c>
      <c r="EF21" s="114">
        <f>EF12+EF19</f>
        <v>-773.54299999999989</v>
      </c>
      <c r="EG21" s="114">
        <f>EG12+EG19</f>
        <v>-286.04700000000048</v>
      </c>
      <c r="EH21" s="107">
        <f>EG21/EG$8</f>
        <v>-3.3343404650850561E-2</v>
      </c>
      <c r="EI21" s="112"/>
      <c r="EJ21" s="152">
        <f>EJ12+EJ19</f>
        <v>756.49099999999999</v>
      </c>
      <c r="EK21" s="146">
        <f>EJ21/EJ$8</f>
        <v>7.1707068448410252E-2</v>
      </c>
      <c r="EL21" s="114">
        <f>EL12+EL19</f>
        <v>-207.90800000000002</v>
      </c>
      <c r="EM21" s="114">
        <f>EM12+EM19</f>
        <v>548.58300000000008</v>
      </c>
      <c r="EN21" s="107">
        <f>EM21/EM$8</f>
        <v>5.1999665205051011E-2</v>
      </c>
      <c r="EO21" s="396"/>
      <c r="EP21" s="152">
        <f>EP12+EP19</f>
        <v>2131.8109999999961</v>
      </c>
      <c r="EQ21" s="146">
        <f>EP21/EP$8</f>
        <v>5.79798292266493E-2</v>
      </c>
      <c r="ER21" s="114">
        <f>ER12+ER19</f>
        <v>-1261.269</v>
      </c>
      <c r="ES21" s="114">
        <f>ES12+ES19</f>
        <v>870.54199999999764</v>
      </c>
      <c r="ET21" s="107">
        <f>ES21/ES$8</f>
        <v>2.3676525027136876E-2</v>
      </c>
      <c r="EV21" s="152">
        <f>EV12+EV19</f>
        <v>687.76899999999932</v>
      </c>
      <c r="EW21" s="146">
        <f>EV21/EV$8</f>
        <v>7.4439795806268069E-2</v>
      </c>
      <c r="EX21" s="114">
        <f>EX12+EX19</f>
        <v>-2.911</v>
      </c>
      <c r="EY21" s="114">
        <f>EY12+EY19</f>
        <v>684.85799999999927</v>
      </c>
      <c r="EZ21" s="107">
        <f>EY21/EY$8</f>
        <v>7.4124727453969474E-2</v>
      </c>
      <c r="FA21" s="129"/>
      <c r="FB21" s="152">
        <f>FB12+FB19</f>
        <v>710.66700000000037</v>
      </c>
      <c r="FC21" s="146">
        <f>FB21/FB$8</f>
        <v>7.8875649600048517E-2</v>
      </c>
      <c r="FD21" s="114">
        <f>FD12+FD19</f>
        <v>-55.682000000000002</v>
      </c>
      <c r="FE21" s="114">
        <f>FE12+FE19</f>
        <v>654.98500000000013</v>
      </c>
      <c r="FF21" s="107">
        <f>FE21/FE$8</f>
        <v>7.2695604767475844E-2</v>
      </c>
      <c r="FG21" s="129"/>
      <c r="FH21" s="152">
        <f>FH12+FH19</f>
        <v>1398.4359999999961</v>
      </c>
      <c r="FI21" s="146">
        <f>FH21/FH$8</f>
        <v>7.6629854889235682E-2</v>
      </c>
      <c r="FJ21" s="114">
        <f>FJ12+FJ19</f>
        <v>-58.593000000000004</v>
      </c>
      <c r="FK21" s="114">
        <f>FK12+FK19</f>
        <v>1339.8429999999953</v>
      </c>
      <c r="FL21" s="107">
        <f>FK21/FK$8</f>
        <v>7.3419144433036723E-2</v>
      </c>
    </row>
    <row r="22" spans="1:168" s="111" customFormat="1" ht="5.0999999999999996" customHeight="1">
      <c r="A22" s="153"/>
      <c r="B22" s="154"/>
      <c r="C22" s="146"/>
      <c r="D22" s="115"/>
      <c r="E22" s="115"/>
      <c r="F22" s="107"/>
      <c r="G22" s="110"/>
      <c r="H22" s="154"/>
      <c r="I22" s="146"/>
      <c r="J22" s="115"/>
      <c r="K22" s="115"/>
      <c r="L22" s="107"/>
      <c r="M22" s="110"/>
      <c r="N22" s="154"/>
      <c r="O22" s="146"/>
      <c r="P22" s="115"/>
      <c r="Q22" s="115"/>
      <c r="R22" s="107"/>
      <c r="S22" s="110"/>
      <c r="T22" s="154"/>
      <c r="U22" s="146"/>
      <c r="V22" s="115"/>
      <c r="W22" s="115"/>
      <c r="X22" s="107"/>
      <c r="Y22" s="110"/>
      <c r="Z22" s="154"/>
      <c r="AA22" s="146"/>
      <c r="AB22" s="115"/>
      <c r="AC22" s="115"/>
      <c r="AD22" s="107"/>
      <c r="AE22" s="110"/>
      <c r="AF22" s="154"/>
      <c r="AG22" s="146"/>
      <c r="AH22" s="115"/>
      <c r="AI22" s="115"/>
      <c r="AJ22" s="107"/>
      <c r="AK22" s="110"/>
      <c r="AL22" s="154"/>
      <c r="AM22" s="146"/>
      <c r="AN22" s="115"/>
      <c r="AO22" s="115"/>
      <c r="AP22" s="107"/>
      <c r="AR22" s="154"/>
      <c r="AS22" s="146"/>
      <c r="AT22" s="115"/>
      <c r="AU22" s="115"/>
      <c r="AV22" s="107"/>
      <c r="AX22" s="154"/>
      <c r="AY22" s="146"/>
      <c r="AZ22" s="115"/>
      <c r="BA22" s="115"/>
      <c r="BB22" s="107"/>
      <c r="BD22" s="154"/>
      <c r="BE22" s="146"/>
      <c r="BF22" s="115"/>
      <c r="BG22" s="115"/>
      <c r="BH22" s="107"/>
      <c r="BJ22" s="154"/>
      <c r="BK22" s="146"/>
      <c r="BL22" s="115"/>
      <c r="BM22" s="115"/>
      <c r="BN22" s="107"/>
      <c r="BP22" s="154"/>
      <c r="BQ22" s="146"/>
      <c r="BR22" s="115"/>
      <c r="BS22" s="115"/>
      <c r="BT22" s="107"/>
      <c r="BV22" s="154"/>
      <c r="BW22" s="146"/>
      <c r="BX22" s="115"/>
      <c r="BY22" s="115"/>
      <c r="BZ22" s="107"/>
      <c r="CB22" s="154"/>
      <c r="CC22" s="146"/>
      <c r="CD22" s="115"/>
      <c r="CE22" s="115"/>
      <c r="CF22" s="107"/>
      <c r="CH22" s="154"/>
      <c r="CI22" s="146"/>
      <c r="CJ22" s="115"/>
      <c r="CK22" s="115"/>
      <c r="CL22" s="107"/>
      <c r="CN22" s="154"/>
      <c r="CO22" s="146"/>
      <c r="CP22" s="115"/>
      <c r="CQ22" s="115"/>
      <c r="CR22" s="107"/>
      <c r="CT22" s="154"/>
      <c r="CU22" s="146"/>
      <c r="CV22" s="115"/>
      <c r="CW22" s="115"/>
      <c r="CX22" s="107"/>
      <c r="CZ22" s="154"/>
      <c r="DA22" s="146"/>
      <c r="DB22" s="115"/>
      <c r="DC22" s="115"/>
      <c r="DD22" s="107"/>
      <c r="DF22" s="154"/>
      <c r="DG22" s="146"/>
      <c r="DH22" s="115"/>
      <c r="DI22" s="115"/>
      <c r="DJ22" s="107"/>
      <c r="DL22" s="154"/>
      <c r="DM22" s="146"/>
      <c r="DN22" s="115"/>
      <c r="DO22" s="115"/>
      <c r="DP22" s="107"/>
      <c r="DR22" s="154"/>
      <c r="DS22" s="146"/>
      <c r="DT22" s="115"/>
      <c r="DU22" s="115"/>
      <c r="DV22" s="107"/>
      <c r="DX22" s="154"/>
      <c r="DY22" s="146"/>
      <c r="DZ22" s="115"/>
      <c r="EA22" s="115"/>
      <c r="EB22" s="107"/>
      <c r="ED22" s="154"/>
      <c r="EE22" s="146"/>
      <c r="EF22" s="115"/>
      <c r="EG22" s="115"/>
      <c r="EH22" s="107"/>
      <c r="EJ22" s="154"/>
      <c r="EK22" s="146"/>
      <c r="EL22" s="115"/>
      <c r="EM22" s="115"/>
      <c r="EN22" s="107"/>
      <c r="EP22" s="154"/>
      <c r="EQ22" s="146"/>
      <c r="ER22" s="115"/>
      <c r="ES22" s="115"/>
      <c r="ET22" s="107"/>
      <c r="EV22" s="154"/>
      <c r="EW22" s="146"/>
      <c r="EX22" s="115"/>
      <c r="EY22" s="115"/>
      <c r="EZ22" s="107"/>
      <c r="FB22" s="154"/>
      <c r="FC22" s="146"/>
      <c r="FD22" s="115"/>
      <c r="FE22" s="115"/>
      <c r="FF22" s="107"/>
      <c r="FH22" s="154"/>
      <c r="FI22" s="146"/>
      <c r="FJ22" s="115"/>
      <c r="FK22" s="115"/>
      <c r="FL22" s="107"/>
    </row>
    <row r="23" spans="1:168" s="109" customFormat="1" ht="12.6" customHeight="1">
      <c r="A23" s="147" t="s">
        <v>42</v>
      </c>
      <c r="B23" s="145">
        <f>E23-D23</f>
        <v>-103.93899999999999</v>
      </c>
      <c r="C23" s="146">
        <f>B23/B$8</f>
        <v>-2.4010021751062146E-2</v>
      </c>
      <c r="D23" s="106">
        <v>0</v>
      </c>
      <c r="E23" s="106">
        <v>-103.93899999999999</v>
      </c>
      <c r="F23" s="107">
        <f>E23/E$8</f>
        <v>-2.4010021751062146E-2</v>
      </c>
      <c r="G23" s="108"/>
      <c r="H23" s="145">
        <f>K23-J23</f>
        <v>-96.843000000000004</v>
      </c>
      <c r="I23" s="146">
        <f>H23/H$8</f>
        <v>-2.2479272774878586E-2</v>
      </c>
      <c r="J23" s="106">
        <v>0</v>
      </c>
      <c r="K23" s="106">
        <v>-96.843000000000004</v>
      </c>
      <c r="L23" s="107">
        <f>K23/K$8</f>
        <v>-2.2479272774878586E-2</v>
      </c>
      <c r="M23" s="108"/>
      <c r="N23" s="145">
        <f>Q23-P23</f>
        <v>-163.905</v>
      </c>
      <c r="O23" s="146">
        <f>N23/N$8</f>
        <v>-3.3696202333868809E-2</v>
      </c>
      <c r="P23" s="106">
        <v>0</v>
      </c>
      <c r="Q23" s="106">
        <v>-163.905</v>
      </c>
      <c r="R23" s="107">
        <f>Q23/Q$8</f>
        <v>-3.3696202333868809E-2</v>
      </c>
      <c r="S23" s="108"/>
      <c r="T23" s="145">
        <f>W23-V23</f>
        <v>-122.288</v>
      </c>
      <c r="U23" s="146">
        <f>T23/T$8</f>
        <v>-1.9152310421288808E-2</v>
      </c>
      <c r="V23" s="106">
        <v>0</v>
      </c>
      <c r="W23" s="106">
        <v>-122.288</v>
      </c>
      <c r="X23" s="107">
        <f>W23/W$8</f>
        <v>-1.9152310421288808E-2</v>
      </c>
      <c r="Y23" s="108"/>
      <c r="Z23" s="145">
        <f>AC23-AB23</f>
        <v>-486.97500000000002</v>
      </c>
      <c r="AA23" s="146">
        <f>Z23/Z$8</f>
        <v>-2.4487951761789899E-2</v>
      </c>
      <c r="AB23" s="106">
        <f>V23+P23+J23+D23</f>
        <v>0</v>
      </c>
      <c r="AC23" s="106">
        <f>W23+Q23+K23+E23</f>
        <v>-486.97500000000002</v>
      </c>
      <c r="AD23" s="107">
        <f>AC23/AC$8</f>
        <v>-2.4487951761789899E-2</v>
      </c>
      <c r="AE23" s="108"/>
      <c r="AF23" s="145">
        <f>AI23-AH23</f>
        <v>-174.84100000000001</v>
      </c>
      <c r="AG23" s="146">
        <f>AF23/AF$8</f>
        <v>-3.3400073241334018E-2</v>
      </c>
      <c r="AH23" s="106">
        <v>0</v>
      </c>
      <c r="AI23" s="106">
        <v>-174.84100000000001</v>
      </c>
      <c r="AJ23" s="107">
        <f>AI23/AI$8</f>
        <v>-3.3400073241334018E-2</v>
      </c>
      <c r="AK23" s="108"/>
      <c r="AL23" s="145">
        <f>AO23-AN23</f>
        <v>-172.255</v>
      </c>
      <c r="AM23" s="146">
        <f>AL23/AL$8</f>
        <v>-3.0935246372105814E-2</v>
      </c>
      <c r="AN23" s="106">
        <v>0</v>
      </c>
      <c r="AO23" s="106">
        <v>-172.255</v>
      </c>
      <c r="AP23" s="107">
        <f>AO23/AO$8</f>
        <v>-3.0935246372105814E-2</v>
      </c>
      <c r="AR23" s="145">
        <f>AU23-AT23</f>
        <v>-169.19</v>
      </c>
      <c r="AS23" s="146">
        <f>AR23/AR$8</f>
        <v>-2.0363909649188053E-2</v>
      </c>
      <c r="AT23" s="106">
        <v>0</v>
      </c>
      <c r="AU23" s="106">
        <v>-169.19</v>
      </c>
      <c r="AV23" s="107">
        <f>AU23/AU$8</f>
        <v>-2.0363909649188053E-2</v>
      </c>
      <c r="AX23" s="145">
        <f>BA23-AZ23</f>
        <v>-186.23699999999999</v>
      </c>
      <c r="AY23" s="146">
        <f>AX23/AX$8</f>
        <v>-1.850196998885234E-2</v>
      </c>
      <c r="AZ23" s="106">
        <v>0</v>
      </c>
      <c r="BA23" s="106">
        <v>-186.23699999999999</v>
      </c>
      <c r="BB23" s="107">
        <f>BA23/BA$8</f>
        <v>-1.850196998885234E-2</v>
      </c>
      <c r="BD23" s="145">
        <f>BG23-BF23</f>
        <v>-702.52300000000002</v>
      </c>
      <c r="BE23" s="146">
        <f>BD23/BD$8</f>
        <v>-2.4077879949187569E-2</v>
      </c>
      <c r="BF23" s="106">
        <f>AZ23+AT23+AN23+AH23</f>
        <v>0</v>
      </c>
      <c r="BG23" s="106">
        <f>BA23+AU23+AO23+AI23</f>
        <v>-702.52300000000002</v>
      </c>
      <c r="BH23" s="107">
        <f>BG23/BG$8</f>
        <v>-2.4077879949187569E-2</v>
      </c>
      <c r="BJ23" s="145">
        <v>-178.32599999999999</v>
      </c>
      <c r="BK23" s="146">
        <f>BJ23/BJ$8</f>
        <v>-2.1607905086423258E-2</v>
      </c>
      <c r="BL23" s="106">
        <v>0</v>
      </c>
      <c r="BM23" s="106">
        <v>-178.32599999999999</v>
      </c>
      <c r="BN23" s="107">
        <f>BM23/BM$8</f>
        <v>-2.1607905086423258E-2</v>
      </c>
      <c r="BP23" s="145">
        <f>BS23-BR23</f>
        <v>-204.702</v>
      </c>
      <c r="BQ23" s="146">
        <f>BP23/BP$8</f>
        <v>-2.2711084542989098E-2</v>
      </c>
      <c r="BR23" s="106">
        <v>0</v>
      </c>
      <c r="BS23" s="106">
        <v>-204.702</v>
      </c>
      <c r="BT23" s="107">
        <f>BS23/BS$8</f>
        <v>-2.2711084542989098E-2</v>
      </c>
      <c r="BV23" s="145">
        <f>BY23-BX23</f>
        <v>-207.80099999999999</v>
      </c>
      <c r="BW23" s="146">
        <f>BV23/BV$8</f>
        <v>-2.412914581260894E-2</v>
      </c>
      <c r="BX23" s="106">
        <v>0</v>
      </c>
      <c r="BY23" s="106">
        <v>-207.80099999999999</v>
      </c>
      <c r="BZ23" s="107">
        <f>BY23/BY$8</f>
        <v>-2.412914581260894E-2</v>
      </c>
      <c r="CB23" s="145">
        <f>CE23-CD23</f>
        <v>-226.13499999999999</v>
      </c>
      <c r="CC23" s="146">
        <f>CB23/CB$8</f>
        <v>-2.4056925130606435E-2</v>
      </c>
      <c r="CD23" s="106">
        <v>0</v>
      </c>
      <c r="CE23" s="106">
        <v>-226.13499999999999</v>
      </c>
      <c r="CF23" s="107">
        <f>CE23/CE$8</f>
        <v>-2.4056925130606435E-2</v>
      </c>
      <c r="CH23" s="145">
        <f>CK23-CJ23</f>
        <v>-816.96399999999994</v>
      </c>
      <c r="CI23" s="146">
        <f>CH23/CH$8</f>
        <v>-2.3157790303629869E-2</v>
      </c>
      <c r="CJ23" s="106">
        <f>CD23+BX23+BR23+BL23</f>
        <v>0</v>
      </c>
      <c r="CK23" s="106">
        <f>CE23+BY23+BS23+BM23</f>
        <v>-816.96399999999994</v>
      </c>
      <c r="CL23" s="107">
        <f>CK23/CK$8</f>
        <v>-2.3157790303629869E-2</v>
      </c>
      <c r="CN23" s="145">
        <f>CQ23-CP23</f>
        <v>-265.05900000000003</v>
      </c>
      <c r="CO23" s="146">
        <f>CN23/CN$8</f>
        <v>-3.0250362467040149E-2</v>
      </c>
      <c r="CP23" s="106">
        <v>0</v>
      </c>
      <c r="CQ23" s="106">
        <v>-265.05900000000003</v>
      </c>
      <c r="CR23" s="107">
        <f>CQ23/CQ$8</f>
        <v>-3.0250362467040149E-2</v>
      </c>
      <c r="CT23" s="145">
        <f>CW23-CV23</f>
        <v>-270.786</v>
      </c>
      <c r="CU23" s="146">
        <f>CT23/CT$8</f>
        <v>-3.1625052307247423E-2</v>
      </c>
      <c r="CV23" s="106">
        <v>0</v>
      </c>
      <c r="CW23" s="106">
        <v>-270.786</v>
      </c>
      <c r="CX23" s="107">
        <f>CW23/CW$8</f>
        <v>-3.1625052307247423E-2</v>
      </c>
      <c r="CZ23" s="145">
        <f>DC23-DB23</f>
        <v>-273.31400000000002</v>
      </c>
      <c r="DA23" s="146">
        <f>CZ23/CZ$8</f>
        <v>-3.1033656223518991E-2</v>
      </c>
      <c r="DB23" s="106">
        <v>0</v>
      </c>
      <c r="DC23" s="106">
        <v>-273.31400000000002</v>
      </c>
      <c r="DD23" s="107">
        <f>DC23/DC$8</f>
        <v>-3.1033656223518991E-2</v>
      </c>
      <c r="DF23" s="145">
        <f>DI23-DH23</f>
        <v>-354.46499999999997</v>
      </c>
      <c r="DG23" s="146">
        <f>DF23/DF$8</f>
        <v>-3.1740998680267897E-2</v>
      </c>
      <c r="DH23" s="106">
        <v>0</v>
      </c>
      <c r="DI23" s="106">
        <v>-354.46499999999997</v>
      </c>
      <c r="DJ23" s="107">
        <f>DI23/DI$8</f>
        <v>-3.1740998680267897E-2</v>
      </c>
      <c r="DL23" s="145">
        <f>DO23-DN23</f>
        <v>-1163.624</v>
      </c>
      <c r="DM23" s="146">
        <f>DL23/DL$8</f>
        <v>-3.1197188600381318E-2</v>
      </c>
      <c r="DN23" s="106">
        <f>DH23+DB23+CV23+CP23</f>
        <v>0</v>
      </c>
      <c r="DO23" s="106">
        <f>DI23+DC23+CW23+CQ23</f>
        <v>-1163.624</v>
      </c>
      <c r="DP23" s="107">
        <f>DO23/DO$8</f>
        <v>-3.1197188600381318E-2</v>
      </c>
      <c r="DR23" s="145">
        <f>DU23-DT23</f>
        <v>-307.8</v>
      </c>
      <c r="DS23" s="146">
        <f>DR23/DR$8</f>
        <v>-3.394603088405037E-2</v>
      </c>
      <c r="DT23" s="106">
        <v>0</v>
      </c>
      <c r="DU23" s="106">
        <v>-307.8</v>
      </c>
      <c r="DV23" s="107">
        <f>DU23/DU$8</f>
        <v>-3.394603088405037E-2</v>
      </c>
      <c r="DX23" s="145">
        <f>EA23-DZ23</f>
        <v>-319.80099999999999</v>
      </c>
      <c r="DY23" s="146">
        <f>DX23/DX$8</f>
        <v>-3.7306515344385421E-2</v>
      </c>
      <c r="DZ23" s="106">
        <v>0</v>
      </c>
      <c r="EA23" s="106">
        <v>-319.80099999999999</v>
      </c>
      <c r="EB23" s="107">
        <f>EA23/EA$8</f>
        <v>-3.7306515344385421E-2</v>
      </c>
      <c r="ED23" s="145">
        <f>EG23-EF23</f>
        <v>-309.67399999999998</v>
      </c>
      <c r="EE23" s="146">
        <f>ED23/ED$8</f>
        <v>-3.6097513666801181E-2</v>
      </c>
      <c r="EF23" s="106">
        <v>0</v>
      </c>
      <c r="EG23" s="106">
        <v>-309.67399999999998</v>
      </c>
      <c r="EH23" s="107">
        <f>EG23/EG$8</f>
        <v>-3.6097513666801181E-2</v>
      </c>
      <c r="EJ23" s="145">
        <f>EM23-EL23</f>
        <v>-305.41500000000002</v>
      </c>
      <c r="EK23" s="146">
        <f>EJ23/EJ$8</f>
        <v>-2.8949999815161342E-2</v>
      </c>
      <c r="EL23" s="106">
        <v>0</v>
      </c>
      <c r="EM23" s="106">
        <v>-305.41500000000002</v>
      </c>
      <c r="EN23" s="107">
        <f>EM23/EM$8</f>
        <v>-2.8949999815161342E-2</v>
      </c>
      <c r="EP23" s="145">
        <f>ES23-ER23</f>
        <v>-1242.6899999999998</v>
      </c>
      <c r="EQ23" s="146">
        <f>EP23/EP$8</f>
        <v>-3.3798002722410639E-2</v>
      </c>
      <c r="ER23" s="106">
        <f>EF23+DZ23+DT23+EL23</f>
        <v>0</v>
      </c>
      <c r="ES23" s="106">
        <f>EG23+EA23+DU23+EM23</f>
        <v>-1242.6899999999998</v>
      </c>
      <c r="ET23" s="107">
        <f>ES23/ES$8</f>
        <v>-3.3798002722410639E-2</v>
      </c>
      <c r="EV23" s="145">
        <f>EY23-EX23</f>
        <v>-322.673</v>
      </c>
      <c r="EW23" s="146">
        <f>EV23/EV$8</f>
        <v>-3.4924098399602137E-2</v>
      </c>
      <c r="EX23" s="106">
        <v>0</v>
      </c>
      <c r="EY23" s="106">
        <v>-322.673</v>
      </c>
      <c r="EZ23" s="107">
        <f>EY23/EY$8</f>
        <v>-3.4924098399602137E-2</v>
      </c>
      <c r="FB23" s="145">
        <f>FE23-FD23</f>
        <v>-323.27</v>
      </c>
      <c r="FC23" s="146">
        <f>FB23/FB$8</f>
        <v>-3.5879154718324716E-2</v>
      </c>
      <c r="FD23" s="106">
        <v>0</v>
      </c>
      <c r="FE23" s="106">
        <v>-323.27</v>
      </c>
      <c r="FF23" s="107">
        <f>FE23/FE$8</f>
        <v>-3.5879154718324716E-2</v>
      </c>
      <c r="FH23" s="145">
        <f>FK23-FJ23</f>
        <v>-645.94299999999998</v>
      </c>
      <c r="FI23" s="146">
        <f>FH23/FH$8</f>
        <v>-3.5395626511844448E-2</v>
      </c>
      <c r="FJ23" s="106">
        <v>0</v>
      </c>
      <c r="FK23" s="106">
        <f>FE23+EY23</f>
        <v>-645.94299999999998</v>
      </c>
      <c r="FL23" s="107">
        <f>FK23/FK$8</f>
        <v>-3.5395626511844448E-2</v>
      </c>
    </row>
    <row r="24" spans="1:168" s="109" customFormat="1" ht="5.0999999999999996" customHeight="1">
      <c r="A24" s="147"/>
      <c r="B24" s="145"/>
      <c r="C24" s="146"/>
      <c r="D24" s="106"/>
      <c r="E24" s="106"/>
      <c r="F24" s="107"/>
      <c r="G24" s="108"/>
      <c r="H24" s="145"/>
      <c r="I24" s="146"/>
      <c r="J24" s="106"/>
      <c r="K24" s="106"/>
      <c r="L24" s="107"/>
      <c r="M24" s="108"/>
      <c r="N24" s="145"/>
      <c r="O24" s="146"/>
      <c r="P24" s="106"/>
      <c r="Q24" s="106"/>
      <c r="R24" s="107"/>
      <c r="S24" s="108"/>
      <c r="T24" s="145"/>
      <c r="U24" s="146"/>
      <c r="V24" s="106"/>
      <c r="W24" s="106"/>
      <c r="X24" s="107"/>
      <c r="Y24" s="108"/>
      <c r="Z24" s="145"/>
      <c r="AA24" s="146"/>
      <c r="AB24" s="106"/>
      <c r="AC24" s="106"/>
      <c r="AD24" s="107"/>
      <c r="AE24" s="108"/>
      <c r="AF24" s="145"/>
      <c r="AG24" s="146"/>
      <c r="AH24" s="106"/>
      <c r="AI24" s="106"/>
      <c r="AJ24" s="107"/>
      <c r="AK24" s="108"/>
      <c r="AL24" s="145"/>
      <c r="AM24" s="146"/>
      <c r="AN24" s="106"/>
      <c r="AO24" s="106"/>
      <c r="AP24" s="107"/>
      <c r="AR24" s="145"/>
      <c r="AS24" s="146"/>
      <c r="AT24" s="106"/>
      <c r="AU24" s="106"/>
      <c r="AV24" s="107"/>
      <c r="AX24" s="145"/>
      <c r="AY24" s="146"/>
      <c r="AZ24" s="106"/>
      <c r="BA24" s="106"/>
      <c r="BB24" s="107"/>
      <c r="BD24" s="145"/>
      <c r="BE24" s="146"/>
      <c r="BF24" s="106"/>
      <c r="BG24" s="106"/>
      <c r="BH24" s="107"/>
      <c r="BJ24" s="145"/>
      <c r="BK24" s="146"/>
      <c r="BL24" s="106"/>
      <c r="BM24" s="106"/>
      <c r="BN24" s="107"/>
      <c r="BP24" s="145"/>
      <c r="BQ24" s="146"/>
      <c r="BR24" s="106"/>
      <c r="BS24" s="106"/>
      <c r="BT24" s="107"/>
      <c r="BV24" s="145"/>
      <c r="BW24" s="146"/>
      <c r="BX24" s="106"/>
      <c r="BY24" s="106"/>
      <c r="BZ24" s="107"/>
      <c r="CB24" s="145"/>
      <c r="CC24" s="146"/>
      <c r="CD24" s="106"/>
      <c r="CE24" s="106"/>
      <c r="CF24" s="107"/>
      <c r="CH24" s="145"/>
      <c r="CI24" s="146"/>
      <c r="CJ24" s="106"/>
      <c r="CK24" s="106"/>
      <c r="CL24" s="107"/>
      <c r="CN24" s="145"/>
      <c r="CO24" s="146"/>
      <c r="CP24" s="106"/>
      <c r="CQ24" s="106"/>
      <c r="CR24" s="107"/>
      <c r="CT24" s="145"/>
      <c r="CU24" s="146"/>
      <c r="CV24" s="106"/>
      <c r="CW24" s="106"/>
      <c r="CX24" s="107"/>
      <c r="CZ24" s="145"/>
      <c r="DA24" s="146"/>
      <c r="DB24" s="106"/>
      <c r="DC24" s="106"/>
      <c r="DD24" s="107"/>
      <c r="DF24" s="145"/>
      <c r="DG24" s="146"/>
      <c r="DH24" s="106"/>
      <c r="DI24" s="106"/>
      <c r="DJ24" s="107"/>
      <c r="DL24" s="145"/>
      <c r="DM24" s="146"/>
      <c r="DN24" s="106"/>
      <c r="DO24" s="106"/>
      <c r="DP24" s="107"/>
      <c r="DR24" s="145"/>
      <c r="DS24" s="146"/>
      <c r="DT24" s="106"/>
      <c r="DU24" s="106"/>
      <c r="DV24" s="107"/>
      <c r="DX24" s="145"/>
      <c r="DY24" s="146"/>
      <c r="DZ24" s="106"/>
      <c r="EA24" s="106"/>
      <c r="EB24" s="107"/>
      <c r="ED24" s="145"/>
      <c r="EE24" s="146"/>
      <c r="EF24" s="106"/>
      <c r="EG24" s="106"/>
      <c r="EH24" s="107"/>
      <c r="EJ24" s="145"/>
      <c r="EK24" s="146"/>
      <c r="EL24" s="106"/>
      <c r="EM24" s="106"/>
      <c r="EN24" s="107"/>
      <c r="EP24" s="145"/>
      <c r="EQ24" s="146"/>
      <c r="ER24" s="106"/>
      <c r="ES24" s="106"/>
      <c r="ET24" s="107"/>
      <c r="EV24" s="145"/>
      <c r="EW24" s="146"/>
      <c r="EX24" s="106"/>
      <c r="EY24" s="106"/>
      <c r="EZ24" s="107"/>
      <c r="FB24" s="145"/>
      <c r="FC24" s="146"/>
      <c r="FD24" s="106"/>
      <c r="FE24" s="106"/>
      <c r="FF24" s="107"/>
      <c r="FH24" s="145"/>
      <c r="FI24" s="146"/>
      <c r="FJ24" s="106"/>
      <c r="FK24" s="106"/>
      <c r="FL24" s="107"/>
    </row>
    <row r="25" spans="1:168" s="109" customFormat="1" ht="12.6" customHeight="1">
      <c r="A25" s="148" t="s">
        <v>18</v>
      </c>
      <c r="B25" s="145">
        <f>B21+B23</f>
        <v>281.60599999999954</v>
      </c>
      <c r="C25" s="146">
        <f>B25/B$8</f>
        <v>6.5051291480864692E-2</v>
      </c>
      <c r="D25" s="106">
        <f>D21+D23</f>
        <v>9.827</v>
      </c>
      <c r="E25" s="106">
        <f>E21+E23</f>
        <v>291.43299999999954</v>
      </c>
      <c r="F25" s="107">
        <f>E25/E$8</f>
        <v>6.7321339141008504E-2</v>
      </c>
      <c r="G25" s="108"/>
      <c r="H25" s="145">
        <f>H21+H23</f>
        <v>283.66372820000078</v>
      </c>
      <c r="I25" s="146">
        <f>H25/H$8</f>
        <v>6.5844246074025337E-2</v>
      </c>
      <c r="J25" s="106">
        <f>J21+J23</f>
        <v>-0.58372819999999592</v>
      </c>
      <c r="K25" s="106">
        <f>K21+K23</f>
        <v>283.08000000000078</v>
      </c>
      <c r="L25" s="107">
        <f>K25/K$8</f>
        <v>6.5708750628467177E-2</v>
      </c>
      <c r="M25" s="108"/>
      <c r="N25" s="145">
        <f>N21+N23</f>
        <v>233.60927180000019</v>
      </c>
      <c r="O25" s="146">
        <f>N25/N$8</f>
        <v>4.8026266981730632E-2</v>
      </c>
      <c r="P25" s="106">
        <f>P21+P23</f>
        <v>103.67672819999996</v>
      </c>
      <c r="Q25" s="106">
        <f>Q21+Q23</f>
        <v>337.28600000000029</v>
      </c>
      <c r="R25" s="107">
        <f>Q25/Q$8</f>
        <v>6.9340516154975648E-2</v>
      </c>
      <c r="S25" s="108"/>
      <c r="T25" s="145">
        <f>T21+T23</f>
        <v>373.86500000000024</v>
      </c>
      <c r="U25" s="146">
        <f>T25/T$8</f>
        <v>5.8553402914882452E-2</v>
      </c>
      <c r="V25" s="106">
        <f>V21+V23</f>
        <v>2.899</v>
      </c>
      <c r="W25" s="106">
        <f>W21+W23</f>
        <v>376.76400000000035</v>
      </c>
      <c r="X25" s="107">
        <f>W25/W$8</f>
        <v>5.9007433955633126E-2</v>
      </c>
      <c r="Y25" s="108"/>
      <c r="Z25" s="145">
        <f>Z21+Z23</f>
        <v>1172.7439999999974</v>
      </c>
      <c r="AA25" s="146">
        <f>Z25/Z$8</f>
        <v>5.8972428771350623E-2</v>
      </c>
      <c r="AB25" s="106">
        <f>AB21+AB23</f>
        <v>115.81899999999996</v>
      </c>
      <c r="AC25" s="106">
        <f>AC21+AC23</f>
        <v>1288.5629999999974</v>
      </c>
      <c r="AD25" s="107">
        <f>AC25/AC$8</f>
        <v>6.4796485622521091E-2</v>
      </c>
      <c r="AE25" s="108"/>
      <c r="AF25" s="145">
        <f>AF21+AF23</f>
        <v>99.010999999999854</v>
      </c>
      <c r="AG25" s="146">
        <f>AF25/AF$8</f>
        <v>1.8914182895875209E-2</v>
      </c>
      <c r="AH25" s="106">
        <f>AH21+AH23</f>
        <v>58.768999999999998</v>
      </c>
      <c r="AI25" s="106">
        <f>AI21+AI23</f>
        <v>157.77999999999986</v>
      </c>
      <c r="AJ25" s="107">
        <f>AI25/AI$8</f>
        <v>3.0140891186950867E-2</v>
      </c>
      <c r="AK25" s="108"/>
      <c r="AL25" s="145">
        <f>AL21+AL23</f>
        <v>-25.030999999999835</v>
      </c>
      <c r="AM25" s="146">
        <f>AL25/AL$8</f>
        <v>-4.4953130645855018E-3</v>
      </c>
      <c r="AN25" s="106">
        <f>AN21+AN23</f>
        <v>-3.48</v>
      </c>
      <c r="AO25" s="106">
        <f>AO21+AO23</f>
        <v>-28.510999999999854</v>
      </c>
      <c r="AP25" s="107">
        <f>AO25/AO$8</f>
        <v>-5.1202856771362477E-3</v>
      </c>
      <c r="AR25" s="145">
        <f>AR21+AR23</f>
        <v>391.9900000000012</v>
      </c>
      <c r="AS25" s="146">
        <f>AR25/AR$8</f>
        <v>4.7180382666737096E-2</v>
      </c>
      <c r="AT25" s="106">
        <f>AT21+AT23</f>
        <v>-15.111000000000001</v>
      </c>
      <c r="AU25" s="106">
        <f>AU21+AU23</f>
        <v>376.8790000000011</v>
      </c>
      <c r="AV25" s="107">
        <f>AU25/AU$8</f>
        <v>4.5361604732409522E-2</v>
      </c>
      <c r="AX25" s="145">
        <f>AX21+AX23</f>
        <v>337.54900000000146</v>
      </c>
      <c r="AY25" s="146">
        <f>AX25/AX$8</f>
        <v>3.3534267990609525E-2</v>
      </c>
      <c r="AZ25" s="106">
        <f>AZ21+AZ23</f>
        <v>-19.120999999999999</v>
      </c>
      <c r="BA25" s="106">
        <f>BA21+BA23</f>
        <v>318.42800000000136</v>
      </c>
      <c r="BB25" s="107">
        <f>BA25/BA$8</f>
        <v>3.1634666041711897E-2</v>
      </c>
      <c r="BD25" s="145">
        <f>BD21+BD23</f>
        <v>803.51900000000398</v>
      </c>
      <c r="BE25" s="146">
        <f>BD25/BD$8</f>
        <v>2.7539360304063128E-2</v>
      </c>
      <c r="BF25" s="106">
        <f>BF21+BF23</f>
        <v>21.057000000000002</v>
      </c>
      <c r="BG25" s="106">
        <f>BG21+BG23</f>
        <v>824.57600000000377</v>
      </c>
      <c r="BH25" s="107">
        <f>BG25/BG$8</f>
        <v>2.826105613194355E-2</v>
      </c>
      <c r="BJ25" s="145">
        <v>248.828</v>
      </c>
      <c r="BK25" s="146">
        <f>BJ25/BJ$8</f>
        <v>3.0150689225601015E-2</v>
      </c>
      <c r="BL25" s="106">
        <f>BL21+BL23</f>
        <v>268.435</v>
      </c>
      <c r="BM25" s="106">
        <f>BM21+BM23</f>
        <v>517.26299999999992</v>
      </c>
      <c r="BN25" s="107">
        <f>BM25/BM$8</f>
        <v>6.2677174437370614E-2</v>
      </c>
      <c r="BP25" s="145">
        <f>BP21+BP23</f>
        <v>250.72300000000109</v>
      </c>
      <c r="BQ25" s="146">
        <f>BP25/BP$8</f>
        <v>2.7816979071390999E-2</v>
      </c>
      <c r="BR25" s="106">
        <f>BR21+BR23</f>
        <v>9.6859999999999999</v>
      </c>
      <c r="BS25" s="106">
        <f>BS21+BS23</f>
        <v>260.40900000000124</v>
      </c>
      <c r="BT25" s="107">
        <f>BS25/BS$8</f>
        <v>2.889161226932456E-2</v>
      </c>
      <c r="BV25" s="145">
        <f>BV21+BV23</f>
        <v>143.23699999999957</v>
      </c>
      <c r="BW25" s="146">
        <f>BV25/BV$8</f>
        <v>1.6632193583094673E-2</v>
      </c>
      <c r="BX25" s="106">
        <f>BX21+BX23</f>
        <v>-216.28399999999999</v>
      </c>
      <c r="BY25" s="106">
        <f>BY21+BY23</f>
        <v>-73.04700000000031</v>
      </c>
      <c r="BZ25" s="107">
        <f>BY25/BY$8</f>
        <v>-8.4819693561323222E-3</v>
      </c>
      <c r="CB25" s="145">
        <f>CB21+CB23</f>
        <v>17.36400000000117</v>
      </c>
      <c r="CC25" s="146">
        <f>CB25/CB$8</f>
        <v>1.8472348286106895E-3</v>
      </c>
      <c r="CD25" s="106">
        <f>CD21+CD23</f>
        <v>-251.38800000000001</v>
      </c>
      <c r="CE25" s="106">
        <f>CE21+CE23</f>
        <v>-234.02399999999875</v>
      </c>
      <c r="CF25" s="107">
        <f>CE25/CE$8</f>
        <v>-2.4896180806885312E-2</v>
      </c>
      <c r="CH25" s="145">
        <f>CH21+CH23</f>
        <v>660.15199999999641</v>
      </c>
      <c r="CI25" s="146">
        <f>CH25/CH$8</f>
        <v>1.8712772636887039E-2</v>
      </c>
      <c r="CJ25" s="106">
        <f>CJ21+CJ23</f>
        <v>-189.55099999999999</v>
      </c>
      <c r="CK25" s="106">
        <f>CK21+CK23</f>
        <v>470.60099999999693</v>
      </c>
      <c r="CL25" s="107">
        <f>CK25/CK$8</f>
        <v>1.3339730116233335E-2</v>
      </c>
      <c r="CN25" s="145">
        <f>CN21+CN23</f>
        <v>169.14400000000109</v>
      </c>
      <c r="CO25" s="146">
        <f>CN25/CN$8</f>
        <v>1.9303880679867769E-2</v>
      </c>
      <c r="CP25" s="106">
        <f>CP21+CP23</f>
        <v>-94.695999999999998</v>
      </c>
      <c r="CQ25" s="106">
        <f>CQ21+CQ23</f>
        <v>74.448000000000945</v>
      </c>
      <c r="CR25" s="107">
        <f>CQ25/CQ$8</f>
        <v>8.4965195860024871E-3</v>
      </c>
      <c r="CT25" s="145">
        <f>CT21+CT23</f>
        <v>221.28000000000139</v>
      </c>
      <c r="CU25" s="146">
        <f>CT25/CT$8</f>
        <v>2.5843254727156331E-2</v>
      </c>
      <c r="CV25" s="106">
        <f>CV21+CV23</f>
        <v>-34.634</v>
      </c>
      <c r="CW25" s="106">
        <f>CW21+CW23</f>
        <v>186.64600000000138</v>
      </c>
      <c r="CX25" s="107">
        <f>CW25/CW$8</f>
        <v>2.179835557576295E-2</v>
      </c>
      <c r="CZ25" s="145">
        <f>CZ21+CZ23</f>
        <v>254.20899999999989</v>
      </c>
      <c r="DA25" s="146">
        <f>CZ25/CZ$8</f>
        <v>2.8864363753501598E-2</v>
      </c>
      <c r="DB25" s="106">
        <f>DB21+DB23</f>
        <v>-31.467999999999996</v>
      </c>
      <c r="DC25" s="106">
        <f>DC21+DC23</f>
        <v>222.74100000000004</v>
      </c>
      <c r="DD25" s="107">
        <f>DC25/DC$8</f>
        <v>2.5291304583310203E-2</v>
      </c>
      <c r="DF25" s="145">
        <f>DF21+DF23</f>
        <v>319.21900000000022</v>
      </c>
      <c r="DG25" s="146">
        <f>DF25/DF$8</f>
        <v>2.8584852828111226E-2</v>
      </c>
      <c r="DH25" s="106">
        <f>DH21+DH23</f>
        <v>-31.398</v>
      </c>
      <c r="DI25" s="106">
        <f>DI21+DI23</f>
        <v>287.82100000000054</v>
      </c>
      <c r="DJ25" s="107">
        <f>DI25/DI$8</f>
        <v>2.5773280806718306E-2</v>
      </c>
      <c r="DL25" s="145">
        <f>DL21+DL23</f>
        <v>963.85200000000236</v>
      </c>
      <c r="DM25" s="146">
        <f>DL25/DL$8</f>
        <v>2.5841227601746619E-2</v>
      </c>
      <c r="DN25" s="106">
        <f>DN21+DN23</f>
        <v>-192.196</v>
      </c>
      <c r="DO25" s="106">
        <f>DO21+DO23</f>
        <v>771.65600000000245</v>
      </c>
      <c r="DP25" s="107">
        <f>DO25/DO$8</f>
        <v>2.0688381957243856E-2</v>
      </c>
      <c r="DR25" s="145">
        <f>DR21+DR23</f>
        <v>140.23100000000085</v>
      </c>
      <c r="DS25" s="146">
        <f>DR25/DR$8</f>
        <v>1.546551610429271E-2</v>
      </c>
      <c r="DT25" s="106">
        <f>DT21+DT23</f>
        <v>-123.90300000000001</v>
      </c>
      <c r="DU25" s="106">
        <f>DU21+DU23</f>
        <v>16.3280000000006</v>
      </c>
      <c r="DV25" s="107">
        <f>DU25/DU$8</f>
        <v>1.8007498124587226E-3</v>
      </c>
      <c r="DX25" s="145">
        <f>DX21+DX23</f>
        <v>119.99199999999945</v>
      </c>
      <c r="DY25" s="146">
        <f>DX25/DX$8</f>
        <v>1.3997715420538008E-2</v>
      </c>
      <c r="DZ25" s="106">
        <f>DZ21+DZ23</f>
        <v>-155.91499999999999</v>
      </c>
      <c r="EA25" s="106">
        <f>EA21+EA23</f>
        <v>-35.923000000000286</v>
      </c>
      <c r="EB25" s="107">
        <f>EA25/EA$8</f>
        <v>-4.1906121329088036E-3</v>
      </c>
      <c r="ED25" s="145">
        <f>ED21+ED23</f>
        <v>177.82199999999921</v>
      </c>
      <c r="EE25" s="146">
        <f>ED25/ED$8</f>
        <v>2.0728030365022222E-2</v>
      </c>
      <c r="EF25" s="106">
        <f>EF21+EF23</f>
        <v>-773.54299999999989</v>
      </c>
      <c r="EG25" s="106">
        <f>EG21+EG23</f>
        <v>-595.72100000000046</v>
      </c>
      <c r="EH25" s="107">
        <f>EG25/EG$8</f>
        <v>-6.9440918317651742E-2</v>
      </c>
      <c r="EJ25" s="145">
        <f>EJ21+EJ23</f>
        <v>451.07599999999996</v>
      </c>
      <c r="EK25" s="146">
        <f>EJ25/EJ$8</f>
        <v>4.2757068633248907E-2</v>
      </c>
      <c r="EL25" s="106">
        <f>EL21+EL23</f>
        <v>-207.90800000000002</v>
      </c>
      <c r="EM25" s="106">
        <f>EM21+EM23</f>
        <v>243.16800000000006</v>
      </c>
      <c r="EN25" s="107">
        <f>EM25/EM$8</f>
        <v>2.3049665389889673E-2</v>
      </c>
      <c r="EP25" s="145">
        <f>EP21+EP23</f>
        <v>889.12099999999623</v>
      </c>
      <c r="EQ25" s="146">
        <f>EP25/EP$8</f>
        <v>2.4181826504238661E-2</v>
      </c>
      <c r="ER25" s="106">
        <f>ER21+ER23</f>
        <v>-1261.269</v>
      </c>
      <c r="ES25" s="106">
        <f>ES21+ES23</f>
        <v>-372.14800000000218</v>
      </c>
      <c r="ET25" s="107">
        <f>ES25/ES$8</f>
        <v>-1.0121477695273761E-2</v>
      </c>
      <c r="EV25" s="145">
        <f>EV21+EV23</f>
        <v>365.09599999999932</v>
      </c>
      <c r="EW25" s="146">
        <f>EV25/EV$8</f>
        <v>3.9515697406665933E-2</v>
      </c>
      <c r="EX25" s="106">
        <f>EX21+EX23</f>
        <v>-2.911</v>
      </c>
      <c r="EY25" s="106">
        <f>EY21+EY23</f>
        <v>362.18499999999926</v>
      </c>
      <c r="EZ25" s="107">
        <f>EY25/EY$8</f>
        <v>3.9200629054367345E-2</v>
      </c>
      <c r="FB25" s="145">
        <f>FB21+FB23</f>
        <v>387.39700000000039</v>
      </c>
      <c r="FC25" s="146">
        <f>FB25/FB$8</f>
        <v>4.2996494881723801E-2</v>
      </c>
      <c r="FD25" s="106">
        <f>FD21+FD23</f>
        <v>-55.682000000000002</v>
      </c>
      <c r="FE25" s="106">
        <f>FE21+FE23</f>
        <v>331.71500000000015</v>
      </c>
      <c r="FF25" s="107">
        <f>FE25/FE$8</f>
        <v>3.6816450049151135E-2</v>
      </c>
      <c r="FH25" s="145">
        <f>FH21+FH23</f>
        <v>752.49299999999607</v>
      </c>
      <c r="FI25" s="146">
        <f>FH25/FH$8</f>
        <v>4.1234228377391234E-2</v>
      </c>
      <c r="FJ25" s="106">
        <f>FJ21+FJ23</f>
        <v>-58.593000000000004</v>
      </c>
      <c r="FK25" s="106">
        <f>FK21+FK23</f>
        <v>693.89999999999532</v>
      </c>
      <c r="FL25" s="107">
        <f>FK25/FK$8</f>
        <v>3.8023517921192268E-2</v>
      </c>
    </row>
    <row r="26" spans="1:168" s="109" customFormat="1" ht="5.0999999999999996" customHeight="1">
      <c r="A26" s="141"/>
      <c r="B26" s="145"/>
      <c r="C26" s="146"/>
      <c r="D26" s="106"/>
      <c r="E26" s="106"/>
      <c r="F26" s="107"/>
      <c r="G26" s="108"/>
      <c r="H26" s="145"/>
      <c r="I26" s="146"/>
      <c r="J26" s="106"/>
      <c r="K26" s="106"/>
      <c r="L26" s="107"/>
      <c r="M26" s="108"/>
      <c r="N26" s="145"/>
      <c r="O26" s="146"/>
      <c r="P26" s="106"/>
      <c r="Q26" s="106"/>
      <c r="R26" s="107"/>
      <c r="S26" s="108"/>
      <c r="T26" s="145"/>
      <c r="U26" s="146"/>
      <c r="V26" s="106"/>
      <c r="W26" s="106"/>
      <c r="X26" s="107"/>
      <c r="Y26" s="108"/>
      <c r="Z26" s="145"/>
      <c r="AA26" s="146"/>
      <c r="AB26" s="106"/>
      <c r="AC26" s="106"/>
      <c r="AD26" s="107"/>
      <c r="AE26" s="108"/>
      <c r="AF26" s="145"/>
      <c r="AG26" s="146"/>
      <c r="AH26" s="106"/>
      <c r="AI26" s="106"/>
      <c r="AJ26" s="107"/>
      <c r="AK26" s="108"/>
      <c r="AL26" s="145"/>
      <c r="AM26" s="146"/>
      <c r="AN26" s="106"/>
      <c r="AO26" s="106"/>
      <c r="AP26" s="107"/>
      <c r="AR26" s="145"/>
      <c r="AS26" s="146"/>
      <c r="AT26" s="106"/>
      <c r="AU26" s="106"/>
      <c r="AV26" s="107"/>
      <c r="AX26" s="145"/>
      <c r="AY26" s="146"/>
      <c r="AZ26" s="106"/>
      <c r="BA26" s="106"/>
      <c r="BB26" s="107"/>
      <c r="BD26" s="145"/>
      <c r="BE26" s="146"/>
      <c r="BF26" s="106"/>
      <c r="BG26" s="106"/>
      <c r="BH26" s="107"/>
      <c r="BJ26" s="145"/>
      <c r="BK26" s="146"/>
      <c r="BL26" s="106"/>
      <c r="BM26" s="106"/>
      <c r="BN26" s="107"/>
      <c r="BP26" s="145"/>
      <c r="BQ26" s="146"/>
      <c r="BR26" s="106"/>
      <c r="BS26" s="106"/>
      <c r="BT26" s="107"/>
      <c r="BV26" s="145"/>
      <c r="BW26" s="146"/>
      <c r="BX26" s="106"/>
      <c r="BY26" s="106"/>
      <c r="BZ26" s="107"/>
      <c r="CB26" s="145"/>
      <c r="CC26" s="146"/>
      <c r="CD26" s="106"/>
      <c r="CE26" s="106"/>
      <c r="CF26" s="107"/>
      <c r="CH26" s="145"/>
      <c r="CI26" s="146"/>
      <c r="CJ26" s="106"/>
      <c r="CK26" s="106"/>
      <c r="CL26" s="107"/>
      <c r="CN26" s="145"/>
      <c r="CO26" s="146"/>
      <c r="CP26" s="106"/>
      <c r="CQ26" s="106"/>
      <c r="CR26" s="107"/>
      <c r="CT26" s="145"/>
      <c r="CU26" s="146"/>
      <c r="CV26" s="106"/>
      <c r="CW26" s="106"/>
      <c r="CX26" s="107"/>
      <c r="CZ26" s="145"/>
      <c r="DA26" s="146"/>
      <c r="DB26" s="106"/>
      <c r="DC26" s="106"/>
      <c r="DD26" s="107"/>
      <c r="DF26" s="145"/>
      <c r="DG26" s="146"/>
      <c r="DH26" s="106"/>
      <c r="DI26" s="106"/>
      <c r="DJ26" s="107"/>
      <c r="DL26" s="145"/>
      <c r="DM26" s="146"/>
      <c r="DN26" s="106"/>
      <c r="DO26" s="106"/>
      <c r="DP26" s="107"/>
      <c r="DR26" s="145"/>
      <c r="DS26" s="146"/>
      <c r="DT26" s="106"/>
      <c r="DU26" s="106"/>
      <c r="DV26" s="107"/>
      <c r="DX26" s="145"/>
      <c r="DY26" s="146"/>
      <c r="DZ26" s="106"/>
      <c r="EA26" s="106"/>
      <c r="EB26" s="107"/>
      <c r="ED26" s="145"/>
      <c r="EE26" s="146"/>
      <c r="EF26" s="106"/>
      <c r="EG26" s="106"/>
      <c r="EH26" s="107"/>
      <c r="EJ26" s="145"/>
      <c r="EK26" s="146"/>
      <c r="EL26" s="106"/>
      <c r="EM26" s="106"/>
      <c r="EN26" s="107"/>
      <c r="EP26" s="145"/>
      <c r="EQ26" s="146"/>
      <c r="ER26" s="106"/>
      <c r="ES26" s="106"/>
      <c r="ET26" s="107"/>
      <c r="EV26" s="145"/>
      <c r="EW26" s="146"/>
      <c r="EX26" s="106"/>
      <c r="EY26" s="106"/>
      <c r="EZ26" s="107"/>
      <c r="FB26" s="145"/>
      <c r="FC26" s="146"/>
      <c r="FD26" s="106"/>
      <c r="FE26" s="106"/>
      <c r="FF26" s="107"/>
      <c r="FH26" s="145"/>
      <c r="FI26" s="146"/>
      <c r="FJ26" s="106"/>
      <c r="FK26" s="106"/>
      <c r="FL26" s="107"/>
    </row>
    <row r="27" spans="1:168" s="109" customFormat="1" ht="12.6" customHeight="1">
      <c r="A27" s="141" t="s">
        <v>17</v>
      </c>
      <c r="B27" s="145">
        <f>E27-D27</f>
        <v>-98.933999999999997</v>
      </c>
      <c r="C27" s="146">
        <f>B27/B$8</f>
        <v>-2.2853861321732769E-2</v>
      </c>
      <c r="D27" s="106">
        <v>0</v>
      </c>
      <c r="E27" s="106">
        <v>-98.933999999999997</v>
      </c>
      <c r="F27" s="107">
        <f>E27/E$8</f>
        <v>-2.2853861321732769E-2</v>
      </c>
      <c r="G27" s="108"/>
      <c r="H27" s="145">
        <f>K27-J27</f>
        <v>-144.94</v>
      </c>
      <c r="I27" s="146">
        <f>H27/H$8</f>
        <v>-3.364358596894873E-2</v>
      </c>
      <c r="J27" s="106">
        <v>400.93</v>
      </c>
      <c r="K27" s="106">
        <v>255.99</v>
      </c>
      <c r="L27" s="107">
        <f>K27/K$8</f>
        <v>5.9420598676632998E-2</v>
      </c>
      <c r="M27" s="108"/>
      <c r="N27" s="145">
        <f>Q27-P27</f>
        <v>-99.244378999999981</v>
      </c>
      <c r="O27" s="146">
        <f>N27/N$8</f>
        <v>-2.0403030263159514E-2</v>
      </c>
      <c r="P27" s="106">
        <v>59.755378999999991</v>
      </c>
      <c r="Q27" s="106">
        <v>-39.488999999999997</v>
      </c>
      <c r="R27" s="107">
        <f>Q27/Q$8</f>
        <v>-8.1182961713318399E-3</v>
      </c>
      <c r="S27" s="108"/>
      <c r="T27" s="145">
        <f>W27-V27</f>
        <v>-187.98</v>
      </c>
      <c r="U27" s="146">
        <f>T27/T$8</f>
        <v>-2.9440757171544797E-2</v>
      </c>
      <c r="V27" s="106">
        <v>0</v>
      </c>
      <c r="W27" s="106">
        <v>-187.98</v>
      </c>
      <c r="X27" s="107">
        <f>W27/W$8</f>
        <v>-2.9440757171544797E-2</v>
      </c>
      <c r="Y27" s="108"/>
      <c r="Z27" s="145">
        <f>AC27-AB27</f>
        <v>-531.09837900000002</v>
      </c>
      <c r="AA27" s="146">
        <f>Z27/Z$8</f>
        <v>-2.6706733375875168E-2</v>
      </c>
      <c r="AB27" s="106">
        <f>V27+P27+J27+D27</f>
        <v>460.68537900000001</v>
      </c>
      <c r="AC27" s="106">
        <f>W27+Q27+K27+E27</f>
        <v>-70.412999999999982</v>
      </c>
      <c r="AD27" s="107">
        <f>AC27/AC$8</f>
        <v>-3.5407775499828771E-3</v>
      </c>
      <c r="AE27" s="108"/>
      <c r="AF27" s="145">
        <f>AI27-AH27</f>
        <v>-94.411000000000001</v>
      </c>
      <c r="AG27" s="146">
        <f>AF27/AF$8</f>
        <v>-1.8035439712582209E-2</v>
      </c>
      <c r="AH27" s="106">
        <v>0</v>
      </c>
      <c r="AI27" s="106">
        <v>-94.411000000000001</v>
      </c>
      <c r="AJ27" s="107">
        <f>AI27/AI$8</f>
        <v>-1.8035439712582209E-2</v>
      </c>
      <c r="AK27" s="108"/>
      <c r="AL27" s="145">
        <f>AO27-AN27</f>
        <v>-94.557000000000002</v>
      </c>
      <c r="AM27" s="146">
        <f>AL27/AL$8</f>
        <v>-1.698147566809213E-2</v>
      </c>
      <c r="AN27" s="106">
        <v>0</v>
      </c>
      <c r="AO27" s="106">
        <v>-94.557000000000002</v>
      </c>
      <c r="AP27" s="107">
        <f>AO27/AO$8</f>
        <v>-1.698147566809213E-2</v>
      </c>
      <c r="AR27" s="145">
        <f>AU27-AT27</f>
        <v>-102.702</v>
      </c>
      <c r="AS27" s="146">
        <f>AR27/AR$8</f>
        <v>-1.2361334882622563E-2</v>
      </c>
      <c r="AT27" s="106">
        <v>0</v>
      </c>
      <c r="AU27" s="106">
        <v>-102.702</v>
      </c>
      <c r="AV27" s="107">
        <f>AU27/AU$8</f>
        <v>-1.2361334882622563E-2</v>
      </c>
      <c r="AX27" s="145">
        <f>BA27-AZ27</f>
        <v>-118.825</v>
      </c>
      <c r="AY27" s="146">
        <f>AX27/AX$8</f>
        <v>-1.1804832465758038E-2</v>
      </c>
      <c r="AZ27" s="106">
        <v>0</v>
      </c>
      <c r="BA27" s="106">
        <v>-118.825</v>
      </c>
      <c r="BB27" s="107">
        <f>BA27/BA$8</f>
        <v>-1.1804832465758038E-2</v>
      </c>
      <c r="BD27" s="145">
        <f>BG27-BF27</f>
        <v>-410.495</v>
      </c>
      <c r="BE27" s="146">
        <f>BD27/BD$8</f>
        <v>-1.4069075787898405E-2</v>
      </c>
      <c r="BF27" s="106">
        <f>AZ27+AT27+AN27+AH27</f>
        <v>0</v>
      </c>
      <c r="BG27" s="106">
        <f>BA27+AU27+AO27+AI27</f>
        <v>-410.495</v>
      </c>
      <c r="BH27" s="107">
        <f>BG27/BG$8</f>
        <v>-1.4069075787898405E-2</v>
      </c>
      <c r="BJ27" s="145">
        <v>-170.328</v>
      </c>
      <c r="BK27" s="146">
        <f>BJ27/BJ$8</f>
        <v>-2.0638780982920612E-2</v>
      </c>
      <c r="BL27" s="106">
        <v>0</v>
      </c>
      <c r="BM27" s="106">
        <v>-170.328</v>
      </c>
      <c r="BN27" s="107">
        <f>BM27/BM$8</f>
        <v>-2.0638780982920612E-2</v>
      </c>
      <c r="BP27" s="145">
        <f>BS27-BR27</f>
        <v>-229.67599999999999</v>
      </c>
      <c r="BQ27" s="146">
        <f>BP27/BP$8</f>
        <v>-2.5481876354386198E-2</v>
      </c>
      <c r="BR27" s="106">
        <v>0</v>
      </c>
      <c r="BS27" s="106">
        <v>-229.67599999999999</v>
      </c>
      <c r="BT27" s="107">
        <f>BS27/BS$8</f>
        <v>-2.5481876354386198E-2</v>
      </c>
      <c r="BV27" s="145">
        <f>BY27-BX27</f>
        <v>-175.733</v>
      </c>
      <c r="BW27" s="146">
        <f>BV27/BV$8</f>
        <v>-2.0405518650474287E-2</v>
      </c>
      <c r="BX27" s="106">
        <v>134.75399999999999</v>
      </c>
      <c r="BY27" s="106">
        <v>-40.978999999999999</v>
      </c>
      <c r="BZ27" s="107">
        <f>BY27/BY$8</f>
        <v>-4.7583421939976309E-3</v>
      </c>
      <c r="CB27" s="145">
        <f>CE27-CD27</f>
        <v>-304.68700000000001</v>
      </c>
      <c r="CC27" s="146">
        <f>CB27/CB$8</f>
        <v>-3.2413524431286991E-2</v>
      </c>
      <c r="CD27" s="106">
        <v>56.658999999999999</v>
      </c>
      <c r="CE27" s="106">
        <v>-248.02799999999999</v>
      </c>
      <c r="CF27" s="107">
        <f>CE27/CE$8</f>
        <v>-2.6385968674880283E-2</v>
      </c>
      <c r="CH27" s="145">
        <f>CK27-CJ27</f>
        <v>-880.42399999999998</v>
      </c>
      <c r="CI27" s="146">
        <f>CH27/CH$8</f>
        <v>-2.4956637465399976E-2</v>
      </c>
      <c r="CJ27" s="106">
        <f>CD27+BX27+BR27+BL27</f>
        <v>191.41299999999998</v>
      </c>
      <c r="CK27" s="106">
        <f>CE27+BY27+BS27+BM27</f>
        <v>-689.01099999999997</v>
      </c>
      <c r="CL27" s="107">
        <f>CK27/CK$8</f>
        <v>-1.9530814399281143E-2</v>
      </c>
      <c r="CN27" s="145">
        <f>CQ27-CP27</f>
        <v>-422.11</v>
      </c>
      <c r="CO27" s="146">
        <f>CN27/CN$8</f>
        <v>-4.8174106523311097E-2</v>
      </c>
      <c r="CP27" s="106">
        <v>0</v>
      </c>
      <c r="CQ27" s="106">
        <v>-422.11</v>
      </c>
      <c r="CR27" s="107">
        <f>CQ27/CQ$8</f>
        <v>-4.8174106523311097E-2</v>
      </c>
      <c r="CT27" s="145">
        <f>CW27-CV27</f>
        <v>-493.83800000000002</v>
      </c>
      <c r="CU27" s="146">
        <f>CT27/CT$8</f>
        <v>-5.767525862233075E-2</v>
      </c>
      <c r="CV27" s="106">
        <v>0</v>
      </c>
      <c r="CW27" s="106">
        <v>-493.83800000000002</v>
      </c>
      <c r="CX27" s="107">
        <f>CW27/CW$8</f>
        <v>-5.767525862233075E-2</v>
      </c>
      <c r="CZ27" s="145">
        <f>DC27-DB27</f>
        <v>-556.28499999999997</v>
      </c>
      <c r="DA27" s="146">
        <f>CZ27/CZ$8</f>
        <v>-6.3163824217933442E-2</v>
      </c>
      <c r="DB27" s="106">
        <v>0</v>
      </c>
      <c r="DC27" s="106">
        <v>-556.28499999999997</v>
      </c>
      <c r="DD27" s="107">
        <f>DC27/DC$8</f>
        <v>-6.3163824217933442E-2</v>
      </c>
      <c r="DF27" s="145">
        <f>DI27-DH27</f>
        <v>-568.79999999999995</v>
      </c>
      <c r="DG27" s="146">
        <f>DF27/DF$8</f>
        <v>-5.0933886418507837E-2</v>
      </c>
      <c r="DH27" s="106">
        <v>0</v>
      </c>
      <c r="DI27" s="106">
        <v>-568.79999999999995</v>
      </c>
      <c r="DJ27" s="107">
        <f>DI27/DI$8</f>
        <v>-5.0933886418507837E-2</v>
      </c>
      <c r="DL27" s="145">
        <f>DO27-DN27</f>
        <v>-2041.0329999999999</v>
      </c>
      <c r="DM27" s="146">
        <f>DL27/DL$8</f>
        <v>-5.4720847490772002E-2</v>
      </c>
      <c r="DN27" s="106">
        <f>DH27+DB27+CV27+CP27</f>
        <v>0</v>
      </c>
      <c r="DO27" s="106">
        <f>DI27+DC27+CW27+CQ27</f>
        <v>-2041.0329999999999</v>
      </c>
      <c r="DP27" s="107">
        <f>DO27/DO$8</f>
        <v>-5.4720847490772002E-2</v>
      </c>
      <c r="DR27" s="145">
        <f>DU27-DT27</f>
        <v>-632.35900000000004</v>
      </c>
      <c r="DS27" s="146">
        <f>DR27/DR$8</f>
        <v>-6.9740344846677085E-2</v>
      </c>
      <c r="DT27" s="106">
        <v>0</v>
      </c>
      <c r="DU27" s="106">
        <v>-632.35900000000004</v>
      </c>
      <c r="DV27" s="107">
        <f>DU27/DU$8</f>
        <v>-6.9740344846677085E-2</v>
      </c>
      <c r="DX27" s="145">
        <f>EA27-DZ27</f>
        <v>-532.096</v>
      </c>
      <c r="DY27" s="146">
        <f>DX27/DX$8</f>
        <v>-6.2071874661699326E-2</v>
      </c>
      <c r="DZ27" s="106">
        <v>0</v>
      </c>
      <c r="EA27" s="106">
        <v>-532.096</v>
      </c>
      <c r="EB27" s="107">
        <f>EA27/EA$8</f>
        <v>-6.2071874661699326E-2</v>
      </c>
      <c r="ED27" s="145">
        <f>EG27-EF27</f>
        <v>-456.16800000000001</v>
      </c>
      <c r="EE27" s="146">
        <f>ED27/ED$8</f>
        <v>-5.3173758902450199E-2</v>
      </c>
      <c r="EF27" s="106">
        <v>155.56399999999999</v>
      </c>
      <c r="EG27" s="106">
        <v>-300.60399999999998</v>
      </c>
      <c r="EH27" s="107">
        <f>EG27/EG$8</f>
        <v>-3.5040258459848435E-2</v>
      </c>
      <c r="EJ27" s="145">
        <f>EM27-EL27</f>
        <v>-437.65999999999997</v>
      </c>
      <c r="EK27" s="146">
        <f>EJ27/EJ$8</f>
        <v>-4.1485378645788551E-2</v>
      </c>
      <c r="EL27" s="106">
        <v>210.5</v>
      </c>
      <c r="EM27" s="106">
        <v>-227.16</v>
      </c>
      <c r="EN27" s="107">
        <f>EM27/EM$8</f>
        <v>-2.1532282166927132E-2</v>
      </c>
      <c r="EO27" s="400"/>
      <c r="EP27" s="145">
        <f>ES27-ER27</f>
        <v>-2058.2830000000004</v>
      </c>
      <c r="EQ27" s="146">
        <f>EP27/EP$8</f>
        <v>-5.5980054911113436E-2</v>
      </c>
      <c r="ER27" s="106">
        <f>EF27+DZ27+DT27+EL27</f>
        <v>366.06399999999996</v>
      </c>
      <c r="ES27" s="106">
        <f>EG27+EA27+DU27+EM27</f>
        <v>-1692.2190000000003</v>
      </c>
      <c r="ET27" s="107">
        <f>ES27/ES$8</f>
        <v>-4.6024046519176159E-2</v>
      </c>
      <c r="EV27" s="145">
        <f>EY27-EX27</f>
        <v>-383.42500000000001</v>
      </c>
      <c r="EW27" s="146">
        <f>EV27/EV$8</f>
        <v>-4.1499513218854533E-2</v>
      </c>
      <c r="EX27" s="106">
        <v>0</v>
      </c>
      <c r="EY27" s="106">
        <v>-383.42500000000001</v>
      </c>
      <c r="EZ27" s="107">
        <f>EY27/EY$8</f>
        <v>-4.1499513218854533E-2</v>
      </c>
      <c r="FB27" s="145">
        <f>FE27-FD27</f>
        <v>-401.07900000000001</v>
      </c>
      <c r="FC27" s="146">
        <f>FB27/FB$8</f>
        <v>-4.4515035404680173E-2</v>
      </c>
      <c r="FD27" s="106">
        <v>0</v>
      </c>
      <c r="FE27" s="106">
        <v>-401.07900000000001</v>
      </c>
      <c r="FF27" s="107">
        <f>FE27/FE$8</f>
        <v>-4.4515035404680173E-2</v>
      </c>
      <c r="FH27" s="145">
        <f>FK27-FJ27</f>
        <v>-784.50400000000002</v>
      </c>
      <c r="FI27" s="146">
        <f>FH27/FH$8</f>
        <v>-4.2988329591075403E-2</v>
      </c>
      <c r="FJ27" s="106">
        <v>0</v>
      </c>
      <c r="FK27" s="106">
        <f>FE27+EY27</f>
        <v>-784.50400000000002</v>
      </c>
      <c r="FL27" s="107">
        <f>FK27/FK$8</f>
        <v>-4.2988329591075403E-2</v>
      </c>
    </row>
    <row r="28" spans="1:168" s="109" customFormat="1" ht="5.0999999999999996" customHeight="1">
      <c r="A28" s="141"/>
      <c r="B28" s="145"/>
      <c r="C28" s="146"/>
      <c r="D28" s="106"/>
      <c r="E28" s="106"/>
      <c r="F28" s="107"/>
      <c r="G28" s="108"/>
      <c r="H28" s="145"/>
      <c r="I28" s="146"/>
      <c r="J28" s="106"/>
      <c r="K28" s="106"/>
      <c r="L28" s="107"/>
      <c r="M28" s="108"/>
      <c r="N28" s="145"/>
      <c r="O28" s="146"/>
      <c r="P28" s="106"/>
      <c r="Q28" s="106"/>
      <c r="R28" s="107"/>
      <c r="S28" s="108"/>
      <c r="T28" s="145"/>
      <c r="U28" s="146"/>
      <c r="V28" s="106"/>
      <c r="W28" s="106"/>
      <c r="X28" s="107"/>
      <c r="Y28" s="108"/>
      <c r="Z28" s="145"/>
      <c r="AA28" s="146"/>
      <c r="AB28" s="106"/>
      <c r="AC28" s="106"/>
      <c r="AD28" s="107"/>
      <c r="AE28" s="108"/>
      <c r="AF28" s="145"/>
      <c r="AG28" s="146"/>
      <c r="AH28" s="106"/>
      <c r="AI28" s="106"/>
      <c r="AJ28" s="107"/>
      <c r="AK28" s="108"/>
      <c r="AL28" s="145"/>
      <c r="AM28" s="146"/>
      <c r="AN28" s="106"/>
      <c r="AO28" s="106"/>
      <c r="AP28" s="107"/>
      <c r="AR28" s="145"/>
      <c r="AS28" s="146"/>
      <c r="AT28" s="106"/>
      <c r="AU28" s="106"/>
      <c r="AV28" s="107"/>
      <c r="AX28" s="145"/>
      <c r="AY28" s="146"/>
      <c r="AZ28" s="106"/>
      <c r="BA28" s="106"/>
      <c r="BB28" s="107"/>
      <c r="BD28" s="145"/>
      <c r="BE28" s="146"/>
      <c r="BF28" s="106"/>
      <c r="BG28" s="106"/>
      <c r="BH28" s="107"/>
      <c r="BJ28" s="145"/>
      <c r="BK28" s="146"/>
      <c r="BL28" s="106"/>
      <c r="BM28" s="106"/>
      <c r="BN28" s="107"/>
      <c r="BP28" s="145"/>
      <c r="BQ28" s="146"/>
      <c r="BR28" s="106"/>
      <c r="BS28" s="106"/>
      <c r="BT28" s="107"/>
      <c r="BV28" s="145"/>
      <c r="BW28" s="146"/>
      <c r="BX28" s="106"/>
      <c r="BY28" s="106"/>
      <c r="BZ28" s="107"/>
      <c r="CB28" s="145"/>
      <c r="CC28" s="146"/>
      <c r="CD28" s="106"/>
      <c r="CE28" s="106"/>
      <c r="CF28" s="107"/>
      <c r="CH28" s="145"/>
      <c r="CI28" s="146"/>
      <c r="CJ28" s="106"/>
      <c r="CK28" s="106"/>
      <c r="CL28" s="107"/>
      <c r="CN28" s="145"/>
      <c r="CO28" s="146"/>
      <c r="CP28" s="106"/>
      <c r="CQ28" s="106"/>
      <c r="CR28" s="107"/>
      <c r="CT28" s="145"/>
      <c r="CU28" s="146"/>
      <c r="CV28" s="106"/>
      <c r="CW28" s="106"/>
      <c r="CX28" s="107"/>
      <c r="CZ28" s="145"/>
      <c r="DA28" s="146"/>
      <c r="DB28" s="106"/>
      <c r="DC28" s="106"/>
      <c r="DD28" s="107"/>
      <c r="DF28" s="145"/>
      <c r="DG28" s="146"/>
      <c r="DH28" s="106"/>
      <c r="DI28" s="106"/>
      <c r="DJ28" s="107"/>
      <c r="DL28" s="145"/>
      <c r="DM28" s="146"/>
      <c r="DN28" s="106"/>
      <c r="DO28" s="106"/>
      <c r="DP28" s="107"/>
      <c r="DR28" s="145"/>
      <c r="DS28" s="146"/>
      <c r="DT28" s="106"/>
      <c r="DU28" s="106"/>
      <c r="DV28" s="107"/>
      <c r="DX28" s="145"/>
      <c r="DY28" s="146"/>
      <c r="DZ28" s="106"/>
      <c r="EA28" s="106"/>
      <c r="EB28" s="107"/>
      <c r="ED28" s="145"/>
      <c r="EE28" s="146"/>
      <c r="EF28" s="106"/>
      <c r="EG28" s="106"/>
      <c r="EH28" s="107"/>
      <c r="EJ28" s="145"/>
      <c r="EK28" s="146"/>
      <c r="EL28" s="106"/>
      <c r="EM28" s="106"/>
      <c r="EN28" s="107"/>
      <c r="EP28" s="145"/>
      <c r="EQ28" s="146"/>
      <c r="ER28" s="106"/>
      <c r="ES28" s="106"/>
      <c r="ET28" s="107"/>
      <c r="EV28" s="145"/>
      <c r="EW28" s="146"/>
      <c r="EX28" s="106"/>
      <c r="EY28" s="106"/>
      <c r="EZ28" s="107"/>
      <c r="FB28" s="145"/>
      <c r="FC28" s="146"/>
      <c r="FD28" s="106"/>
      <c r="FE28" s="106"/>
      <c r="FF28" s="107"/>
      <c r="FH28" s="145"/>
      <c r="FI28" s="146"/>
      <c r="FJ28" s="106"/>
      <c r="FK28" s="106"/>
      <c r="FL28" s="107"/>
    </row>
    <row r="29" spans="1:168" s="109" customFormat="1" ht="12.6" customHeight="1">
      <c r="A29" s="144" t="s">
        <v>16</v>
      </c>
      <c r="B29" s="145">
        <f>B25+B27</f>
        <v>182.67199999999954</v>
      </c>
      <c r="C29" s="146">
        <f>B29/B$8</f>
        <v>4.2197430159131924E-2</v>
      </c>
      <c r="D29" s="106">
        <f>D25+D27</f>
        <v>9.827</v>
      </c>
      <c r="E29" s="106">
        <f>E25+E27</f>
        <v>192.49899999999954</v>
      </c>
      <c r="F29" s="107">
        <f>E29/E$8</f>
        <v>4.4467477819275736E-2</v>
      </c>
      <c r="G29" s="108"/>
      <c r="H29" s="145">
        <f>H25+H27</f>
        <v>138.72372820000078</v>
      </c>
      <c r="I29" s="146">
        <f>H29/H$8</f>
        <v>3.2200660105076613E-2</v>
      </c>
      <c r="J29" s="106">
        <f>J25+J27</f>
        <v>400.34627180000001</v>
      </c>
      <c r="K29" s="106">
        <f>K25+K27</f>
        <v>539.07000000000085</v>
      </c>
      <c r="L29" s="107">
        <f>K29/K$8</f>
        <v>0.1251293493051002</v>
      </c>
      <c r="M29" s="108"/>
      <c r="N29" s="145">
        <f>N25+N27</f>
        <v>134.36489280000021</v>
      </c>
      <c r="O29" s="146">
        <f>N29/N$8</f>
        <v>2.7623236718571118E-2</v>
      </c>
      <c r="P29" s="106">
        <f>P25+P27</f>
        <v>163.43210719999996</v>
      </c>
      <c r="Q29" s="106">
        <f>Q25+Q27</f>
        <v>297.79700000000031</v>
      </c>
      <c r="R29" s="107">
        <f>Q29/Q$8</f>
        <v>6.1222219983643821E-2</v>
      </c>
      <c r="S29" s="108"/>
      <c r="T29" s="145">
        <f>T25+T27</f>
        <v>185.88500000000025</v>
      </c>
      <c r="U29" s="146">
        <f>T29/T$8</f>
        <v>2.9112645743337655E-2</v>
      </c>
      <c r="V29" s="106">
        <f>V25+V27</f>
        <v>2.899</v>
      </c>
      <c r="W29" s="106">
        <f>W25+W27</f>
        <v>188.78400000000036</v>
      </c>
      <c r="X29" s="107">
        <f>W29/W$8</f>
        <v>2.9566676784088329E-2</v>
      </c>
      <c r="Y29" s="108"/>
      <c r="Z29" s="145">
        <f>Z25+Z27</f>
        <v>641.64562099999739</v>
      </c>
      <c r="AA29" s="146">
        <f>Z29/Z$8</f>
        <v>3.2265695395475455E-2</v>
      </c>
      <c r="AB29" s="106">
        <f>AB25+AB27</f>
        <v>576.50437899999997</v>
      </c>
      <c r="AC29" s="106">
        <f>AC25+AC27</f>
        <v>1218.1499999999974</v>
      </c>
      <c r="AD29" s="107">
        <f>AC29/AC$8</f>
        <v>6.1255708072538217E-2</v>
      </c>
      <c r="AE29" s="108"/>
      <c r="AF29" s="145">
        <f>AF25+AF27</f>
        <v>4.5999999999998522</v>
      </c>
      <c r="AG29" s="146">
        <f>AF29/AF$8</f>
        <v>8.7874318329300076E-4</v>
      </c>
      <c r="AH29" s="106">
        <f>AH25+AH27</f>
        <v>58.768999999999998</v>
      </c>
      <c r="AI29" s="106">
        <f>AI25+AI27</f>
        <v>63.368999999999858</v>
      </c>
      <c r="AJ29" s="107">
        <f>AI29/AI$8</f>
        <v>1.2105451474368659E-2</v>
      </c>
      <c r="AK29" s="108"/>
      <c r="AL29" s="145">
        <f>AL25+AL27</f>
        <v>-119.58799999999984</v>
      </c>
      <c r="AM29" s="146">
        <f>AL29/AL$8</f>
        <v>-2.1476788732677631E-2</v>
      </c>
      <c r="AN29" s="106">
        <f>AN25+AN27</f>
        <v>-3.48</v>
      </c>
      <c r="AO29" s="106">
        <f>AO25+AO27</f>
        <v>-123.06799999999986</v>
      </c>
      <c r="AP29" s="107">
        <f>AO29/AO$8</f>
        <v>-2.2101761345228378E-2</v>
      </c>
      <c r="AR29" s="145">
        <f>AR25+AR27</f>
        <v>289.2880000000012</v>
      </c>
      <c r="AS29" s="146">
        <f>AR29/AR$8</f>
        <v>3.4819047784114536E-2</v>
      </c>
      <c r="AT29" s="106">
        <f>AT25+AT27</f>
        <v>-15.111000000000001</v>
      </c>
      <c r="AU29" s="106">
        <f>AU25+AU27</f>
        <v>274.1770000000011</v>
      </c>
      <c r="AV29" s="107">
        <f>AU29/AU$8</f>
        <v>3.3000269849786955E-2</v>
      </c>
      <c r="AX29" s="145">
        <f>AX25+AX27</f>
        <v>218.72400000000147</v>
      </c>
      <c r="AY29" s="146">
        <f>AX29/AX$8</f>
        <v>2.1729435524851487E-2</v>
      </c>
      <c r="AZ29" s="106">
        <f>AZ25+AZ27</f>
        <v>-19.120999999999999</v>
      </c>
      <c r="BA29" s="106">
        <f>BA25+BA27</f>
        <v>199.60300000000137</v>
      </c>
      <c r="BB29" s="107">
        <f>BA29/BA$8</f>
        <v>1.9829833575953863E-2</v>
      </c>
      <c r="BD29" s="145">
        <f>BD25+BD27</f>
        <v>393.02400000000398</v>
      </c>
      <c r="BE29" s="146">
        <f>BD29/BD$8</f>
        <v>1.3470284516164725E-2</v>
      </c>
      <c r="BF29" s="106">
        <f>BF25+BF27</f>
        <v>21.057000000000002</v>
      </c>
      <c r="BG29" s="106">
        <f>BG25+BG27</f>
        <v>414.08100000000377</v>
      </c>
      <c r="BH29" s="107">
        <f>BG29/BG$8</f>
        <v>1.4191980344045146E-2</v>
      </c>
      <c r="BJ29" s="145">
        <v>78.5</v>
      </c>
      <c r="BK29" s="146">
        <f>BJ29/BJ$8</f>
        <v>9.5119082426804048E-3</v>
      </c>
      <c r="BL29" s="106">
        <f>BL25+BL27</f>
        <v>268.435</v>
      </c>
      <c r="BM29" s="106">
        <f>BM25+BM27</f>
        <v>346.93499999999995</v>
      </c>
      <c r="BN29" s="107">
        <f>BM29/BM$8</f>
        <v>4.2038393454450006E-2</v>
      </c>
      <c r="BP29" s="145">
        <f>BP25+BP27</f>
        <v>21.047000000001105</v>
      </c>
      <c r="BQ29" s="146">
        <f>BP29/BP$8</f>
        <v>2.3351027170048005E-3</v>
      </c>
      <c r="BR29" s="106">
        <f>BR25+BR27</f>
        <v>9.6859999999999999</v>
      </c>
      <c r="BS29" s="106">
        <f>BS25+BS27</f>
        <v>30.733000000001255</v>
      </c>
      <c r="BT29" s="107">
        <f>BS29/BS$8</f>
        <v>3.4097359149383613E-3</v>
      </c>
      <c r="BV29" s="145">
        <f>BV25+BV27</f>
        <v>-32.496000000000436</v>
      </c>
      <c r="BW29" s="146">
        <f>BV29/BV$8</f>
        <v>-3.7733250673796116E-3</v>
      </c>
      <c r="BX29" s="106">
        <f>BX25+BX27</f>
        <v>-81.53</v>
      </c>
      <c r="BY29" s="106">
        <f>BY25+BY27</f>
        <v>-114.02600000000031</v>
      </c>
      <c r="BZ29" s="107">
        <f>BY29/BY$8</f>
        <v>-1.3240311550129953E-2</v>
      </c>
      <c r="CB29" s="145">
        <f>CB25+CB27</f>
        <v>-287.32299999999884</v>
      </c>
      <c r="CC29" s="146">
        <f>CB29/CB$8</f>
        <v>-3.0566289602676301E-2</v>
      </c>
      <c r="CD29" s="106">
        <f>CD25+CD27</f>
        <v>-194.72900000000001</v>
      </c>
      <c r="CE29" s="106">
        <f>CE25+CE27</f>
        <v>-482.05199999999877</v>
      </c>
      <c r="CF29" s="107">
        <f>CE29/CE$8</f>
        <v>-5.1282149481765599E-2</v>
      </c>
      <c r="CH29" s="145">
        <f>CH25+CH27</f>
        <v>-220.27200000000357</v>
      </c>
      <c r="CI29" s="146">
        <f>CH29/CH$8</f>
        <v>-6.2438648285129354E-3</v>
      </c>
      <c r="CJ29" s="106">
        <f>CJ25+CJ27</f>
        <v>1.8619999999999948</v>
      </c>
      <c r="CK29" s="106">
        <f>CK25+CK27</f>
        <v>-218.41000000000304</v>
      </c>
      <c r="CL29" s="107">
        <f>CK29/CK$8</f>
        <v>-6.1910842830478095E-3</v>
      </c>
      <c r="CN29" s="145">
        <f>CN25+CN27</f>
        <v>-252.96599999999893</v>
      </c>
      <c r="CO29" s="146">
        <f>CN29/CN$8</f>
        <v>-2.8870225843443328E-2</v>
      </c>
      <c r="CP29" s="106">
        <f>CP25+CP27</f>
        <v>-94.695999999999998</v>
      </c>
      <c r="CQ29" s="106">
        <f>CQ25+CQ27</f>
        <v>-347.66199999999907</v>
      </c>
      <c r="CR29" s="107">
        <f>CQ29/CQ$8</f>
        <v>-3.9677586937308613E-2</v>
      </c>
      <c r="CT29" s="145">
        <f>CT25+CT27</f>
        <v>-272.55799999999863</v>
      </c>
      <c r="CU29" s="146">
        <f>CT29/CT$8</f>
        <v>-3.1832003895174418E-2</v>
      </c>
      <c r="CV29" s="106">
        <f>CV25+CV27</f>
        <v>-34.634</v>
      </c>
      <c r="CW29" s="106">
        <f>CW25+CW27</f>
        <v>-307.19199999999864</v>
      </c>
      <c r="CX29" s="107">
        <f>CW29/CW$8</f>
        <v>-3.58769030465678E-2</v>
      </c>
      <c r="CZ29" s="145">
        <f>CZ25+CZ27</f>
        <v>-302.07600000000008</v>
      </c>
      <c r="DA29" s="146">
        <f>CZ29/CZ$8</f>
        <v>-3.4299460464431844E-2</v>
      </c>
      <c r="DB29" s="106">
        <f>DB25+DB27</f>
        <v>-31.467999999999996</v>
      </c>
      <c r="DC29" s="106">
        <f>DC25+DC27</f>
        <v>-333.54399999999993</v>
      </c>
      <c r="DD29" s="107">
        <f>DC29/DC$8</f>
        <v>-3.7872519634623236E-2</v>
      </c>
      <c r="DF29" s="145">
        <f>DF25+DF27</f>
        <v>-249.58099999999973</v>
      </c>
      <c r="DG29" s="146">
        <f>DF29/DF$8</f>
        <v>-2.2349033590396611E-2</v>
      </c>
      <c r="DH29" s="106">
        <f>DH25+DH27</f>
        <v>-31.398</v>
      </c>
      <c r="DI29" s="106">
        <f>DI25+DI27</f>
        <v>-280.97899999999942</v>
      </c>
      <c r="DJ29" s="107">
        <f>DI29/DI$8</f>
        <v>-2.5160605611789531E-2</v>
      </c>
      <c r="DL29" s="145">
        <f>DL25+DL27</f>
        <v>-1077.1809999999975</v>
      </c>
      <c r="DM29" s="146">
        <f>DL29/DL$8</f>
        <v>-2.8879619889025383E-2</v>
      </c>
      <c r="DN29" s="106">
        <f>DN25+DN27</f>
        <v>-192.196</v>
      </c>
      <c r="DO29" s="106">
        <f>DO25+DO27</f>
        <v>-1269.3769999999975</v>
      </c>
      <c r="DP29" s="107">
        <f>DO29/DO$8</f>
        <v>-3.403246553352815E-2</v>
      </c>
      <c r="DR29" s="145">
        <f>DR25+DR27</f>
        <v>-492.12799999999919</v>
      </c>
      <c r="DS29" s="146">
        <f>DR29/DR$8</f>
        <v>-5.427482874238438E-2</v>
      </c>
      <c r="DT29" s="106">
        <f>DT25+DT27</f>
        <v>-123.90300000000001</v>
      </c>
      <c r="DU29" s="106">
        <f>DU25+DU27</f>
        <v>-616.03099999999949</v>
      </c>
      <c r="DV29" s="107">
        <f>DU29/DU$8</f>
        <v>-6.793959503421837E-2</v>
      </c>
      <c r="DX29" s="145">
        <f>DX25+DX27</f>
        <v>-412.10400000000055</v>
      </c>
      <c r="DY29" s="146">
        <f>DX29/DX$8</f>
        <v>-4.8074159241161318E-2</v>
      </c>
      <c r="DZ29" s="106">
        <f>DZ25+DZ27</f>
        <v>-155.91499999999999</v>
      </c>
      <c r="EA29" s="106">
        <f>EA25+EA27</f>
        <v>-568.01900000000023</v>
      </c>
      <c r="EB29" s="107">
        <f>EA29/EA$8</f>
        <v>-6.6262486794608125E-2</v>
      </c>
      <c r="ED29" s="145">
        <f>ED25+ED27</f>
        <v>-278.3460000000008</v>
      </c>
      <c r="EE29" s="146">
        <f>ED29/ED$8</f>
        <v>-3.2445728537427977E-2</v>
      </c>
      <c r="EF29" s="106">
        <f>EF25+EF27</f>
        <v>-617.97899999999993</v>
      </c>
      <c r="EG29" s="106">
        <f>EG25+EG27</f>
        <v>-896.3250000000005</v>
      </c>
      <c r="EH29" s="107">
        <f>EG29/EG$8</f>
        <v>-0.10448117677750018</v>
      </c>
      <c r="EJ29" s="145">
        <f>EJ25+EJ27</f>
        <v>13.415999999999997</v>
      </c>
      <c r="EK29" s="146">
        <f>EJ29/EJ$8</f>
        <v>1.2716899874603553E-3</v>
      </c>
      <c r="EL29" s="106">
        <f>EL25+EL27</f>
        <v>2.5919999999999845</v>
      </c>
      <c r="EM29" s="106">
        <f>EM25+EM27</f>
        <v>16.008000000000067</v>
      </c>
      <c r="EN29" s="107">
        <f>EM29/EM$8</f>
        <v>1.5173832229625416E-3</v>
      </c>
      <c r="EP29" s="145">
        <f>EP25+EP27</f>
        <v>-1169.1620000000041</v>
      </c>
      <c r="EQ29" s="146">
        <f>EP29/EP$8</f>
        <v>-3.1798228406874768E-2</v>
      </c>
      <c r="ER29" s="106">
        <f>ER25+ER27</f>
        <v>-895.20500000000004</v>
      </c>
      <c r="ES29" s="106">
        <f>ES25+ES27</f>
        <v>-2064.3670000000025</v>
      </c>
      <c r="ET29" s="107">
        <f>ES29/ES$8</f>
        <v>-5.6145524214449918E-2</v>
      </c>
      <c r="EV29" s="145">
        <f>EV25+EV27</f>
        <v>-18.32900000000069</v>
      </c>
      <c r="EW29" s="146">
        <f>EV29/EV$8</f>
        <v>-1.9838158121885984E-3</v>
      </c>
      <c r="EX29" s="106">
        <f>EX25+EX27</f>
        <v>-2.911</v>
      </c>
      <c r="EY29" s="106">
        <f>EY25+EY27</f>
        <v>-21.240000000000748</v>
      </c>
      <c r="EZ29" s="107">
        <f>EY29/EY$8</f>
        <v>-2.2988841644871914E-3</v>
      </c>
      <c r="FB29" s="145">
        <f>FB25+FB27</f>
        <v>-13.681999999999618</v>
      </c>
      <c r="FC29" s="146">
        <f>FB29/FB$8</f>
        <v>-1.518540522956368E-3</v>
      </c>
      <c r="FD29" s="106">
        <f>FD25+FD27</f>
        <v>-55.682000000000002</v>
      </c>
      <c r="FE29" s="106">
        <f>FE25+FE27</f>
        <v>-69.363999999999862</v>
      </c>
      <c r="FF29" s="107">
        <f>FE29/FE$8</f>
        <v>-7.6985853555290333E-3</v>
      </c>
      <c r="FG29" s="446"/>
      <c r="FH29" s="145">
        <f>FH25+FH27</f>
        <v>-32.011000000003946</v>
      </c>
      <c r="FI29" s="146">
        <f>FH29/FH$8</f>
        <v>-1.7541012136841679E-3</v>
      </c>
      <c r="FJ29" s="106">
        <f>FJ25+FJ27</f>
        <v>-58.593000000000004</v>
      </c>
      <c r="FK29" s="106">
        <f>FK25+FK27</f>
        <v>-90.604000000004703</v>
      </c>
      <c r="FL29" s="107">
        <f>FK29/FK$8</f>
        <v>-4.9648116698831337E-3</v>
      </c>
    </row>
    <row r="30" spans="1:168" s="109" customFormat="1" ht="5.0999999999999996" customHeight="1">
      <c r="A30" s="153"/>
      <c r="B30" s="145"/>
      <c r="C30" s="146"/>
      <c r="D30" s="106"/>
      <c r="E30" s="106"/>
      <c r="F30" s="107"/>
      <c r="G30" s="108"/>
      <c r="H30" s="145"/>
      <c r="I30" s="146"/>
      <c r="J30" s="106"/>
      <c r="K30" s="106"/>
      <c r="L30" s="107"/>
      <c r="M30" s="108"/>
      <c r="N30" s="145"/>
      <c r="O30" s="146"/>
      <c r="P30" s="106"/>
      <c r="Q30" s="106"/>
      <c r="R30" s="107"/>
      <c r="S30" s="108"/>
      <c r="T30" s="145"/>
      <c r="U30" s="146"/>
      <c r="V30" s="106"/>
      <c r="W30" s="106"/>
      <c r="X30" s="107"/>
      <c r="Y30" s="108"/>
      <c r="Z30" s="145"/>
      <c r="AA30" s="146"/>
      <c r="AB30" s="106"/>
      <c r="AC30" s="106"/>
      <c r="AD30" s="107"/>
      <c r="AE30" s="108"/>
      <c r="AF30" s="145"/>
      <c r="AG30" s="146"/>
      <c r="AH30" s="106"/>
      <c r="AI30" s="106"/>
      <c r="AJ30" s="107"/>
      <c r="AK30" s="108"/>
      <c r="AL30" s="145"/>
      <c r="AM30" s="146"/>
      <c r="AN30" s="106"/>
      <c r="AO30" s="106"/>
      <c r="AP30" s="107"/>
      <c r="AR30" s="145"/>
      <c r="AS30" s="146"/>
      <c r="AT30" s="106"/>
      <c r="AU30" s="106"/>
      <c r="AV30" s="107"/>
      <c r="AX30" s="145"/>
      <c r="AY30" s="146"/>
      <c r="AZ30" s="106"/>
      <c r="BA30" s="106"/>
      <c r="BB30" s="107"/>
      <c r="BD30" s="145"/>
      <c r="BE30" s="146"/>
      <c r="BF30" s="106"/>
      <c r="BG30" s="106"/>
      <c r="BH30" s="107"/>
      <c r="BJ30" s="145"/>
      <c r="BK30" s="146"/>
      <c r="BL30" s="106"/>
      <c r="BM30" s="106"/>
      <c r="BN30" s="107"/>
      <c r="BP30" s="145"/>
      <c r="BQ30" s="146"/>
      <c r="BR30" s="106"/>
      <c r="BS30" s="106"/>
      <c r="BT30" s="107"/>
      <c r="BV30" s="145"/>
      <c r="BW30" s="146"/>
      <c r="BX30" s="106"/>
      <c r="BY30" s="106"/>
      <c r="BZ30" s="107"/>
      <c r="CB30" s="145"/>
      <c r="CC30" s="146"/>
      <c r="CD30" s="106"/>
      <c r="CE30" s="106"/>
      <c r="CF30" s="107"/>
      <c r="CH30" s="145"/>
      <c r="CI30" s="146"/>
      <c r="CJ30" s="106"/>
      <c r="CK30" s="106"/>
      <c r="CL30" s="107"/>
      <c r="CN30" s="145"/>
      <c r="CO30" s="146"/>
      <c r="CP30" s="106"/>
      <c r="CQ30" s="106"/>
      <c r="CR30" s="107"/>
      <c r="CT30" s="145"/>
      <c r="CU30" s="146"/>
      <c r="CV30" s="106"/>
      <c r="CW30" s="106"/>
      <c r="CX30" s="107"/>
      <c r="CZ30" s="145"/>
      <c r="DA30" s="146"/>
      <c r="DB30" s="106"/>
      <c r="DC30" s="106"/>
      <c r="DD30" s="107"/>
      <c r="DF30" s="145"/>
      <c r="DG30" s="146"/>
      <c r="DH30" s="106"/>
      <c r="DI30" s="106"/>
      <c r="DJ30" s="107"/>
      <c r="DL30" s="145"/>
      <c r="DM30" s="146"/>
      <c r="DN30" s="106"/>
      <c r="DO30" s="106"/>
      <c r="DP30" s="107"/>
      <c r="DR30" s="145"/>
      <c r="DS30" s="146"/>
      <c r="DT30" s="106"/>
      <c r="DU30" s="106"/>
      <c r="DV30" s="107"/>
      <c r="DX30" s="145"/>
      <c r="DY30" s="146"/>
      <c r="DZ30" s="106"/>
      <c r="EA30" s="106"/>
      <c r="EB30" s="107"/>
      <c r="ED30" s="145"/>
      <c r="EE30" s="146"/>
      <c r="EF30" s="106"/>
      <c r="EG30" s="106"/>
      <c r="EH30" s="107"/>
      <c r="EJ30" s="145"/>
      <c r="EK30" s="146"/>
      <c r="EL30" s="106"/>
      <c r="EM30" s="106"/>
      <c r="EN30" s="107"/>
      <c r="EP30" s="145"/>
      <c r="EQ30" s="146"/>
      <c r="ER30" s="106"/>
      <c r="ES30" s="106"/>
      <c r="ET30" s="107"/>
      <c r="EV30" s="145"/>
      <c r="EW30" s="146"/>
      <c r="EX30" s="106"/>
      <c r="EY30" s="106"/>
      <c r="EZ30" s="107"/>
      <c r="FB30" s="145"/>
      <c r="FC30" s="146"/>
      <c r="FD30" s="106"/>
      <c r="FE30" s="106"/>
      <c r="FF30" s="107"/>
      <c r="FH30" s="145"/>
      <c r="FI30" s="146"/>
      <c r="FJ30" s="106"/>
      <c r="FK30" s="106"/>
      <c r="FL30" s="107"/>
    </row>
    <row r="31" spans="1:168" s="116" customFormat="1" ht="12.6" customHeight="1">
      <c r="A31" s="141" t="s">
        <v>15</v>
      </c>
      <c r="B31" s="145">
        <f>E31-D31</f>
        <v>-57.053820000000002</v>
      </c>
      <c r="C31" s="146">
        <f>B31/B$8</f>
        <v>-1.3179494310905286E-2</v>
      </c>
      <c r="D31" s="106">
        <v>-3.34118</v>
      </c>
      <c r="E31" s="106">
        <v>-60.395000000000003</v>
      </c>
      <c r="F31" s="107">
        <f>E31/E$8</f>
        <v>-1.3951310515354183E-2</v>
      </c>
      <c r="G31" s="108"/>
      <c r="H31" s="145">
        <f>K31-J31</f>
        <v>-53.552827587999985</v>
      </c>
      <c r="I31" s="146">
        <f>H31/H$8</f>
        <v>-1.2430724153699233E-2</v>
      </c>
      <c r="J31" s="106">
        <v>-98.893172412000013</v>
      </c>
      <c r="K31" s="106">
        <v>-152.446</v>
      </c>
      <c r="L31" s="107">
        <f>K31/K$8</f>
        <v>-3.5385884549623006E-2</v>
      </c>
      <c r="M31" s="108"/>
      <c r="N31" s="145">
        <f>Q31-P31</f>
        <v>-7.0653635519999867</v>
      </c>
      <c r="O31" s="146">
        <f>N31/N$8</f>
        <v>-1.4525238388733324E-3</v>
      </c>
      <c r="P31" s="106">
        <v>-55.620636448000013</v>
      </c>
      <c r="Q31" s="106">
        <v>-62.686</v>
      </c>
      <c r="R31" s="107">
        <f>Q31/Q$8</f>
        <v>-1.2887222107323756E-2</v>
      </c>
      <c r="S31" s="108"/>
      <c r="T31" s="145">
        <f>W31-V31</f>
        <v>-19.8</v>
      </c>
      <c r="U31" s="146">
        <f>T31/T$8</f>
        <v>-3.1010053835332859E-3</v>
      </c>
      <c r="V31" s="106">
        <v>-0.98599999999999999</v>
      </c>
      <c r="W31" s="106">
        <v>-20.786000000000001</v>
      </c>
      <c r="X31" s="107">
        <f>W31/W$8</f>
        <v>-3.2554291869759029E-3</v>
      </c>
      <c r="Y31" s="108"/>
      <c r="Z31" s="145">
        <f>AC31-AB31</f>
        <v>-137.47201113999995</v>
      </c>
      <c r="AA31" s="146">
        <f>Z31/Z$8</f>
        <v>-6.9128969195391184E-3</v>
      </c>
      <c r="AB31" s="106">
        <f>V31+P31+J31+D31</f>
        <v>-158.84098886000004</v>
      </c>
      <c r="AC31" s="106">
        <f>W31+Q31+K31+E31</f>
        <v>-296.31299999999999</v>
      </c>
      <c r="AD31" s="107">
        <f>AC31/AC$8</f>
        <v>-1.490035104551825E-2</v>
      </c>
      <c r="AE31" s="108"/>
      <c r="AF31" s="145">
        <f>AI31-AH31</f>
        <v>-12.585000000000001</v>
      </c>
      <c r="AG31" s="146">
        <f>AF31/AF$8</f>
        <v>-2.4041267308136456E-3</v>
      </c>
      <c r="AH31" s="106">
        <v>-19.981000000000002</v>
      </c>
      <c r="AI31" s="106">
        <v>-32.566000000000003</v>
      </c>
      <c r="AJ31" s="107">
        <f>AI31/AI$8</f>
        <v>-6.2211196754610402E-3</v>
      </c>
      <c r="AK31" s="108"/>
      <c r="AL31" s="145">
        <f>AO31-AN31</f>
        <v>57.347999999999999</v>
      </c>
      <c r="AM31" s="146">
        <f>AL31/AL$8</f>
        <v>1.0299117639241382E-2</v>
      </c>
      <c r="AN31" s="106">
        <v>1.1830000000000001</v>
      </c>
      <c r="AO31" s="106">
        <v>58.530999999999999</v>
      </c>
      <c r="AP31" s="107">
        <f>AO31/AO$8</f>
        <v>1.0511572409542397E-2</v>
      </c>
      <c r="AR31" s="145">
        <f>AU31-AT31</f>
        <v>-73.358000000000004</v>
      </c>
      <c r="AS31" s="146">
        <f>AR31/AR$8</f>
        <v>-8.8294561383364112E-3</v>
      </c>
      <c r="AT31" s="106">
        <v>5.1379999999999999</v>
      </c>
      <c r="AU31" s="106">
        <v>-68.22</v>
      </c>
      <c r="AV31" s="107">
        <f>AU31/AU$8</f>
        <v>-8.211040346755771E-3</v>
      </c>
      <c r="AX31" s="145">
        <f>BA31-AZ31</f>
        <v>13.381999999999998</v>
      </c>
      <c r="AY31" s="146">
        <f>AX31/AX$8</f>
        <v>1.3294531290281844E-3</v>
      </c>
      <c r="AZ31" s="106">
        <v>6.5010000000000003</v>
      </c>
      <c r="BA31" s="106">
        <v>19.882999999999999</v>
      </c>
      <c r="BB31" s="107">
        <f>BA31/BA$8</f>
        <v>1.9753038831615151E-3</v>
      </c>
      <c r="BD31" s="145">
        <f>BG31-BF31</f>
        <v>-15.213000000000005</v>
      </c>
      <c r="BE31" s="146">
        <f>BD31/BD$8</f>
        <v>-5.2140184402075173E-4</v>
      </c>
      <c r="BF31" s="106">
        <f>AZ31+AT31+AN31+AH31</f>
        <v>-7.1590000000000025</v>
      </c>
      <c r="BG31" s="106">
        <f>BA31+AU31+AO31+AI31</f>
        <v>-22.372000000000007</v>
      </c>
      <c r="BH31" s="107">
        <f>BG31/BG$8</f>
        <v>-7.6676540159286517E-4</v>
      </c>
      <c r="BJ31" s="145">
        <v>2.972999999999999</v>
      </c>
      <c r="BK31" s="146">
        <f>BJ31/BJ$8</f>
        <v>3.6024080516546285E-4</v>
      </c>
      <c r="BL31" s="106">
        <v>-91.268000000000001</v>
      </c>
      <c r="BM31" s="106">
        <v>-88.295000000000002</v>
      </c>
      <c r="BN31" s="107">
        <f>BM31/BM$8</f>
        <v>-1.0698776283916769E-2</v>
      </c>
      <c r="BP31" s="145">
        <f>BS31-BR31</f>
        <v>68.097000000000008</v>
      </c>
      <c r="BQ31" s="146">
        <f>BP31/BP$8</f>
        <v>7.5551617674665065E-3</v>
      </c>
      <c r="BR31" s="106">
        <v>-3.2930000000000001</v>
      </c>
      <c r="BS31" s="106">
        <v>64.804000000000002</v>
      </c>
      <c r="BT31" s="107">
        <f>BS31/BS$8</f>
        <v>7.1898131074628752E-3</v>
      </c>
      <c r="BV31" s="145">
        <f>BY31-BX31</f>
        <v>55.060999999999979</v>
      </c>
      <c r="BW31" s="146">
        <f>BV31/BV$8</f>
        <v>6.393496169835854E-3</v>
      </c>
      <c r="BX31" s="106">
        <v>202.48099999999999</v>
      </c>
      <c r="BY31" s="106">
        <v>257.54199999999997</v>
      </c>
      <c r="BZ31" s="107">
        <f>BY31/BY$8</f>
        <v>2.9904901664914659E-2</v>
      </c>
      <c r="CB31" s="145">
        <f>CE31-CD31</f>
        <v>208.36500000000001</v>
      </c>
      <c r="CC31" s="146">
        <f>CB31/CB$8</f>
        <v>2.2166498794254804E-2</v>
      </c>
      <c r="CD31" s="106">
        <v>366.654</v>
      </c>
      <c r="CE31" s="106">
        <v>575.01900000000001</v>
      </c>
      <c r="CF31" s="107">
        <f>CE31/CE$8</f>
        <v>6.1172260073302155E-2</v>
      </c>
      <c r="CH31" s="145">
        <f>CK31-CJ31</f>
        <v>334.49599999999998</v>
      </c>
      <c r="CI31" s="146">
        <f>CH31/CH$8</f>
        <v>9.4816763350685923E-3</v>
      </c>
      <c r="CJ31" s="106">
        <f>CD31+BX31+BR31+BL31</f>
        <v>474.57399999999996</v>
      </c>
      <c r="CK31" s="106">
        <f>CE31+BY31+BS31+BM31</f>
        <v>809.06999999999994</v>
      </c>
      <c r="CL31" s="107">
        <f>CK31/CK$8</f>
        <v>2.2934025735476492E-2</v>
      </c>
      <c r="CN31" s="145">
        <f>CQ31-CP31</f>
        <v>154.166</v>
      </c>
      <c r="CO31" s="146">
        <f>CN31/CN$8</f>
        <v>1.7594487944547106E-2</v>
      </c>
      <c r="CP31" s="106">
        <v>32.197000000000003</v>
      </c>
      <c r="CQ31" s="106">
        <v>186.363</v>
      </c>
      <c r="CR31" s="107">
        <f>CQ31/CQ$8</f>
        <v>2.1269031802145948E-2</v>
      </c>
      <c r="CT31" s="145">
        <f>CW31-CV31</f>
        <v>160.41199999999998</v>
      </c>
      <c r="CU31" s="146">
        <f>CT31/CT$8</f>
        <v>1.8734491039825447E-2</v>
      </c>
      <c r="CV31" s="106">
        <v>11.776</v>
      </c>
      <c r="CW31" s="106">
        <v>172.18799999999999</v>
      </c>
      <c r="CX31" s="107">
        <f>CW31/CW$8</f>
        <v>2.0109808138826672E-2</v>
      </c>
      <c r="CZ31" s="145">
        <f>DC31-DB31</f>
        <v>156.08499999999998</v>
      </c>
      <c r="DA31" s="146">
        <f>CZ31/CZ$8</f>
        <v>1.7722795874517812E-2</v>
      </c>
      <c r="DB31" s="106">
        <v>10.699</v>
      </c>
      <c r="DC31" s="106">
        <v>166.78399999999999</v>
      </c>
      <c r="DD31" s="107">
        <f>DC31/DC$8</f>
        <v>1.8937622366887136E-2</v>
      </c>
      <c r="DF31" s="145">
        <f>DI31-DH31</f>
        <v>234.41299999999998</v>
      </c>
      <c r="DG31" s="146">
        <f>DF31/DF$8</f>
        <v>2.0990796619236425E-2</v>
      </c>
      <c r="DH31" s="106">
        <v>10.675000000000001</v>
      </c>
      <c r="DI31" s="106">
        <v>245.08799999999999</v>
      </c>
      <c r="DJ31" s="107">
        <f>DI31/DI$8</f>
        <v>2.1946702451721607E-2</v>
      </c>
      <c r="DL31" s="145">
        <f>DO31-DN31</f>
        <v>705.07600000000002</v>
      </c>
      <c r="DM31" s="146">
        <f>DL31/DL$8</f>
        <v>1.890334760163288E-2</v>
      </c>
      <c r="DN31" s="106">
        <f>DH31+DB31+CV31+CP31</f>
        <v>65.347000000000008</v>
      </c>
      <c r="DO31" s="106">
        <f>DI31+DC31+CW31+CQ31</f>
        <v>770.423</v>
      </c>
      <c r="DP31" s="107">
        <f>DO31/DO$8</f>
        <v>2.0655324772496594E-2</v>
      </c>
      <c r="DR31" s="145">
        <f>DU31-DT31</f>
        <v>182.68299999999999</v>
      </c>
      <c r="DS31" s="146">
        <f>DR31/DR$8</f>
        <v>2.0147377387884902E-2</v>
      </c>
      <c r="DT31" s="106">
        <v>42.127000000000002</v>
      </c>
      <c r="DU31" s="106">
        <v>224.81</v>
      </c>
      <c r="DV31" s="107">
        <f>DU31/DU$8</f>
        <v>2.4793395721388445E-2</v>
      </c>
      <c r="DX31" s="145">
        <f>EA31-DZ31</f>
        <v>213.26200000000003</v>
      </c>
      <c r="DY31" s="146">
        <f>DX31/DX$8</f>
        <v>2.4878165094462886E-2</v>
      </c>
      <c r="DZ31" s="106">
        <v>53.011000000000003</v>
      </c>
      <c r="EA31" s="106">
        <v>266.27300000000002</v>
      </c>
      <c r="EB31" s="107">
        <f>EA31/EA$8</f>
        <v>3.1062184797094258E-2</v>
      </c>
      <c r="ED31" s="145">
        <f>EG31-EF31</f>
        <v>134.98399999999998</v>
      </c>
      <c r="EE31" s="146">
        <f>ED31/ED$8</f>
        <v>1.5734568561776224E-2</v>
      </c>
      <c r="EF31" s="106">
        <v>263.00900000000001</v>
      </c>
      <c r="EG31" s="106">
        <v>397.99299999999999</v>
      </c>
      <c r="EH31" s="107">
        <f>EG31/EG$8</f>
        <v>4.6392521673731743E-2</v>
      </c>
      <c r="EJ31" s="145">
        <f>EM31-EL31</f>
        <v>88.131000000000014</v>
      </c>
      <c r="EK31" s="146">
        <f>EJ31/EJ$8</f>
        <v>8.3538543742448287E-3</v>
      </c>
      <c r="EL31" s="106">
        <v>108.056</v>
      </c>
      <c r="EM31" s="106">
        <v>196.18700000000001</v>
      </c>
      <c r="EN31" s="107">
        <f>EM31/EM$8</f>
        <v>1.8596380707355756E-2</v>
      </c>
      <c r="EP31" s="145">
        <f>ES31-ER31</f>
        <v>619.05999999999995</v>
      </c>
      <c r="EQ31" s="146">
        <f>EP31/EP$8</f>
        <v>1.683685518136907E-2</v>
      </c>
      <c r="ER31" s="106">
        <f>EF31+DZ31+DT31+EL31</f>
        <v>466.20300000000003</v>
      </c>
      <c r="ES31" s="106">
        <f>EG31+EA31+DU31+EM31</f>
        <v>1085.2629999999999</v>
      </c>
      <c r="ET31" s="107">
        <f>ES31/ES$8</f>
        <v>2.9516389307495464E-2</v>
      </c>
      <c r="EV31" s="145">
        <f>EY31-EX31</f>
        <v>48.174999999999997</v>
      </c>
      <c r="EW31" s="146">
        <f>EV31/EV$8</f>
        <v>5.2141593514202699E-3</v>
      </c>
      <c r="EX31" s="106">
        <v>0.99</v>
      </c>
      <c r="EY31" s="106">
        <v>49.164999999999999</v>
      </c>
      <c r="EZ31" s="107">
        <f>EY31/EY$8</f>
        <v>5.3213107319683983E-3</v>
      </c>
      <c r="FB31" s="145">
        <f>FE31-FD31</f>
        <v>51.106999999999992</v>
      </c>
      <c r="FC31" s="146">
        <f>FB31/FB$8</f>
        <v>5.6722738274180128E-3</v>
      </c>
      <c r="FD31" s="106">
        <v>41.865000000000002</v>
      </c>
      <c r="FE31" s="106">
        <v>92.971999999999994</v>
      </c>
      <c r="FF31" s="107">
        <f>FE31/FE$8</f>
        <v>1.031879473032476E-2</v>
      </c>
      <c r="FH31" s="145">
        <f>FK31-FJ31</f>
        <v>99.281999999999996</v>
      </c>
      <c r="FI31" s="146">
        <f>FH31/FH$8</f>
        <v>5.4403385304104858E-3</v>
      </c>
      <c r="FJ31" s="106">
        <f>FD31+EX31</f>
        <v>42.855000000000004</v>
      </c>
      <c r="FK31" s="106">
        <f>FE31+EY31</f>
        <v>142.137</v>
      </c>
      <c r="FL31" s="107">
        <f>FK31/FK$8</f>
        <v>7.788656530861136E-3</v>
      </c>
    </row>
    <row r="32" spans="1:168" s="116" customFormat="1" ht="5.0999999999999996" customHeight="1" thickBot="1">
      <c r="A32" s="141"/>
      <c r="B32" s="155"/>
      <c r="C32" s="146"/>
      <c r="D32" s="106"/>
      <c r="E32" s="106"/>
      <c r="F32" s="107"/>
      <c r="G32" s="109"/>
      <c r="H32" s="155"/>
      <c r="I32" s="146"/>
      <c r="J32" s="106"/>
      <c r="K32" s="106"/>
      <c r="L32" s="107"/>
      <c r="M32" s="109"/>
      <c r="N32" s="155"/>
      <c r="O32" s="146"/>
      <c r="P32" s="106"/>
      <c r="Q32" s="106"/>
      <c r="R32" s="107"/>
      <c r="S32" s="109"/>
      <c r="T32" s="155"/>
      <c r="U32" s="146"/>
      <c r="V32" s="106"/>
      <c r="W32" s="106"/>
      <c r="X32" s="107"/>
      <c r="Y32" s="109"/>
      <c r="Z32" s="155"/>
      <c r="AA32" s="146"/>
      <c r="AB32" s="106"/>
      <c r="AC32" s="106"/>
      <c r="AD32" s="107"/>
      <c r="AE32" s="109"/>
      <c r="AF32" s="155"/>
      <c r="AG32" s="146"/>
      <c r="AH32" s="106"/>
      <c r="AI32" s="106"/>
      <c r="AJ32" s="107"/>
      <c r="AK32" s="109"/>
      <c r="AL32" s="155"/>
      <c r="AM32" s="146"/>
      <c r="AN32" s="106"/>
      <c r="AO32" s="106"/>
      <c r="AP32" s="107"/>
      <c r="AR32" s="155"/>
      <c r="AS32" s="146"/>
      <c r="AT32" s="106"/>
      <c r="AU32" s="106"/>
      <c r="AV32" s="107"/>
      <c r="AX32" s="155"/>
      <c r="AY32" s="146"/>
      <c r="AZ32" s="106"/>
      <c r="BA32" s="106"/>
      <c r="BB32" s="107"/>
      <c r="BD32" s="155"/>
      <c r="BE32" s="146"/>
      <c r="BF32" s="106"/>
      <c r="BG32" s="106"/>
      <c r="BH32" s="107"/>
      <c r="BJ32" s="155"/>
      <c r="BK32" s="146"/>
      <c r="BL32" s="106"/>
      <c r="BM32" s="106"/>
      <c r="BN32" s="107"/>
      <c r="BP32" s="155"/>
      <c r="BQ32" s="146"/>
      <c r="BR32" s="106"/>
      <c r="BS32" s="106"/>
      <c r="BT32" s="107"/>
      <c r="BV32" s="155"/>
      <c r="BW32" s="146"/>
      <c r="BX32" s="106"/>
      <c r="BY32" s="106"/>
      <c r="BZ32" s="107"/>
      <c r="CB32" s="155"/>
      <c r="CC32" s="146"/>
      <c r="CD32" s="106"/>
      <c r="CE32" s="106"/>
      <c r="CF32" s="107"/>
      <c r="CH32" s="155"/>
      <c r="CI32" s="146"/>
      <c r="CJ32" s="106"/>
      <c r="CK32" s="106"/>
      <c r="CL32" s="107"/>
      <c r="CN32" s="155"/>
      <c r="CO32" s="146"/>
      <c r="CP32" s="106"/>
      <c r="CQ32" s="106"/>
      <c r="CR32" s="107"/>
      <c r="CT32" s="155"/>
      <c r="CU32" s="146"/>
      <c r="CV32" s="106"/>
      <c r="CW32" s="106"/>
      <c r="CX32" s="107"/>
      <c r="CZ32" s="155"/>
      <c r="DA32" s="146"/>
      <c r="DB32" s="106"/>
      <c r="DC32" s="106"/>
      <c r="DD32" s="107"/>
      <c r="DF32" s="155"/>
      <c r="DG32" s="146"/>
      <c r="DH32" s="106"/>
      <c r="DI32" s="106"/>
      <c r="DJ32" s="107"/>
      <c r="DL32" s="155"/>
      <c r="DM32" s="146"/>
      <c r="DN32" s="106"/>
      <c r="DO32" s="106"/>
      <c r="DP32" s="107"/>
      <c r="DR32" s="155"/>
      <c r="DS32" s="146"/>
      <c r="DT32" s="106"/>
      <c r="DU32" s="106"/>
      <c r="DV32" s="107"/>
      <c r="DX32" s="155"/>
      <c r="DY32" s="146"/>
      <c r="DZ32" s="106"/>
      <c r="EA32" s="106"/>
      <c r="EB32" s="107"/>
      <c r="ED32" s="155"/>
      <c r="EE32" s="146"/>
      <c r="EF32" s="106"/>
      <c r="EG32" s="106"/>
      <c r="EH32" s="107"/>
      <c r="EJ32" s="155"/>
      <c r="EK32" s="146"/>
      <c r="EL32" s="106"/>
      <c r="EM32" s="106"/>
      <c r="EN32" s="107"/>
      <c r="EP32" s="155"/>
      <c r="EQ32" s="146"/>
      <c r="ER32" s="106"/>
      <c r="ES32" s="106"/>
      <c r="ET32" s="107"/>
      <c r="EV32" s="155"/>
      <c r="EW32" s="146"/>
      <c r="EX32" s="106"/>
      <c r="EY32" s="106"/>
      <c r="EZ32" s="107"/>
      <c r="FB32" s="155"/>
      <c r="FC32" s="146"/>
      <c r="FD32" s="106"/>
      <c r="FE32" s="106"/>
      <c r="FF32" s="107"/>
      <c r="FH32" s="155"/>
      <c r="FI32" s="146"/>
      <c r="FJ32" s="106"/>
      <c r="FK32" s="106"/>
      <c r="FL32" s="107"/>
    </row>
    <row r="33" spans="1:168" s="116" customFormat="1" ht="12.6" customHeight="1" thickTop="1" thickBot="1">
      <c r="A33" s="156" t="s">
        <v>4</v>
      </c>
      <c r="B33" s="157">
        <f>B29+B31</f>
        <v>125.61817999999954</v>
      </c>
      <c r="C33" s="158">
        <f>B33/B$8</f>
        <v>2.901793584822664E-2</v>
      </c>
      <c r="D33" s="159">
        <f>D29+D31</f>
        <v>6.4858200000000004</v>
      </c>
      <c r="E33" s="159">
        <f>E29+E31</f>
        <v>132.10399999999953</v>
      </c>
      <c r="F33" s="160">
        <f>E33/E$8</f>
        <v>3.0516167303921555E-2</v>
      </c>
      <c r="G33" s="109"/>
      <c r="H33" s="157">
        <f>H29+H31</f>
        <v>85.170900612000793</v>
      </c>
      <c r="I33" s="158">
        <f>H33/H$8</f>
        <v>1.9769935951377375E-2</v>
      </c>
      <c r="J33" s="159">
        <f>J29+J31</f>
        <v>301.453099388</v>
      </c>
      <c r="K33" s="159">
        <f>K29+K31</f>
        <v>386.62400000000082</v>
      </c>
      <c r="L33" s="160">
        <f>K33/K$8</f>
        <v>8.9743464755477176E-2</v>
      </c>
      <c r="M33" s="109"/>
      <c r="N33" s="157">
        <f>N29+N31</f>
        <v>127.29952924800023</v>
      </c>
      <c r="O33" s="158">
        <f>N33/N$8</f>
        <v>2.6170712879697789E-2</v>
      </c>
      <c r="P33" s="159">
        <f>P29+P31</f>
        <v>107.81147075199995</v>
      </c>
      <c r="Q33" s="159">
        <f>Q29+Q31</f>
        <v>235.1110000000003</v>
      </c>
      <c r="R33" s="160">
        <f>Q33/Q$8</f>
        <v>4.8334997876320063E-2</v>
      </c>
      <c r="S33" s="109"/>
      <c r="T33" s="157">
        <f>T29+T31</f>
        <v>166.08500000000024</v>
      </c>
      <c r="U33" s="158">
        <f>T33/T$8</f>
        <v>2.6011640359804366E-2</v>
      </c>
      <c r="V33" s="159">
        <f>V29+V31</f>
        <v>1.913</v>
      </c>
      <c r="W33" s="159">
        <f>W29+W31</f>
        <v>167.99800000000036</v>
      </c>
      <c r="X33" s="160">
        <f>W33/W$8</f>
        <v>2.6311247597112425E-2</v>
      </c>
      <c r="Y33" s="109"/>
      <c r="Z33" s="157">
        <f>Z29+Z31</f>
        <v>504.17360985999744</v>
      </c>
      <c r="AA33" s="158">
        <f>Z33/Z$8</f>
        <v>2.5352798475936335E-2</v>
      </c>
      <c r="AB33" s="159">
        <f>AB29+AB31</f>
        <v>417.66339013999993</v>
      </c>
      <c r="AC33" s="159">
        <f>AC29+AC31</f>
        <v>921.83699999999737</v>
      </c>
      <c r="AD33" s="160">
        <f>AC33/AC$8</f>
        <v>4.6355357027019969E-2</v>
      </c>
      <c r="AE33" s="109"/>
      <c r="AF33" s="157">
        <f>AF29+AF31</f>
        <v>-7.9850000000001486</v>
      </c>
      <c r="AG33" s="158">
        <f>AF33/AF$8</f>
        <v>-1.5253835475206451E-3</v>
      </c>
      <c r="AH33" s="159">
        <f>AH29+AH31</f>
        <v>38.787999999999997</v>
      </c>
      <c r="AI33" s="159">
        <f>AI29+AI31</f>
        <v>30.802999999999855</v>
      </c>
      <c r="AJ33" s="160">
        <f>AI33/AI$8</f>
        <v>5.8843317989076185E-3</v>
      </c>
      <c r="AK33" s="109"/>
      <c r="AL33" s="157">
        <f>AL29+AL31</f>
        <v>-62.239999999999839</v>
      </c>
      <c r="AM33" s="158">
        <f>AL33/AL$8</f>
        <v>-1.1177671093436248E-2</v>
      </c>
      <c r="AN33" s="159">
        <f>AN29+AN31</f>
        <v>-2.2969999999999997</v>
      </c>
      <c r="AO33" s="159">
        <f>AO29+AO31</f>
        <v>-64.536999999999864</v>
      </c>
      <c r="AP33" s="160">
        <f>AO33/AO$8</f>
        <v>-1.1590188935685983E-2</v>
      </c>
      <c r="AR33" s="157">
        <f>AR29+AR31</f>
        <v>215.9300000000012</v>
      </c>
      <c r="AS33" s="158">
        <f>AR33/AR$8</f>
        <v>2.5989591645778125E-2</v>
      </c>
      <c r="AT33" s="159">
        <f>AT29+AT31</f>
        <v>-9.9730000000000008</v>
      </c>
      <c r="AU33" s="159">
        <f>AU29+AU31</f>
        <v>205.9570000000011</v>
      </c>
      <c r="AV33" s="160">
        <f>AU33/AU$8</f>
        <v>2.4789229503031186E-2</v>
      </c>
      <c r="AX33" s="157">
        <f>AX29+AX31</f>
        <v>232.10600000000147</v>
      </c>
      <c r="AY33" s="158">
        <f>AX33/AX$8</f>
        <v>2.3058888653879672E-2</v>
      </c>
      <c r="AZ33" s="159">
        <f>AZ29+AZ31</f>
        <v>-12.619999999999997</v>
      </c>
      <c r="BA33" s="159">
        <f>BA29+BA31</f>
        <v>219.48600000000138</v>
      </c>
      <c r="BB33" s="160">
        <f>BA33/BA$8</f>
        <v>2.1805137459115376E-2</v>
      </c>
      <c r="BD33" s="157">
        <f>BD29+BD31</f>
        <v>377.81100000000396</v>
      </c>
      <c r="BE33" s="158">
        <f>BD33/BD$8</f>
        <v>1.2948882672143973E-2</v>
      </c>
      <c r="BF33" s="159">
        <f>BF29+BF31</f>
        <v>13.898</v>
      </c>
      <c r="BG33" s="159">
        <f>BG29+BG31</f>
        <v>391.70900000000375</v>
      </c>
      <c r="BH33" s="160">
        <f>BG33/BG$8</f>
        <v>1.3425214942452281E-2</v>
      </c>
      <c r="BJ33" s="157">
        <v>81.472999999999999</v>
      </c>
      <c r="BK33" s="158">
        <f>BJ33/BJ$8</f>
        <v>9.8721490478458681E-3</v>
      </c>
      <c r="BL33" s="159">
        <f>BL29+BL31</f>
        <v>177.167</v>
      </c>
      <c r="BM33" s="159">
        <f>BM29+BM31</f>
        <v>258.63999999999993</v>
      </c>
      <c r="BN33" s="160">
        <f>BM33/BM$8</f>
        <v>3.133961717053324E-2</v>
      </c>
      <c r="BP33" s="157">
        <f>BS33-BR33</f>
        <v>89.144000000001256</v>
      </c>
      <c r="BQ33" s="158">
        <f>BP33/BP$8</f>
        <v>9.8902644844713217E-3</v>
      </c>
      <c r="BR33" s="159">
        <f>BR29+BR31</f>
        <v>6.3929999999999998</v>
      </c>
      <c r="BS33" s="159">
        <f>BS29+BS31</f>
        <v>95.537000000001257</v>
      </c>
      <c r="BT33" s="160">
        <f>BS33/BS$8</f>
        <v>1.0599549022401237E-2</v>
      </c>
      <c r="BV33" s="157">
        <f>BY33-BX33</f>
        <v>22.564999999999685</v>
      </c>
      <c r="BW33" s="158">
        <f>BV33/BV$8</f>
        <v>2.6201711024562593E-3</v>
      </c>
      <c r="BX33" s="159">
        <f>BX29+BX31</f>
        <v>120.95099999999999</v>
      </c>
      <c r="BY33" s="159">
        <f>BY29+BY31</f>
        <v>143.51599999999968</v>
      </c>
      <c r="BZ33" s="160">
        <f>BY33/BY$8</f>
        <v>1.6664590114784706E-2</v>
      </c>
      <c r="CB33" s="157">
        <f>CE33-CD33</f>
        <v>-78.957999999998748</v>
      </c>
      <c r="CC33" s="158">
        <f>CB33/CB$8</f>
        <v>-8.3997908084214867E-3</v>
      </c>
      <c r="CD33" s="159">
        <f>CD29+CD31</f>
        <v>171.92499999999998</v>
      </c>
      <c r="CE33" s="159">
        <f>CE29+CE31</f>
        <v>92.967000000001235</v>
      </c>
      <c r="CF33" s="160">
        <f>CE33/CE$8</f>
        <v>9.8901105915365529E-3</v>
      </c>
      <c r="CH33" s="157">
        <f>CH29+CH31</f>
        <v>114.22399999999641</v>
      </c>
      <c r="CI33" s="158">
        <f>CH33/CH$8</f>
        <v>3.2378115065556565E-3</v>
      </c>
      <c r="CJ33" s="159">
        <f>CJ29+CJ31</f>
        <v>476.43599999999992</v>
      </c>
      <c r="CK33" s="159">
        <f>CK29+CK31</f>
        <v>590.6599999999969</v>
      </c>
      <c r="CL33" s="160">
        <f>CK33/CK$8</f>
        <v>1.6742941452428686E-2</v>
      </c>
      <c r="CN33" s="157">
        <f>CQ33-CP33</f>
        <v>-98.799999999999073</v>
      </c>
      <c r="CO33" s="158">
        <f>CN33/CN$8</f>
        <v>-1.127573789889624E-2</v>
      </c>
      <c r="CP33" s="159">
        <f>CP29+CP31</f>
        <v>-62.498999999999995</v>
      </c>
      <c r="CQ33" s="159">
        <f>CQ29+CQ31</f>
        <v>-161.29899999999907</v>
      </c>
      <c r="CR33" s="160">
        <f>CQ33/CQ$8</f>
        <v>-1.8408555135162662E-2</v>
      </c>
      <c r="CT33" s="157">
        <f>CW33-CV33</f>
        <v>-112.14599999999865</v>
      </c>
      <c r="CU33" s="158">
        <f>CT33/CT$8</f>
        <v>-1.3097512855348973E-2</v>
      </c>
      <c r="CV33" s="159">
        <f>CV29+CV31</f>
        <v>-22.858000000000001</v>
      </c>
      <c r="CW33" s="159">
        <f>CW29+CW31</f>
        <v>-135.00399999999865</v>
      </c>
      <c r="CX33" s="160">
        <f>CW33/CW$8</f>
        <v>-1.5767094907741128E-2</v>
      </c>
      <c r="CZ33" s="157">
        <f>DC33-DB33</f>
        <v>-145.99099999999993</v>
      </c>
      <c r="DA33" s="158">
        <f>CZ33/CZ$8</f>
        <v>-1.6576664589914015E-2</v>
      </c>
      <c r="DB33" s="159">
        <f>DB29+DB31</f>
        <v>-20.768999999999998</v>
      </c>
      <c r="DC33" s="159">
        <f>DC29+DC31</f>
        <v>-166.75999999999993</v>
      </c>
      <c r="DD33" s="160">
        <f>DC33/DC$8</f>
        <v>-1.89348972677361E-2</v>
      </c>
      <c r="DF33" s="157">
        <f>DI33-DH33</f>
        <v>-15.167999999999424</v>
      </c>
      <c r="DG33" s="158">
        <f>DF33/DF$8</f>
        <v>-1.3582369711601576E-3</v>
      </c>
      <c r="DH33" s="159">
        <f>DH29+DH31</f>
        <v>-20.722999999999999</v>
      </c>
      <c r="DI33" s="159">
        <f>DI29+DI31</f>
        <v>-35.890999999999423</v>
      </c>
      <c r="DJ33" s="160">
        <f>DI33/DI$8</f>
        <v>-3.2139031600679248E-3</v>
      </c>
      <c r="DL33" s="157">
        <f>DL29+DL31</f>
        <v>-372.10499999999752</v>
      </c>
      <c r="DM33" s="158">
        <f>DL33/DL$8</f>
        <v>-9.9762722873925017E-3</v>
      </c>
      <c r="DN33" s="159">
        <f>DN29+DN31</f>
        <v>-126.84899999999999</v>
      </c>
      <c r="DO33" s="159">
        <f>DO29+DO31</f>
        <v>-498.95399999999745</v>
      </c>
      <c r="DP33" s="160">
        <f>DO33/DO$8</f>
        <v>-1.3377140761031553E-2</v>
      </c>
      <c r="DR33" s="157">
        <f>DU33-DT33</f>
        <v>-309.44499999999948</v>
      </c>
      <c r="DS33" s="158">
        <f>DR33/DR$8</f>
        <v>-3.4127451354499509E-2</v>
      </c>
      <c r="DT33" s="159">
        <f>DT29+DT31</f>
        <v>-81.77600000000001</v>
      </c>
      <c r="DU33" s="159">
        <f>DU29+DU31</f>
        <v>-391.22099999999949</v>
      </c>
      <c r="DV33" s="160">
        <f>DU33/DU$8</f>
        <v>-4.3146199312829932E-2</v>
      </c>
      <c r="DX33" s="157">
        <f>EA33-DZ33</f>
        <v>-198.84200000000021</v>
      </c>
      <c r="DY33" s="158">
        <f>DX33/DX$8</f>
        <v>-2.3195994146698398E-2</v>
      </c>
      <c r="DZ33" s="159">
        <f>DZ29+DZ31</f>
        <v>-102.904</v>
      </c>
      <c r="EA33" s="159">
        <f>EA29+EA31</f>
        <v>-301.74600000000021</v>
      </c>
      <c r="EB33" s="160">
        <f>EA33/EA$8</f>
        <v>-3.5200301997513866E-2</v>
      </c>
      <c r="ED33" s="157">
        <f>EG33-EF33</f>
        <v>-143.36200000000059</v>
      </c>
      <c r="EE33" s="158">
        <f>ED33/ED$8</f>
        <v>-1.6711159975651729E-2</v>
      </c>
      <c r="EF33" s="159">
        <f>EF29+EF31</f>
        <v>-354.96999999999991</v>
      </c>
      <c r="EG33" s="159">
        <f>EG29+EG31</f>
        <v>-498.33200000000051</v>
      </c>
      <c r="EH33" s="160">
        <f>EG33/EG$8</f>
        <v>-5.8088655103768441E-2</v>
      </c>
      <c r="EJ33" s="157">
        <f>EM33-EL33</f>
        <v>101.5470000000001</v>
      </c>
      <c r="EK33" s="158">
        <f>EJ33/EJ$8</f>
        <v>9.6255443617051916E-3</v>
      </c>
      <c r="EL33" s="159">
        <f>EL29+EL31</f>
        <v>110.64799999999998</v>
      </c>
      <c r="EM33" s="159">
        <f>EM29+EM31</f>
        <v>212.19500000000008</v>
      </c>
      <c r="EN33" s="160">
        <f>EM33/EM$8</f>
        <v>2.0113763930318298E-2</v>
      </c>
      <c r="EP33" s="157">
        <f>EP29+EP31</f>
        <v>-550.10200000000418</v>
      </c>
      <c r="EQ33" s="158">
        <f>EP33/EP$8</f>
        <v>-1.4961373225505701E-2</v>
      </c>
      <c r="ER33" s="159">
        <f>ER29+ER31</f>
        <v>-429.00200000000001</v>
      </c>
      <c r="ES33" s="159">
        <f>ES29+ES31</f>
        <v>-979.10400000000254</v>
      </c>
      <c r="ET33" s="160">
        <f>ES33/ES$8</f>
        <v>-2.6629134906954458E-2</v>
      </c>
      <c r="EV33" s="157">
        <f>EY33-EX33</f>
        <v>29.84599999999925</v>
      </c>
      <c r="EW33" s="158">
        <f>EV33/EV$8</f>
        <v>3.2303435392316655E-3</v>
      </c>
      <c r="EX33" s="159">
        <f>EX29+EX31</f>
        <v>-1.921</v>
      </c>
      <c r="EY33" s="159">
        <f>EY29+EY31</f>
        <v>27.924999999999251</v>
      </c>
      <c r="EZ33" s="160">
        <f>EY33/EY$8</f>
        <v>3.0224265674812069E-3</v>
      </c>
      <c r="FB33" s="157">
        <f>FE33-FD33</f>
        <v>37.425000000000132</v>
      </c>
      <c r="FC33" s="158">
        <f>FB33/FB$8</f>
        <v>4.153733304461618E-3</v>
      </c>
      <c r="FD33" s="159">
        <f>FD29+FD31</f>
        <v>-13.817</v>
      </c>
      <c r="FE33" s="159">
        <f>FE29+FE31</f>
        <v>23.608000000000132</v>
      </c>
      <c r="FF33" s="160">
        <f>FE33/FE$8</f>
        <v>2.6202093747957267E-3</v>
      </c>
      <c r="FH33" s="157">
        <f>FK33-FJ33</f>
        <v>67.270999999995297</v>
      </c>
      <c r="FI33" s="158">
        <f>FH33/FH$8</f>
        <v>3.6862373167262769E-3</v>
      </c>
      <c r="FJ33" s="159">
        <f>FJ29+FJ31</f>
        <v>-15.738</v>
      </c>
      <c r="FK33" s="159">
        <f>FK29+FK31</f>
        <v>51.532999999995297</v>
      </c>
      <c r="FL33" s="160">
        <f>FK33/FK$8</f>
        <v>2.8238448609780023E-3</v>
      </c>
    </row>
    <row r="34" spans="1:168" s="69" customFormat="1" ht="12.6" customHeight="1" thickTop="1">
      <c r="A34" s="70"/>
      <c r="B34" s="71"/>
      <c r="C34" s="71"/>
      <c r="D34" s="71"/>
      <c r="E34" s="71"/>
      <c r="F34" s="71"/>
      <c r="G34" s="68"/>
      <c r="H34" s="71"/>
      <c r="I34" s="71"/>
      <c r="J34" s="71"/>
      <c r="K34" s="71"/>
      <c r="L34" s="71"/>
      <c r="N34" s="71"/>
      <c r="O34" s="71"/>
      <c r="P34" s="71"/>
      <c r="Q34" s="71"/>
      <c r="R34" s="71"/>
      <c r="T34" s="71"/>
      <c r="U34" s="71"/>
      <c r="V34" s="71"/>
      <c r="W34" s="71"/>
      <c r="X34" s="71"/>
      <c r="Z34" s="71"/>
      <c r="AA34" s="71"/>
      <c r="AB34" s="71"/>
      <c r="AC34" s="71"/>
      <c r="AD34" s="71"/>
      <c r="AF34" s="71"/>
      <c r="AG34" s="71"/>
      <c r="AH34" s="71"/>
      <c r="AI34" s="71"/>
      <c r="AJ34" s="71"/>
      <c r="AL34" s="71"/>
      <c r="AM34" s="71"/>
      <c r="AN34" s="71"/>
      <c r="AO34" s="71"/>
      <c r="AP34" s="71"/>
      <c r="AR34" s="71"/>
      <c r="AS34" s="71"/>
      <c r="AT34" s="71"/>
      <c r="AU34" s="71"/>
      <c r="AV34" s="71"/>
      <c r="AX34" s="71"/>
      <c r="AY34" s="71"/>
      <c r="AZ34" s="71"/>
      <c r="BA34" s="71"/>
      <c r="BB34" s="71"/>
      <c r="BJ34" s="71"/>
      <c r="BK34" s="71"/>
      <c r="BL34" s="71"/>
      <c r="BM34" s="71"/>
      <c r="BN34" s="71"/>
      <c r="BP34" s="71"/>
      <c r="BQ34" s="71"/>
      <c r="BR34" s="71"/>
      <c r="BS34" s="71"/>
      <c r="BT34" s="71"/>
      <c r="BV34" s="71"/>
      <c r="BW34" s="71"/>
      <c r="BX34" s="71"/>
      <c r="BY34" s="71"/>
      <c r="BZ34" s="71"/>
      <c r="CB34" s="71"/>
      <c r="CC34" s="71"/>
      <c r="CD34" s="71"/>
      <c r="CE34" s="71"/>
      <c r="CF34" s="71"/>
      <c r="CN34" s="71"/>
      <c r="CO34" s="71"/>
      <c r="CR34" s="71"/>
      <c r="CT34" s="71"/>
      <c r="CU34" s="71"/>
      <c r="CX34" s="71"/>
      <c r="CZ34" s="71"/>
      <c r="DA34" s="71"/>
      <c r="DD34" s="71"/>
      <c r="DF34" s="71"/>
      <c r="DG34" s="71"/>
      <c r="DJ34" s="71"/>
      <c r="DL34" s="71"/>
      <c r="DM34" s="71"/>
      <c r="DP34" s="71"/>
      <c r="DR34" s="71"/>
      <c r="DS34" s="71"/>
      <c r="DV34" s="71"/>
      <c r="DX34" s="71"/>
      <c r="DY34" s="71"/>
      <c r="EB34" s="71"/>
      <c r="ED34" s="71"/>
      <c r="EE34" s="71"/>
      <c r="EH34" s="71"/>
      <c r="EJ34" s="71"/>
      <c r="EK34" s="71"/>
      <c r="EN34" s="71"/>
      <c r="EP34" s="71"/>
      <c r="EQ34" s="71"/>
      <c r="ET34" s="71"/>
      <c r="EV34" s="71"/>
      <c r="EW34" s="71"/>
      <c r="EZ34" s="71"/>
      <c r="FB34" s="71"/>
      <c r="FC34" s="71"/>
      <c r="FF34" s="71"/>
      <c r="FH34" s="71"/>
      <c r="FI34" s="71"/>
      <c r="FL34" s="71"/>
    </row>
    <row r="35" spans="1:168" s="69" customFormat="1" ht="12.6" customHeight="1">
      <c r="A35" s="72"/>
      <c r="B35" s="73"/>
      <c r="C35" s="73"/>
      <c r="D35" s="73"/>
      <c r="E35" s="73"/>
      <c r="F35" s="73"/>
      <c r="G35" s="68"/>
      <c r="H35" s="73"/>
      <c r="I35" s="73"/>
      <c r="J35" s="73"/>
      <c r="K35" s="73"/>
      <c r="L35" s="73"/>
      <c r="N35" s="73"/>
      <c r="O35" s="73"/>
      <c r="P35" s="73"/>
      <c r="Q35" s="73"/>
      <c r="R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F35" s="73"/>
      <c r="AG35" s="73"/>
      <c r="AH35" s="73"/>
      <c r="AI35" s="73"/>
      <c r="AJ35" s="73"/>
      <c r="AL35" s="73"/>
      <c r="AM35" s="73"/>
      <c r="AN35" s="73"/>
      <c r="AO35" s="73"/>
      <c r="AP35" s="73"/>
      <c r="AR35" s="73"/>
      <c r="AS35" s="73"/>
      <c r="AT35" s="73"/>
      <c r="AU35" s="73"/>
      <c r="AV35" s="73"/>
      <c r="AX35" s="73"/>
      <c r="AY35" s="73"/>
      <c r="AZ35" s="73"/>
      <c r="BA35" s="73"/>
      <c r="BB35" s="73"/>
      <c r="BJ35" s="73"/>
      <c r="BK35" s="73"/>
      <c r="BL35" s="73"/>
      <c r="BM35" s="73"/>
      <c r="BN35" s="73"/>
      <c r="BP35" s="73"/>
      <c r="BQ35" s="73"/>
      <c r="BR35" s="73"/>
      <c r="BS35" s="73"/>
      <c r="BT35" s="73"/>
      <c r="BV35" s="73"/>
      <c r="BW35" s="73"/>
      <c r="BX35" s="73"/>
      <c r="BY35" s="73"/>
      <c r="BZ35" s="73"/>
      <c r="CB35" s="73"/>
      <c r="CC35" s="73"/>
      <c r="CD35" s="73"/>
      <c r="CE35" s="73"/>
      <c r="CF35" s="73"/>
      <c r="CN35" s="73"/>
      <c r="CO35" s="73"/>
      <c r="CR35" s="73"/>
      <c r="CT35" s="73"/>
      <c r="CU35" s="73"/>
      <c r="CX35" s="73"/>
      <c r="CZ35" s="73"/>
      <c r="DA35" s="73"/>
      <c r="DD35" s="73"/>
      <c r="DF35" s="73"/>
      <c r="DG35" s="73"/>
      <c r="DJ35" s="73"/>
      <c r="DL35" s="73"/>
      <c r="DM35" s="73"/>
      <c r="DP35" s="73"/>
      <c r="DR35" s="73"/>
      <c r="DS35" s="73"/>
      <c r="DV35" s="73"/>
      <c r="DX35" s="73"/>
      <c r="DY35" s="73"/>
      <c r="EB35" s="73"/>
      <c r="ED35" s="73"/>
      <c r="EE35" s="73"/>
      <c r="EH35" s="73"/>
      <c r="EJ35" s="73"/>
      <c r="EK35" s="73"/>
      <c r="EN35" s="73"/>
      <c r="EP35" s="73"/>
      <c r="EQ35" s="73"/>
      <c r="ET35" s="73"/>
      <c r="EV35" s="73"/>
      <c r="EW35" s="73"/>
      <c r="EZ35" s="73"/>
      <c r="FB35" s="73"/>
      <c r="FC35" s="73"/>
      <c r="FF35" s="73"/>
      <c r="FH35" s="73"/>
      <c r="FI35" s="73"/>
      <c r="FL35" s="73"/>
    </row>
    <row r="36" spans="1:168" s="15" customFormat="1" ht="12.6" customHeight="1">
      <c r="A36" s="1"/>
      <c r="B36" s="3"/>
      <c r="C36" s="3"/>
      <c r="D36" s="3"/>
      <c r="E36" s="3"/>
      <c r="F36" s="3"/>
      <c r="G36" s="14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  <c r="Z36" s="3"/>
      <c r="AA36" s="3"/>
      <c r="AB36" s="3"/>
      <c r="AC36" s="3"/>
      <c r="AD36" s="3"/>
      <c r="AF36" s="3"/>
      <c r="AG36" s="3"/>
      <c r="AH36" s="3"/>
      <c r="AI36" s="3"/>
      <c r="AJ36" s="3"/>
      <c r="AL36" s="3"/>
      <c r="AM36" s="3"/>
      <c r="AN36" s="3"/>
      <c r="AO36" s="3"/>
      <c r="AP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B36" s="3"/>
      <c r="CC36" s="3"/>
      <c r="CD36" s="3"/>
      <c r="CE36" s="3"/>
      <c r="CF36" s="3"/>
      <c r="CN36" s="3"/>
      <c r="CO36" s="3"/>
      <c r="CR36" s="3"/>
      <c r="CT36" s="3"/>
      <c r="CU36" s="3"/>
      <c r="CX36" s="3"/>
      <c r="CZ36" s="3"/>
      <c r="DA36" s="3"/>
      <c r="DD36" s="3"/>
      <c r="DF36" s="3"/>
      <c r="DG36" s="3"/>
      <c r="DJ36" s="3"/>
      <c r="DL36" s="3"/>
      <c r="DM36" s="3"/>
      <c r="DP36" s="3"/>
      <c r="DR36" s="3"/>
      <c r="DS36" s="3"/>
      <c r="DV36" s="3"/>
      <c r="DX36" s="3"/>
      <c r="DY36" s="3"/>
      <c r="EB36" s="3"/>
      <c r="ED36" s="3"/>
      <c r="EE36" s="3"/>
      <c r="EH36" s="3"/>
      <c r="EJ36" s="3"/>
      <c r="EK36" s="3"/>
      <c r="EN36" s="3"/>
      <c r="EP36" s="3"/>
      <c r="EQ36" s="3"/>
      <c r="ET36" s="3"/>
      <c r="EV36" s="3"/>
      <c r="EW36" s="3"/>
      <c r="EZ36" s="3"/>
      <c r="FB36" s="3"/>
      <c r="FC36" s="3"/>
      <c r="FF36" s="3"/>
      <c r="FH36" s="3"/>
      <c r="FI36" s="3"/>
      <c r="FL36" s="3"/>
    </row>
    <row r="37" spans="1:168" s="15" customFormat="1" ht="12.6" customHeight="1">
      <c r="A37" s="1"/>
      <c r="B37" s="3"/>
      <c r="C37" s="3"/>
      <c r="D37" s="3"/>
      <c r="E37" s="3"/>
      <c r="F37" s="3"/>
      <c r="G37" s="14"/>
      <c r="H37" s="3"/>
      <c r="I37" s="3"/>
      <c r="J37" s="3"/>
      <c r="K37" s="3"/>
      <c r="L37" s="3"/>
      <c r="N37" s="3"/>
      <c r="O37" s="3"/>
      <c r="P37" s="3"/>
      <c r="Q37" s="3"/>
      <c r="R37" s="3"/>
      <c r="T37" s="3"/>
      <c r="U37" s="3"/>
      <c r="V37" s="3"/>
      <c r="W37" s="3"/>
      <c r="X37" s="3"/>
      <c r="Z37" s="3"/>
      <c r="AA37" s="3"/>
      <c r="AB37" s="3"/>
      <c r="AC37" s="3"/>
      <c r="AD37" s="3"/>
      <c r="AF37" s="3"/>
      <c r="AG37" s="3"/>
      <c r="AH37" s="3"/>
      <c r="AI37" s="3"/>
      <c r="AJ37" s="3"/>
      <c r="AL37" s="3"/>
      <c r="AM37" s="3"/>
      <c r="AN37" s="3"/>
      <c r="AO37" s="3"/>
      <c r="AP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J37" s="3"/>
      <c r="BK37" s="3"/>
      <c r="BL37" s="3"/>
      <c r="BM37" s="3"/>
      <c r="BN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B37" s="3"/>
      <c r="CC37" s="3"/>
      <c r="CD37" s="3"/>
      <c r="CE37" s="3"/>
      <c r="CF37" s="3"/>
      <c r="CN37" s="3"/>
      <c r="CO37" s="3"/>
      <c r="CR37" s="3"/>
      <c r="CT37" s="3"/>
      <c r="CU37" s="3"/>
      <c r="CX37" s="3"/>
      <c r="CZ37" s="3"/>
      <c r="DA37" s="3"/>
      <c r="DD37" s="3"/>
      <c r="DF37" s="3"/>
      <c r="DG37" s="3"/>
      <c r="DJ37" s="3"/>
      <c r="DL37" s="3"/>
      <c r="DM37" s="3"/>
      <c r="DP37" s="3"/>
      <c r="DR37" s="3"/>
      <c r="DS37" s="3"/>
      <c r="DV37" s="3"/>
      <c r="DX37" s="3"/>
      <c r="DY37" s="3"/>
      <c r="EB37" s="3"/>
      <c r="ED37" s="3"/>
      <c r="EE37" s="3"/>
      <c r="EF37" s="106"/>
      <c r="EH37" s="3"/>
      <c r="EJ37" s="3"/>
      <c r="EK37" s="3"/>
      <c r="EN37" s="3"/>
      <c r="EP37" s="3"/>
      <c r="EQ37" s="3"/>
      <c r="ET37" s="3"/>
      <c r="EV37" s="3"/>
      <c r="EW37" s="3"/>
      <c r="EZ37" s="3"/>
      <c r="FB37" s="3"/>
      <c r="FC37" s="3"/>
      <c r="FF37" s="3"/>
      <c r="FH37" s="3"/>
      <c r="FI37" s="3"/>
      <c r="FL37" s="3"/>
    </row>
    <row r="38" spans="1:168" s="15" customFormat="1" ht="12.6" customHeight="1">
      <c r="A38" s="1"/>
      <c r="B38" s="3"/>
      <c r="C38" s="3"/>
      <c r="D38" s="3"/>
      <c r="E38" s="3"/>
      <c r="F38" s="3"/>
      <c r="G38" s="14"/>
      <c r="H38" s="3"/>
      <c r="I38" s="3"/>
      <c r="J38" s="3"/>
      <c r="K38" s="3"/>
      <c r="L38" s="3"/>
      <c r="N38" s="3"/>
      <c r="O38" s="3"/>
      <c r="P38" s="3"/>
      <c r="Q38" s="3"/>
      <c r="R38" s="3"/>
      <c r="T38" s="3"/>
      <c r="U38" s="3"/>
      <c r="V38" s="3"/>
      <c r="W38" s="3"/>
      <c r="X38" s="3"/>
      <c r="Z38" s="3"/>
      <c r="AA38" s="3"/>
      <c r="AB38" s="3"/>
      <c r="AC38" s="3"/>
      <c r="AD38" s="3"/>
      <c r="AF38" s="3"/>
      <c r="AG38" s="3"/>
      <c r="AH38" s="3"/>
      <c r="AI38" s="3"/>
      <c r="AJ38" s="3"/>
      <c r="AL38" s="3"/>
      <c r="AM38" s="3"/>
      <c r="AN38" s="3"/>
      <c r="AO38" s="3"/>
      <c r="AP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J38" s="3"/>
      <c r="BK38" s="3"/>
      <c r="BL38" s="3"/>
      <c r="BM38" s="3"/>
      <c r="BN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B38" s="3"/>
      <c r="CC38" s="3"/>
      <c r="CD38" s="3"/>
      <c r="CE38" s="3"/>
      <c r="CF38" s="3"/>
      <c r="CN38" s="3"/>
      <c r="CO38" s="3"/>
      <c r="CR38" s="3"/>
      <c r="CT38" s="3"/>
      <c r="CU38" s="3"/>
      <c r="CX38" s="3"/>
      <c r="CZ38" s="3"/>
      <c r="DA38" s="3"/>
      <c r="DD38" s="3"/>
      <c r="DF38" s="3"/>
      <c r="DG38" s="3"/>
      <c r="DJ38" s="3"/>
      <c r="DL38" s="3"/>
      <c r="DM38" s="3"/>
      <c r="DP38" s="3"/>
      <c r="DR38" s="3"/>
      <c r="DS38" s="3"/>
      <c r="DV38" s="3"/>
      <c r="DX38" s="3"/>
      <c r="DY38" s="3"/>
      <c r="EB38" s="3"/>
      <c r="ED38" s="3"/>
      <c r="EE38" s="3"/>
      <c r="EF38" s="106"/>
      <c r="EH38" s="3"/>
      <c r="EJ38" s="3"/>
      <c r="EK38" s="3"/>
      <c r="EN38" s="3"/>
      <c r="EP38" s="3"/>
      <c r="EQ38" s="3"/>
      <c r="ET38" s="3"/>
      <c r="EV38" s="3"/>
      <c r="EW38" s="3"/>
      <c r="EZ38" s="3"/>
      <c r="FB38" s="3"/>
      <c r="FC38" s="3"/>
      <c r="FF38" s="3"/>
      <c r="FH38" s="3"/>
      <c r="FI38" s="3"/>
      <c r="FL38" s="3"/>
    </row>
    <row r="39" spans="1:168" s="15" customFormat="1" ht="12.6" customHeight="1">
      <c r="A39" s="1"/>
      <c r="B39" s="3"/>
      <c r="C39" s="3"/>
      <c r="D39" s="3"/>
      <c r="E39" s="3"/>
      <c r="F39" s="3"/>
      <c r="G39" s="14"/>
      <c r="H39" s="3"/>
      <c r="I39" s="3"/>
      <c r="J39" s="3"/>
      <c r="K39" s="3"/>
      <c r="L39" s="3"/>
      <c r="N39" s="3"/>
      <c r="O39" s="3"/>
      <c r="P39" s="3"/>
      <c r="Q39" s="3"/>
      <c r="R39" s="3"/>
      <c r="T39" s="3"/>
      <c r="U39" s="3"/>
      <c r="V39" s="3"/>
      <c r="W39" s="3"/>
      <c r="X39" s="3"/>
      <c r="Z39" s="3"/>
      <c r="AA39" s="3"/>
      <c r="AB39" s="3"/>
      <c r="AC39" s="3"/>
      <c r="AD39" s="3"/>
      <c r="AF39" s="3"/>
      <c r="AG39" s="3"/>
      <c r="AH39" s="3"/>
      <c r="AI39" s="3"/>
      <c r="AJ39" s="3"/>
      <c r="AL39" s="3"/>
      <c r="AM39" s="3"/>
      <c r="AN39" s="3"/>
      <c r="AO39" s="3"/>
      <c r="AP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J39" s="3"/>
      <c r="BK39" s="3"/>
      <c r="BL39" s="3"/>
      <c r="BM39" s="3"/>
      <c r="BN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B39" s="3"/>
      <c r="CC39" s="3"/>
      <c r="CD39" s="3"/>
      <c r="CE39" s="3"/>
      <c r="CF39" s="3"/>
      <c r="CN39" s="3"/>
      <c r="CO39" s="3"/>
      <c r="CR39" s="3"/>
      <c r="CT39" s="3"/>
      <c r="CU39" s="3"/>
      <c r="CX39" s="3"/>
      <c r="CZ39" s="3"/>
      <c r="DA39" s="3"/>
      <c r="DD39" s="3"/>
      <c r="DF39" s="326"/>
      <c r="DG39" s="3"/>
      <c r="DI39" s="326"/>
      <c r="DJ39" s="3"/>
      <c r="DL39" s="3"/>
      <c r="DM39" s="3"/>
      <c r="DP39" s="3"/>
      <c r="DR39" s="3"/>
      <c r="DS39" s="3"/>
      <c r="DV39" s="3"/>
      <c r="DX39" s="3"/>
      <c r="DY39" s="3"/>
      <c r="EB39" s="3"/>
      <c r="ED39" s="3"/>
      <c r="EE39" s="3"/>
      <c r="EF39" s="106"/>
      <c r="EH39" s="3"/>
      <c r="EJ39" s="3"/>
      <c r="EK39" s="3"/>
      <c r="EN39" s="3"/>
      <c r="EP39" s="3"/>
      <c r="EQ39" s="3"/>
      <c r="ET39" s="3"/>
      <c r="EV39" s="3"/>
      <c r="EW39" s="3"/>
      <c r="EZ39" s="3"/>
      <c r="FB39" s="3"/>
      <c r="FC39" s="3"/>
      <c r="FF39" s="3"/>
      <c r="FH39" s="3"/>
      <c r="FI39" s="3"/>
      <c r="FL39" s="3"/>
    </row>
    <row r="40" spans="1:168" s="15" customFormat="1" ht="12.6" customHeight="1">
      <c r="A40" s="1"/>
      <c r="B40" s="3"/>
      <c r="C40" s="3"/>
      <c r="D40" s="3"/>
      <c r="E40" s="3"/>
      <c r="F40" s="3"/>
      <c r="G40" s="14"/>
      <c r="H40" s="3"/>
      <c r="I40" s="3"/>
      <c r="J40" s="3"/>
      <c r="K40" s="3"/>
      <c r="L40" s="3"/>
      <c r="N40" s="3"/>
      <c r="O40" s="3"/>
      <c r="P40" s="3"/>
      <c r="Q40" s="3"/>
      <c r="R40" s="3"/>
      <c r="T40" s="3"/>
      <c r="U40" s="3"/>
      <c r="V40" s="3"/>
      <c r="W40" s="3"/>
      <c r="X40" s="3"/>
      <c r="Z40" s="3"/>
      <c r="AA40" s="3"/>
      <c r="AB40" s="3"/>
      <c r="AC40" s="3"/>
      <c r="AD40" s="3"/>
      <c r="AF40" s="3"/>
      <c r="AG40" s="3"/>
      <c r="AH40" s="3"/>
      <c r="AI40" s="3"/>
      <c r="AJ40" s="3"/>
      <c r="AL40" s="3"/>
      <c r="AM40" s="3"/>
      <c r="AN40" s="3"/>
      <c r="AO40" s="3"/>
      <c r="AP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J40" s="3"/>
      <c r="BK40" s="3"/>
      <c r="BL40" s="3"/>
      <c r="BM40" s="3"/>
      <c r="BN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B40" s="3"/>
      <c r="CC40" s="3"/>
      <c r="CD40" s="3"/>
      <c r="CE40" s="3"/>
      <c r="CF40" s="3"/>
      <c r="CN40" s="3"/>
      <c r="CO40" s="3"/>
      <c r="CR40" s="3"/>
      <c r="CT40" s="3"/>
      <c r="CU40" s="3"/>
      <c r="CX40" s="3"/>
      <c r="CZ40" s="3"/>
      <c r="DA40" s="3"/>
      <c r="DD40" s="3"/>
      <c r="DF40" s="3"/>
      <c r="DG40" s="3"/>
      <c r="DJ40" s="3"/>
      <c r="DL40" s="3"/>
      <c r="DM40" s="3"/>
      <c r="DP40" s="3"/>
      <c r="DR40" s="3"/>
      <c r="DS40" s="3"/>
      <c r="DV40" s="3"/>
      <c r="DX40" s="3"/>
      <c r="DY40" s="3"/>
      <c r="EB40" s="3"/>
      <c r="ED40" s="3"/>
      <c r="EE40" s="3"/>
      <c r="EH40" s="3"/>
      <c r="EJ40" s="3"/>
      <c r="EK40" s="3"/>
      <c r="EN40" s="3"/>
      <c r="EP40" s="3"/>
      <c r="EQ40" s="3"/>
      <c r="ET40" s="3"/>
      <c r="EV40" s="3"/>
      <c r="EW40" s="3"/>
      <c r="EZ40" s="3"/>
      <c r="FB40" s="3"/>
      <c r="FC40" s="3"/>
      <c r="FF40" s="3"/>
      <c r="FH40" s="3"/>
      <c r="FI40" s="3"/>
      <c r="FL40" s="3"/>
    </row>
    <row r="41" spans="1:168" s="15" customFormat="1" ht="12.6" customHeight="1">
      <c r="A41" s="1"/>
      <c r="B41" s="3"/>
      <c r="C41" s="3"/>
      <c r="D41" s="3"/>
      <c r="E41" s="3"/>
      <c r="F41" s="3"/>
      <c r="G41" s="14"/>
      <c r="H41" s="3"/>
      <c r="I41" s="3"/>
      <c r="J41" s="3"/>
      <c r="K41" s="3"/>
      <c r="L41" s="3"/>
      <c r="N41" s="3"/>
      <c r="O41" s="3"/>
      <c r="P41" s="3"/>
      <c r="Q41" s="3"/>
      <c r="R41" s="3"/>
      <c r="T41" s="3"/>
      <c r="U41" s="3"/>
      <c r="V41" s="3"/>
      <c r="W41" s="3"/>
      <c r="X41" s="3"/>
      <c r="Z41" s="3"/>
      <c r="AA41" s="3"/>
      <c r="AB41" s="3"/>
      <c r="AC41" s="3"/>
      <c r="AD41" s="3"/>
      <c r="AF41" s="3"/>
      <c r="AG41" s="3"/>
      <c r="AH41" s="3"/>
      <c r="AI41" s="3"/>
      <c r="AJ41" s="3"/>
      <c r="AL41" s="3"/>
      <c r="AM41" s="3"/>
      <c r="AN41" s="3"/>
      <c r="AO41" s="3"/>
      <c r="AP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J41" s="3"/>
      <c r="BK41" s="3"/>
      <c r="BL41" s="3"/>
      <c r="BM41" s="3"/>
      <c r="BN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B41" s="3"/>
      <c r="CC41" s="3"/>
      <c r="CD41" s="3"/>
      <c r="CE41" s="3"/>
      <c r="CF41" s="3"/>
      <c r="CN41" s="3"/>
      <c r="CO41" s="3"/>
      <c r="CR41" s="3"/>
      <c r="CT41" s="3"/>
      <c r="CU41" s="3"/>
      <c r="CX41" s="3"/>
      <c r="CZ41" s="3"/>
      <c r="DA41" s="3"/>
      <c r="DD41" s="3"/>
      <c r="DF41" s="3"/>
      <c r="DG41" s="3"/>
      <c r="DJ41" s="3"/>
      <c r="DL41" s="3"/>
      <c r="DM41" s="3"/>
      <c r="DP41" s="3"/>
      <c r="DR41" s="3"/>
      <c r="DS41" s="3"/>
      <c r="DV41" s="3"/>
      <c r="DX41" s="3"/>
      <c r="DY41" s="3"/>
      <c r="EB41" s="3"/>
      <c r="ED41" s="3"/>
      <c r="EE41" s="3"/>
      <c r="EH41" s="3"/>
      <c r="EJ41" s="3"/>
      <c r="EK41" s="3"/>
      <c r="EN41" s="3"/>
      <c r="EP41" s="3"/>
      <c r="EQ41" s="3"/>
      <c r="ET41" s="3"/>
      <c r="EV41" s="3"/>
      <c r="EW41" s="3"/>
      <c r="EZ41" s="3"/>
      <c r="FB41" s="3"/>
      <c r="FC41" s="3"/>
      <c r="FF41" s="3"/>
      <c r="FH41" s="3"/>
      <c r="FI41" s="3"/>
      <c r="FL41" s="3"/>
    </row>
    <row r="42" spans="1:168" s="15" customFormat="1" ht="12.6" customHeight="1">
      <c r="A42" s="1"/>
      <c r="B42" s="3"/>
      <c r="C42" s="3"/>
      <c r="D42" s="3"/>
      <c r="E42" s="3"/>
      <c r="F42" s="3"/>
      <c r="G42" s="14"/>
      <c r="H42" s="3"/>
      <c r="I42" s="3"/>
      <c r="J42" s="3"/>
      <c r="K42" s="3"/>
      <c r="L42" s="3"/>
      <c r="N42" s="3"/>
      <c r="O42" s="3"/>
      <c r="P42" s="3"/>
      <c r="Q42" s="3"/>
      <c r="R42" s="3"/>
      <c r="T42" s="3"/>
      <c r="U42" s="3"/>
      <c r="V42" s="3"/>
      <c r="W42" s="3"/>
      <c r="X42" s="3"/>
      <c r="Z42" s="3"/>
      <c r="AA42" s="3"/>
      <c r="AB42" s="3"/>
      <c r="AC42" s="3"/>
      <c r="AD42" s="3"/>
      <c r="AF42" s="3"/>
      <c r="AG42" s="3"/>
      <c r="AH42" s="3"/>
      <c r="AI42" s="3"/>
      <c r="AJ42" s="3"/>
      <c r="AL42" s="3"/>
      <c r="AM42" s="3"/>
      <c r="AN42" s="3"/>
      <c r="AO42" s="3"/>
      <c r="AP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J42" s="3"/>
      <c r="BK42" s="3"/>
      <c r="BL42" s="3"/>
      <c r="BM42" s="3"/>
      <c r="BN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B42" s="3"/>
      <c r="CC42" s="3"/>
      <c r="CD42" s="3"/>
      <c r="CE42" s="3"/>
      <c r="CF42" s="3"/>
      <c r="CN42" s="3"/>
      <c r="CO42" s="3"/>
      <c r="CR42" s="3"/>
      <c r="CT42" s="3"/>
      <c r="CU42" s="3"/>
      <c r="CX42" s="3"/>
      <c r="CZ42" s="3"/>
      <c r="DA42" s="3"/>
      <c r="DD42" s="3"/>
      <c r="DF42" s="3"/>
      <c r="DG42" s="3"/>
      <c r="DJ42" s="3"/>
      <c r="DL42" s="3"/>
      <c r="DM42" s="3"/>
      <c r="DP42" s="3"/>
      <c r="DR42" s="3"/>
      <c r="DS42" s="3"/>
      <c r="DV42" s="3"/>
      <c r="DX42" s="3"/>
      <c r="DY42" s="3"/>
      <c r="EB42" s="3"/>
      <c r="ED42" s="3"/>
      <c r="EE42" s="3"/>
      <c r="EH42" s="3"/>
      <c r="EJ42" s="3"/>
      <c r="EK42" s="3"/>
      <c r="EN42" s="3"/>
      <c r="EP42" s="3"/>
      <c r="EQ42" s="3"/>
      <c r="ET42" s="3"/>
      <c r="EV42" s="3"/>
      <c r="EW42" s="3"/>
      <c r="EZ42" s="3"/>
      <c r="FB42" s="3"/>
      <c r="FC42" s="3"/>
      <c r="FF42" s="3"/>
      <c r="FH42" s="3"/>
      <c r="FI42" s="3"/>
      <c r="FL42" s="3"/>
    </row>
    <row r="43" spans="1:168" s="15" customFormat="1" ht="12.6" customHeight="1">
      <c r="A43" s="1"/>
      <c r="B43" s="3"/>
      <c r="C43" s="3"/>
      <c r="D43" s="3"/>
      <c r="E43" s="3"/>
      <c r="F43" s="3"/>
      <c r="G43" s="14"/>
      <c r="H43" s="3"/>
      <c r="I43" s="3"/>
      <c r="J43" s="3"/>
      <c r="K43" s="3"/>
      <c r="L43" s="3"/>
      <c r="N43" s="3"/>
      <c r="O43" s="3"/>
      <c r="P43" s="3"/>
      <c r="Q43" s="3"/>
      <c r="R43" s="3"/>
      <c r="T43" s="3"/>
      <c r="U43" s="3"/>
      <c r="V43" s="3"/>
      <c r="W43" s="3"/>
      <c r="X43" s="3"/>
      <c r="Z43" s="3"/>
      <c r="AA43" s="3"/>
      <c r="AB43" s="3"/>
      <c r="AC43" s="3"/>
      <c r="AD43" s="3"/>
      <c r="AF43" s="3"/>
      <c r="AG43" s="3"/>
      <c r="AH43" s="3"/>
      <c r="AI43" s="3"/>
      <c r="AJ43" s="3"/>
      <c r="AL43" s="3"/>
      <c r="AM43" s="3"/>
      <c r="AN43" s="3"/>
      <c r="AO43" s="3"/>
      <c r="AP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J43" s="3"/>
      <c r="BK43" s="3"/>
      <c r="BL43" s="3"/>
      <c r="BM43" s="3"/>
      <c r="BN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B43" s="3"/>
      <c r="CC43" s="3"/>
      <c r="CD43" s="3"/>
      <c r="CE43" s="3"/>
      <c r="CF43" s="3"/>
      <c r="CN43" s="3"/>
      <c r="CO43" s="3"/>
      <c r="CR43" s="3"/>
      <c r="CT43" s="3"/>
      <c r="CU43" s="3"/>
      <c r="CX43" s="3"/>
      <c r="CZ43" s="3"/>
      <c r="DA43" s="3"/>
      <c r="DD43" s="3"/>
      <c r="DF43" s="3"/>
      <c r="DG43" s="3"/>
      <c r="DJ43" s="3"/>
      <c r="DL43" s="3"/>
      <c r="DM43" s="3"/>
      <c r="DP43" s="3"/>
      <c r="DR43" s="3"/>
      <c r="DS43" s="3"/>
      <c r="DV43" s="3"/>
      <c r="DX43" s="3"/>
      <c r="DY43" s="3"/>
      <c r="EB43" s="3"/>
      <c r="ED43" s="3"/>
      <c r="EE43" s="3"/>
      <c r="EH43" s="3"/>
      <c r="EJ43" s="3"/>
      <c r="EK43" s="3"/>
      <c r="EN43" s="3"/>
      <c r="EP43" s="3"/>
      <c r="EQ43" s="3"/>
      <c r="ET43" s="3"/>
      <c r="EV43" s="3"/>
      <c r="EW43" s="3"/>
      <c r="EZ43" s="3"/>
      <c r="FB43" s="3"/>
      <c r="FC43" s="3"/>
      <c r="FF43" s="3"/>
      <c r="FH43" s="3"/>
      <c r="FI43" s="3"/>
      <c r="FL43" s="3"/>
    </row>
    <row r="44" spans="1:168" s="16" customFormat="1" ht="12.6" customHeight="1">
      <c r="A44" s="1"/>
      <c r="B44" s="3"/>
      <c r="C44" s="3"/>
      <c r="D44" s="3"/>
      <c r="E44" s="3"/>
      <c r="F44" s="3"/>
      <c r="G44" s="14"/>
      <c r="H44" s="3"/>
      <c r="I44" s="3"/>
      <c r="J44" s="3"/>
      <c r="K44" s="3"/>
      <c r="L44" s="3"/>
      <c r="N44" s="3"/>
      <c r="O44" s="3"/>
      <c r="P44" s="3"/>
      <c r="Q44" s="3"/>
      <c r="R44" s="3"/>
      <c r="T44" s="3"/>
      <c r="U44" s="3"/>
      <c r="V44" s="3"/>
      <c r="W44" s="3"/>
      <c r="X44" s="3"/>
      <c r="Z44" s="3"/>
      <c r="AA44" s="3"/>
      <c r="AB44" s="3"/>
      <c r="AC44" s="3"/>
      <c r="AD44" s="3"/>
      <c r="AF44" s="3"/>
      <c r="AG44" s="3"/>
      <c r="AH44" s="3"/>
      <c r="AI44" s="3"/>
      <c r="AJ44" s="3"/>
      <c r="AL44" s="3"/>
      <c r="AM44" s="3"/>
      <c r="AN44" s="3"/>
      <c r="AO44" s="3"/>
      <c r="AP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J44" s="3"/>
      <c r="BK44" s="3"/>
      <c r="BL44" s="3"/>
      <c r="BM44" s="3"/>
      <c r="BN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B44" s="3"/>
      <c r="CC44" s="3"/>
      <c r="CD44" s="3"/>
      <c r="CE44" s="3"/>
      <c r="CF44" s="3"/>
      <c r="CN44" s="3"/>
      <c r="CO44" s="3"/>
      <c r="CR44" s="3"/>
      <c r="CT44" s="3"/>
      <c r="CU44" s="3"/>
      <c r="CX44" s="3"/>
      <c r="CZ44" s="3"/>
      <c r="DA44" s="3"/>
      <c r="DD44" s="3"/>
      <c r="DF44" s="3"/>
      <c r="DG44" s="3"/>
      <c r="DJ44" s="3"/>
      <c r="DL44" s="3"/>
      <c r="DM44" s="3"/>
      <c r="DP44" s="3"/>
      <c r="DR44" s="3"/>
      <c r="DS44" s="3"/>
      <c r="DV44" s="3"/>
      <c r="DX44" s="3"/>
      <c r="DY44" s="3"/>
      <c r="EB44" s="3"/>
      <c r="ED44" s="3"/>
      <c r="EE44" s="3"/>
      <c r="EH44" s="3"/>
      <c r="EJ44" s="3"/>
      <c r="EK44" s="3"/>
      <c r="EN44" s="3"/>
      <c r="EP44" s="3"/>
      <c r="EQ44" s="3"/>
      <c r="ET44" s="3"/>
      <c r="EV44" s="3"/>
      <c r="EW44" s="3"/>
      <c r="EZ44" s="3"/>
      <c r="FB44" s="3"/>
      <c r="FC44" s="3"/>
      <c r="FF44" s="3"/>
      <c r="FH44" s="3"/>
      <c r="FI44" s="3"/>
      <c r="FL44" s="3"/>
    </row>
    <row r="45" spans="1:168" s="16" customFormat="1" ht="12.6" customHeight="1">
      <c r="A45" s="1"/>
      <c r="B45" s="3"/>
      <c r="C45" s="3"/>
      <c r="D45" s="3"/>
      <c r="E45" s="3"/>
      <c r="F45" s="3"/>
      <c r="G45" s="14"/>
      <c r="H45" s="3"/>
      <c r="I45" s="3"/>
      <c r="J45" s="3"/>
      <c r="K45" s="3"/>
      <c r="L45" s="3"/>
      <c r="N45" s="3"/>
      <c r="O45" s="3"/>
      <c r="P45" s="3"/>
      <c r="Q45" s="3"/>
      <c r="R45" s="3"/>
      <c r="T45" s="3"/>
      <c r="U45" s="3"/>
      <c r="V45" s="3"/>
      <c r="W45" s="3"/>
      <c r="X45" s="3"/>
      <c r="Z45" s="3"/>
      <c r="AA45" s="3"/>
      <c r="AB45" s="3"/>
      <c r="AC45" s="3"/>
      <c r="AD45" s="3"/>
      <c r="AF45" s="3"/>
      <c r="AG45" s="3"/>
      <c r="AH45" s="3"/>
      <c r="AI45" s="3"/>
      <c r="AJ45" s="3"/>
      <c r="AL45" s="3"/>
      <c r="AM45" s="3"/>
      <c r="AN45" s="3"/>
      <c r="AO45" s="3"/>
      <c r="AP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J45" s="3"/>
      <c r="BK45" s="3"/>
      <c r="BL45" s="3"/>
      <c r="BM45" s="3"/>
      <c r="BN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B45" s="3"/>
      <c r="CC45" s="3"/>
      <c r="CD45" s="3"/>
      <c r="CE45" s="3"/>
      <c r="CF45" s="3"/>
      <c r="CN45" s="3"/>
      <c r="CO45" s="3"/>
      <c r="CR45" s="3"/>
      <c r="CT45" s="3"/>
      <c r="CU45" s="3"/>
      <c r="CX45" s="3"/>
      <c r="CZ45" s="3"/>
      <c r="DA45" s="3"/>
      <c r="DD45" s="3"/>
      <c r="DF45" s="3"/>
      <c r="DG45" s="3"/>
      <c r="DJ45" s="3"/>
      <c r="DL45" s="3"/>
      <c r="DM45" s="3"/>
      <c r="DP45" s="3"/>
      <c r="DR45" s="3"/>
      <c r="DS45" s="3"/>
      <c r="DV45" s="3"/>
      <c r="DX45" s="3"/>
      <c r="DY45" s="3"/>
      <c r="EB45" s="3"/>
      <c r="ED45" s="3"/>
      <c r="EE45" s="3"/>
      <c r="EH45" s="3"/>
      <c r="EJ45" s="3"/>
      <c r="EK45" s="3"/>
      <c r="EN45" s="3"/>
      <c r="EP45" s="3"/>
      <c r="EQ45" s="3"/>
      <c r="ET45" s="3"/>
      <c r="EV45" s="3"/>
      <c r="EW45" s="3"/>
      <c r="EZ45" s="3"/>
      <c r="FB45" s="3"/>
      <c r="FC45" s="3"/>
      <c r="FF45" s="3"/>
      <c r="FH45" s="3"/>
      <c r="FI45" s="3"/>
      <c r="FL45" s="3"/>
    </row>
    <row r="46" spans="1:168" s="16" customFormat="1" ht="12.6" customHeight="1">
      <c r="A46" s="1"/>
      <c r="B46" s="3"/>
      <c r="C46" s="3"/>
      <c r="D46" s="3"/>
      <c r="E46" s="3"/>
      <c r="F46" s="3"/>
      <c r="G46" s="14"/>
      <c r="H46" s="3"/>
      <c r="I46" s="3"/>
      <c r="J46" s="3"/>
      <c r="K46" s="3"/>
      <c r="L46" s="3"/>
      <c r="N46" s="3"/>
      <c r="O46" s="3"/>
      <c r="P46" s="3"/>
      <c r="Q46" s="3"/>
      <c r="R46" s="3"/>
      <c r="T46" s="3"/>
      <c r="U46" s="3"/>
      <c r="V46" s="3"/>
      <c r="W46" s="3"/>
      <c r="X46" s="3"/>
      <c r="Z46" s="3"/>
      <c r="AA46" s="3"/>
      <c r="AB46" s="3"/>
      <c r="AC46" s="3"/>
      <c r="AD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J46" s="3"/>
      <c r="BK46" s="3"/>
      <c r="BL46" s="3"/>
      <c r="BM46" s="3"/>
      <c r="BN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B46" s="3"/>
      <c r="CC46" s="3"/>
      <c r="CD46" s="3"/>
      <c r="CE46" s="3"/>
      <c r="CF46" s="3"/>
      <c r="CN46" s="3"/>
      <c r="CO46" s="3"/>
      <c r="CR46" s="3"/>
      <c r="CT46" s="3"/>
      <c r="CU46" s="3"/>
      <c r="CX46" s="3"/>
      <c r="CZ46" s="3"/>
      <c r="DA46" s="3"/>
      <c r="DD46" s="3"/>
      <c r="DF46" s="3"/>
      <c r="DG46" s="3"/>
      <c r="DJ46" s="3"/>
      <c r="DL46" s="3"/>
      <c r="DM46" s="3"/>
      <c r="DP46" s="3"/>
      <c r="DR46" s="3"/>
      <c r="DS46" s="3"/>
      <c r="DV46" s="3"/>
      <c r="DX46" s="3"/>
      <c r="DY46" s="3"/>
      <c r="EB46" s="3"/>
      <c r="ED46" s="3"/>
      <c r="EE46" s="3"/>
      <c r="EH46" s="3"/>
      <c r="EJ46" s="3"/>
      <c r="EK46" s="3"/>
      <c r="EN46" s="3"/>
      <c r="EP46" s="3"/>
      <c r="EQ46" s="3"/>
      <c r="ET46" s="3"/>
      <c r="EV46" s="3"/>
      <c r="EW46" s="3"/>
      <c r="EZ46" s="3"/>
      <c r="FB46" s="3"/>
      <c r="FC46" s="3"/>
      <c r="FF46" s="3"/>
      <c r="FH46" s="3"/>
      <c r="FI46" s="3"/>
      <c r="FL46" s="3"/>
    </row>
    <row r="47" spans="1:168" s="16" customFormat="1" ht="12.6" customHeight="1">
      <c r="A47" s="1"/>
      <c r="B47" s="3"/>
      <c r="C47" s="3"/>
      <c r="D47" s="3"/>
      <c r="E47" s="3"/>
      <c r="F47" s="3"/>
      <c r="G47" s="14"/>
      <c r="H47" s="3"/>
      <c r="I47" s="3"/>
      <c r="J47" s="3"/>
      <c r="K47" s="3"/>
      <c r="L47" s="3"/>
      <c r="N47" s="3"/>
      <c r="O47" s="3"/>
      <c r="P47" s="3"/>
      <c r="Q47" s="3"/>
      <c r="R47" s="3"/>
      <c r="T47" s="3"/>
      <c r="U47" s="3"/>
      <c r="V47" s="3"/>
      <c r="W47" s="3"/>
      <c r="X47" s="3"/>
      <c r="Z47" s="3"/>
      <c r="AA47" s="3"/>
      <c r="AB47" s="3"/>
      <c r="AC47" s="3"/>
      <c r="AD47" s="3"/>
      <c r="AF47" s="3"/>
      <c r="AG47" s="3"/>
      <c r="AH47" s="3"/>
      <c r="AI47" s="3"/>
      <c r="AJ47" s="3"/>
      <c r="AL47" s="3"/>
      <c r="AM47" s="3"/>
      <c r="AN47" s="3"/>
      <c r="AO47" s="3"/>
      <c r="AP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J47" s="3"/>
      <c r="BK47" s="3"/>
      <c r="BL47" s="3"/>
      <c r="BM47" s="3"/>
      <c r="BN47" s="3"/>
      <c r="BP47" s="3"/>
      <c r="BQ47" s="3"/>
      <c r="BR47" s="3"/>
      <c r="BS47" s="3"/>
      <c r="BT47" s="3"/>
      <c r="BV47" s="3"/>
      <c r="BW47" s="3"/>
      <c r="BX47" s="3"/>
      <c r="BY47" s="3"/>
      <c r="BZ47" s="3"/>
      <c r="CB47" s="3"/>
      <c r="CC47" s="3"/>
      <c r="CD47" s="3"/>
      <c r="CE47" s="3"/>
      <c r="CF47" s="3"/>
      <c r="CN47" s="3"/>
      <c r="CO47" s="3"/>
      <c r="CR47" s="3"/>
      <c r="CT47" s="3"/>
      <c r="CU47" s="3"/>
      <c r="CX47" s="3"/>
      <c r="CZ47" s="3"/>
      <c r="DA47" s="3"/>
      <c r="DD47" s="3"/>
      <c r="DF47" s="3"/>
      <c r="DG47" s="3"/>
      <c r="DJ47" s="3"/>
      <c r="DL47" s="3"/>
      <c r="DM47" s="3"/>
      <c r="DP47" s="3"/>
      <c r="DR47" s="3"/>
      <c r="DS47" s="3"/>
      <c r="DV47" s="3"/>
      <c r="DX47" s="3"/>
      <c r="DY47" s="3"/>
      <c r="EB47" s="3"/>
      <c r="ED47" s="3"/>
      <c r="EE47" s="3"/>
      <c r="EH47" s="3"/>
      <c r="EJ47" s="3"/>
      <c r="EK47" s="3"/>
      <c r="EN47" s="3"/>
      <c r="EP47" s="3"/>
      <c r="EQ47" s="3"/>
      <c r="ET47" s="3"/>
      <c r="EV47" s="3"/>
      <c r="EW47" s="3"/>
      <c r="EZ47" s="3"/>
      <c r="FB47" s="3"/>
      <c r="FC47" s="3"/>
      <c r="FF47" s="3"/>
      <c r="FH47" s="3"/>
      <c r="FI47" s="3"/>
      <c r="FL47" s="3"/>
    </row>
    <row r="48" spans="1:168" s="16" customFormat="1" ht="12.6" customHeight="1">
      <c r="A48" s="1"/>
      <c r="B48" s="3"/>
      <c r="C48" s="3"/>
      <c r="D48" s="3"/>
      <c r="E48" s="3"/>
      <c r="F48" s="3"/>
      <c r="G48" s="14"/>
      <c r="H48" s="3"/>
      <c r="I48" s="3"/>
      <c r="J48" s="3"/>
      <c r="K48" s="3"/>
      <c r="L48" s="3"/>
      <c r="N48" s="3"/>
      <c r="O48" s="3"/>
      <c r="P48" s="3"/>
      <c r="Q48" s="3"/>
      <c r="R48" s="3"/>
      <c r="T48" s="3"/>
      <c r="U48" s="3"/>
      <c r="V48" s="3"/>
      <c r="W48" s="3"/>
      <c r="X48" s="3"/>
      <c r="Z48" s="3"/>
      <c r="AA48" s="3"/>
      <c r="AB48" s="3"/>
      <c r="AC48" s="3"/>
      <c r="AD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J48" s="3"/>
      <c r="BK48" s="3"/>
      <c r="BL48" s="3"/>
      <c r="BM48" s="3"/>
      <c r="BN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B48" s="3"/>
      <c r="CC48" s="3"/>
      <c r="CD48" s="3"/>
      <c r="CE48" s="3"/>
      <c r="CF48" s="3"/>
      <c r="CN48" s="3"/>
      <c r="CO48" s="3"/>
      <c r="CR48" s="3"/>
      <c r="CT48" s="3"/>
      <c r="CU48" s="3"/>
      <c r="CX48" s="3"/>
      <c r="CZ48" s="3"/>
      <c r="DA48" s="3"/>
      <c r="DD48" s="3"/>
      <c r="DF48" s="3"/>
      <c r="DG48" s="3"/>
      <c r="DJ48" s="3"/>
      <c r="DL48" s="3"/>
      <c r="DM48" s="3"/>
      <c r="DP48" s="3"/>
      <c r="DR48" s="3"/>
      <c r="DS48" s="3"/>
      <c r="DV48" s="3"/>
      <c r="DX48" s="3"/>
      <c r="DY48" s="3"/>
      <c r="EB48" s="3"/>
      <c r="ED48" s="3"/>
      <c r="EE48" s="3"/>
      <c r="EH48" s="3"/>
      <c r="EJ48" s="3"/>
      <c r="EK48" s="3"/>
      <c r="EN48" s="3"/>
      <c r="EP48" s="3"/>
      <c r="EQ48" s="3"/>
      <c r="ET48" s="3"/>
      <c r="EV48" s="3"/>
      <c r="EW48" s="3"/>
      <c r="EZ48" s="3"/>
      <c r="FB48" s="3"/>
      <c r="FC48" s="3"/>
      <c r="FF48" s="3"/>
      <c r="FH48" s="3"/>
      <c r="FI48" s="3"/>
      <c r="FL48" s="3"/>
    </row>
    <row r="49" spans="1:168" s="16" customFormat="1" ht="12.6" customHeight="1">
      <c r="A49" s="1"/>
      <c r="B49" s="3"/>
      <c r="C49" s="3"/>
      <c r="D49" s="3"/>
      <c r="E49" s="3"/>
      <c r="F49" s="3"/>
      <c r="G49" s="14"/>
      <c r="H49" s="3"/>
      <c r="I49" s="3"/>
      <c r="J49" s="3"/>
      <c r="K49" s="3"/>
      <c r="L49" s="3"/>
      <c r="N49" s="3"/>
      <c r="O49" s="3"/>
      <c r="P49" s="3"/>
      <c r="Q49" s="3"/>
      <c r="R49" s="3"/>
      <c r="T49" s="3"/>
      <c r="U49" s="3"/>
      <c r="V49" s="3"/>
      <c r="W49" s="3"/>
      <c r="X49" s="3"/>
      <c r="Z49" s="3"/>
      <c r="AA49" s="3"/>
      <c r="AB49" s="3"/>
      <c r="AC49" s="3"/>
      <c r="AD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J49" s="3"/>
      <c r="BK49" s="3"/>
      <c r="BL49" s="3"/>
      <c r="BM49" s="3"/>
      <c r="BN49" s="3"/>
      <c r="BP49" s="3"/>
      <c r="BQ49" s="3"/>
      <c r="BR49" s="3"/>
      <c r="BS49" s="3"/>
      <c r="BT49" s="3"/>
      <c r="BV49" s="3"/>
      <c r="BW49" s="3"/>
      <c r="BX49" s="3"/>
      <c r="BY49" s="3"/>
      <c r="BZ49" s="3"/>
      <c r="CB49" s="3"/>
      <c r="CC49" s="3"/>
      <c r="CD49" s="3"/>
      <c r="CE49" s="3"/>
      <c r="CF49" s="3"/>
      <c r="CN49" s="3"/>
      <c r="CO49" s="3"/>
      <c r="CR49" s="3"/>
      <c r="CT49" s="3"/>
      <c r="CU49" s="3"/>
      <c r="CX49" s="3"/>
      <c r="CZ49" s="3"/>
      <c r="DA49" s="3"/>
      <c r="DD49" s="3"/>
      <c r="DF49" s="3"/>
      <c r="DG49" s="3"/>
      <c r="DJ49" s="3"/>
      <c r="DL49" s="3"/>
      <c r="DM49" s="3"/>
      <c r="DP49" s="3"/>
      <c r="DR49" s="3"/>
      <c r="DS49" s="3"/>
      <c r="DV49" s="3"/>
      <c r="DX49" s="3"/>
      <c r="DY49" s="3"/>
      <c r="EB49" s="3"/>
      <c r="ED49" s="3"/>
      <c r="EE49" s="3"/>
      <c r="EH49" s="3"/>
      <c r="EJ49" s="3"/>
      <c r="EK49" s="3"/>
      <c r="EN49" s="3"/>
      <c r="EP49" s="3"/>
      <c r="EQ49" s="3"/>
      <c r="ET49" s="3"/>
      <c r="EV49" s="3"/>
      <c r="EW49" s="3"/>
      <c r="EZ49" s="3"/>
      <c r="FB49" s="3"/>
      <c r="FC49" s="3"/>
      <c r="FF49" s="3"/>
      <c r="FH49" s="3"/>
      <c r="FI49" s="3"/>
      <c r="FL49" s="3"/>
    </row>
    <row r="50" spans="1:168" s="16" customFormat="1" ht="12.6" customHeight="1">
      <c r="A50" s="1"/>
      <c r="B50" s="3"/>
      <c r="C50" s="3"/>
      <c r="D50" s="3"/>
      <c r="E50" s="3"/>
      <c r="F50" s="3"/>
      <c r="G50" s="14"/>
      <c r="H50" s="3"/>
      <c r="I50" s="3"/>
      <c r="J50" s="3"/>
      <c r="K50" s="3"/>
      <c r="L50" s="3"/>
      <c r="N50" s="3"/>
      <c r="O50" s="3"/>
      <c r="P50" s="3"/>
      <c r="Q50" s="3"/>
      <c r="R50" s="3"/>
      <c r="T50" s="3"/>
      <c r="U50" s="3"/>
      <c r="V50" s="3"/>
      <c r="W50" s="3"/>
      <c r="X50" s="3"/>
      <c r="Z50" s="3"/>
      <c r="AA50" s="3"/>
      <c r="AB50" s="3"/>
      <c r="AC50" s="3"/>
      <c r="AD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R50" s="3"/>
      <c r="AS50" s="3"/>
      <c r="AT50" s="3"/>
      <c r="AU50" s="3"/>
      <c r="AV50" s="3"/>
      <c r="AX50" s="3"/>
      <c r="AY50" s="3"/>
      <c r="AZ50" s="3"/>
      <c r="BA50" s="3"/>
      <c r="BB50" s="3"/>
      <c r="BJ50" s="3"/>
      <c r="BK50" s="3"/>
      <c r="BL50" s="3"/>
      <c r="BM50" s="3"/>
      <c r="BN50" s="3"/>
      <c r="BP50" s="3"/>
      <c r="BQ50" s="3"/>
      <c r="BR50" s="3"/>
      <c r="BS50" s="3"/>
      <c r="BT50" s="3"/>
      <c r="BV50" s="3"/>
      <c r="BW50" s="3"/>
      <c r="BX50" s="3"/>
      <c r="BY50" s="3"/>
      <c r="BZ50" s="3"/>
      <c r="CB50" s="3"/>
      <c r="CC50" s="3"/>
      <c r="CD50" s="3"/>
      <c r="CE50" s="3"/>
      <c r="CF50" s="3"/>
      <c r="CN50" s="3"/>
      <c r="CO50" s="3"/>
      <c r="CR50" s="3"/>
      <c r="CT50" s="3"/>
      <c r="CU50" s="3"/>
      <c r="CX50" s="3"/>
      <c r="CZ50" s="3"/>
      <c r="DA50" s="3"/>
      <c r="DD50" s="3"/>
      <c r="DF50" s="3"/>
      <c r="DG50" s="3"/>
      <c r="DJ50" s="3"/>
      <c r="DL50" s="3"/>
      <c r="DM50" s="3"/>
      <c r="DP50" s="3"/>
      <c r="DR50" s="3"/>
      <c r="DS50" s="3"/>
      <c r="DV50" s="3"/>
      <c r="DX50" s="3"/>
      <c r="DY50" s="3"/>
      <c r="EB50" s="3"/>
      <c r="ED50" s="3"/>
      <c r="EE50" s="3"/>
      <c r="EH50" s="3"/>
      <c r="EJ50" s="3"/>
      <c r="EK50" s="3"/>
      <c r="EN50" s="3"/>
      <c r="EP50" s="3"/>
      <c r="EQ50" s="3"/>
      <c r="ET50" s="3"/>
      <c r="EV50" s="3"/>
      <c r="EW50" s="3"/>
      <c r="EZ50" s="3"/>
      <c r="FB50" s="3"/>
      <c r="FC50" s="3"/>
      <c r="FF50" s="3"/>
      <c r="FH50" s="3"/>
      <c r="FI50" s="3"/>
      <c r="FL50" s="3"/>
    </row>
    <row r="51" spans="1:168" s="16" customFormat="1" ht="12.6" customHeight="1">
      <c r="A51" s="1"/>
      <c r="B51" s="3"/>
      <c r="C51" s="3"/>
      <c r="D51" s="3"/>
      <c r="E51" s="3"/>
      <c r="F51" s="3"/>
      <c r="G51" s="14"/>
      <c r="H51" s="3"/>
      <c r="I51" s="3"/>
      <c r="J51" s="3"/>
      <c r="K51" s="3"/>
      <c r="L51" s="3"/>
      <c r="N51" s="3"/>
      <c r="O51" s="3"/>
      <c r="P51" s="3"/>
      <c r="Q51" s="3"/>
      <c r="R51" s="3"/>
      <c r="T51" s="3"/>
      <c r="U51" s="3"/>
      <c r="V51" s="3"/>
      <c r="W51" s="3"/>
      <c r="X51" s="3"/>
      <c r="Z51" s="3"/>
      <c r="AA51" s="3"/>
      <c r="AB51" s="3"/>
      <c r="AC51" s="3"/>
      <c r="AD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J51" s="3"/>
      <c r="BK51" s="3"/>
      <c r="BL51" s="3"/>
      <c r="BM51" s="3"/>
      <c r="BN51" s="3"/>
      <c r="BP51" s="3"/>
      <c r="BQ51" s="3"/>
      <c r="BR51" s="3"/>
      <c r="BS51" s="3"/>
      <c r="BT51" s="3"/>
      <c r="BV51" s="3"/>
      <c r="BW51" s="3"/>
      <c r="BX51" s="3"/>
      <c r="BY51" s="3"/>
      <c r="BZ51" s="3"/>
      <c r="CB51" s="3"/>
      <c r="CC51" s="3"/>
      <c r="CD51" s="3"/>
      <c r="CE51" s="3"/>
      <c r="CF51" s="3"/>
      <c r="CN51" s="3"/>
      <c r="CO51" s="3"/>
      <c r="CR51" s="3"/>
      <c r="CT51" s="3"/>
      <c r="CU51" s="3"/>
      <c r="CX51" s="3"/>
      <c r="CZ51" s="3"/>
      <c r="DA51" s="3"/>
      <c r="DD51" s="3"/>
      <c r="DF51" s="3"/>
      <c r="DG51" s="3"/>
      <c r="DJ51" s="3"/>
      <c r="DL51" s="3"/>
      <c r="DM51" s="3"/>
      <c r="DP51" s="3"/>
      <c r="DR51" s="3"/>
      <c r="DS51" s="3"/>
      <c r="DV51" s="3"/>
      <c r="DX51" s="3"/>
      <c r="DY51" s="3"/>
      <c r="EB51" s="3"/>
      <c r="ED51" s="3"/>
      <c r="EE51" s="3"/>
      <c r="EH51" s="3"/>
      <c r="EJ51" s="3"/>
      <c r="EK51" s="3"/>
      <c r="EN51" s="3"/>
      <c r="EP51" s="3"/>
      <c r="EQ51" s="3"/>
      <c r="ET51" s="3"/>
      <c r="EV51" s="3"/>
      <c r="EW51" s="3"/>
      <c r="EZ51" s="3"/>
      <c r="FB51" s="3"/>
      <c r="FC51" s="3"/>
      <c r="FF51" s="3"/>
      <c r="FH51" s="3"/>
      <c r="FI51" s="3"/>
      <c r="FL51" s="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C8:C12 I8:AL12 AM8:BT12 I17:AL22 I14:O16 Q14:AL16 I24:AL33 I23:O23 Q23:AL23 BW8:BX9 BW11:BX12 BW10 BW18:BX18 BW17 BW20:BX26 BW19 BW28:BX30 BW27 BW32:BX32 BW31 CC8:CD12 CI8:CK12 CC32:CD33 CC31 DA35:DD35 DH10 DH14:DH16 DH27 DH23 DS8:DT9 DS11:DT12 DS10:DT10 DV10 DS19:DT30 DS14:DT15 DS16:DS17 DS32:DT33 DS31 DV31 DY8:DY12 EE8:EE12 DS18:DT18 DV14:DV18 EQ8:EQ12 EK8:EK12 EQ21:EQ33 DM37:DP38 DM8:DP12 C14:C33 AM14:BT33 BW14:BX16 CC14:CD30 CI14:CK33 DY14:DY29 EE14:EE33 EQ14:EQ19 EK14:EK31 DM14:DP35 DV8:DV9 DV11:DV12 DV19:DV30 DV32:DV33 DH18 EW8:EW33 FC8:FC33" formula="1"/>
    <ignoredError sqref="CK2 ES2" numberStoredAsText="1"/>
    <ignoredError sqref="CO7:CP7 CO5:CP5 CR4:CR6 CO4 CO6 CU5:CV5 CU4 CX4 CU7:CV7 CU6 CX6 DA5:DB5 DA9:DB9 DB8 DA4 DD4 DA7:DB7 DA6 DD6 DA11:DB11 DA10 DD10 DG7:DH7 DG4:DG6 DJ4:DJ6 DJ11 DJ10 DJ19:DJ20 DJ17 DJ24:DJ26 DJ23 DJ28:DJ30 DJ27 DJ32:DJ35 DJ31 DJ22 DJ21 DJ12 DJ14 DJ15 DJ16 DJ18 DJ8:DJ9 CR7 CX5 CX7 DD5 DD9 DD8 DD7 DD11 DJ7" evalError="1"/>
    <ignoredError sqref="CO8:CP9 CO11:CP12 CO10 CR10 CO20:CP22 CO18 CR14:CR18 CO26:CP26 CO23 CR23 CO28:CP28 CO27 CR27 CO34:CR34 CO31 CR31 CO14 CO15 CO16 CO17 CO19 CR19 CO24:CP25 CO30:CP30 CO29:CP29 CU8:CV9 CU11:CV12 CU10 CX10 CU19:CV22 CU16 CX14:CX18 CU18 CU17 CU14 CU15 CU24:CV26 CU23 CX23 CU28:CV30 CU27 CX27 CU32:CV33 CU31 CX31 DD31 DA31 DA34:DD34 DD27 DA27 DA28:DB30 DD23 DA23 DA24:DB26 DA17 DA18 DD14:DD18 DA16 DA19:DB22 DA12:DB12 DA8 DA14 DA15 DG8:DH9 DG12:DH12 DG21:DH21 DG22:DH22 DG31 DG34:DI35 DG27 DG28:DH30 DG23 DG24:DH26 DG14:DG18 DG19:DH20 DG10 DG11:DH11 CR8:CR9 CR11:CR12 CR20:CR22 CR26 CR28 CO32:CP33 CR32:CR33 CR24:CR25 CR30 CR29 CX8:CX9 CX11:CX12 CX19:CX22 CX24:CX26 CX28:CX30 CX32:CX33 DA32:DB33 DD32:DD33 DD28:DD30 DD24:DD26 DD19:DD22 DD12 DG32:DH33" evalError="1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66"/>
  <sheetViews>
    <sheetView workbookViewId="0">
      <pane xSplit="1" topLeftCell="LF1" activePane="topRight" state="frozen"/>
      <selection pane="topRight" activeCell="LN5" sqref="LN5"/>
    </sheetView>
  </sheetViews>
  <sheetFormatPr defaultColWidth="9.140625" defaultRowHeight="11.25"/>
  <cols>
    <col min="1" max="1" width="30.7109375" style="403" customWidth="1"/>
    <col min="2" max="3" width="8.7109375" style="31" customWidth="1"/>
    <col min="4" max="4" width="9.42578125" style="31" bestFit="1" customWidth="1"/>
    <col min="5" max="5" width="9.7109375" style="31" bestFit="1" customWidth="1"/>
    <col min="6" max="6" width="8.140625" style="31" bestFit="1" customWidth="1"/>
    <col min="7" max="7" width="8.7109375" style="31" customWidth="1"/>
    <col min="8" max="8" width="9.140625" style="31" bestFit="1" customWidth="1"/>
    <col min="9" max="9" width="12" style="31" bestFit="1" customWidth="1"/>
    <col min="10" max="10" width="8.7109375" style="386" customWidth="1"/>
    <col min="11" max="11" width="7.42578125" style="31" bestFit="1" customWidth="1"/>
    <col min="12" max="12" width="8.140625" style="31" bestFit="1" customWidth="1"/>
    <col min="13" max="13" width="9.42578125" style="31" bestFit="1" customWidth="1"/>
    <col min="14" max="14" width="9.7109375" style="31" bestFit="1" customWidth="1"/>
    <col min="15" max="15" width="8.140625" style="31" bestFit="1" customWidth="1"/>
    <col min="16" max="16" width="8.7109375" style="31" customWidth="1"/>
    <col min="17" max="17" width="9.140625" style="31" bestFit="1" customWidth="1"/>
    <col min="18" max="18" width="12" style="31" bestFit="1" customWidth="1"/>
    <col min="19" max="19" width="8.7109375" style="386" customWidth="1"/>
    <col min="20" max="20" width="7.42578125" style="31" bestFit="1" customWidth="1"/>
    <col min="21" max="21" width="8.140625" style="31" bestFit="1" customWidth="1"/>
    <col min="22" max="22" width="9.42578125" style="31" bestFit="1" customWidth="1"/>
    <col min="23" max="23" width="9.7109375" style="31" bestFit="1" customWidth="1"/>
    <col min="24" max="24" width="8.140625" style="31" bestFit="1" customWidth="1"/>
    <col min="25" max="25" width="8.7109375" style="31" customWidth="1"/>
    <col min="26" max="26" width="9.140625" style="31" bestFit="1" customWidth="1"/>
    <col min="27" max="27" width="12" style="31" bestFit="1" customWidth="1"/>
    <col min="28" max="28" width="8.7109375" style="386" customWidth="1"/>
    <col min="29" max="29" width="7.42578125" style="31" bestFit="1" customWidth="1"/>
    <col min="30" max="30" width="8.140625" style="31" bestFit="1" customWidth="1"/>
    <col min="31" max="31" width="9.42578125" style="31" bestFit="1" customWidth="1"/>
    <col min="32" max="32" width="9.7109375" style="31" bestFit="1" customWidth="1"/>
    <col min="33" max="33" width="8.140625" style="31" bestFit="1" customWidth="1"/>
    <col min="34" max="34" width="8.7109375" style="31" customWidth="1"/>
    <col min="35" max="35" width="9.140625" style="31" bestFit="1" customWidth="1"/>
    <col min="36" max="36" width="12" style="31" bestFit="1" customWidth="1"/>
    <col min="37" max="37" width="8.7109375" style="386" customWidth="1"/>
    <col min="38" max="38" width="7.42578125" style="31" bestFit="1" customWidth="1"/>
    <col min="39" max="39" width="8.140625" style="31" bestFit="1" customWidth="1"/>
    <col min="40" max="40" width="9.42578125" style="31" bestFit="1" customWidth="1"/>
    <col min="41" max="41" width="9.7109375" style="31" bestFit="1" customWidth="1"/>
    <col min="42" max="42" width="8.140625" style="31" bestFit="1" customWidth="1"/>
    <col min="43" max="43" width="8.7109375" style="31" customWidth="1"/>
    <col min="44" max="44" width="9.140625" style="31" bestFit="1" customWidth="1"/>
    <col min="45" max="45" width="12" style="31" bestFit="1" customWidth="1"/>
    <col min="46" max="46" width="8.7109375" style="386" customWidth="1"/>
    <col min="47" max="47" width="7.42578125" style="31" bestFit="1" customWidth="1"/>
    <col min="48" max="48" width="8.140625" style="31" bestFit="1" customWidth="1"/>
    <col min="49" max="49" width="9.42578125" style="31" bestFit="1" customWidth="1"/>
    <col min="50" max="50" width="9.7109375" style="31" bestFit="1" customWidth="1"/>
    <col min="51" max="51" width="8.140625" style="31" bestFit="1" customWidth="1"/>
    <col min="52" max="52" width="8.7109375" style="31" customWidth="1"/>
    <col min="53" max="53" width="9.140625" style="31" bestFit="1" customWidth="1"/>
    <col min="54" max="54" width="12" style="31" bestFit="1" customWidth="1"/>
    <col min="55" max="55" width="8.7109375" style="386" customWidth="1"/>
    <col min="56" max="56" width="7.42578125" style="31" bestFit="1" customWidth="1"/>
    <col min="57" max="57" width="8.140625" style="31" bestFit="1" customWidth="1"/>
    <col min="58" max="58" width="9.42578125" style="31" bestFit="1" customWidth="1"/>
    <col min="59" max="59" width="9.7109375" style="31" bestFit="1" customWidth="1"/>
    <col min="60" max="60" width="8.140625" style="31" bestFit="1" customWidth="1"/>
    <col min="61" max="61" width="8.7109375" style="31" customWidth="1"/>
    <col min="62" max="62" width="9.140625" style="31" bestFit="1" customWidth="1"/>
    <col min="63" max="63" width="12" style="31" bestFit="1" customWidth="1"/>
    <col min="64" max="64" width="9.140625" style="31"/>
    <col min="65" max="65" width="7.42578125" style="31" bestFit="1" customWidth="1"/>
    <col min="66" max="66" width="8.140625" style="31" bestFit="1" customWidth="1"/>
    <col min="67" max="67" width="9.42578125" style="31" bestFit="1" customWidth="1"/>
    <col min="68" max="68" width="9.7109375" style="31" bestFit="1" customWidth="1"/>
    <col min="69" max="69" width="8.140625" style="31" bestFit="1" customWidth="1"/>
    <col min="70" max="70" width="8.7109375" style="31" customWidth="1"/>
    <col min="71" max="71" width="9.140625" style="31" bestFit="1" customWidth="1"/>
    <col min="72" max="72" width="12" style="31" bestFit="1" customWidth="1"/>
    <col min="73" max="73" width="9.140625" style="31"/>
    <col min="74" max="74" width="7.42578125" style="31" bestFit="1" customWidth="1"/>
    <col min="75" max="75" width="8.140625" style="31" bestFit="1" customWidth="1"/>
    <col min="76" max="76" width="9.42578125" style="31" bestFit="1" customWidth="1"/>
    <col min="77" max="77" width="9.7109375" style="31" bestFit="1" customWidth="1"/>
    <col min="78" max="78" width="8.140625" style="31" bestFit="1" customWidth="1"/>
    <col min="79" max="79" width="8.7109375" style="31" customWidth="1"/>
    <col min="80" max="80" width="9.140625" style="31" bestFit="1" customWidth="1"/>
    <col min="81" max="81" width="12" style="31" bestFit="1" customWidth="1"/>
    <col min="82" max="82" width="9.140625" style="31"/>
    <col min="83" max="83" width="7.42578125" style="31" bestFit="1" customWidth="1"/>
    <col min="84" max="84" width="11.42578125" style="31" bestFit="1" customWidth="1"/>
    <col min="85" max="85" width="9.42578125" style="31" bestFit="1" customWidth="1"/>
    <col min="86" max="86" width="9.7109375" style="31" bestFit="1" customWidth="1"/>
    <col min="87" max="87" width="8.140625" style="31" bestFit="1" customWidth="1"/>
    <col min="88" max="88" width="8.7109375" style="31" customWidth="1"/>
    <col min="89" max="89" width="9.140625" style="31" bestFit="1" customWidth="1"/>
    <col min="90" max="90" width="12" style="31" bestFit="1" customWidth="1"/>
    <col min="91" max="91" width="9.140625" style="31"/>
    <col min="92" max="92" width="7.42578125" style="31" bestFit="1" customWidth="1"/>
    <col min="93" max="93" width="11.42578125" style="31" bestFit="1" customWidth="1"/>
    <col min="94" max="94" width="9.42578125" style="31" bestFit="1" customWidth="1"/>
    <col min="95" max="95" width="9.7109375" style="31" bestFit="1" customWidth="1"/>
    <col min="96" max="96" width="8.140625" style="31" bestFit="1" customWidth="1"/>
    <col min="97" max="97" width="8.7109375" style="31" customWidth="1"/>
    <col min="98" max="98" width="9.140625" style="31" bestFit="1" customWidth="1"/>
    <col min="99" max="99" width="12" style="31" bestFit="1" customWidth="1"/>
    <col min="100" max="100" width="9.140625" style="31"/>
    <col min="101" max="101" width="7.42578125" style="31" bestFit="1" customWidth="1"/>
    <col min="102" max="102" width="11.42578125" style="31" bestFit="1" customWidth="1"/>
    <col min="103" max="103" width="9.42578125" style="31" bestFit="1" customWidth="1"/>
    <col min="104" max="104" width="9.7109375" style="31" bestFit="1" customWidth="1"/>
    <col min="105" max="105" width="8.140625" style="31" bestFit="1" customWidth="1"/>
    <col min="106" max="106" width="8.7109375" style="31" customWidth="1"/>
    <col min="107" max="107" width="9.140625" style="31" bestFit="1" customWidth="1"/>
    <col min="108" max="108" width="12" style="31" bestFit="1" customWidth="1"/>
    <col min="109" max="109" width="9.140625" style="31"/>
    <col min="110" max="110" width="7.42578125" style="31" bestFit="1" customWidth="1"/>
    <col min="111" max="111" width="11.42578125" style="31" bestFit="1" customWidth="1"/>
    <col min="112" max="112" width="9.42578125" style="31" bestFit="1" customWidth="1"/>
    <col min="113" max="113" width="9.7109375" style="31" bestFit="1" customWidth="1"/>
    <col min="114" max="114" width="8.140625" style="31" bestFit="1" customWidth="1"/>
    <col min="115" max="115" width="8.7109375" style="31" customWidth="1"/>
    <col min="116" max="116" width="9.140625" style="31" bestFit="1" customWidth="1"/>
    <col min="117" max="117" width="12" style="31" bestFit="1" customWidth="1"/>
    <col min="118" max="118" width="9.140625" style="31"/>
    <col min="119" max="119" width="7.42578125" style="31" bestFit="1" customWidth="1"/>
    <col min="120" max="120" width="11.42578125" style="31" bestFit="1" customWidth="1"/>
    <col min="121" max="121" width="9.42578125" style="31" bestFit="1" customWidth="1"/>
    <col min="122" max="122" width="9.7109375" style="31" bestFit="1" customWidth="1"/>
    <col min="123" max="123" width="8.140625" style="31" bestFit="1" customWidth="1"/>
    <col min="124" max="124" width="8.7109375" style="31" customWidth="1"/>
    <col min="125" max="125" width="9.140625" style="31" bestFit="1" customWidth="1"/>
    <col min="126" max="126" width="12" style="31" bestFit="1" customWidth="1"/>
    <col min="127" max="127" width="9.140625" style="31"/>
    <col min="128" max="128" width="7.42578125" style="31" bestFit="1" customWidth="1"/>
    <col min="129" max="129" width="11.42578125" style="31" bestFit="1" customWidth="1"/>
    <col min="130" max="130" width="9.42578125" style="31" bestFit="1" customWidth="1"/>
    <col min="131" max="131" width="9.7109375" style="31" bestFit="1" customWidth="1"/>
    <col min="132" max="132" width="8.140625" style="31" bestFit="1" customWidth="1"/>
    <col min="133" max="133" width="8.7109375" style="31" customWidth="1"/>
    <col min="134" max="134" width="9.140625" style="31" bestFit="1" customWidth="1"/>
    <col min="135" max="135" width="12" style="31" bestFit="1" customWidth="1"/>
    <col min="136" max="136" width="9.140625" style="31"/>
    <col min="137" max="137" width="7.42578125" style="31" bestFit="1" customWidth="1"/>
    <col min="138" max="138" width="11.42578125" style="31" bestFit="1" customWidth="1"/>
    <col min="139" max="139" width="9.42578125" style="31" bestFit="1" customWidth="1"/>
    <col min="140" max="140" width="9.7109375" style="31" bestFit="1" customWidth="1"/>
    <col min="141" max="141" width="8.140625" style="31" bestFit="1" customWidth="1"/>
    <col min="142" max="142" width="8.7109375" style="31" customWidth="1"/>
    <col min="143" max="143" width="9.140625" style="31" bestFit="1" customWidth="1"/>
    <col min="144" max="144" width="12" style="31" bestFit="1" customWidth="1"/>
    <col min="145" max="145" width="9.140625" style="31"/>
    <col min="146" max="146" width="7.42578125" style="31" bestFit="1" customWidth="1"/>
    <col min="147" max="147" width="11.42578125" style="31" bestFit="1" customWidth="1"/>
    <col min="148" max="148" width="9.42578125" style="31" bestFit="1" customWidth="1"/>
    <col min="149" max="149" width="9.7109375" style="31" bestFit="1" customWidth="1"/>
    <col min="150" max="150" width="8.140625" style="31" bestFit="1" customWidth="1"/>
    <col min="151" max="151" width="8.7109375" style="31" customWidth="1"/>
    <col min="152" max="152" width="9.140625" style="31" bestFit="1" customWidth="1"/>
    <col min="153" max="153" width="12" style="31" bestFit="1" customWidth="1"/>
    <col min="154" max="154" width="9.140625" style="31"/>
    <col min="155" max="155" width="7.42578125" style="31" bestFit="1" customWidth="1"/>
    <col min="156" max="156" width="11.42578125" style="31" bestFit="1" customWidth="1"/>
    <col min="157" max="157" width="9.42578125" style="31" bestFit="1" customWidth="1"/>
    <col min="158" max="158" width="9.7109375" style="31" bestFit="1" customWidth="1"/>
    <col min="159" max="159" width="8.140625" style="31" bestFit="1" customWidth="1"/>
    <col min="160" max="160" width="8.7109375" style="31" customWidth="1"/>
    <col min="161" max="161" width="9.140625" style="31" bestFit="1" customWidth="1"/>
    <col min="162" max="162" width="12" style="31" bestFit="1" customWidth="1"/>
    <col min="163" max="163" width="9.140625" style="31" customWidth="1"/>
    <col min="164" max="164" width="7.85546875" style="31" customWidth="1"/>
    <col min="165" max="165" width="11.42578125" style="31" customWidth="1"/>
    <col min="166" max="166" width="9.42578125" style="31" customWidth="1"/>
    <col min="167" max="167" width="9.7109375" style="31" customWidth="1"/>
    <col min="168" max="168" width="8.140625" style="31" customWidth="1"/>
    <col min="169" max="169" width="8.7109375" style="31" customWidth="1"/>
    <col min="170" max="170" width="9.140625" style="31" customWidth="1"/>
    <col min="171" max="171" width="12" style="31" customWidth="1"/>
    <col min="172" max="172" width="9.140625" style="31" customWidth="1"/>
    <col min="173" max="173" width="7.85546875" style="31" customWidth="1"/>
    <col min="174" max="174" width="11.42578125" style="31" customWidth="1"/>
    <col min="175" max="175" width="9.42578125" style="31" customWidth="1"/>
    <col min="176" max="176" width="9.7109375" style="31" customWidth="1"/>
    <col min="177" max="177" width="8.140625" style="31" customWidth="1"/>
    <col min="178" max="178" width="8.7109375" style="31" customWidth="1"/>
    <col min="179" max="179" width="9.140625" style="31" customWidth="1"/>
    <col min="180" max="180" width="12" style="31" customWidth="1"/>
    <col min="181" max="181" width="9.140625" style="31" customWidth="1"/>
    <col min="182" max="182" width="7.85546875" style="31" customWidth="1"/>
    <col min="183" max="183" width="11.42578125" style="31" customWidth="1"/>
    <col min="184" max="184" width="9.42578125" style="31" customWidth="1"/>
    <col min="185" max="185" width="9.7109375" style="31" customWidth="1"/>
    <col min="186" max="186" width="8.140625" style="31" customWidth="1"/>
    <col min="187" max="187" width="8.7109375" style="31" customWidth="1"/>
    <col min="188" max="188" width="9.140625" style="31" customWidth="1"/>
    <col min="189" max="189" width="12" style="31" customWidth="1"/>
    <col min="190" max="190" width="9.140625" style="31" customWidth="1"/>
    <col min="191" max="191" width="7.85546875" style="31" customWidth="1"/>
    <col min="192" max="192" width="11.42578125" style="31" customWidth="1"/>
    <col min="193" max="193" width="9.42578125" style="31" customWidth="1"/>
    <col min="194" max="194" width="9.7109375" style="31" customWidth="1"/>
    <col min="195" max="195" width="8.140625" style="31" customWidth="1"/>
    <col min="196" max="196" width="8.7109375" style="31" customWidth="1"/>
    <col min="197" max="197" width="9.140625" style="31" customWidth="1"/>
    <col min="198" max="198" width="12" style="31" customWidth="1"/>
    <col min="199" max="199" width="9.140625" style="31" customWidth="1"/>
    <col min="200" max="200" width="7.85546875" style="31" customWidth="1"/>
    <col min="201" max="201" width="11.42578125" style="31" customWidth="1"/>
    <col min="202" max="202" width="9.42578125" style="31" customWidth="1"/>
    <col min="203" max="203" width="9.7109375" style="31" customWidth="1"/>
    <col min="204" max="204" width="8.140625" style="31" customWidth="1"/>
    <col min="205" max="205" width="8.7109375" style="31" customWidth="1"/>
    <col min="206" max="206" width="9.140625" style="31" customWidth="1"/>
    <col min="207" max="207" width="12" style="31" customWidth="1"/>
    <col min="208" max="208" width="9.140625" style="31" customWidth="1"/>
    <col min="209" max="209" width="7.85546875" style="31" customWidth="1"/>
    <col min="210" max="210" width="11.42578125" style="31" customWidth="1"/>
    <col min="211" max="211" width="9.42578125" style="31" customWidth="1"/>
    <col min="212" max="212" width="9.7109375" style="31" customWidth="1"/>
    <col min="213" max="213" width="8.140625" style="31" customWidth="1"/>
    <col min="214" max="214" width="8.7109375" style="31" customWidth="1"/>
    <col min="215" max="215" width="9.140625" style="31" customWidth="1"/>
    <col min="216" max="216" width="12" style="31" customWidth="1"/>
    <col min="217" max="217" width="9.140625" style="31" customWidth="1"/>
    <col min="218" max="218" width="8.28515625" style="31" customWidth="1"/>
    <col min="219" max="219" width="11.42578125" style="31" customWidth="1"/>
    <col min="220" max="220" width="9.42578125" style="31" customWidth="1"/>
    <col min="221" max="221" width="9.7109375" style="31" customWidth="1"/>
    <col min="222" max="222" width="8.140625" style="31" customWidth="1"/>
    <col min="223" max="223" width="8.7109375" style="31" customWidth="1"/>
    <col min="224" max="224" width="9.140625" style="31" customWidth="1"/>
    <col min="225" max="225" width="12" style="31" customWidth="1"/>
    <col min="226" max="226" width="9.140625" style="31" customWidth="1"/>
    <col min="227" max="227" width="7.85546875" style="31" customWidth="1"/>
    <col min="228" max="228" width="11.42578125" style="31" customWidth="1"/>
    <col min="229" max="229" width="9.42578125" style="31" customWidth="1"/>
    <col min="230" max="230" width="9.7109375" style="31" bestFit="1" customWidth="1"/>
    <col min="231" max="231" width="8.140625" style="31" customWidth="1"/>
    <col min="232" max="232" width="8.7109375" style="31" customWidth="1"/>
    <col min="233" max="233" width="9.140625" style="31" customWidth="1"/>
    <col min="234" max="234" width="12" style="31" bestFit="1" customWidth="1"/>
    <col min="235" max="235" width="9.140625" style="31"/>
    <col min="236" max="236" width="7.85546875" style="31" customWidth="1"/>
    <col min="237" max="237" width="11.42578125" style="31" customWidth="1"/>
    <col min="238" max="238" width="9.42578125" style="31" customWidth="1"/>
    <col min="239" max="239" width="9.7109375" style="31" customWidth="1"/>
    <col min="240" max="240" width="8.140625" style="31" customWidth="1"/>
    <col min="241" max="241" width="8.7109375" style="31" customWidth="1"/>
    <col min="242" max="242" width="9.140625" style="31" customWidth="1"/>
    <col min="243" max="243" width="12" style="31" customWidth="1"/>
    <col min="244" max="244" width="9.140625" style="31" customWidth="1"/>
    <col min="245" max="245" width="7.85546875" style="31" customWidth="1"/>
    <col min="246" max="246" width="11.42578125" style="31" customWidth="1"/>
    <col min="247" max="247" width="9.42578125" style="31" customWidth="1"/>
    <col min="248" max="248" width="9.7109375" style="31" customWidth="1"/>
    <col min="249" max="249" width="8.140625" style="31" customWidth="1"/>
    <col min="250" max="250" width="8.7109375" style="31" customWidth="1"/>
    <col min="251" max="251" width="9.140625" style="31" customWidth="1"/>
    <col min="252" max="252" width="12" style="31" customWidth="1"/>
    <col min="253" max="253" width="9.140625" style="31" customWidth="1"/>
    <col min="254" max="254" width="7.85546875" style="31" customWidth="1"/>
    <col min="255" max="255" width="11.42578125" style="31" customWidth="1"/>
    <col min="256" max="256" width="9.42578125" style="31" customWidth="1"/>
    <col min="257" max="257" width="9.7109375" style="31" customWidth="1"/>
    <col min="258" max="258" width="8.140625" style="31" customWidth="1"/>
    <col min="259" max="259" width="8.7109375" style="31" customWidth="1"/>
    <col min="260" max="260" width="9.140625" style="31" customWidth="1"/>
    <col min="261" max="261" width="12" style="31" customWidth="1"/>
    <col min="262" max="262" width="9.140625" style="31" customWidth="1"/>
    <col min="263" max="263" width="8.28515625" style="31" bestFit="1" customWidth="1"/>
    <col min="264" max="264" width="11.42578125" style="31" customWidth="1"/>
    <col min="265" max="265" width="9.42578125" style="31" customWidth="1"/>
    <col min="266" max="266" width="9.7109375" style="31" customWidth="1"/>
    <col min="267" max="267" width="8.140625" style="31" customWidth="1"/>
    <col min="268" max="268" width="8.7109375" style="31" customWidth="1"/>
    <col min="269" max="269" width="9.140625" style="31" customWidth="1"/>
    <col min="270" max="270" width="12" style="31" customWidth="1"/>
    <col min="271" max="271" width="9.140625" style="31" customWidth="1"/>
    <col min="272" max="272" width="7.85546875" style="31" customWidth="1"/>
    <col min="273" max="273" width="11.42578125" style="31" bestFit="1" customWidth="1"/>
    <col min="274" max="274" width="9.42578125" style="31" bestFit="1" customWidth="1"/>
    <col min="275" max="275" width="9.7109375" style="31" customWidth="1"/>
    <col min="276" max="276" width="8.140625" style="31" customWidth="1"/>
    <col min="277" max="277" width="8.7109375" style="31" customWidth="1"/>
    <col min="278" max="278" width="9.140625" style="31" customWidth="1"/>
    <col min="279" max="279" width="12" style="31" customWidth="1"/>
    <col min="280" max="280" width="9.140625" style="31"/>
    <col min="281" max="281" width="7.85546875" style="31" customWidth="1"/>
    <col min="282" max="282" width="11.42578125" style="31" customWidth="1"/>
    <col min="283" max="283" width="9.42578125" style="31" customWidth="1"/>
    <col min="284" max="284" width="9.7109375" style="31" customWidth="1"/>
    <col min="285" max="285" width="8.140625" style="31" customWidth="1"/>
    <col min="286" max="286" width="8.7109375" style="31" customWidth="1"/>
    <col min="287" max="287" width="9.140625" style="31" customWidth="1"/>
    <col min="288" max="288" width="12" style="31" customWidth="1"/>
    <col min="289" max="289" width="9.140625" style="31" customWidth="1"/>
    <col min="290" max="290" width="7.85546875" style="31" customWidth="1"/>
    <col min="291" max="291" width="11.42578125" style="31" customWidth="1"/>
    <col min="292" max="292" width="9.42578125" style="31" customWidth="1"/>
    <col min="293" max="293" width="9.7109375" style="31" customWidth="1"/>
    <col min="294" max="294" width="8.140625" style="31" customWidth="1"/>
    <col min="295" max="295" width="8.7109375" style="31" customWidth="1"/>
    <col min="296" max="296" width="9.140625" style="31" customWidth="1"/>
    <col min="297" max="297" width="12" style="31" customWidth="1"/>
    <col min="298" max="298" width="9.140625" style="31" customWidth="1"/>
    <col min="299" max="299" width="8.28515625" style="31" customWidth="1"/>
    <col min="300" max="300" width="11.42578125" style="31" customWidth="1"/>
    <col min="301" max="301" width="9.42578125" style="31" customWidth="1"/>
    <col min="302" max="302" width="9.7109375" style="31" customWidth="1"/>
    <col min="303" max="303" width="8.140625" style="31" customWidth="1"/>
    <col min="304" max="304" width="8.7109375" style="31" customWidth="1"/>
    <col min="305" max="305" width="9.140625" style="31" customWidth="1"/>
    <col min="306" max="306" width="12" style="31" customWidth="1"/>
    <col min="307" max="307" width="9.140625" style="31" customWidth="1"/>
    <col min="308" max="308" width="8.28515625" style="31" customWidth="1"/>
    <col min="309" max="309" width="11.42578125" style="31" customWidth="1"/>
    <col min="310" max="310" width="9.42578125" style="31" customWidth="1"/>
    <col min="311" max="311" width="9.7109375" style="31" customWidth="1"/>
    <col min="312" max="312" width="8.140625" style="31" customWidth="1"/>
    <col min="313" max="313" width="8.7109375" style="31" customWidth="1"/>
    <col min="314" max="314" width="9.140625" style="31" customWidth="1"/>
    <col min="315" max="315" width="12" style="31" customWidth="1"/>
    <col min="316" max="316" width="9.140625" style="31" customWidth="1"/>
    <col min="317" max="317" width="7.85546875" style="31" customWidth="1"/>
    <col min="318" max="318" width="11.42578125" style="31" bestFit="1" customWidth="1"/>
    <col min="319" max="319" width="9.42578125" style="31" bestFit="1" customWidth="1"/>
    <col min="320" max="320" width="9.7109375" style="31" customWidth="1"/>
    <col min="321" max="321" width="8.140625" style="31" customWidth="1"/>
    <col min="322" max="322" width="9.140625" style="31" customWidth="1"/>
    <col min="323" max="323" width="12" style="31" customWidth="1"/>
    <col min="324" max="324" width="9.140625" style="31"/>
    <col min="325" max="325" width="8.28515625" style="31" bestFit="1" customWidth="1"/>
    <col min="326" max="326" width="11.42578125" style="31" bestFit="1" customWidth="1"/>
    <col min="327" max="327" width="9.42578125" style="31" bestFit="1" customWidth="1"/>
    <col min="328" max="328" width="9.7109375" style="31" customWidth="1"/>
    <col min="329" max="329" width="8.140625" style="31" customWidth="1"/>
    <col min="330" max="330" width="9.140625" style="31" customWidth="1"/>
    <col min="331" max="331" width="12" style="31" customWidth="1"/>
    <col min="332" max="332" width="9.140625" style="31"/>
    <col min="333" max="333" width="8.28515625" style="31" bestFit="1" customWidth="1"/>
    <col min="334" max="334" width="11.42578125" style="31" bestFit="1" customWidth="1"/>
    <col min="335" max="335" width="9.42578125" style="31" bestFit="1" customWidth="1"/>
    <col min="336" max="336" width="9.7109375" style="31" customWidth="1"/>
    <col min="337" max="337" width="8.140625" style="31" customWidth="1"/>
    <col min="338" max="338" width="9.140625" style="31" customWidth="1"/>
    <col min="339" max="339" width="12" style="31" customWidth="1"/>
    <col min="340" max="16384" width="9.140625" style="31"/>
  </cols>
  <sheetData>
    <row r="1" spans="1:339" ht="12" thickBot="1"/>
    <row r="2" spans="1:339" ht="15.75" customHeight="1" thickTop="1">
      <c r="A2" s="449" t="s">
        <v>365</v>
      </c>
      <c r="B2" s="235" t="s">
        <v>366</v>
      </c>
      <c r="C2" s="235" t="s">
        <v>367</v>
      </c>
      <c r="D2" s="235" t="s">
        <v>368</v>
      </c>
      <c r="E2" s="235" t="s">
        <v>369</v>
      </c>
      <c r="F2" s="235" t="s">
        <v>370</v>
      </c>
      <c r="G2" s="235" t="s">
        <v>371</v>
      </c>
      <c r="H2" s="235" t="s">
        <v>372</v>
      </c>
      <c r="I2" s="235" t="s">
        <v>373</v>
      </c>
      <c r="K2" s="235" t="s">
        <v>366</v>
      </c>
      <c r="L2" s="235" t="s">
        <v>367</v>
      </c>
      <c r="M2" s="235" t="s">
        <v>368</v>
      </c>
      <c r="N2" s="235" t="s">
        <v>369</v>
      </c>
      <c r="O2" s="235" t="s">
        <v>370</v>
      </c>
      <c r="P2" s="235" t="s">
        <v>371</v>
      </c>
      <c r="Q2" s="235" t="s">
        <v>372</v>
      </c>
      <c r="R2" s="235" t="s">
        <v>373</v>
      </c>
      <c r="T2" s="235" t="s">
        <v>366</v>
      </c>
      <c r="U2" s="235" t="s">
        <v>367</v>
      </c>
      <c r="V2" s="235" t="s">
        <v>368</v>
      </c>
      <c r="W2" s="235" t="s">
        <v>369</v>
      </c>
      <c r="X2" s="235" t="s">
        <v>370</v>
      </c>
      <c r="Y2" s="235" t="s">
        <v>371</v>
      </c>
      <c r="Z2" s="235" t="s">
        <v>372</v>
      </c>
      <c r="AA2" s="235" t="s">
        <v>373</v>
      </c>
      <c r="AC2" s="235" t="s">
        <v>366</v>
      </c>
      <c r="AD2" s="235" t="s">
        <v>367</v>
      </c>
      <c r="AE2" s="235" t="s">
        <v>368</v>
      </c>
      <c r="AF2" s="235" t="s">
        <v>369</v>
      </c>
      <c r="AG2" s="235" t="s">
        <v>370</v>
      </c>
      <c r="AH2" s="235" t="s">
        <v>371</v>
      </c>
      <c r="AI2" s="235" t="s">
        <v>372</v>
      </c>
      <c r="AJ2" s="235" t="s">
        <v>373</v>
      </c>
      <c r="AL2" s="235" t="s">
        <v>366</v>
      </c>
      <c r="AM2" s="235" t="s">
        <v>367</v>
      </c>
      <c r="AN2" s="235" t="s">
        <v>368</v>
      </c>
      <c r="AO2" s="235" t="s">
        <v>369</v>
      </c>
      <c r="AP2" s="235" t="s">
        <v>370</v>
      </c>
      <c r="AQ2" s="235" t="s">
        <v>371</v>
      </c>
      <c r="AR2" s="235" t="s">
        <v>372</v>
      </c>
      <c r="AS2" s="235" t="s">
        <v>373</v>
      </c>
      <c r="AU2" s="235" t="s">
        <v>366</v>
      </c>
      <c r="AV2" s="235" t="s">
        <v>367</v>
      </c>
      <c r="AW2" s="235" t="s">
        <v>368</v>
      </c>
      <c r="AX2" s="235" t="s">
        <v>369</v>
      </c>
      <c r="AY2" s="235" t="s">
        <v>370</v>
      </c>
      <c r="AZ2" s="235" t="s">
        <v>371</v>
      </c>
      <c r="BA2" s="235" t="s">
        <v>372</v>
      </c>
      <c r="BB2" s="235" t="s">
        <v>373</v>
      </c>
      <c r="BD2" s="235" t="s">
        <v>366</v>
      </c>
      <c r="BE2" s="235" t="s">
        <v>367</v>
      </c>
      <c r="BF2" s="235" t="s">
        <v>368</v>
      </c>
      <c r="BG2" s="235" t="s">
        <v>369</v>
      </c>
      <c r="BH2" s="235" t="s">
        <v>370</v>
      </c>
      <c r="BI2" s="235" t="s">
        <v>371</v>
      </c>
      <c r="BJ2" s="235" t="s">
        <v>372</v>
      </c>
      <c r="BK2" s="235" t="s">
        <v>373</v>
      </c>
      <c r="BM2" s="235" t="s">
        <v>366</v>
      </c>
      <c r="BN2" s="235" t="s">
        <v>367</v>
      </c>
      <c r="BO2" s="235" t="s">
        <v>368</v>
      </c>
      <c r="BP2" s="235" t="s">
        <v>369</v>
      </c>
      <c r="BQ2" s="235" t="s">
        <v>370</v>
      </c>
      <c r="BR2" s="235" t="s">
        <v>371</v>
      </c>
      <c r="BS2" s="235" t="s">
        <v>372</v>
      </c>
      <c r="BT2" s="235" t="s">
        <v>373</v>
      </c>
      <c r="BV2" s="235" t="s">
        <v>366</v>
      </c>
      <c r="BW2" s="235" t="s">
        <v>367</v>
      </c>
      <c r="BX2" s="235" t="s">
        <v>368</v>
      </c>
      <c r="BY2" s="235" t="s">
        <v>369</v>
      </c>
      <c r="BZ2" s="235" t="s">
        <v>370</v>
      </c>
      <c r="CA2" s="235" t="s">
        <v>371</v>
      </c>
      <c r="CB2" s="235" t="s">
        <v>372</v>
      </c>
      <c r="CC2" s="235" t="s">
        <v>373</v>
      </c>
      <c r="CE2" s="235" t="s">
        <v>366</v>
      </c>
      <c r="CF2" s="235" t="s">
        <v>374</v>
      </c>
      <c r="CG2" s="235" t="s">
        <v>368</v>
      </c>
      <c r="CH2" s="235" t="s">
        <v>369</v>
      </c>
      <c r="CI2" s="235" t="s">
        <v>370</v>
      </c>
      <c r="CJ2" s="235" t="s">
        <v>371</v>
      </c>
      <c r="CK2" s="235" t="s">
        <v>372</v>
      </c>
      <c r="CL2" s="235" t="s">
        <v>373</v>
      </c>
      <c r="CN2" s="235" t="s">
        <v>366</v>
      </c>
      <c r="CO2" s="235" t="s">
        <v>374</v>
      </c>
      <c r="CP2" s="235" t="s">
        <v>368</v>
      </c>
      <c r="CQ2" s="235" t="s">
        <v>369</v>
      </c>
      <c r="CR2" s="235" t="s">
        <v>370</v>
      </c>
      <c r="CS2" s="235" t="s">
        <v>371</v>
      </c>
      <c r="CT2" s="235" t="s">
        <v>372</v>
      </c>
      <c r="CU2" s="235" t="s">
        <v>373</v>
      </c>
      <c r="CW2" s="235" t="s">
        <v>366</v>
      </c>
      <c r="CX2" s="235" t="s">
        <v>374</v>
      </c>
      <c r="CY2" s="235" t="s">
        <v>368</v>
      </c>
      <c r="CZ2" s="235" t="s">
        <v>369</v>
      </c>
      <c r="DA2" s="235" t="s">
        <v>370</v>
      </c>
      <c r="DB2" s="235" t="s">
        <v>371</v>
      </c>
      <c r="DC2" s="235" t="s">
        <v>372</v>
      </c>
      <c r="DD2" s="235" t="s">
        <v>373</v>
      </c>
      <c r="DF2" s="235" t="s">
        <v>366</v>
      </c>
      <c r="DG2" s="235" t="s">
        <v>374</v>
      </c>
      <c r="DH2" s="235" t="s">
        <v>368</v>
      </c>
      <c r="DI2" s="235" t="s">
        <v>369</v>
      </c>
      <c r="DJ2" s="235" t="s">
        <v>370</v>
      </c>
      <c r="DK2" s="235" t="s">
        <v>371</v>
      </c>
      <c r="DL2" s="235" t="s">
        <v>372</v>
      </c>
      <c r="DM2" s="235" t="s">
        <v>373</v>
      </c>
      <c r="DO2" s="235" t="s">
        <v>366</v>
      </c>
      <c r="DP2" s="235" t="s">
        <v>374</v>
      </c>
      <c r="DQ2" s="235" t="s">
        <v>368</v>
      </c>
      <c r="DR2" s="235" t="s">
        <v>369</v>
      </c>
      <c r="DS2" s="235" t="s">
        <v>370</v>
      </c>
      <c r="DT2" s="235" t="s">
        <v>371</v>
      </c>
      <c r="DU2" s="235" t="s">
        <v>372</v>
      </c>
      <c r="DV2" s="235" t="s">
        <v>373</v>
      </c>
      <c r="DX2" s="235" t="s">
        <v>366</v>
      </c>
      <c r="DY2" s="235" t="s">
        <v>374</v>
      </c>
      <c r="DZ2" s="235" t="s">
        <v>368</v>
      </c>
      <c r="EA2" s="235" t="s">
        <v>369</v>
      </c>
      <c r="EB2" s="235" t="s">
        <v>370</v>
      </c>
      <c r="EC2" s="235" t="s">
        <v>371</v>
      </c>
      <c r="ED2" s="235" t="s">
        <v>372</v>
      </c>
      <c r="EE2" s="235" t="s">
        <v>373</v>
      </c>
      <c r="EG2" s="235" t="s">
        <v>366</v>
      </c>
      <c r="EH2" s="235" t="s">
        <v>374</v>
      </c>
      <c r="EI2" s="235" t="s">
        <v>368</v>
      </c>
      <c r="EJ2" s="235" t="s">
        <v>369</v>
      </c>
      <c r="EK2" s="235" t="s">
        <v>370</v>
      </c>
      <c r="EL2" s="235" t="s">
        <v>371</v>
      </c>
      <c r="EM2" s="235" t="s">
        <v>372</v>
      </c>
      <c r="EN2" s="235" t="s">
        <v>373</v>
      </c>
      <c r="EP2" s="235" t="s">
        <v>366</v>
      </c>
      <c r="EQ2" s="235" t="s">
        <v>374</v>
      </c>
      <c r="ER2" s="235" t="s">
        <v>368</v>
      </c>
      <c r="ES2" s="235" t="s">
        <v>369</v>
      </c>
      <c r="ET2" s="235" t="s">
        <v>370</v>
      </c>
      <c r="EU2" s="235" t="s">
        <v>371</v>
      </c>
      <c r="EV2" s="235" t="s">
        <v>372</v>
      </c>
      <c r="EW2" s="235" t="s">
        <v>373</v>
      </c>
      <c r="EY2" s="235" t="s">
        <v>366</v>
      </c>
      <c r="EZ2" s="235" t="s">
        <v>374</v>
      </c>
      <c r="FA2" s="235" t="s">
        <v>368</v>
      </c>
      <c r="FB2" s="235" t="s">
        <v>369</v>
      </c>
      <c r="FC2" s="235" t="s">
        <v>370</v>
      </c>
      <c r="FD2" s="235" t="s">
        <v>371</v>
      </c>
      <c r="FE2" s="235" t="s">
        <v>372</v>
      </c>
      <c r="FF2" s="235" t="s">
        <v>373</v>
      </c>
      <c r="FH2" s="235" t="s">
        <v>366</v>
      </c>
      <c r="FI2" s="235" t="s">
        <v>374</v>
      </c>
      <c r="FJ2" s="235" t="s">
        <v>368</v>
      </c>
      <c r="FK2" s="235" t="s">
        <v>369</v>
      </c>
      <c r="FL2" s="235" t="s">
        <v>370</v>
      </c>
      <c r="FM2" s="235" t="s">
        <v>371</v>
      </c>
      <c r="FN2" s="235" t="s">
        <v>372</v>
      </c>
      <c r="FO2" s="235" t="s">
        <v>373</v>
      </c>
      <c r="FQ2" s="235" t="s">
        <v>366</v>
      </c>
      <c r="FR2" s="235" t="s">
        <v>374</v>
      </c>
      <c r="FS2" s="235" t="s">
        <v>368</v>
      </c>
      <c r="FT2" s="235" t="s">
        <v>369</v>
      </c>
      <c r="FU2" s="235" t="s">
        <v>370</v>
      </c>
      <c r="FV2" s="235" t="s">
        <v>371</v>
      </c>
      <c r="FW2" s="235" t="s">
        <v>372</v>
      </c>
      <c r="FX2" s="235" t="s">
        <v>373</v>
      </c>
      <c r="FZ2" s="235" t="s">
        <v>366</v>
      </c>
      <c r="GA2" s="235" t="s">
        <v>374</v>
      </c>
      <c r="GB2" s="235" t="s">
        <v>368</v>
      </c>
      <c r="GC2" s="235" t="s">
        <v>369</v>
      </c>
      <c r="GD2" s="235" t="s">
        <v>370</v>
      </c>
      <c r="GE2" s="235" t="s">
        <v>371</v>
      </c>
      <c r="GF2" s="235" t="s">
        <v>372</v>
      </c>
      <c r="GG2" s="235" t="s">
        <v>373</v>
      </c>
      <c r="GI2" s="235" t="s">
        <v>366</v>
      </c>
      <c r="GJ2" s="235" t="s">
        <v>374</v>
      </c>
      <c r="GK2" s="235" t="s">
        <v>368</v>
      </c>
      <c r="GL2" s="235" t="s">
        <v>369</v>
      </c>
      <c r="GM2" s="235" t="s">
        <v>370</v>
      </c>
      <c r="GN2" s="235" t="s">
        <v>371</v>
      </c>
      <c r="GO2" s="235" t="s">
        <v>372</v>
      </c>
      <c r="GP2" s="235" t="s">
        <v>373</v>
      </c>
      <c r="GR2" s="235" t="s">
        <v>366</v>
      </c>
      <c r="GS2" s="235" t="s">
        <v>374</v>
      </c>
      <c r="GT2" s="235" t="s">
        <v>368</v>
      </c>
      <c r="GU2" s="235" t="s">
        <v>369</v>
      </c>
      <c r="GV2" s="235" t="s">
        <v>370</v>
      </c>
      <c r="GW2" s="235" t="s">
        <v>371</v>
      </c>
      <c r="GX2" s="235" t="s">
        <v>372</v>
      </c>
      <c r="GY2" s="235" t="s">
        <v>373</v>
      </c>
      <c r="HA2" s="235" t="s">
        <v>366</v>
      </c>
      <c r="HB2" s="235" t="s">
        <v>374</v>
      </c>
      <c r="HC2" s="235" t="s">
        <v>368</v>
      </c>
      <c r="HD2" s="235" t="s">
        <v>369</v>
      </c>
      <c r="HE2" s="235" t="s">
        <v>370</v>
      </c>
      <c r="HF2" s="235" t="s">
        <v>371</v>
      </c>
      <c r="HG2" s="235" t="s">
        <v>372</v>
      </c>
      <c r="HH2" s="235" t="s">
        <v>373</v>
      </c>
      <c r="HJ2" s="235" t="s">
        <v>366</v>
      </c>
      <c r="HK2" s="235" t="s">
        <v>374</v>
      </c>
      <c r="HL2" s="235" t="s">
        <v>368</v>
      </c>
      <c r="HM2" s="235" t="s">
        <v>369</v>
      </c>
      <c r="HN2" s="235" t="s">
        <v>370</v>
      </c>
      <c r="HO2" s="235" t="s">
        <v>371</v>
      </c>
      <c r="HP2" s="235" t="s">
        <v>372</v>
      </c>
      <c r="HQ2" s="235" t="s">
        <v>373</v>
      </c>
      <c r="HS2" s="235" t="s">
        <v>366</v>
      </c>
      <c r="HT2" s="235" t="s">
        <v>374</v>
      </c>
      <c r="HU2" s="235" t="s">
        <v>368</v>
      </c>
      <c r="HV2" s="235" t="s">
        <v>369</v>
      </c>
      <c r="HW2" s="235" t="s">
        <v>370</v>
      </c>
      <c r="HX2" s="235" t="s">
        <v>371</v>
      </c>
      <c r="HY2" s="235" t="s">
        <v>372</v>
      </c>
      <c r="HZ2" s="235" t="s">
        <v>373</v>
      </c>
      <c r="IB2" s="235" t="s">
        <v>366</v>
      </c>
      <c r="IC2" s="235" t="s">
        <v>374</v>
      </c>
      <c r="ID2" s="235" t="s">
        <v>368</v>
      </c>
      <c r="IE2" s="235" t="s">
        <v>369</v>
      </c>
      <c r="IF2" s="235" t="s">
        <v>370</v>
      </c>
      <c r="IG2" s="235" t="s">
        <v>371</v>
      </c>
      <c r="IH2" s="235" t="s">
        <v>372</v>
      </c>
      <c r="II2" s="235" t="s">
        <v>373</v>
      </c>
      <c r="IK2" s="235" t="s">
        <v>366</v>
      </c>
      <c r="IL2" s="235" t="s">
        <v>374</v>
      </c>
      <c r="IM2" s="235" t="s">
        <v>368</v>
      </c>
      <c r="IN2" s="235" t="s">
        <v>369</v>
      </c>
      <c r="IO2" s="235" t="s">
        <v>370</v>
      </c>
      <c r="IP2" s="235" t="s">
        <v>371</v>
      </c>
      <c r="IQ2" s="235" t="s">
        <v>372</v>
      </c>
      <c r="IR2" s="235" t="s">
        <v>373</v>
      </c>
      <c r="IT2" s="235" t="s">
        <v>366</v>
      </c>
      <c r="IU2" s="235" t="s">
        <v>374</v>
      </c>
      <c r="IV2" s="235" t="s">
        <v>368</v>
      </c>
      <c r="IW2" s="235" t="s">
        <v>369</v>
      </c>
      <c r="IX2" s="235" t="s">
        <v>370</v>
      </c>
      <c r="IY2" s="235" t="s">
        <v>371</v>
      </c>
      <c r="IZ2" s="235" t="s">
        <v>372</v>
      </c>
      <c r="JA2" s="235" t="s">
        <v>373</v>
      </c>
      <c r="JC2" s="235" t="s">
        <v>366</v>
      </c>
      <c r="JD2" s="235" t="s">
        <v>374</v>
      </c>
      <c r="JE2" s="235" t="s">
        <v>368</v>
      </c>
      <c r="JF2" s="235" t="s">
        <v>369</v>
      </c>
      <c r="JG2" s="235" t="s">
        <v>370</v>
      </c>
      <c r="JH2" s="235" t="s">
        <v>371</v>
      </c>
      <c r="JI2" s="235" t="s">
        <v>372</v>
      </c>
      <c r="JJ2" s="235" t="s">
        <v>373</v>
      </c>
      <c r="JL2" s="235" t="s">
        <v>366</v>
      </c>
      <c r="JM2" s="235" t="s">
        <v>374</v>
      </c>
      <c r="JN2" s="235" t="s">
        <v>368</v>
      </c>
      <c r="JO2" s="235" t="s">
        <v>369</v>
      </c>
      <c r="JP2" s="235" t="s">
        <v>370</v>
      </c>
      <c r="JQ2" s="235" t="s">
        <v>371</v>
      </c>
      <c r="JR2" s="235" t="s">
        <v>372</v>
      </c>
      <c r="JS2" s="235" t="s">
        <v>373</v>
      </c>
      <c r="JU2" s="235" t="s">
        <v>366</v>
      </c>
      <c r="JV2" s="235" t="s">
        <v>374</v>
      </c>
      <c r="JW2" s="235" t="s">
        <v>368</v>
      </c>
      <c r="JX2" s="235" t="s">
        <v>369</v>
      </c>
      <c r="JY2" s="235" t="s">
        <v>370</v>
      </c>
      <c r="JZ2" s="235" t="s">
        <v>371</v>
      </c>
      <c r="KA2" s="235" t="s">
        <v>372</v>
      </c>
      <c r="KB2" s="235" t="s">
        <v>373</v>
      </c>
      <c r="KD2" s="235" t="s">
        <v>366</v>
      </c>
      <c r="KE2" s="235" t="s">
        <v>374</v>
      </c>
      <c r="KF2" s="235" t="s">
        <v>368</v>
      </c>
      <c r="KG2" s="235" t="s">
        <v>369</v>
      </c>
      <c r="KH2" s="235" t="s">
        <v>370</v>
      </c>
      <c r="KI2" s="235" t="s">
        <v>371</v>
      </c>
      <c r="KJ2" s="235" t="s">
        <v>372</v>
      </c>
      <c r="KK2" s="235" t="s">
        <v>373</v>
      </c>
      <c r="KM2" s="235" t="s">
        <v>366</v>
      </c>
      <c r="KN2" s="235" t="s">
        <v>374</v>
      </c>
      <c r="KO2" s="235" t="s">
        <v>368</v>
      </c>
      <c r="KP2" s="235" t="s">
        <v>369</v>
      </c>
      <c r="KQ2" s="235" t="s">
        <v>370</v>
      </c>
      <c r="KR2" s="235" t="s">
        <v>371</v>
      </c>
      <c r="KS2" s="235" t="s">
        <v>372</v>
      </c>
      <c r="KT2" s="235" t="s">
        <v>373</v>
      </c>
      <c r="KV2" s="235" t="s">
        <v>366</v>
      </c>
      <c r="KW2" s="235" t="s">
        <v>374</v>
      </c>
      <c r="KX2" s="235" t="s">
        <v>368</v>
      </c>
      <c r="KY2" s="235" t="s">
        <v>369</v>
      </c>
      <c r="KZ2" s="235" t="s">
        <v>370</v>
      </c>
      <c r="LA2" s="235" t="s">
        <v>371</v>
      </c>
      <c r="LB2" s="235" t="s">
        <v>372</v>
      </c>
      <c r="LC2" s="235" t="s">
        <v>373</v>
      </c>
      <c r="LE2" s="235" t="s">
        <v>366</v>
      </c>
      <c r="LF2" s="235" t="s">
        <v>374</v>
      </c>
      <c r="LG2" s="235" t="s">
        <v>368</v>
      </c>
      <c r="LH2" s="235" t="s">
        <v>369</v>
      </c>
      <c r="LI2" s="235" t="s">
        <v>370</v>
      </c>
      <c r="LJ2" s="235" t="s">
        <v>372</v>
      </c>
      <c r="LK2" s="235" t="s">
        <v>373</v>
      </c>
      <c r="LM2" s="235" t="s">
        <v>366</v>
      </c>
      <c r="LN2" s="235" t="s">
        <v>374</v>
      </c>
      <c r="LO2" s="235" t="s">
        <v>368</v>
      </c>
      <c r="LP2" s="235" t="s">
        <v>369</v>
      </c>
      <c r="LQ2" s="235" t="s">
        <v>370</v>
      </c>
      <c r="LR2" s="235" t="s">
        <v>372</v>
      </c>
      <c r="LS2" s="235" t="s">
        <v>373</v>
      </c>
      <c r="LU2" s="235" t="s">
        <v>366</v>
      </c>
      <c r="LV2" s="235" t="s">
        <v>374</v>
      </c>
      <c r="LW2" s="235" t="s">
        <v>368</v>
      </c>
      <c r="LX2" s="235" t="s">
        <v>369</v>
      </c>
      <c r="LY2" s="235" t="s">
        <v>370</v>
      </c>
      <c r="LZ2" s="235" t="s">
        <v>372</v>
      </c>
      <c r="MA2" s="235" t="s">
        <v>373</v>
      </c>
    </row>
    <row r="3" spans="1:339" ht="11.25" customHeight="1">
      <c r="A3" s="450"/>
      <c r="B3" s="404" t="s">
        <v>375</v>
      </c>
      <c r="C3" s="404" t="str">
        <f>B3</f>
        <v>1T16</v>
      </c>
      <c r="D3" s="404" t="str">
        <f t="shared" ref="D3:I3" si="0">C3</f>
        <v>1T16</v>
      </c>
      <c r="E3" s="404" t="str">
        <f t="shared" si="0"/>
        <v>1T16</v>
      </c>
      <c r="F3" s="404" t="str">
        <f t="shared" si="0"/>
        <v>1T16</v>
      </c>
      <c r="G3" s="404" t="str">
        <f t="shared" si="0"/>
        <v>1T16</v>
      </c>
      <c r="H3" s="404" t="str">
        <f t="shared" si="0"/>
        <v>1T16</v>
      </c>
      <c r="I3" s="404" t="str">
        <f t="shared" si="0"/>
        <v>1T16</v>
      </c>
      <c r="K3" s="404" t="s">
        <v>376</v>
      </c>
      <c r="L3" s="404" t="str">
        <f t="shared" ref="L3:R3" si="1">K3</f>
        <v>2T16</v>
      </c>
      <c r="M3" s="404" t="str">
        <f t="shared" si="1"/>
        <v>2T16</v>
      </c>
      <c r="N3" s="404" t="str">
        <f t="shared" si="1"/>
        <v>2T16</v>
      </c>
      <c r="O3" s="404" t="str">
        <f t="shared" si="1"/>
        <v>2T16</v>
      </c>
      <c r="P3" s="404" t="str">
        <f t="shared" si="1"/>
        <v>2T16</v>
      </c>
      <c r="Q3" s="404" t="str">
        <f t="shared" si="1"/>
        <v>2T16</v>
      </c>
      <c r="R3" s="404" t="str">
        <f t="shared" si="1"/>
        <v>2T16</v>
      </c>
      <c r="T3" s="404" t="s">
        <v>377</v>
      </c>
      <c r="U3" s="404" t="str">
        <f t="shared" ref="U3:AA3" si="2">T3</f>
        <v>3T16</v>
      </c>
      <c r="V3" s="404" t="str">
        <f t="shared" si="2"/>
        <v>3T16</v>
      </c>
      <c r="W3" s="404" t="str">
        <f t="shared" si="2"/>
        <v>3T16</v>
      </c>
      <c r="X3" s="404" t="str">
        <f t="shared" si="2"/>
        <v>3T16</v>
      </c>
      <c r="Y3" s="404" t="str">
        <f t="shared" si="2"/>
        <v>3T16</v>
      </c>
      <c r="Z3" s="404" t="str">
        <f t="shared" si="2"/>
        <v>3T16</v>
      </c>
      <c r="AA3" s="404" t="str">
        <f t="shared" si="2"/>
        <v>3T16</v>
      </c>
      <c r="AC3" s="404" t="s">
        <v>378</v>
      </c>
      <c r="AD3" s="404" t="str">
        <f t="shared" ref="AD3:AJ3" si="3">AC3</f>
        <v>4T16</v>
      </c>
      <c r="AE3" s="404" t="str">
        <f t="shared" si="3"/>
        <v>4T16</v>
      </c>
      <c r="AF3" s="404" t="str">
        <f t="shared" si="3"/>
        <v>4T16</v>
      </c>
      <c r="AG3" s="404" t="str">
        <f t="shared" si="3"/>
        <v>4T16</v>
      </c>
      <c r="AH3" s="404" t="str">
        <f t="shared" si="3"/>
        <v>4T16</v>
      </c>
      <c r="AI3" s="404" t="str">
        <f t="shared" si="3"/>
        <v>4T16</v>
      </c>
      <c r="AJ3" s="404" t="str">
        <f t="shared" si="3"/>
        <v>4T16</v>
      </c>
      <c r="AL3" s="404" t="s">
        <v>379</v>
      </c>
      <c r="AM3" s="404" t="str">
        <f t="shared" ref="AM3:AS3" si="4">AL3</f>
        <v>1T17</v>
      </c>
      <c r="AN3" s="404" t="str">
        <f t="shared" si="4"/>
        <v>1T17</v>
      </c>
      <c r="AO3" s="404" t="str">
        <f t="shared" si="4"/>
        <v>1T17</v>
      </c>
      <c r="AP3" s="404" t="str">
        <f t="shared" si="4"/>
        <v>1T17</v>
      </c>
      <c r="AQ3" s="404" t="str">
        <f t="shared" si="4"/>
        <v>1T17</v>
      </c>
      <c r="AR3" s="404" t="str">
        <f t="shared" si="4"/>
        <v>1T17</v>
      </c>
      <c r="AS3" s="404" t="str">
        <f t="shared" si="4"/>
        <v>1T17</v>
      </c>
      <c r="AU3" s="404" t="s">
        <v>380</v>
      </c>
      <c r="AV3" s="404" t="str">
        <f t="shared" ref="AV3:BB3" si="5">AU3</f>
        <v>2T17</v>
      </c>
      <c r="AW3" s="404" t="str">
        <f t="shared" si="5"/>
        <v>2T17</v>
      </c>
      <c r="AX3" s="404" t="str">
        <f t="shared" si="5"/>
        <v>2T17</v>
      </c>
      <c r="AY3" s="404" t="str">
        <f t="shared" si="5"/>
        <v>2T17</v>
      </c>
      <c r="AZ3" s="404" t="str">
        <f t="shared" si="5"/>
        <v>2T17</v>
      </c>
      <c r="BA3" s="404" t="str">
        <f t="shared" si="5"/>
        <v>2T17</v>
      </c>
      <c r="BB3" s="404" t="str">
        <f t="shared" si="5"/>
        <v>2T17</v>
      </c>
      <c r="BD3" s="404" t="s">
        <v>381</v>
      </c>
      <c r="BE3" s="404" t="str">
        <f t="shared" ref="BE3:BG3" si="6">BD3</f>
        <v>3T17</v>
      </c>
      <c r="BF3" s="404" t="str">
        <f t="shared" si="6"/>
        <v>3T17</v>
      </c>
      <c r="BG3" s="404" t="str">
        <f t="shared" si="6"/>
        <v>3T17</v>
      </c>
      <c r="BH3" s="404" t="str">
        <f>BG3</f>
        <v>3T17</v>
      </c>
      <c r="BI3" s="404" t="str">
        <f t="shared" ref="BI3:BK3" si="7">BH3</f>
        <v>3T17</v>
      </c>
      <c r="BJ3" s="404" t="str">
        <f t="shared" si="7"/>
        <v>3T17</v>
      </c>
      <c r="BK3" s="404" t="str">
        <f t="shared" si="7"/>
        <v>3T17</v>
      </c>
      <c r="BM3" s="404" t="s">
        <v>382</v>
      </c>
      <c r="BN3" s="404" t="str">
        <f t="shared" ref="BN3:BT3" si="8">BM3</f>
        <v>4T17</v>
      </c>
      <c r="BO3" s="404" t="str">
        <f t="shared" si="8"/>
        <v>4T17</v>
      </c>
      <c r="BP3" s="404" t="str">
        <f t="shared" si="8"/>
        <v>4T17</v>
      </c>
      <c r="BQ3" s="404" t="str">
        <f t="shared" si="8"/>
        <v>4T17</v>
      </c>
      <c r="BR3" s="404" t="str">
        <f t="shared" si="8"/>
        <v>4T17</v>
      </c>
      <c r="BS3" s="404" t="str">
        <f t="shared" si="8"/>
        <v>4T17</v>
      </c>
      <c r="BT3" s="404" t="str">
        <f t="shared" si="8"/>
        <v>4T17</v>
      </c>
      <c r="BV3" s="404" t="s">
        <v>226</v>
      </c>
      <c r="BW3" s="404" t="str">
        <f t="shared" ref="BW3:CC3" si="9">BV3</f>
        <v>1T18</v>
      </c>
      <c r="BX3" s="404" t="str">
        <f t="shared" si="9"/>
        <v>1T18</v>
      </c>
      <c r="BY3" s="404" t="str">
        <f t="shared" si="9"/>
        <v>1T18</v>
      </c>
      <c r="BZ3" s="404" t="str">
        <f t="shared" si="9"/>
        <v>1T18</v>
      </c>
      <c r="CA3" s="404" t="str">
        <f t="shared" si="9"/>
        <v>1T18</v>
      </c>
      <c r="CB3" s="404" t="str">
        <f t="shared" si="9"/>
        <v>1T18</v>
      </c>
      <c r="CC3" s="404" t="str">
        <f t="shared" si="9"/>
        <v>1T18</v>
      </c>
      <c r="CE3" s="404" t="s">
        <v>228</v>
      </c>
      <c r="CF3" s="404" t="str">
        <f t="shared" ref="CF3:CI3" si="10">CE3</f>
        <v>2T18</v>
      </c>
      <c r="CG3" s="404" t="str">
        <f t="shared" si="10"/>
        <v>2T18</v>
      </c>
      <c r="CH3" s="404" t="str">
        <f t="shared" si="10"/>
        <v>2T18</v>
      </c>
      <c r="CI3" s="404" t="str">
        <f t="shared" si="10"/>
        <v>2T18</v>
      </c>
      <c r="CJ3" s="404" t="str">
        <f>CI3</f>
        <v>2T18</v>
      </c>
      <c r="CK3" s="404" t="str">
        <f t="shared" ref="CK3:CL3" si="11">CJ3</f>
        <v>2T18</v>
      </c>
      <c r="CL3" s="404" t="str">
        <f t="shared" si="11"/>
        <v>2T18</v>
      </c>
      <c r="CN3" s="404" t="s">
        <v>239</v>
      </c>
      <c r="CO3" s="404" t="str">
        <f t="shared" ref="CO3:CU3" si="12">CN3</f>
        <v>3T18</v>
      </c>
      <c r="CP3" s="404" t="str">
        <f t="shared" si="12"/>
        <v>3T18</v>
      </c>
      <c r="CQ3" s="404" t="str">
        <f t="shared" si="12"/>
        <v>3T18</v>
      </c>
      <c r="CR3" s="404" t="str">
        <f t="shared" si="12"/>
        <v>3T18</v>
      </c>
      <c r="CS3" s="404" t="str">
        <f t="shared" si="12"/>
        <v>3T18</v>
      </c>
      <c r="CT3" s="404" t="str">
        <f t="shared" si="12"/>
        <v>3T18</v>
      </c>
      <c r="CU3" s="404" t="str">
        <f t="shared" si="12"/>
        <v>3T18</v>
      </c>
      <c r="CW3" s="404" t="s">
        <v>240</v>
      </c>
      <c r="CX3" s="404" t="str">
        <f t="shared" ref="CX3:DD3" si="13">CW3</f>
        <v>4T18</v>
      </c>
      <c r="CY3" s="404" t="str">
        <f t="shared" si="13"/>
        <v>4T18</v>
      </c>
      <c r="CZ3" s="404" t="str">
        <f t="shared" si="13"/>
        <v>4T18</v>
      </c>
      <c r="DA3" s="404" t="str">
        <f t="shared" si="13"/>
        <v>4T18</v>
      </c>
      <c r="DB3" s="404" t="str">
        <f t="shared" si="13"/>
        <v>4T18</v>
      </c>
      <c r="DC3" s="404" t="str">
        <f t="shared" si="13"/>
        <v>4T18</v>
      </c>
      <c r="DD3" s="404" t="str">
        <f t="shared" si="13"/>
        <v>4T18</v>
      </c>
      <c r="DF3" s="404" t="s">
        <v>247</v>
      </c>
      <c r="DG3" s="404" t="str">
        <f t="shared" ref="DG3:DM3" si="14">DF3</f>
        <v>1T19</v>
      </c>
      <c r="DH3" s="404" t="str">
        <f t="shared" si="14"/>
        <v>1T19</v>
      </c>
      <c r="DI3" s="404" t="str">
        <f t="shared" si="14"/>
        <v>1T19</v>
      </c>
      <c r="DJ3" s="404" t="str">
        <f t="shared" si="14"/>
        <v>1T19</v>
      </c>
      <c r="DK3" s="404" t="str">
        <f t="shared" si="14"/>
        <v>1T19</v>
      </c>
      <c r="DL3" s="404" t="str">
        <f t="shared" si="14"/>
        <v>1T19</v>
      </c>
      <c r="DM3" s="404" t="str">
        <f t="shared" si="14"/>
        <v>1T19</v>
      </c>
      <c r="DO3" s="404" t="s">
        <v>254</v>
      </c>
      <c r="DP3" s="404" t="str">
        <f t="shared" ref="DP3:DV3" si="15">DO3</f>
        <v>2T19</v>
      </c>
      <c r="DQ3" s="404" t="str">
        <f t="shared" si="15"/>
        <v>2T19</v>
      </c>
      <c r="DR3" s="404" t="str">
        <f t="shared" si="15"/>
        <v>2T19</v>
      </c>
      <c r="DS3" s="404" t="str">
        <f t="shared" si="15"/>
        <v>2T19</v>
      </c>
      <c r="DT3" s="404" t="str">
        <f t="shared" si="15"/>
        <v>2T19</v>
      </c>
      <c r="DU3" s="404" t="str">
        <f t="shared" si="15"/>
        <v>2T19</v>
      </c>
      <c r="DV3" s="404" t="str">
        <f t="shared" si="15"/>
        <v>2T19</v>
      </c>
      <c r="DX3" s="404" t="s">
        <v>258</v>
      </c>
      <c r="DY3" s="404" t="str">
        <f t="shared" ref="DY3:EE3" si="16">DX3</f>
        <v>3T19</v>
      </c>
      <c r="DZ3" s="404" t="str">
        <f t="shared" si="16"/>
        <v>3T19</v>
      </c>
      <c r="EA3" s="404" t="str">
        <f t="shared" si="16"/>
        <v>3T19</v>
      </c>
      <c r="EB3" s="404" t="str">
        <f t="shared" si="16"/>
        <v>3T19</v>
      </c>
      <c r="EC3" s="404" t="str">
        <f t="shared" si="16"/>
        <v>3T19</v>
      </c>
      <c r="ED3" s="404" t="str">
        <f t="shared" si="16"/>
        <v>3T19</v>
      </c>
      <c r="EE3" s="404" t="str">
        <f t="shared" si="16"/>
        <v>3T19</v>
      </c>
      <c r="EG3" s="404" t="s">
        <v>262</v>
      </c>
      <c r="EH3" s="404" t="str">
        <f t="shared" ref="EH3:EN3" si="17">EG3</f>
        <v>4T19</v>
      </c>
      <c r="EI3" s="404" t="str">
        <f t="shared" si="17"/>
        <v>4T19</v>
      </c>
      <c r="EJ3" s="404" t="str">
        <f t="shared" si="17"/>
        <v>4T19</v>
      </c>
      <c r="EK3" s="404" t="str">
        <f t="shared" si="17"/>
        <v>4T19</v>
      </c>
      <c r="EL3" s="404" t="str">
        <f t="shared" si="17"/>
        <v>4T19</v>
      </c>
      <c r="EM3" s="404" t="str">
        <f t="shared" si="17"/>
        <v>4T19</v>
      </c>
      <c r="EN3" s="404" t="str">
        <f t="shared" si="17"/>
        <v>4T19</v>
      </c>
      <c r="EP3" s="404" t="s">
        <v>266</v>
      </c>
      <c r="EQ3" s="404" t="str">
        <f t="shared" ref="EQ3:EW3" si="18">EP3</f>
        <v>1T20</v>
      </c>
      <c r="ER3" s="404" t="str">
        <f t="shared" si="18"/>
        <v>1T20</v>
      </c>
      <c r="ES3" s="404" t="str">
        <f t="shared" si="18"/>
        <v>1T20</v>
      </c>
      <c r="ET3" s="404" t="str">
        <f t="shared" si="18"/>
        <v>1T20</v>
      </c>
      <c r="EU3" s="404" t="str">
        <f t="shared" si="18"/>
        <v>1T20</v>
      </c>
      <c r="EV3" s="404" t="str">
        <f t="shared" si="18"/>
        <v>1T20</v>
      </c>
      <c r="EW3" s="404" t="str">
        <f t="shared" si="18"/>
        <v>1T20</v>
      </c>
      <c r="EY3" s="404" t="s">
        <v>268</v>
      </c>
      <c r="EZ3" s="404" t="str">
        <f t="shared" ref="EZ3:FF3" si="19">EY3</f>
        <v>2T20</v>
      </c>
      <c r="FA3" s="404" t="str">
        <f t="shared" si="19"/>
        <v>2T20</v>
      </c>
      <c r="FB3" s="404" t="str">
        <f t="shared" si="19"/>
        <v>2T20</v>
      </c>
      <c r="FC3" s="404" t="str">
        <f t="shared" si="19"/>
        <v>2T20</v>
      </c>
      <c r="FD3" s="404" t="str">
        <f t="shared" si="19"/>
        <v>2T20</v>
      </c>
      <c r="FE3" s="404" t="str">
        <f t="shared" si="19"/>
        <v>2T20</v>
      </c>
      <c r="FF3" s="404" t="str">
        <f t="shared" si="19"/>
        <v>2T20</v>
      </c>
      <c r="FH3" s="404" t="s">
        <v>270</v>
      </c>
      <c r="FI3" s="404" t="str">
        <f t="shared" ref="FI3:FO3" si="20">FH3</f>
        <v>3T20</v>
      </c>
      <c r="FJ3" s="404" t="str">
        <f t="shared" si="20"/>
        <v>3T20</v>
      </c>
      <c r="FK3" s="404" t="str">
        <f t="shared" si="20"/>
        <v>3T20</v>
      </c>
      <c r="FL3" s="404" t="str">
        <f t="shared" si="20"/>
        <v>3T20</v>
      </c>
      <c r="FM3" s="404" t="str">
        <f t="shared" si="20"/>
        <v>3T20</v>
      </c>
      <c r="FN3" s="404" t="str">
        <f t="shared" si="20"/>
        <v>3T20</v>
      </c>
      <c r="FO3" s="404" t="str">
        <f t="shared" si="20"/>
        <v>3T20</v>
      </c>
      <c r="FQ3" s="404" t="s">
        <v>272</v>
      </c>
      <c r="FR3" s="404" t="str">
        <f t="shared" ref="FR3:FX3" si="21">FQ3</f>
        <v>4T20</v>
      </c>
      <c r="FS3" s="404" t="str">
        <f t="shared" si="21"/>
        <v>4T20</v>
      </c>
      <c r="FT3" s="404" t="str">
        <f t="shared" si="21"/>
        <v>4T20</v>
      </c>
      <c r="FU3" s="404" t="str">
        <f t="shared" si="21"/>
        <v>4T20</v>
      </c>
      <c r="FV3" s="404" t="str">
        <f t="shared" si="21"/>
        <v>4T20</v>
      </c>
      <c r="FW3" s="404" t="str">
        <f t="shared" si="21"/>
        <v>4T20</v>
      </c>
      <c r="FX3" s="404" t="str">
        <f t="shared" si="21"/>
        <v>4T20</v>
      </c>
      <c r="FZ3" s="404" t="s">
        <v>278</v>
      </c>
      <c r="GA3" s="404" t="str">
        <f t="shared" ref="GA3:GG3" si="22">FZ3</f>
        <v>1T21</v>
      </c>
      <c r="GB3" s="404" t="str">
        <f t="shared" si="22"/>
        <v>1T21</v>
      </c>
      <c r="GC3" s="404" t="str">
        <f t="shared" si="22"/>
        <v>1T21</v>
      </c>
      <c r="GD3" s="404" t="str">
        <f t="shared" si="22"/>
        <v>1T21</v>
      </c>
      <c r="GE3" s="404" t="str">
        <f t="shared" si="22"/>
        <v>1T21</v>
      </c>
      <c r="GF3" s="404" t="str">
        <f t="shared" si="22"/>
        <v>1T21</v>
      </c>
      <c r="GG3" s="404" t="str">
        <f t="shared" si="22"/>
        <v>1T21</v>
      </c>
      <c r="GI3" s="404" t="s">
        <v>280</v>
      </c>
      <c r="GJ3" s="404" t="str">
        <f t="shared" ref="GJ3:GP3" si="23">GI3</f>
        <v>2T21</v>
      </c>
      <c r="GK3" s="404" t="str">
        <f t="shared" si="23"/>
        <v>2T21</v>
      </c>
      <c r="GL3" s="404" t="str">
        <f t="shared" si="23"/>
        <v>2T21</v>
      </c>
      <c r="GM3" s="404" t="str">
        <f t="shared" si="23"/>
        <v>2T21</v>
      </c>
      <c r="GN3" s="404" t="str">
        <f t="shared" si="23"/>
        <v>2T21</v>
      </c>
      <c r="GO3" s="404" t="str">
        <f t="shared" si="23"/>
        <v>2T21</v>
      </c>
      <c r="GP3" s="404" t="str">
        <f t="shared" si="23"/>
        <v>2T21</v>
      </c>
      <c r="GR3" s="404" t="s">
        <v>300</v>
      </c>
      <c r="GS3" s="404" t="str">
        <f t="shared" ref="GS3:GY3" si="24">GR3</f>
        <v>3T21</v>
      </c>
      <c r="GT3" s="404" t="str">
        <f t="shared" si="24"/>
        <v>3T21</v>
      </c>
      <c r="GU3" s="404" t="str">
        <f t="shared" si="24"/>
        <v>3T21</v>
      </c>
      <c r="GV3" s="404" t="str">
        <f t="shared" si="24"/>
        <v>3T21</v>
      </c>
      <c r="GW3" s="404" t="str">
        <f t="shared" si="24"/>
        <v>3T21</v>
      </c>
      <c r="GX3" s="404" t="str">
        <f t="shared" si="24"/>
        <v>3T21</v>
      </c>
      <c r="GY3" s="404" t="str">
        <f t="shared" si="24"/>
        <v>3T21</v>
      </c>
      <c r="HA3" s="404" t="s">
        <v>302</v>
      </c>
      <c r="HB3" s="404" t="str">
        <f t="shared" ref="HB3:HH3" si="25">HA3</f>
        <v>4T21</v>
      </c>
      <c r="HC3" s="404" t="str">
        <f t="shared" si="25"/>
        <v>4T21</v>
      </c>
      <c r="HD3" s="404" t="str">
        <f t="shared" si="25"/>
        <v>4T21</v>
      </c>
      <c r="HE3" s="404" t="str">
        <f t="shared" si="25"/>
        <v>4T21</v>
      </c>
      <c r="HF3" s="404" t="str">
        <f t="shared" si="25"/>
        <v>4T21</v>
      </c>
      <c r="HG3" s="404" t="str">
        <f t="shared" si="25"/>
        <v>4T21</v>
      </c>
      <c r="HH3" s="404" t="str">
        <f t="shared" si="25"/>
        <v>4T21</v>
      </c>
      <c r="HJ3" s="405" t="s">
        <v>303</v>
      </c>
      <c r="HK3" s="404" t="str">
        <f t="shared" ref="HK3:HQ3" si="26">HJ3</f>
        <v>2021</v>
      </c>
      <c r="HL3" s="404" t="str">
        <f t="shared" si="26"/>
        <v>2021</v>
      </c>
      <c r="HM3" s="404" t="str">
        <f t="shared" si="26"/>
        <v>2021</v>
      </c>
      <c r="HN3" s="404" t="str">
        <f t="shared" si="26"/>
        <v>2021</v>
      </c>
      <c r="HO3" s="404" t="str">
        <f t="shared" si="26"/>
        <v>2021</v>
      </c>
      <c r="HP3" s="404" t="str">
        <f t="shared" si="26"/>
        <v>2021</v>
      </c>
      <c r="HQ3" s="404" t="str">
        <f t="shared" si="26"/>
        <v>2021</v>
      </c>
      <c r="HS3" s="404" t="s">
        <v>309</v>
      </c>
      <c r="HT3" s="404" t="str">
        <f t="shared" ref="HT3:HZ3" si="27">HS3</f>
        <v>1T22</v>
      </c>
      <c r="HU3" s="404" t="str">
        <f t="shared" si="27"/>
        <v>1T22</v>
      </c>
      <c r="HV3" s="404" t="str">
        <f t="shared" si="27"/>
        <v>1T22</v>
      </c>
      <c r="HW3" s="404" t="str">
        <f t="shared" si="27"/>
        <v>1T22</v>
      </c>
      <c r="HX3" s="404" t="str">
        <f t="shared" si="27"/>
        <v>1T22</v>
      </c>
      <c r="HY3" s="404" t="str">
        <f t="shared" si="27"/>
        <v>1T22</v>
      </c>
      <c r="HZ3" s="404" t="str">
        <f t="shared" si="27"/>
        <v>1T22</v>
      </c>
      <c r="IB3" s="404" t="s">
        <v>310</v>
      </c>
      <c r="IC3" s="404" t="str">
        <f t="shared" ref="IC3:II3" si="28">IB3</f>
        <v>2T22</v>
      </c>
      <c r="ID3" s="404" t="str">
        <f t="shared" si="28"/>
        <v>2T22</v>
      </c>
      <c r="IE3" s="404" t="str">
        <f t="shared" si="28"/>
        <v>2T22</v>
      </c>
      <c r="IF3" s="404" t="str">
        <f t="shared" si="28"/>
        <v>2T22</v>
      </c>
      <c r="IG3" s="404" t="str">
        <f t="shared" si="28"/>
        <v>2T22</v>
      </c>
      <c r="IH3" s="404" t="str">
        <f t="shared" si="28"/>
        <v>2T22</v>
      </c>
      <c r="II3" s="404" t="str">
        <f t="shared" si="28"/>
        <v>2T22</v>
      </c>
      <c r="IK3" s="404" t="s">
        <v>311</v>
      </c>
      <c r="IL3" s="404" t="str">
        <f t="shared" ref="IL3:IR3" si="29">IK3</f>
        <v>3T22</v>
      </c>
      <c r="IM3" s="404" t="str">
        <f t="shared" si="29"/>
        <v>3T22</v>
      </c>
      <c r="IN3" s="404" t="str">
        <f t="shared" si="29"/>
        <v>3T22</v>
      </c>
      <c r="IO3" s="404" t="str">
        <f t="shared" si="29"/>
        <v>3T22</v>
      </c>
      <c r="IP3" s="404" t="str">
        <f t="shared" si="29"/>
        <v>3T22</v>
      </c>
      <c r="IQ3" s="404" t="str">
        <f t="shared" si="29"/>
        <v>3T22</v>
      </c>
      <c r="IR3" s="404" t="str">
        <f t="shared" si="29"/>
        <v>3T22</v>
      </c>
      <c r="IT3" s="404" t="s">
        <v>312</v>
      </c>
      <c r="IU3" s="404" t="str">
        <f t="shared" ref="IU3:JA3" si="30">IT3</f>
        <v>4T22</v>
      </c>
      <c r="IV3" s="404" t="str">
        <f t="shared" si="30"/>
        <v>4T22</v>
      </c>
      <c r="IW3" s="404" t="str">
        <f t="shared" si="30"/>
        <v>4T22</v>
      </c>
      <c r="IX3" s="404" t="str">
        <f t="shared" si="30"/>
        <v>4T22</v>
      </c>
      <c r="IY3" s="404" t="str">
        <f t="shared" si="30"/>
        <v>4T22</v>
      </c>
      <c r="IZ3" s="404" t="str">
        <f t="shared" si="30"/>
        <v>4T22</v>
      </c>
      <c r="JA3" s="404" t="str">
        <f t="shared" si="30"/>
        <v>4T22</v>
      </c>
      <c r="JC3" s="404" t="s">
        <v>313</v>
      </c>
      <c r="JD3" s="404" t="str">
        <f t="shared" ref="JD3:JJ3" si="31">JC3</f>
        <v>2022</v>
      </c>
      <c r="JE3" s="404" t="str">
        <f t="shared" si="31"/>
        <v>2022</v>
      </c>
      <c r="JF3" s="404" t="str">
        <f t="shared" si="31"/>
        <v>2022</v>
      </c>
      <c r="JG3" s="404" t="str">
        <f t="shared" si="31"/>
        <v>2022</v>
      </c>
      <c r="JH3" s="404" t="str">
        <f t="shared" si="31"/>
        <v>2022</v>
      </c>
      <c r="JI3" s="404" t="str">
        <f t="shared" si="31"/>
        <v>2022</v>
      </c>
      <c r="JJ3" s="404" t="str">
        <f t="shared" si="31"/>
        <v>2022</v>
      </c>
      <c r="JL3" s="404" t="s">
        <v>319</v>
      </c>
      <c r="JM3" s="404" t="str">
        <f t="shared" ref="JM3:JS3" si="32">JL3</f>
        <v>1T23</v>
      </c>
      <c r="JN3" s="404" t="str">
        <f t="shared" si="32"/>
        <v>1T23</v>
      </c>
      <c r="JO3" s="404" t="str">
        <f t="shared" si="32"/>
        <v>1T23</v>
      </c>
      <c r="JP3" s="404" t="str">
        <f t="shared" si="32"/>
        <v>1T23</v>
      </c>
      <c r="JQ3" s="404" t="str">
        <f t="shared" si="32"/>
        <v>1T23</v>
      </c>
      <c r="JR3" s="404" t="str">
        <f t="shared" si="32"/>
        <v>1T23</v>
      </c>
      <c r="JS3" s="404" t="str">
        <f t="shared" si="32"/>
        <v>1T23</v>
      </c>
      <c r="JU3" s="404" t="s">
        <v>320</v>
      </c>
      <c r="JV3" s="404" t="str">
        <f t="shared" ref="JV3:KB3" si="33">JU3</f>
        <v>2T23</v>
      </c>
      <c r="JW3" s="404" t="str">
        <f t="shared" si="33"/>
        <v>2T23</v>
      </c>
      <c r="JX3" s="404" t="str">
        <f t="shared" si="33"/>
        <v>2T23</v>
      </c>
      <c r="JY3" s="404" t="str">
        <f t="shared" si="33"/>
        <v>2T23</v>
      </c>
      <c r="JZ3" s="404" t="str">
        <f t="shared" si="33"/>
        <v>2T23</v>
      </c>
      <c r="KA3" s="404" t="str">
        <f t="shared" si="33"/>
        <v>2T23</v>
      </c>
      <c r="KB3" s="404" t="str">
        <f t="shared" si="33"/>
        <v>2T23</v>
      </c>
      <c r="KD3" s="404" t="s">
        <v>321</v>
      </c>
      <c r="KE3" s="404" t="str">
        <f t="shared" ref="KE3" si="34">KD3</f>
        <v>3T23</v>
      </c>
      <c r="KF3" s="404" t="str">
        <f t="shared" ref="KF3" si="35">KE3</f>
        <v>3T23</v>
      </c>
      <c r="KG3" s="404" t="str">
        <f t="shared" ref="KG3" si="36">KF3</f>
        <v>3T23</v>
      </c>
      <c r="KH3" s="404" t="str">
        <f t="shared" ref="KH3" si="37">KG3</f>
        <v>3T23</v>
      </c>
      <c r="KI3" s="404" t="str">
        <f t="shared" ref="KI3:KJ3" si="38">KH3</f>
        <v>3T23</v>
      </c>
      <c r="KJ3" s="404" t="str">
        <f t="shared" si="38"/>
        <v>3T23</v>
      </c>
      <c r="KK3" s="404" t="str">
        <f t="shared" ref="KK3" si="39">KJ3</f>
        <v>3T23</v>
      </c>
      <c r="KM3" s="404" t="s">
        <v>325</v>
      </c>
      <c r="KN3" s="404" t="s">
        <v>325</v>
      </c>
      <c r="KO3" s="404" t="s">
        <v>325</v>
      </c>
      <c r="KP3" s="404" t="str">
        <f t="shared" ref="KP3" si="40">KO3</f>
        <v>4T23</v>
      </c>
      <c r="KQ3" s="404" t="s">
        <v>325</v>
      </c>
      <c r="KR3" s="404" t="s">
        <v>325</v>
      </c>
      <c r="KS3" s="404" t="s">
        <v>325</v>
      </c>
      <c r="KT3" s="404" t="str">
        <f t="shared" ref="KT3" si="41">KS3</f>
        <v>4T23</v>
      </c>
      <c r="KV3" s="404" t="s">
        <v>326</v>
      </c>
      <c r="KW3" s="404" t="str">
        <f t="shared" ref="KW3" si="42">KV3</f>
        <v>2023</v>
      </c>
      <c r="KX3" s="404" t="str">
        <f t="shared" ref="KX3" si="43">KW3</f>
        <v>2023</v>
      </c>
      <c r="KY3" s="404" t="str">
        <f t="shared" ref="KY3" si="44">KX3</f>
        <v>2023</v>
      </c>
      <c r="KZ3" s="404" t="str">
        <f t="shared" ref="KZ3" si="45">KY3</f>
        <v>2023</v>
      </c>
      <c r="LA3" s="404" t="str">
        <f t="shared" ref="LA3" si="46">KZ3</f>
        <v>2023</v>
      </c>
      <c r="LB3" s="404" t="str">
        <f t="shared" ref="LB3" si="47">LA3</f>
        <v>2023</v>
      </c>
      <c r="LC3" s="404" t="str">
        <f t="shared" ref="LC3" si="48">LB3</f>
        <v>2023</v>
      </c>
      <c r="LE3" s="404" t="s">
        <v>389</v>
      </c>
      <c r="LF3" s="404" t="str">
        <f t="shared" ref="LF3:LK3" si="49">LE3</f>
        <v>1T24</v>
      </c>
      <c r="LG3" s="404" t="str">
        <f t="shared" si="49"/>
        <v>1T24</v>
      </c>
      <c r="LH3" s="404" t="str">
        <f t="shared" si="49"/>
        <v>1T24</v>
      </c>
      <c r="LI3" s="404" t="str">
        <f t="shared" si="49"/>
        <v>1T24</v>
      </c>
      <c r="LJ3" s="404" t="str">
        <f>LI3</f>
        <v>1T24</v>
      </c>
      <c r="LK3" s="404" t="str">
        <f t="shared" si="49"/>
        <v>1T24</v>
      </c>
      <c r="LM3" s="404" t="s">
        <v>392</v>
      </c>
      <c r="LN3" s="404" t="str">
        <f t="shared" ref="LN3" si="50">LM3</f>
        <v>2T24</v>
      </c>
      <c r="LO3" s="404" t="str">
        <f t="shared" ref="LO3" si="51">LN3</f>
        <v>2T24</v>
      </c>
      <c r="LP3" s="404" t="str">
        <f t="shared" ref="LP3" si="52">LO3</f>
        <v>2T24</v>
      </c>
      <c r="LQ3" s="404" t="str">
        <f t="shared" ref="LQ3" si="53">LP3</f>
        <v>2T24</v>
      </c>
      <c r="LR3" s="404" t="str">
        <f>LQ3</f>
        <v>2T24</v>
      </c>
      <c r="LS3" s="404" t="str">
        <f t="shared" ref="LS3" si="54">LR3</f>
        <v>2T24</v>
      </c>
      <c r="LU3" s="404" t="s">
        <v>397</v>
      </c>
      <c r="LV3" s="404" t="str">
        <f t="shared" ref="LV3" si="55">LU3</f>
        <v>1S24</v>
      </c>
      <c r="LW3" s="404" t="str">
        <f t="shared" ref="LW3" si="56">LV3</f>
        <v>1S24</v>
      </c>
      <c r="LX3" s="404" t="str">
        <f t="shared" ref="LX3" si="57">LW3</f>
        <v>1S24</v>
      </c>
      <c r="LY3" s="404" t="str">
        <f t="shared" ref="LY3" si="58">LX3</f>
        <v>1S24</v>
      </c>
      <c r="LZ3" s="404" t="str">
        <f>LY3</f>
        <v>1S24</v>
      </c>
      <c r="MA3" s="404" t="str">
        <f t="shared" ref="MA3" si="59">LZ3</f>
        <v>1S24</v>
      </c>
    </row>
    <row r="4" spans="1:339" ht="3.75" customHeight="1">
      <c r="A4" s="425"/>
      <c r="B4" s="406"/>
      <c r="C4" s="407"/>
      <c r="D4" s="407"/>
      <c r="E4" s="406"/>
      <c r="F4" s="407"/>
      <c r="G4" s="407"/>
      <c r="H4" s="407"/>
      <c r="I4" s="406"/>
      <c r="J4" s="408"/>
      <c r="K4" s="406"/>
      <c r="L4" s="407"/>
      <c r="M4" s="407"/>
      <c r="N4" s="406"/>
      <c r="O4" s="407"/>
      <c r="P4" s="407"/>
      <c r="Q4" s="407"/>
      <c r="R4" s="406"/>
      <c r="S4" s="408"/>
      <c r="T4" s="406"/>
      <c r="U4" s="407"/>
      <c r="V4" s="407"/>
      <c r="W4" s="406"/>
      <c r="X4" s="407"/>
      <c r="Y4" s="407"/>
      <c r="Z4" s="407"/>
      <c r="AA4" s="406"/>
      <c r="AB4" s="408"/>
      <c r="AC4" s="406"/>
      <c r="AD4" s="407"/>
      <c r="AE4" s="407"/>
      <c r="AF4" s="406"/>
      <c r="AG4" s="407"/>
      <c r="AH4" s="407"/>
      <c r="AI4" s="407"/>
      <c r="AJ4" s="406"/>
      <c r="AK4" s="408"/>
      <c r="AL4" s="406"/>
      <c r="AM4" s="407"/>
      <c r="AN4" s="407"/>
      <c r="AO4" s="406"/>
      <c r="AP4" s="407"/>
      <c r="AQ4" s="407"/>
      <c r="AR4" s="407"/>
      <c r="AS4" s="406"/>
      <c r="AT4" s="408"/>
      <c r="AU4" s="406"/>
      <c r="AV4" s="407"/>
      <c r="AW4" s="407"/>
      <c r="AX4" s="406"/>
      <c r="AY4" s="407"/>
      <c r="AZ4" s="407"/>
      <c r="BA4" s="407"/>
      <c r="BB4" s="406"/>
      <c r="BC4" s="408"/>
      <c r="BD4" s="406"/>
      <c r="BE4" s="407"/>
      <c r="BF4" s="407"/>
      <c r="BG4" s="406"/>
      <c r="BH4" s="407"/>
      <c r="BI4" s="407"/>
      <c r="BJ4" s="407"/>
      <c r="BK4" s="406"/>
      <c r="BM4" s="406"/>
      <c r="BN4" s="407"/>
      <c r="BO4" s="407"/>
      <c r="BP4" s="406"/>
      <c r="BQ4" s="407"/>
      <c r="BR4" s="407"/>
      <c r="BS4" s="407"/>
      <c r="BT4" s="406"/>
      <c r="BV4" s="406"/>
      <c r="BW4" s="407"/>
      <c r="BX4" s="407"/>
      <c r="BY4" s="406"/>
      <c r="BZ4" s="407"/>
      <c r="CA4" s="407"/>
      <c r="CB4" s="407"/>
      <c r="CC4" s="406"/>
      <c r="CE4" s="406"/>
      <c r="CF4" s="407"/>
      <c r="CG4" s="407"/>
      <c r="CH4" s="406"/>
      <c r="CI4" s="407"/>
      <c r="CJ4" s="407"/>
      <c r="CK4" s="407"/>
      <c r="CL4" s="406"/>
      <c r="CN4" s="406"/>
      <c r="CO4" s="407"/>
      <c r="CP4" s="407"/>
      <c r="CQ4" s="406"/>
      <c r="CR4" s="407"/>
      <c r="CS4" s="407"/>
      <c r="CT4" s="407"/>
      <c r="CU4" s="406"/>
      <c r="CW4" s="406"/>
      <c r="CX4" s="407"/>
      <c r="CY4" s="407"/>
      <c r="CZ4" s="406"/>
      <c r="DA4" s="407"/>
      <c r="DB4" s="407"/>
      <c r="DC4" s="407"/>
      <c r="DD4" s="406"/>
      <c r="DF4" s="406"/>
      <c r="DG4" s="407"/>
      <c r="DH4" s="407"/>
      <c r="DI4" s="406"/>
      <c r="DJ4" s="407"/>
      <c r="DK4" s="407"/>
      <c r="DL4" s="407"/>
      <c r="DM4" s="406"/>
      <c r="DO4" s="406"/>
      <c r="DP4" s="407"/>
      <c r="DQ4" s="407"/>
      <c r="DR4" s="406"/>
      <c r="DS4" s="407"/>
      <c r="DT4" s="407"/>
      <c r="DU4" s="407"/>
      <c r="DV4" s="406"/>
      <c r="DX4" s="406"/>
      <c r="DY4" s="407"/>
      <c r="DZ4" s="407"/>
      <c r="EA4" s="406"/>
      <c r="EB4" s="407"/>
      <c r="EC4" s="407"/>
      <c r="ED4" s="407"/>
      <c r="EE4" s="406"/>
      <c r="EG4" s="406"/>
      <c r="EH4" s="407"/>
      <c r="EI4" s="407"/>
      <c r="EJ4" s="406"/>
      <c r="EK4" s="407"/>
      <c r="EL4" s="407"/>
      <c r="EM4" s="407"/>
      <c r="EN4" s="406"/>
      <c r="EP4" s="406"/>
      <c r="EQ4" s="407"/>
      <c r="ER4" s="407"/>
      <c r="ES4" s="406"/>
      <c r="ET4" s="407"/>
      <c r="EU4" s="407"/>
      <c r="EV4" s="407"/>
      <c r="EW4" s="406"/>
      <c r="EY4" s="406"/>
      <c r="EZ4" s="407"/>
      <c r="FA4" s="407"/>
      <c r="FB4" s="406"/>
      <c r="FC4" s="407"/>
      <c r="FD4" s="407"/>
      <c r="FE4" s="407"/>
      <c r="FF4" s="406"/>
      <c r="FH4" s="406"/>
      <c r="FI4" s="407"/>
      <c r="FJ4" s="407"/>
      <c r="FK4" s="406"/>
      <c r="FL4" s="407"/>
      <c r="FM4" s="407"/>
      <c r="FN4" s="407"/>
      <c r="FO4" s="406"/>
      <c r="FQ4" s="406"/>
      <c r="FR4" s="407"/>
      <c r="FS4" s="407"/>
      <c r="FT4" s="406"/>
      <c r="FU4" s="407"/>
      <c r="FV4" s="407"/>
      <c r="FW4" s="407"/>
      <c r="FX4" s="406"/>
      <c r="FZ4" s="406"/>
      <c r="GA4" s="407"/>
      <c r="GB4" s="407"/>
      <c r="GC4" s="406"/>
      <c r="GD4" s="407"/>
      <c r="GE4" s="407"/>
      <c r="GF4" s="407"/>
      <c r="GG4" s="406"/>
      <c r="GI4" s="406"/>
      <c r="GJ4" s="407"/>
      <c r="GK4" s="407"/>
      <c r="GL4" s="406"/>
      <c r="GM4" s="407"/>
      <c r="GN4" s="407"/>
      <c r="GO4" s="407"/>
      <c r="GP4" s="406"/>
      <c r="GR4" s="406"/>
      <c r="GS4" s="407"/>
      <c r="GT4" s="407"/>
      <c r="GU4" s="406"/>
      <c r="GV4" s="407"/>
      <c r="GW4" s="407"/>
      <c r="GX4" s="407"/>
      <c r="GY4" s="406"/>
      <c r="HA4" s="406"/>
      <c r="HB4" s="407"/>
      <c r="HC4" s="407"/>
      <c r="HD4" s="406"/>
      <c r="HE4" s="407"/>
      <c r="HF4" s="407"/>
      <c r="HG4" s="407"/>
      <c r="HH4" s="406"/>
      <c r="HJ4" s="406"/>
      <c r="HK4" s="407"/>
      <c r="HL4" s="407"/>
      <c r="HM4" s="406"/>
      <c r="HN4" s="407"/>
      <c r="HO4" s="407"/>
      <c r="HP4" s="407"/>
      <c r="HQ4" s="406"/>
      <c r="HS4" s="406"/>
      <c r="HT4" s="407"/>
      <c r="HU4" s="407"/>
      <c r="HV4" s="406"/>
      <c r="HW4" s="407"/>
      <c r="HX4" s="407"/>
      <c r="HY4" s="407"/>
      <c r="HZ4" s="406"/>
      <c r="IB4" s="406"/>
      <c r="IC4" s="407"/>
      <c r="ID4" s="407"/>
      <c r="IE4" s="406"/>
      <c r="IF4" s="407"/>
      <c r="IG4" s="407"/>
      <c r="IH4" s="407"/>
      <c r="II4" s="406"/>
      <c r="IK4" s="406"/>
      <c r="IL4" s="407"/>
      <c r="IM4" s="407"/>
      <c r="IN4" s="406"/>
      <c r="IO4" s="407"/>
      <c r="IP4" s="407"/>
      <c r="IQ4" s="407"/>
      <c r="IR4" s="406"/>
      <c r="IT4" s="406"/>
      <c r="IU4" s="407"/>
      <c r="IV4" s="407"/>
      <c r="IW4" s="406"/>
      <c r="IX4" s="407"/>
      <c r="IY4" s="407"/>
      <c r="IZ4" s="407"/>
      <c r="JA4" s="406"/>
      <c r="JC4" s="406"/>
      <c r="JD4" s="407"/>
      <c r="JE4" s="407"/>
      <c r="JF4" s="406"/>
      <c r="JG4" s="407"/>
      <c r="JH4" s="407"/>
      <c r="JI4" s="407"/>
      <c r="JJ4" s="406"/>
      <c r="JL4" s="406"/>
      <c r="JM4" s="407"/>
      <c r="JN4" s="407"/>
      <c r="JO4" s="406"/>
      <c r="JP4" s="407"/>
      <c r="JQ4" s="407"/>
      <c r="JR4" s="407"/>
      <c r="JS4" s="406"/>
      <c r="JU4" s="406"/>
      <c r="JV4" s="407"/>
      <c r="JW4" s="407"/>
      <c r="JX4" s="406"/>
      <c r="JY4" s="407"/>
      <c r="JZ4" s="407"/>
      <c r="KA4" s="407"/>
      <c r="KB4" s="406"/>
      <c r="KD4" s="406"/>
      <c r="KE4" s="407"/>
      <c r="KF4" s="407"/>
      <c r="KG4" s="406"/>
      <c r="KH4" s="407"/>
      <c r="KI4" s="407"/>
      <c r="KJ4" s="407"/>
      <c r="KK4" s="406"/>
      <c r="KM4" s="406"/>
      <c r="KN4" s="407"/>
      <c r="KO4" s="407"/>
      <c r="KP4" s="406"/>
      <c r="KQ4" s="407"/>
      <c r="KR4" s="407"/>
      <c r="KS4" s="407"/>
      <c r="KT4" s="406"/>
      <c r="KV4" s="406"/>
      <c r="KW4" s="407"/>
      <c r="KX4" s="407"/>
      <c r="KY4" s="406"/>
      <c r="KZ4" s="407"/>
      <c r="LA4" s="407"/>
      <c r="LB4" s="407"/>
      <c r="LC4" s="406"/>
      <c r="LE4" s="406"/>
      <c r="LF4" s="407"/>
      <c r="LG4" s="448"/>
      <c r="LH4" s="406"/>
      <c r="LI4" s="448"/>
      <c r="LJ4" s="407"/>
      <c r="LK4" s="406"/>
      <c r="LM4" s="406"/>
      <c r="LN4" s="448"/>
      <c r="LO4" s="448"/>
      <c r="LP4" s="406"/>
      <c r="LQ4" s="448"/>
      <c r="LR4" s="407"/>
      <c r="LS4" s="406"/>
      <c r="LU4" s="406"/>
      <c r="LV4" s="448"/>
      <c r="LW4" s="448"/>
      <c r="LX4" s="406"/>
      <c r="LY4" s="448"/>
      <c r="LZ4" s="407"/>
      <c r="MA4" s="406"/>
    </row>
    <row r="5" spans="1:339">
      <c r="A5" s="426" t="s">
        <v>24</v>
      </c>
      <c r="B5" s="409">
        <v>2712.2240000000002</v>
      </c>
      <c r="C5" s="410">
        <v>13.566000000000001</v>
      </c>
      <c r="D5" s="410">
        <v>-2.1779999999999999</v>
      </c>
      <c r="E5" s="409">
        <f>B5+C5+D5</f>
        <v>2723.6120000000001</v>
      </c>
      <c r="F5" s="410">
        <v>192.976</v>
      </c>
      <c r="G5" s="410">
        <v>48.223999999999997</v>
      </c>
      <c r="H5" s="410">
        <v>-61.846000000000004</v>
      </c>
      <c r="I5" s="409">
        <f>E5+F5+G5+H5</f>
        <v>2902.9660000000003</v>
      </c>
      <c r="J5" s="411"/>
      <c r="K5" s="409">
        <v>2549.8739999999998</v>
      </c>
      <c r="L5" s="410">
        <v>13.891999999999999</v>
      </c>
      <c r="M5" s="410">
        <v>-2.2329999999999997</v>
      </c>
      <c r="N5" s="409">
        <f>K5+L5+M5</f>
        <v>2561.5329999999994</v>
      </c>
      <c r="O5" s="410">
        <v>196.53700000000001</v>
      </c>
      <c r="P5" s="410">
        <v>44.427</v>
      </c>
      <c r="Q5" s="410">
        <v>-59.016000000000005</v>
      </c>
      <c r="R5" s="409">
        <v>2743.4809999999993</v>
      </c>
      <c r="S5" s="411"/>
      <c r="T5" s="409">
        <v>2681.799</v>
      </c>
      <c r="U5" s="410">
        <v>14.750999999999999</v>
      </c>
      <c r="V5" s="410">
        <v>-2.742</v>
      </c>
      <c r="W5" s="409">
        <f>T5+U5+V5</f>
        <v>2693.808</v>
      </c>
      <c r="X5" s="410">
        <v>194.86600000000001</v>
      </c>
      <c r="Y5" s="410">
        <v>42.975999999999999</v>
      </c>
      <c r="Z5" s="410">
        <v>-61.758000000000003</v>
      </c>
      <c r="AA5" s="409">
        <f>W5+X5+Y5+Z5</f>
        <v>2869.8920000000003</v>
      </c>
      <c r="AB5" s="411"/>
      <c r="AC5" s="409">
        <v>3379.6509999999998</v>
      </c>
      <c r="AD5" s="410">
        <v>15.853</v>
      </c>
      <c r="AE5" s="410">
        <v>-2.8129999999999997</v>
      </c>
      <c r="AF5" s="409">
        <f>AC5+AD5+AE5</f>
        <v>3392.6909999999998</v>
      </c>
      <c r="AG5" s="410">
        <v>196.87100000000001</v>
      </c>
      <c r="AH5" s="410">
        <v>46.823999999999998</v>
      </c>
      <c r="AI5" s="410">
        <v>-73.548000000000002</v>
      </c>
      <c r="AJ5" s="409">
        <f>AF5+AG5+AH5+AI5</f>
        <v>3562.8379999999997</v>
      </c>
      <c r="AK5" s="411"/>
      <c r="AL5" s="409">
        <v>3337.8679999999999</v>
      </c>
      <c r="AM5" s="410">
        <v>16.108000000000001</v>
      </c>
      <c r="AN5" s="410">
        <v>-2.9780000000000002</v>
      </c>
      <c r="AO5" s="409">
        <f>AL5+AM5+AN5</f>
        <v>3350.998</v>
      </c>
      <c r="AP5" s="410">
        <v>197.047</v>
      </c>
      <c r="AQ5" s="410">
        <v>44.741999999999997</v>
      </c>
      <c r="AR5" s="410">
        <v>-66.865000000000009</v>
      </c>
      <c r="AS5" s="409">
        <f>AO5+AP5+AQ5+AR5</f>
        <v>3525.9220000000005</v>
      </c>
      <c r="AT5" s="411"/>
      <c r="AU5" s="409">
        <v>3203.1529999999998</v>
      </c>
      <c r="AV5" s="410">
        <v>17.013000000000002</v>
      </c>
      <c r="AW5" s="410">
        <v>-2.9380000000000002</v>
      </c>
      <c r="AX5" s="409">
        <f>AU5+AV5+AW5</f>
        <v>3217.2279999999996</v>
      </c>
      <c r="AY5" s="410">
        <v>195.01499999999999</v>
      </c>
      <c r="AZ5" s="410">
        <v>47.506</v>
      </c>
      <c r="BA5" s="410">
        <v>-68.509</v>
      </c>
      <c r="BB5" s="409">
        <f>AX5+AY5+AZ5+BA5</f>
        <v>3391.2399999999993</v>
      </c>
      <c r="BC5" s="411"/>
      <c r="BD5" s="409">
        <v>3415.2330000000002</v>
      </c>
      <c r="BE5" s="410">
        <v>18.183</v>
      </c>
      <c r="BF5" s="410">
        <v>-3.1030000000000002</v>
      </c>
      <c r="BG5" s="409">
        <f>BD5+BE5+BF5</f>
        <v>3430.3130000000001</v>
      </c>
      <c r="BH5" s="410">
        <v>192.80199999999999</v>
      </c>
      <c r="BI5" s="410">
        <v>49.095999999999997</v>
      </c>
      <c r="BJ5" s="410">
        <v>-70.297000000000011</v>
      </c>
      <c r="BK5" s="409">
        <f>BG5+BH5+BI5+BJ5</f>
        <v>3601.9140000000002</v>
      </c>
      <c r="BM5" s="409">
        <v>4306.3739999999998</v>
      </c>
      <c r="BN5" s="410">
        <v>19.334</v>
      </c>
      <c r="BO5" s="410">
        <v>-3.1429999999999998</v>
      </c>
      <c r="BP5" s="409">
        <f>BM5+BN5+BO5</f>
        <v>4322.5649999999996</v>
      </c>
      <c r="BQ5" s="410">
        <v>199.501</v>
      </c>
      <c r="BR5" s="410">
        <v>56.457000000000001</v>
      </c>
      <c r="BS5" s="410">
        <v>-80.352999999999994</v>
      </c>
      <c r="BT5" s="409">
        <f>BP5+BQ5+BR5+BS5</f>
        <v>4498.17</v>
      </c>
      <c r="BV5" s="409">
        <v>4349.8599999999997</v>
      </c>
      <c r="BW5" s="410">
        <v>19.122</v>
      </c>
      <c r="BX5" s="410">
        <v>-2.6919999999999997</v>
      </c>
      <c r="BY5" s="409">
        <f>BV5+BW5+BX5</f>
        <v>4366.29</v>
      </c>
      <c r="BZ5" s="410">
        <v>205.43600000000001</v>
      </c>
      <c r="CA5" s="410">
        <v>51.167000000000002</v>
      </c>
      <c r="CB5" s="410">
        <v>-76.950999999999993</v>
      </c>
      <c r="CC5" s="409">
        <f>BY5+BZ5+CA5+CB5</f>
        <v>4545.942</v>
      </c>
      <c r="CE5" s="409">
        <v>4472.232</v>
      </c>
      <c r="CF5" s="410">
        <v>18.21</v>
      </c>
      <c r="CG5" s="410">
        <v>-3.1819999999999999</v>
      </c>
      <c r="CH5" s="409">
        <f>CE5+CF5+CG5</f>
        <v>4487.26</v>
      </c>
      <c r="CI5" s="410">
        <v>227.30600000000001</v>
      </c>
      <c r="CJ5" s="410">
        <v>55.048000000000002</v>
      </c>
      <c r="CK5" s="410">
        <v>-93.341000000000008</v>
      </c>
      <c r="CL5" s="409">
        <f>CH5+CI5+CJ5+CK5</f>
        <v>4676.2729999999992</v>
      </c>
      <c r="CN5" s="409">
        <v>4429.0550000000003</v>
      </c>
      <c r="CO5" s="410">
        <v>19.399000000000001</v>
      </c>
      <c r="CP5" s="410">
        <v>-4.0040000000000004</v>
      </c>
      <c r="CQ5" s="409">
        <f>CN5+CO5+CP5</f>
        <v>4444.4500000000007</v>
      </c>
      <c r="CR5" s="410">
        <v>241.65899999999999</v>
      </c>
      <c r="CS5" s="410">
        <v>58.085999999999999</v>
      </c>
      <c r="CT5" s="410">
        <v>-91.441999999999993</v>
      </c>
      <c r="CU5" s="409">
        <f>CQ5+CR5+CS5+CT5</f>
        <v>4652.7530000000006</v>
      </c>
      <c r="CW5" s="409">
        <v>5579.5709999999999</v>
      </c>
      <c r="CX5" s="410">
        <v>23.405999999999999</v>
      </c>
      <c r="CY5" s="410">
        <v>-4.4640000000000004</v>
      </c>
      <c r="CZ5" s="409">
        <f>CW5+CX5+CY5</f>
        <v>5598.5129999999999</v>
      </c>
      <c r="DA5" s="410">
        <v>269.298</v>
      </c>
      <c r="DB5" s="410">
        <v>66.144000000000005</v>
      </c>
      <c r="DC5" s="410">
        <v>-109.726</v>
      </c>
      <c r="DD5" s="409">
        <f>CZ5+DA5+DB5+DC5</f>
        <v>5824.2290000000003</v>
      </c>
      <c r="DF5" s="409">
        <v>5288.85</v>
      </c>
      <c r="DG5" s="410">
        <v>29.986000000000001</v>
      </c>
      <c r="DH5" s="410">
        <v>-5.6230000000000002</v>
      </c>
      <c r="DI5" s="409">
        <f>DF5+DG5+DH5</f>
        <v>5313.2130000000006</v>
      </c>
      <c r="DJ5" s="410">
        <v>278.19</v>
      </c>
      <c r="DK5" s="410">
        <v>55.792999999999999</v>
      </c>
      <c r="DL5" s="410">
        <v>-97.355999999999995</v>
      </c>
      <c r="DM5" s="409">
        <f>DI5+DJ5+DK5+DL5</f>
        <v>5549.84</v>
      </c>
      <c r="DO5" s="409">
        <v>5166.8149999999996</v>
      </c>
      <c r="DP5" s="410">
        <v>34.631999999999998</v>
      </c>
      <c r="DQ5" s="410">
        <v>-5.2850000000000001</v>
      </c>
      <c r="DR5" s="409">
        <f>DO5+DP5+DQ5</f>
        <v>5196.1619999999994</v>
      </c>
      <c r="DS5" s="410">
        <v>307.64699999999999</v>
      </c>
      <c r="DT5" s="410">
        <v>63.372999999999998</v>
      </c>
      <c r="DU5" s="410">
        <v>-114.88</v>
      </c>
      <c r="DV5" s="409">
        <f>DR5+DS5+DT5+DU5</f>
        <v>5452.3019999999988</v>
      </c>
      <c r="DX5" s="409">
        <v>5966.1379999999999</v>
      </c>
      <c r="DY5" s="410">
        <v>42.72</v>
      </c>
      <c r="DZ5" s="410">
        <v>-9.4239999999999995</v>
      </c>
      <c r="EA5" s="409">
        <f>DX5+DY5+DZ5</f>
        <v>5999.4340000000002</v>
      </c>
      <c r="EB5" s="410">
        <v>312.27600000000001</v>
      </c>
      <c r="EC5" s="410">
        <v>80.287000000000006</v>
      </c>
      <c r="ED5" s="410">
        <v>-112.78100000000001</v>
      </c>
      <c r="EE5" s="409">
        <f>EA5+EB5+EC5+ED5</f>
        <v>6279.2160000000003</v>
      </c>
      <c r="EG5" s="409">
        <v>7851.308</v>
      </c>
      <c r="EH5" s="410">
        <v>51.762</v>
      </c>
      <c r="EI5" s="410">
        <v>-34.745000000000005</v>
      </c>
      <c r="EJ5" s="409">
        <f>EG5+EH5+EI5</f>
        <v>7868.3249999999998</v>
      </c>
      <c r="EK5" s="410">
        <v>327.98700000000002</v>
      </c>
      <c r="EL5" s="410">
        <v>82.837999999999994</v>
      </c>
      <c r="EM5" s="410">
        <v>-116.58599999999998</v>
      </c>
      <c r="EN5" s="409">
        <f>EJ5+EK5+EL5+EM5</f>
        <v>8162.5639999999994</v>
      </c>
      <c r="EP5" s="409">
        <v>6449.2849999999999</v>
      </c>
      <c r="EQ5" s="410">
        <v>65.652000000000001</v>
      </c>
      <c r="ER5" s="410">
        <v>-28.652000000000001</v>
      </c>
      <c r="ES5" s="409">
        <f>EP5+EQ5+ER5</f>
        <v>6486.2849999999999</v>
      </c>
      <c r="ET5" s="410">
        <v>313.89400000000001</v>
      </c>
      <c r="EU5" s="410">
        <v>75.323999999999998</v>
      </c>
      <c r="EV5" s="410">
        <v>-93.302999999999997</v>
      </c>
      <c r="EW5" s="409">
        <f>ES5+ET5+EU5+EV5</f>
        <v>6782.2</v>
      </c>
      <c r="EY5" s="409">
        <v>6753.4790000000003</v>
      </c>
      <c r="EZ5" s="410">
        <v>80.597999999999999</v>
      </c>
      <c r="FA5" s="410">
        <v>-17.516999999999999</v>
      </c>
      <c r="FB5" s="409">
        <f>EY5+EZ5+FA5</f>
        <v>6816.56</v>
      </c>
      <c r="FC5" s="410">
        <v>299.322</v>
      </c>
      <c r="FD5" s="410">
        <v>44.968000000000004</v>
      </c>
      <c r="FE5" s="410">
        <v>-54.142000000000003</v>
      </c>
      <c r="FF5" s="409">
        <f>FB5+FC5+FD5+FE5</f>
        <v>7106.7080000000005</v>
      </c>
      <c r="FH5" s="409">
        <v>10265.361000000001</v>
      </c>
      <c r="FI5" s="410">
        <v>139.63300000000001</v>
      </c>
      <c r="FJ5" s="410">
        <v>-55.512</v>
      </c>
      <c r="FK5" s="409">
        <f>FH5+FI5+FJ5</f>
        <v>10349.482</v>
      </c>
      <c r="FL5" s="410">
        <v>238.21600000000001</v>
      </c>
      <c r="FM5" s="410">
        <v>78.978999999999999</v>
      </c>
      <c r="FN5" s="410">
        <v>-91.614999999999995</v>
      </c>
      <c r="FO5" s="409">
        <f>FK5+FL5+FM5+FN5</f>
        <v>10575.062</v>
      </c>
      <c r="FQ5" s="409">
        <v>12347.294</v>
      </c>
      <c r="FR5" s="410">
        <v>230.88900000000001</v>
      </c>
      <c r="FS5" s="410">
        <v>-114.474</v>
      </c>
      <c r="FT5" s="409">
        <f>FQ5+FR5+FS5</f>
        <v>12463.708999999999</v>
      </c>
      <c r="FU5" s="410">
        <v>247.01599999999999</v>
      </c>
      <c r="FV5" s="410">
        <v>98.953000000000003</v>
      </c>
      <c r="FW5" s="410">
        <v>-116.34</v>
      </c>
      <c r="FX5" s="409">
        <f>FT5+FU5+FV5+FW5</f>
        <v>12693.337999999998</v>
      </c>
      <c r="FZ5" s="409">
        <v>10030.32</v>
      </c>
      <c r="GA5" s="410">
        <v>229.256</v>
      </c>
      <c r="GB5" s="410">
        <v>-141.19399999999999</v>
      </c>
      <c r="GC5" s="409">
        <f>FZ5+GA5+GB5</f>
        <v>10118.382</v>
      </c>
      <c r="GD5" s="410">
        <v>303.74200000000002</v>
      </c>
      <c r="GE5" s="410">
        <v>85.477999999999994</v>
      </c>
      <c r="GF5" s="410">
        <v>-98.382999999999996</v>
      </c>
      <c r="GG5" s="409">
        <f>GC5+GD5+GE5+GF5</f>
        <v>10409.218999999999</v>
      </c>
      <c r="GI5" s="409">
        <v>10751.695</v>
      </c>
      <c r="GJ5" s="410">
        <v>382.72399999999999</v>
      </c>
      <c r="GK5" s="410">
        <v>-221.58799999999999</v>
      </c>
      <c r="GL5" s="409">
        <f>GI5+GJ5+GK5</f>
        <v>10912.831</v>
      </c>
      <c r="GM5" s="410">
        <v>348.87400000000002</v>
      </c>
      <c r="GN5" s="410">
        <v>74.778999999999996</v>
      </c>
      <c r="GO5" s="410">
        <v>-115.78700000000001</v>
      </c>
      <c r="GP5" s="409">
        <f>GL5+GM5+GN5+GO5</f>
        <v>11220.697</v>
      </c>
      <c r="GR5" s="409">
        <v>10363.043</v>
      </c>
      <c r="GS5" s="410">
        <v>404.08399999999995</v>
      </c>
      <c r="GT5" s="410">
        <v>-292.19299999999998</v>
      </c>
      <c r="GU5" s="409">
        <f>GR5+GS5+GT5</f>
        <v>10474.934000000001</v>
      </c>
      <c r="GV5" s="410">
        <v>375.50799999999998</v>
      </c>
      <c r="GW5" s="410">
        <v>87.388999999999996</v>
      </c>
      <c r="GX5" s="410">
        <v>-109.17700000000001</v>
      </c>
      <c r="GY5" s="409">
        <f>GU5+GV5+GW5+GX5</f>
        <v>10828.654</v>
      </c>
      <c r="HA5" s="409">
        <v>11379.322</v>
      </c>
      <c r="HB5" s="410">
        <v>502.81300000000022</v>
      </c>
      <c r="HC5" s="410">
        <v>-405.59500000000003</v>
      </c>
      <c r="HD5" s="409">
        <f>HA5+HB5+HC5</f>
        <v>11476.54</v>
      </c>
      <c r="HE5" s="410">
        <v>427.6749999999999</v>
      </c>
      <c r="HF5" s="410">
        <v>88.216999999999999</v>
      </c>
      <c r="HG5" s="410">
        <v>-120.07199999999996</v>
      </c>
      <c r="HH5" s="409">
        <f>HD5+HE5+HF5+HG5</f>
        <v>11872.36</v>
      </c>
      <c r="HJ5" s="409">
        <v>42524.38</v>
      </c>
      <c r="HK5" s="410">
        <v>1518.877</v>
      </c>
      <c r="HL5" s="410">
        <v>-1060.57</v>
      </c>
      <c r="HM5" s="409">
        <f>HJ5+HK5+HL5</f>
        <v>42982.686999999998</v>
      </c>
      <c r="HN5" s="410">
        <v>1455.799</v>
      </c>
      <c r="HO5" s="410">
        <v>335.863</v>
      </c>
      <c r="HP5" s="410">
        <v>-443.41899999999998</v>
      </c>
      <c r="HQ5" s="409">
        <f>HM5+HN5+HO5+HP5</f>
        <v>44330.929999999993</v>
      </c>
      <c r="HS5" s="409">
        <v>10460.824000000001</v>
      </c>
      <c r="HT5" s="410">
        <v>515.43499999999995</v>
      </c>
      <c r="HU5" s="410">
        <v>-399.31900000000002</v>
      </c>
      <c r="HV5" s="409">
        <f>HS5+HT5+HU5</f>
        <v>10576.94</v>
      </c>
      <c r="HW5" s="410">
        <v>487.48700000000002</v>
      </c>
      <c r="HX5" s="410">
        <v>82.879000000000005</v>
      </c>
      <c r="HY5" s="410">
        <v>-135.52600000000001</v>
      </c>
      <c r="HZ5" s="409">
        <f>HV5+HW5+HX5+HY5</f>
        <v>11011.78</v>
      </c>
      <c r="IB5" s="409">
        <v>10264.751</v>
      </c>
      <c r="IC5" s="410">
        <v>527.83300000000008</v>
      </c>
      <c r="ID5" s="410">
        <v>-425.37600000000003</v>
      </c>
      <c r="IE5" s="409">
        <f>IB5+IC5+ID5</f>
        <v>10367.208000000001</v>
      </c>
      <c r="IF5" s="410">
        <v>510.81299999999993</v>
      </c>
      <c r="IG5" s="410">
        <v>91.147999999999982</v>
      </c>
      <c r="IH5" s="410">
        <v>-133.48500000000001</v>
      </c>
      <c r="II5" s="409">
        <f>IE5+IF5+IG5+IH5</f>
        <v>10835.683999999999</v>
      </c>
      <c r="IK5" s="409">
        <v>10601.945</v>
      </c>
      <c r="IL5" s="410">
        <v>567.96599999999989</v>
      </c>
      <c r="IM5" s="410">
        <v>-440.863</v>
      </c>
      <c r="IN5" s="409">
        <f>IK5+IL5+IM5</f>
        <v>10729.048000000001</v>
      </c>
      <c r="IO5" s="410">
        <v>548.84400000000005</v>
      </c>
      <c r="IP5" s="410">
        <v>93.011000000000038</v>
      </c>
      <c r="IQ5" s="410">
        <v>-127.47899999999998</v>
      </c>
      <c r="IR5" s="409">
        <f>IN5+IO5+IP5+IQ5</f>
        <v>11243.424000000001</v>
      </c>
      <c r="IT5" s="409">
        <v>13357.863000000001</v>
      </c>
      <c r="IU5" s="410">
        <v>679.5</v>
      </c>
      <c r="IV5" s="410">
        <v>-521.55300000000011</v>
      </c>
      <c r="IW5" s="409">
        <f>IT5+IU5+IV5</f>
        <v>13515.810000000001</v>
      </c>
      <c r="IX5" s="410">
        <v>557.31200000000013</v>
      </c>
      <c r="IY5" s="410">
        <v>99.146000000000029</v>
      </c>
      <c r="IZ5" s="410">
        <v>-140.55499999999995</v>
      </c>
      <c r="JA5" s="409">
        <f>IW5+IX5+IY5+IZ5</f>
        <v>14031.713000000002</v>
      </c>
      <c r="JC5" s="409">
        <v>44685.383000000002</v>
      </c>
      <c r="JD5" s="410">
        <v>2290.7339999999999</v>
      </c>
      <c r="JE5" s="410">
        <v>-1787.1110000000001</v>
      </c>
      <c r="JF5" s="409">
        <f>JC5+JD5+JE5</f>
        <v>45189.006000000001</v>
      </c>
      <c r="JG5" s="410">
        <v>2104.4560000000001</v>
      </c>
      <c r="JH5" s="410">
        <v>366.18400000000003</v>
      </c>
      <c r="JI5" s="410">
        <v>-537.04499999999996</v>
      </c>
      <c r="JJ5" s="409">
        <f>JF5+JG5+JH5+JI5</f>
        <v>47122.601000000002</v>
      </c>
      <c r="JL5" s="409">
        <v>11181.710999999999</v>
      </c>
      <c r="JM5" s="410">
        <v>596.28700000000003</v>
      </c>
      <c r="JN5" s="410">
        <v>-466.45100000000002</v>
      </c>
      <c r="JO5" s="409">
        <f>JL5+JM5+JN5</f>
        <v>11311.546999999999</v>
      </c>
      <c r="JP5" s="410">
        <v>579.58600000000001</v>
      </c>
      <c r="JQ5" s="410">
        <v>91.242000000000004</v>
      </c>
      <c r="JR5" s="410">
        <v>-150.869</v>
      </c>
      <c r="JS5" s="409">
        <f>JO5+JP5+JQ5+JR5</f>
        <v>11831.505999999998</v>
      </c>
      <c r="JU5" s="409">
        <v>10522.296000000002</v>
      </c>
      <c r="JV5" s="410">
        <v>597.88999999999987</v>
      </c>
      <c r="JW5" s="410">
        <v>-474.24199999999996</v>
      </c>
      <c r="JX5" s="409">
        <v>10645.944000000001</v>
      </c>
      <c r="JY5" s="410">
        <v>541.85200000000009</v>
      </c>
      <c r="JZ5" s="410">
        <v>93.531999999999996</v>
      </c>
      <c r="KA5" s="410">
        <v>-134.30600000000001</v>
      </c>
      <c r="KB5" s="409">
        <v>11147.022000000001</v>
      </c>
      <c r="KD5" s="409">
        <v>10407.091999999997</v>
      </c>
      <c r="KE5" s="410">
        <v>661.10300000000007</v>
      </c>
      <c r="KF5" s="410">
        <v>-497.17900000000009</v>
      </c>
      <c r="KG5" s="409">
        <f>KD5+KE5+KF5</f>
        <v>10571.015999999996</v>
      </c>
      <c r="KH5" s="410">
        <v>545.73099999999999</v>
      </c>
      <c r="KI5" s="410">
        <v>54.373000000000005</v>
      </c>
      <c r="KJ5" s="410">
        <v>-136.67300000000003</v>
      </c>
      <c r="KK5" s="409">
        <f>KG5+KH5+KI5+KJ5</f>
        <v>11034.446999999995</v>
      </c>
      <c r="KM5" s="409">
        <v>12869.362000000005</v>
      </c>
      <c r="KN5" s="410">
        <v>763.7650000000001</v>
      </c>
      <c r="KO5" s="410">
        <v>-570.65099999999984</v>
      </c>
      <c r="KP5" s="409">
        <v>13062.476000000004</v>
      </c>
      <c r="KQ5" s="410">
        <v>564.6389999999999</v>
      </c>
      <c r="KR5" s="410">
        <v>0</v>
      </c>
      <c r="KS5" s="410">
        <v>-75.909999999999911</v>
      </c>
      <c r="KT5" s="409">
        <v>13551.205000000004</v>
      </c>
      <c r="KV5" s="409">
        <v>44980.461000000003</v>
      </c>
      <c r="KW5" s="410">
        <v>2619.0450000000001</v>
      </c>
      <c r="KX5" s="410">
        <v>-2008.5229999999999</v>
      </c>
      <c r="KY5" s="409">
        <f>KV5+KW5+KX5</f>
        <v>45590.983</v>
      </c>
      <c r="KZ5" s="410">
        <v>2231.808</v>
      </c>
      <c r="LA5" s="410">
        <v>239.14699999999999</v>
      </c>
      <c r="LB5" s="410">
        <v>-497.75799999999998</v>
      </c>
      <c r="LC5" s="409">
        <f>KY5+KZ5+LA5+LB5</f>
        <v>47564.179999999993</v>
      </c>
      <c r="LE5" s="409">
        <v>11374.769</v>
      </c>
      <c r="LF5" s="410">
        <v>716.58900000000006</v>
      </c>
      <c r="LG5" s="410">
        <v>-561.29399999999998</v>
      </c>
      <c r="LH5" s="409">
        <f>LE5+LF5+LG5</f>
        <v>11530.064</v>
      </c>
      <c r="LI5" s="410">
        <v>535.947</v>
      </c>
      <c r="LJ5" s="410">
        <v>-50.286000000000001</v>
      </c>
      <c r="LK5" s="409">
        <f>LH5+LI5+LJ5</f>
        <v>12015.725</v>
      </c>
      <c r="LM5" s="409">
        <f>LU5-LE5</f>
        <v>11009.189999999999</v>
      </c>
      <c r="LN5" s="410">
        <f>LV5-LF5</f>
        <v>605.90199999999993</v>
      </c>
      <c r="LO5" s="410">
        <f>LW5-LG5</f>
        <v>-437.755</v>
      </c>
      <c r="LP5" s="409">
        <f>LM5+LN5+LO5</f>
        <v>11177.337</v>
      </c>
      <c r="LQ5" s="410">
        <f>LY5-LI5</f>
        <v>573.59399999999994</v>
      </c>
      <c r="LR5" s="410">
        <f>LZ5-LJ5</f>
        <v>-68.295999999999992</v>
      </c>
      <c r="LS5" s="409">
        <f>LP5+LQ5+LR5</f>
        <v>11682.634999999998</v>
      </c>
      <c r="LU5" s="409">
        <v>22383.958999999999</v>
      </c>
      <c r="LV5" s="410">
        <v>1322.491</v>
      </c>
      <c r="LW5" s="410">
        <v>-999.04899999999998</v>
      </c>
      <c r="LX5" s="409">
        <f>LU5+LV5+LW5</f>
        <v>22707.400999999998</v>
      </c>
      <c r="LY5" s="410">
        <v>1109.5409999999999</v>
      </c>
      <c r="LZ5" s="410">
        <v>-118.58199999999999</v>
      </c>
      <c r="MA5" s="409">
        <f>LX5+LY5+LZ5</f>
        <v>23698.36</v>
      </c>
    </row>
    <row r="6" spans="1:339" ht="3.75" customHeight="1">
      <c r="A6" s="169"/>
      <c r="B6" s="409"/>
      <c r="C6" s="410"/>
      <c r="D6" s="410"/>
      <c r="E6" s="409"/>
      <c r="F6" s="412"/>
      <c r="G6" s="412"/>
      <c r="H6" s="412"/>
      <c r="I6" s="409"/>
      <c r="J6" s="408"/>
      <c r="K6" s="409"/>
      <c r="L6" s="410"/>
      <c r="M6" s="410"/>
      <c r="N6" s="409"/>
      <c r="O6" s="412"/>
      <c r="P6" s="412"/>
      <c r="Q6" s="412"/>
      <c r="R6" s="409"/>
      <c r="S6" s="408"/>
      <c r="T6" s="409"/>
      <c r="U6" s="410"/>
      <c r="V6" s="410"/>
      <c r="W6" s="409"/>
      <c r="X6" s="412"/>
      <c r="Y6" s="412"/>
      <c r="Z6" s="412"/>
      <c r="AA6" s="409"/>
      <c r="AB6" s="408"/>
      <c r="AC6" s="409"/>
      <c r="AD6" s="410"/>
      <c r="AE6" s="410"/>
      <c r="AF6" s="409"/>
      <c r="AG6" s="412"/>
      <c r="AH6" s="412"/>
      <c r="AI6" s="412"/>
      <c r="AJ6" s="409"/>
      <c r="AK6" s="408"/>
      <c r="AL6" s="409"/>
      <c r="AM6" s="410"/>
      <c r="AN6" s="410"/>
      <c r="AO6" s="409"/>
      <c r="AP6" s="412"/>
      <c r="AQ6" s="412"/>
      <c r="AR6" s="412"/>
      <c r="AS6" s="409"/>
      <c r="AT6" s="408"/>
      <c r="AU6" s="409"/>
      <c r="AV6" s="410"/>
      <c r="AW6" s="410"/>
      <c r="AX6" s="409"/>
      <c r="AY6" s="412"/>
      <c r="AZ6" s="412"/>
      <c r="BA6" s="412"/>
      <c r="BB6" s="409"/>
      <c r="BC6" s="408"/>
      <c r="BD6" s="409"/>
      <c r="BE6" s="410"/>
      <c r="BF6" s="410"/>
      <c r="BG6" s="409"/>
      <c r="BH6" s="412"/>
      <c r="BI6" s="412"/>
      <c r="BJ6" s="412"/>
      <c r="BK6" s="409"/>
      <c r="BM6" s="409"/>
      <c r="BN6" s="410"/>
      <c r="BO6" s="410"/>
      <c r="BP6" s="409"/>
      <c r="BQ6" s="412"/>
      <c r="BR6" s="412"/>
      <c r="BS6" s="412"/>
      <c r="BT6" s="409"/>
      <c r="BV6" s="409"/>
      <c r="BW6" s="410"/>
      <c r="BX6" s="410"/>
      <c r="BY6" s="409"/>
      <c r="BZ6" s="412"/>
      <c r="CA6" s="412"/>
      <c r="CB6" s="412"/>
      <c r="CC6" s="409"/>
      <c r="CE6" s="409"/>
      <c r="CF6" s="410"/>
      <c r="CG6" s="410"/>
      <c r="CH6" s="409"/>
      <c r="CI6" s="412"/>
      <c r="CJ6" s="412"/>
      <c r="CK6" s="412"/>
      <c r="CL6" s="409"/>
      <c r="CN6" s="409"/>
      <c r="CO6" s="410"/>
      <c r="CP6" s="410"/>
      <c r="CQ6" s="409"/>
      <c r="CR6" s="412"/>
      <c r="CS6" s="412"/>
      <c r="CT6" s="412"/>
      <c r="CU6" s="409"/>
      <c r="CW6" s="409"/>
      <c r="CX6" s="410"/>
      <c r="CY6" s="410"/>
      <c r="CZ6" s="409"/>
      <c r="DA6" s="412"/>
      <c r="DB6" s="412"/>
      <c r="DC6" s="412"/>
      <c r="DD6" s="409"/>
      <c r="DF6" s="409"/>
      <c r="DG6" s="410"/>
      <c r="DH6" s="410"/>
      <c r="DI6" s="409"/>
      <c r="DJ6" s="412"/>
      <c r="DK6" s="412"/>
      <c r="DL6" s="412"/>
      <c r="DM6" s="409"/>
      <c r="DO6" s="409"/>
      <c r="DP6" s="410"/>
      <c r="DQ6" s="410"/>
      <c r="DR6" s="409"/>
      <c r="DS6" s="412"/>
      <c r="DT6" s="412"/>
      <c r="DU6" s="412"/>
      <c r="DV6" s="409"/>
      <c r="DX6" s="409"/>
      <c r="DY6" s="410"/>
      <c r="DZ6" s="410"/>
      <c r="EA6" s="409"/>
      <c r="EB6" s="412"/>
      <c r="EC6" s="412"/>
      <c r="ED6" s="412"/>
      <c r="EE6" s="409"/>
      <c r="EG6" s="409"/>
      <c r="EH6" s="410"/>
      <c r="EI6" s="410"/>
      <c r="EJ6" s="409"/>
      <c r="EK6" s="412"/>
      <c r="EL6" s="412"/>
      <c r="EM6" s="412"/>
      <c r="EN6" s="409"/>
      <c r="EP6" s="409"/>
      <c r="EQ6" s="410"/>
      <c r="ER6" s="410"/>
      <c r="ES6" s="409"/>
      <c r="ET6" s="412"/>
      <c r="EU6" s="412"/>
      <c r="EV6" s="412"/>
      <c r="EW6" s="409"/>
      <c r="EY6" s="409"/>
      <c r="EZ6" s="410"/>
      <c r="FA6" s="410"/>
      <c r="FB6" s="409"/>
      <c r="FC6" s="412"/>
      <c r="FD6" s="412"/>
      <c r="FE6" s="412"/>
      <c r="FF6" s="409"/>
      <c r="FH6" s="409"/>
      <c r="FI6" s="410"/>
      <c r="FJ6" s="410"/>
      <c r="FK6" s="409"/>
      <c r="FL6" s="412"/>
      <c r="FM6" s="412"/>
      <c r="FN6" s="412"/>
      <c r="FO6" s="409"/>
      <c r="FQ6" s="409"/>
      <c r="FR6" s="410"/>
      <c r="FS6" s="410"/>
      <c r="FT6" s="409"/>
      <c r="FU6" s="412"/>
      <c r="FV6" s="412"/>
      <c r="FW6" s="412"/>
      <c r="FX6" s="409"/>
      <c r="FZ6" s="409"/>
      <c r="GA6" s="410"/>
      <c r="GB6" s="410"/>
      <c r="GC6" s="409"/>
      <c r="GD6" s="412"/>
      <c r="GE6" s="412"/>
      <c r="GF6" s="412"/>
      <c r="GG6" s="409"/>
      <c r="GI6" s="409"/>
      <c r="GJ6" s="410"/>
      <c r="GK6" s="410"/>
      <c r="GL6" s="409"/>
      <c r="GM6" s="412"/>
      <c r="GN6" s="412"/>
      <c r="GO6" s="412"/>
      <c r="GP6" s="409"/>
      <c r="GR6" s="409"/>
      <c r="GS6" s="410"/>
      <c r="GT6" s="410"/>
      <c r="GU6" s="409"/>
      <c r="GV6" s="412"/>
      <c r="GW6" s="412"/>
      <c r="GX6" s="412"/>
      <c r="GY6" s="409"/>
      <c r="HA6" s="409"/>
      <c r="HB6" s="410"/>
      <c r="HC6" s="410"/>
      <c r="HD6" s="409"/>
      <c r="HE6" s="410"/>
      <c r="HF6" s="410"/>
      <c r="HG6" s="410"/>
      <c r="HH6" s="409"/>
      <c r="HJ6" s="409"/>
      <c r="HK6" s="410"/>
      <c r="HL6" s="410"/>
      <c r="HM6" s="409"/>
      <c r="HN6" s="412"/>
      <c r="HO6" s="412"/>
      <c r="HP6" s="412"/>
      <c r="HQ6" s="409"/>
      <c r="HS6" s="409"/>
      <c r="HT6" s="410"/>
      <c r="HU6" s="410"/>
      <c r="HV6" s="409"/>
      <c r="HW6" s="412"/>
      <c r="HX6" s="412"/>
      <c r="HY6" s="412"/>
      <c r="HZ6" s="409"/>
      <c r="IB6" s="409"/>
      <c r="IC6" s="410"/>
      <c r="ID6" s="410"/>
      <c r="IE6" s="409"/>
      <c r="IF6" s="412"/>
      <c r="IG6" s="412"/>
      <c r="IH6" s="412"/>
      <c r="II6" s="409"/>
      <c r="IK6" s="409"/>
      <c r="IL6" s="410"/>
      <c r="IM6" s="410"/>
      <c r="IN6" s="409"/>
      <c r="IO6" s="412"/>
      <c r="IP6" s="412"/>
      <c r="IQ6" s="412"/>
      <c r="IR6" s="409"/>
      <c r="IT6" s="409"/>
      <c r="IU6" s="410"/>
      <c r="IV6" s="410"/>
      <c r="IW6" s="409"/>
      <c r="IX6" s="412"/>
      <c r="IY6" s="412"/>
      <c r="IZ6" s="412"/>
      <c r="JA6" s="409"/>
      <c r="JC6" s="409"/>
      <c r="JD6" s="410"/>
      <c r="JE6" s="410"/>
      <c r="JF6" s="409"/>
      <c r="JG6" s="412"/>
      <c r="JH6" s="412"/>
      <c r="JI6" s="412"/>
      <c r="JJ6" s="409"/>
      <c r="JL6" s="409"/>
      <c r="JM6" s="412"/>
      <c r="JN6" s="412"/>
      <c r="JO6" s="409"/>
      <c r="JP6" s="412"/>
      <c r="JQ6" s="412"/>
      <c r="JR6" s="412"/>
      <c r="JS6" s="409"/>
      <c r="JU6" s="409"/>
      <c r="JV6" s="412"/>
      <c r="JW6" s="412"/>
      <c r="JX6" s="409"/>
      <c r="JY6" s="412"/>
      <c r="JZ6" s="412"/>
      <c r="KA6" s="412"/>
      <c r="KB6" s="409"/>
      <c r="KD6" s="409"/>
      <c r="KE6" s="412"/>
      <c r="KF6" s="412"/>
      <c r="KG6" s="409"/>
      <c r="KH6" s="412"/>
      <c r="KI6" s="412"/>
      <c r="KJ6" s="412"/>
      <c r="KK6" s="409"/>
      <c r="KM6" s="409"/>
      <c r="KN6" s="412"/>
      <c r="KO6" s="412"/>
      <c r="KP6" s="409"/>
      <c r="KQ6" s="412"/>
      <c r="KR6" s="412"/>
      <c r="KS6" s="412"/>
      <c r="KT6" s="409"/>
      <c r="KV6" s="409"/>
      <c r="KW6" s="412"/>
      <c r="KX6" s="412"/>
      <c r="KY6" s="409"/>
      <c r="KZ6" s="412"/>
      <c r="LA6" s="412"/>
      <c r="LB6" s="412"/>
      <c r="LC6" s="409"/>
      <c r="LE6" s="409"/>
      <c r="LF6" s="412"/>
      <c r="LG6" s="412"/>
      <c r="LH6" s="409"/>
      <c r="LI6" s="412"/>
      <c r="LJ6" s="412"/>
      <c r="LK6" s="409"/>
      <c r="LM6" s="409"/>
      <c r="LN6" s="412"/>
      <c r="LO6" s="412"/>
      <c r="LP6" s="409"/>
      <c r="LQ6" s="412"/>
      <c r="LR6" s="412"/>
      <c r="LS6" s="409"/>
      <c r="LU6" s="409"/>
      <c r="LV6" s="412"/>
      <c r="LW6" s="412"/>
      <c r="LX6" s="409"/>
      <c r="LY6" s="412"/>
      <c r="LZ6" s="412"/>
      <c r="MA6" s="409"/>
    </row>
    <row r="7" spans="1:339">
      <c r="A7" s="425" t="s">
        <v>23</v>
      </c>
      <c r="B7" s="409">
        <v>-458.99600000000004</v>
      </c>
      <c r="C7" s="410">
        <v>-1.1419999999999999</v>
      </c>
      <c r="D7" s="410">
        <v>0</v>
      </c>
      <c r="E7" s="409">
        <f t="shared" ref="E7" si="60">B7+C7+D7</f>
        <v>-460.13800000000003</v>
      </c>
      <c r="F7" s="410">
        <v>0</v>
      </c>
      <c r="G7" s="410">
        <v>0</v>
      </c>
      <c r="H7" s="410">
        <v>0</v>
      </c>
      <c r="I7" s="409">
        <f>E7+F7+G7+H7</f>
        <v>-460.13800000000003</v>
      </c>
      <c r="J7" s="411"/>
      <c r="K7" s="409">
        <v>-413.14400000000001</v>
      </c>
      <c r="L7" s="410">
        <v>-1.125</v>
      </c>
      <c r="M7" s="410">
        <v>0</v>
      </c>
      <c r="N7" s="409">
        <f t="shared" ref="N7" si="61">K7+L7+M7</f>
        <v>-414.26900000000001</v>
      </c>
      <c r="O7" s="410">
        <v>0</v>
      </c>
      <c r="P7" s="410">
        <v>0</v>
      </c>
      <c r="Q7" s="410">
        <v>0</v>
      </c>
      <c r="R7" s="409">
        <v>-414.26900000000001</v>
      </c>
      <c r="S7" s="411"/>
      <c r="T7" s="409">
        <v>-433.95400000000001</v>
      </c>
      <c r="U7" s="410">
        <v>-1.1220000000000001</v>
      </c>
      <c r="V7" s="410">
        <v>0</v>
      </c>
      <c r="W7" s="409">
        <f t="shared" ref="W7" si="62">T7+U7+V7</f>
        <v>-435.07600000000002</v>
      </c>
      <c r="X7" s="410">
        <v>0</v>
      </c>
      <c r="Y7" s="410">
        <v>0</v>
      </c>
      <c r="Z7" s="410">
        <v>0</v>
      </c>
      <c r="AA7" s="409">
        <f t="shared" ref="AA7:AA32" si="63">W7+X7+Y7+Z7</f>
        <v>-435.07600000000002</v>
      </c>
      <c r="AB7" s="411"/>
      <c r="AC7" s="409">
        <v>-552.27300000000002</v>
      </c>
      <c r="AD7" s="410">
        <v>-1.143</v>
      </c>
      <c r="AE7" s="410">
        <v>0</v>
      </c>
      <c r="AF7" s="409">
        <f t="shared" ref="AF7" si="64">AC7+AD7+AE7</f>
        <v>-553.41600000000005</v>
      </c>
      <c r="AG7" s="410">
        <v>0</v>
      </c>
      <c r="AH7" s="410">
        <v>0</v>
      </c>
      <c r="AI7" s="410">
        <v>0</v>
      </c>
      <c r="AJ7" s="409">
        <f t="shared" ref="AJ7:AJ32" si="65">AF7+AG7+AH7+AI7</f>
        <v>-553.41600000000005</v>
      </c>
      <c r="AK7" s="411"/>
      <c r="AL7" s="409">
        <v>-542.93299999999999</v>
      </c>
      <c r="AM7" s="410">
        <v>-1.1399999999999999</v>
      </c>
      <c r="AN7" s="410">
        <v>0</v>
      </c>
      <c r="AO7" s="409">
        <f t="shared" ref="AO7" si="66">AL7+AM7+AN7</f>
        <v>-544.07299999999998</v>
      </c>
      <c r="AP7" s="410">
        <v>0</v>
      </c>
      <c r="AQ7" s="410">
        <v>0</v>
      </c>
      <c r="AR7" s="410">
        <v>0</v>
      </c>
      <c r="AS7" s="409">
        <f t="shared" ref="AS7:AS32" si="67">AO7+AP7+AQ7+AR7</f>
        <v>-544.07299999999998</v>
      </c>
      <c r="AT7" s="411"/>
      <c r="AU7" s="409">
        <v>-516.77800000000013</v>
      </c>
      <c r="AV7" s="410">
        <v>-1.2190000000000001</v>
      </c>
      <c r="AW7" s="410">
        <v>0</v>
      </c>
      <c r="AX7" s="409">
        <f t="shared" ref="AX7" si="68">AU7+AV7+AW7</f>
        <v>-517.99700000000018</v>
      </c>
      <c r="AY7" s="410">
        <v>0</v>
      </c>
      <c r="AZ7" s="410">
        <v>0</v>
      </c>
      <c r="BA7" s="410">
        <v>0</v>
      </c>
      <c r="BB7" s="409">
        <f t="shared" ref="BB7:BB32" si="69">AX7+AY7+AZ7+BA7</f>
        <v>-517.99700000000018</v>
      </c>
      <c r="BC7" s="411"/>
      <c r="BD7" s="409">
        <v>-572.64600000000007</v>
      </c>
      <c r="BE7" s="410">
        <v>-1.3779999999999999</v>
      </c>
      <c r="BF7" s="410">
        <v>0</v>
      </c>
      <c r="BG7" s="409">
        <f t="shared" ref="BG7" si="70">BD7+BE7+BF7</f>
        <v>-574.02400000000011</v>
      </c>
      <c r="BH7" s="410">
        <v>0</v>
      </c>
      <c r="BI7" s="410">
        <v>0</v>
      </c>
      <c r="BJ7" s="410">
        <v>0</v>
      </c>
      <c r="BK7" s="409">
        <f t="shared" ref="BK7:BK32" si="71">BG7+BH7+BI7+BJ7</f>
        <v>-574.02400000000011</v>
      </c>
      <c r="BM7" s="409">
        <v>-699.21100000000001</v>
      </c>
      <c r="BN7" s="410">
        <v>-1.5489999999999999</v>
      </c>
      <c r="BO7" s="410">
        <v>0</v>
      </c>
      <c r="BP7" s="409">
        <f t="shared" ref="BP7" si="72">BM7+BN7+BO7</f>
        <v>-700.76</v>
      </c>
      <c r="BQ7" s="410">
        <v>0</v>
      </c>
      <c r="BR7" s="410">
        <v>0</v>
      </c>
      <c r="BS7" s="410">
        <v>0</v>
      </c>
      <c r="BT7" s="409">
        <f t="shared" ref="BT7" si="73">BP7+BQ7+BR7+BS7</f>
        <v>-700.76</v>
      </c>
      <c r="BV7" s="409">
        <v>-751.46500000000003</v>
      </c>
      <c r="BW7" s="410">
        <v>-1.5620000000000001</v>
      </c>
      <c r="BX7" s="410">
        <v>0</v>
      </c>
      <c r="BY7" s="409">
        <f t="shared" ref="BY7" si="74">BV7+BW7+BX7</f>
        <v>-753.02700000000004</v>
      </c>
      <c r="BZ7" s="410">
        <v>0</v>
      </c>
      <c r="CA7" s="410">
        <v>0</v>
      </c>
      <c r="CB7" s="410">
        <v>0</v>
      </c>
      <c r="CC7" s="409">
        <f t="shared" ref="CC7" si="75">BY7+BZ7+CA7+CB7</f>
        <v>-753.02700000000004</v>
      </c>
      <c r="CE7" s="409">
        <v>-789.61099999999999</v>
      </c>
      <c r="CF7" s="410">
        <v>-1.464</v>
      </c>
      <c r="CG7" s="410">
        <v>0</v>
      </c>
      <c r="CH7" s="409">
        <f t="shared" ref="CH7" si="76">CE7+CF7+CG7</f>
        <v>-791.07500000000005</v>
      </c>
      <c r="CI7" s="410">
        <v>0</v>
      </c>
      <c r="CJ7" s="410">
        <v>0</v>
      </c>
      <c r="CK7" s="410">
        <v>0</v>
      </c>
      <c r="CL7" s="409">
        <f t="shared" ref="CL7" si="77">CH7+CI7+CJ7+CK7</f>
        <v>-791.07500000000005</v>
      </c>
      <c r="CN7" s="409">
        <v>-772.37599999999998</v>
      </c>
      <c r="CO7" s="410">
        <v>-1.607</v>
      </c>
      <c r="CP7" s="410">
        <v>0</v>
      </c>
      <c r="CQ7" s="409">
        <f t="shared" ref="CQ7" si="78">CN7+CO7+CP7</f>
        <v>-773.98299999999995</v>
      </c>
      <c r="CR7" s="410">
        <v>0</v>
      </c>
      <c r="CS7" s="410">
        <v>0</v>
      </c>
      <c r="CT7" s="410">
        <v>0</v>
      </c>
      <c r="CU7" s="409">
        <f t="shared" ref="CU7" si="79">CQ7+CR7+CS7+CT7</f>
        <v>-773.98299999999995</v>
      </c>
      <c r="CW7" s="409">
        <v>-986.49300000000005</v>
      </c>
      <c r="CX7" s="410">
        <v>-1.4910000000000001</v>
      </c>
      <c r="CY7" s="410">
        <v>0</v>
      </c>
      <c r="CZ7" s="409">
        <f t="shared" ref="CZ7" si="80">CW7+CX7+CY7</f>
        <v>-987.98400000000004</v>
      </c>
      <c r="DA7" s="410">
        <v>0</v>
      </c>
      <c r="DB7" s="410">
        <v>0</v>
      </c>
      <c r="DC7" s="410">
        <v>0</v>
      </c>
      <c r="DD7" s="409">
        <f t="shared" ref="DD7" si="81">CZ7+DA7+DB7+DC7</f>
        <v>-987.98400000000004</v>
      </c>
      <c r="DF7" s="409">
        <v>-981.65599999999995</v>
      </c>
      <c r="DG7" s="410">
        <v>-2.573</v>
      </c>
      <c r="DH7" s="410">
        <v>0</v>
      </c>
      <c r="DI7" s="409">
        <f t="shared" ref="DI7" si="82">DF7+DG7+DH7</f>
        <v>-984.22899999999993</v>
      </c>
      <c r="DJ7" s="410">
        <v>0</v>
      </c>
      <c r="DK7" s="410">
        <v>0</v>
      </c>
      <c r="DL7" s="410">
        <v>0</v>
      </c>
      <c r="DM7" s="409">
        <f t="shared" ref="DM7" si="83">DI7+DJ7+DK7+DL7</f>
        <v>-984.22899999999993</v>
      </c>
      <c r="DO7" s="409">
        <v>-884.86599999999999</v>
      </c>
      <c r="DP7" s="410">
        <v>-3.194</v>
      </c>
      <c r="DQ7" s="410">
        <v>0</v>
      </c>
      <c r="DR7" s="409">
        <f t="shared" ref="DR7" si="84">DO7+DP7+DQ7</f>
        <v>-888.06</v>
      </c>
      <c r="DS7" s="410">
        <v>0</v>
      </c>
      <c r="DT7" s="410">
        <v>0</v>
      </c>
      <c r="DU7" s="410">
        <v>0</v>
      </c>
      <c r="DV7" s="409">
        <f t="shared" ref="DV7" si="85">DR7+DS7+DT7+DU7</f>
        <v>-888.06</v>
      </c>
      <c r="DX7" s="409">
        <v>-1130.42</v>
      </c>
      <c r="DY7" s="410">
        <v>-4.8159999999999998</v>
      </c>
      <c r="DZ7" s="410">
        <v>0</v>
      </c>
      <c r="EA7" s="409">
        <f t="shared" ref="EA7" si="86">DX7+DY7+DZ7</f>
        <v>-1135.2360000000001</v>
      </c>
      <c r="EB7" s="410">
        <v>0</v>
      </c>
      <c r="EC7" s="410">
        <v>0</v>
      </c>
      <c r="ED7" s="410">
        <v>0</v>
      </c>
      <c r="EE7" s="409">
        <f t="shared" ref="EE7" si="87">EA7+EB7+EC7+ED7</f>
        <v>-1135.2360000000001</v>
      </c>
      <c r="EG7" s="409">
        <v>-1477.5</v>
      </c>
      <c r="EH7" s="410">
        <v>-5.798</v>
      </c>
      <c r="EI7" s="410">
        <v>0</v>
      </c>
      <c r="EJ7" s="409">
        <f t="shared" ref="EJ7" si="88">EG7+EH7+EI7</f>
        <v>-1483.298</v>
      </c>
      <c r="EK7" s="410">
        <v>0</v>
      </c>
      <c r="EL7" s="410">
        <v>0</v>
      </c>
      <c r="EM7" s="410">
        <v>0</v>
      </c>
      <c r="EN7" s="409">
        <f t="shared" ref="EN7" si="89">EJ7+EK7+EL7+EM7</f>
        <v>-1483.298</v>
      </c>
      <c r="EP7" s="409">
        <v>-1244.365</v>
      </c>
      <c r="EQ7" s="410">
        <v>-7.1710000000000003</v>
      </c>
      <c r="ER7" s="410">
        <v>0</v>
      </c>
      <c r="ES7" s="409">
        <f t="shared" ref="ES7" si="90">EP7+EQ7+ER7</f>
        <v>-1251.5360000000001</v>
      </c>
      <c r="ET7" s="410">
        <v>0</v>
      </c>
      <c r="EU7" s="410">
        <v>0</v>
      </c>
      <c r="EV7" s="410">
        <v>0</v>
      </c>
      <c r="EW7" s="409">
        <f t="shared" ref="EW7" si="91">ES7+ET7+EU7+EV7</f>
        <v>-1251.5360000000001</v>
      </c>
      <c r="EY7" s="409">
        <v>-1236.5429999999999</v>
      </c>
      <c r="EZ7" s="410">
        <v>-11.772</v>
      </c>
      <c r="FA7" s="410">
        <v>0</v>
      </c>
      <c r="FB7" s="409">
        <f t="shared" ref="FB7" si="92">EY7+EZ7+FA7</f>
        <v>-1248.3149999999998</v>
      </c>
      <c r="FC7" s="410">
        <v>0</v>
      </c>
      <c r="FD7" s="410">
        <v>0</v>
      </c>
      <c r="FE7" s="410">
        <v>0</v>
      </c>
      <c r="FF7" s="409">
        <f t="shared" ref="FF7" si="93">FB7+FC7+FD7+FE7</f>
        <v>-1248.3149999999998</v>
      </c>
      <c r="FH7" s="409">
        <v>-2021.184</v>
      </c>
      <c r="FI7" s="410">
        <v>-19.972000000000001</v>
      </c>
      <c r="FJ7" s="410">
        <v>0</v>
      </c>
      <c r="FK7" s="409">
        <f t="shared" ref="FK7" si="94">FH7+FI7+FJ7</f>
        <v>-2041.1559999999999</v>
      </c>
      <c r="FL7" s="410">
        <v>0</v>
      </c>
      <c r="FM7" s="410">
        <v>0</v>
      </c>
      <c r="FN7" s="410">
        <v>0</v>
      </c>
      <c r="FO7" s="409">
        <f t="shared" ref="FO7" si="95">FK7+FL7+FM7+FN7</f>
        <v>-2041.1559999999999</v>
      </c>
      <c r="FQ7" s="409">
        <v>-2368.518</v>
      </c>
      <c r="FR7" s="410">
        <v>-29.398</v>
      </c>
      <c r="FS7" s="410">
        <v>0</v>
      </c>
      <c r="FT7" s="409">
        <f t="shared" ref="FT7" si="96">FQ7+FR7+FS7</f>
        <v>-2397.9160000000002</v>
      </c>
      <c r="FU7" s="410">
        <v>0</v>
      </c>
      <c r="FV7" s="410">
        <v>0</v>
      </c>
      <c r="FW7" s="410">
        <v>0</v>
      </c>
      <c r="FX7" s="409">
        <f t="shared" ref="FX7" si="97">FT7+FU7+FV7+FW7</f>
        <v>-2397.9160000000002</v>
      </c>
      <c r="FY7" s="427"/>
      <c r="FZ7" s="409">
        <v>-1814.5329999999999</v>
      </c>
      <c r="GA7" s="410">
        <v>-51.036000000000001</v>
      </c>
      <c r="GB7" s="410">
        <v>0</v>
      </c>
      <c r="GC7" s="409">
        <f t="shared" ref="GC7" si="98">FZ7+GA7+GB7</f>
        <v>-1865.569</v>
      </c>
      <c r="GD7" s="410">
        <v>0</v>
      </c>
      <c r="GE7" s="410">
        <v>0</v>
      </c>
      <c r="GF7" s="410">
        <v>0</v>
      </c>
      <c r="GG7" s="409">
        <f t="shared" ref="GG7" si="99">GC7+GD7+GE7+GF7</f>
        <v>-1865.569</v>
      </c>
      <c r="GH7" s="427"/>
      <c r="GI7" s="409">
        <v>-1837.0060000000001</v>
      </c>
      <c r="GJ7" s="410">
        <v>-62.517000000000003</v>
      </c>
      <c r="GK7" s="410">
        <v>0</v>
      </c>
      <c r="GL7" s="409">
        <f t="shared" ref="GL7" si="100">GI7+GJ7+GK7</f>
        <v>-1899.5230000000001</v>
      </c>
      <c r="GM7" s="410">
        <v>0</v>
      </c>
      <c r="GN7" s="410">
        <v>0</v>
      </c>
      <c r="GO7" s="410">
        <v>0</v>
      </c>
      <c r="GP7" s="409">
        <f t="shared" ref="GP7" si="101">GL7+GM7+GN7+GO7</f>
        <v>-1899.5230000000001</v>
      </c>
      <c r="GR7" s="409">
        <v>-1801.549</v>
      </c>
      <c r="GS7" s="410">
        <v>-61.352000000000004</v>
      </c>
      <c r="GT7" s="410">
        <v>0</v>
      </c>
      <c r="GU7" s="409">
        <f t="shared" ref="GU7" si="102">GR7+GS7+GT7</f>
        <v>-1862.9010000000001</v>
      </c>
      <c r="GV7" s="410">
        <v>0</v>
      </c>
      <c r="GW7" s="410">
        <v>0</v>
      </c>
      <c r="GX7" s="410">
        <v>0</v>
      </c>
      <c r="GY7" s="409">
        <f t="shared" ref="GY7" si="103">GU7+GV7+GW7+GX7</f>
        <v>-1862.9010000000001</v>
      </c>
      <c r="HA7" s="409">
        <v>-1983.5439999999994</v>
      </c>
      <c r="HB7" s="410">
        <v>-92.999999999999972</v>
      </c>
      <c r="HC7" s="410">
        <v>0</v>
      </c>
      <c r="HD7" s="409">
        <f t="shared" ref="HD7" si="104">HA7+HB7+HC7</f>
        <v>-2076.5439999999994</v>
      </c>
      <c r="HE7" s="410">
        <v>0</v>
      </c>
      <c r="HF7" s="410">
        <v>0</v>
      </c>
      <c r="HG7" s="410">
        <v>0</v>
      </c>
      <c r="HH7" s="409">
        <f t="shared" ref="HH7" si="105">HD7+HE7+HF7+HG7</f>
        <v>-2076.5439999999994</v>
      </c>
      <c r="HJ7" s="409">
        <v>-7436.6319999999996</v>
      </c>
      <c r="HK7" s="410">
        <v>-267.90499999999997</v>
      </c>
      <c r="HL7" s="410">
        <v>0</v>
      </c>
      <c r="HM7" s="409">
        <f t="shared" ref="HM7" si="106">HJ7+HK7+HL7</f>
        <v>-7704.5369999999994</v>
      </c>
      <c r="HN7" s="410">
        <v>0</v>
      </c>
      <c r="HO7" s="410">
        <v>0</v>
      </c>
      <c r="HP7" s="410">
        <v>0</v>
      </c>
      <c r="HQ7" s="409">
        <f t="shared" ref="HQ7" si="107">HM7+HN7+HO7+HP7</f>
        <v>-7704.5369999999994</v>
      </c>
      <c r="HS7" s="409">
        <v>-1721.0039999999999</v>
      </c>
      <c r="HT7" s="410">
        <v>-93.76</v>
      </c>
      <c r="HU7" s="410">
        <v>0</v>
      </c>
      <c r="HV7" s="409">
        <f t="shared" ref="HV7" si="108">HS7+HT7+HU7</f>
        <v>-1814.7639999999999</v>
      </c>
      <c r="HW7" s="410">
        <v>0</v>
      </c>
      <c r="HX7" s="410">
        <v>0</v>
      </c>
      <c r="HY7" s="410">
        <v>0</v>
      </c>
      <c r="HZ7" s="409">
        <f t="shared" ref="HZ7" si="109">HV7+HW7+HX7+HY7</f>
        <v>-1814.7639999999999</v>
      </c>
      <c r="IB7" s="409">
        <v>-1719.2040000000002</v>
      </c>
      <c r="IC7" s="410">
        <v>-85.614999999999995</v>
      </c>
      <c r="ID7" s="410">
        <v>0</v>
      </c>
      <c r="IE7" s="409">
        <f t="shared" ref="IE7" si="110">IB7+IC7+ID7</f>
        <v>-1804.8190000000002</v>
      </c>
      <c r="IF7" s="410">
        <v>0</v>
      </c>
      <c r="IG7" s="410">
        <v>0</v>
      </c>
      <c r="IH7" s="410">
        <v>0</v>
      </c>
      <c r="II7" s="409">
        <f t="shared" ref="II7" si="111">IE7+IF7+IG7+IH7</f>
        <v>-1804.8190000000002</v>
      </c>
      <c r="IK7" s="409">
        <v>-1841.5189999999998</v>
      </c>
      <c r="IL7" s="410">
        <v>-80.509999999999977</v>
      </c>
      <c r="IM7" s="410">
        <v>0</v>
      </c>
      <c r="IN7" s="409">
        <f t="shared" ref="IN7" si="112">IK7+IL7+IM7</f>
        <v>-1922.0289999999998</v>
      </c>
      <c r="IO7" s="410">
        <v>0</v>
      </c>
      <c r="IP7" s="410">
        <v>0</v>
      </c>
      <c r="IQ7" s="410">
        <v>0</v>
      </c>
      <c r="IR7" s="409">
        <f t="shared" ref="IR7" si="113">IN7+IO7+IP7+IQ7</f>
        <v>-1922.0289999999998</v>
      </c>
      <c r="IT7" s="409">
        <v>-2244.2639999999997</v>
      </c>
      <c r="IU7" s="410">
        <v>-104.12799999999997</v>
      </c>
      <c r="IV7" s="410">
        <v>0</v>
      </c>
      <c r="IW7" s="409">
        <f t="shared" ref="IW7" si="114">IT7+IU7+IV7</f>
        <v>-2348.3919999999998</v>
      </c>
      <c r="IX7" s="410">
        <v>0</v>
      </c>
      <c r="IY7" s="410">
        <v>0</v>
      </c>
      <c r="IZ7" s="410">
        <v>0</v>
      </c>
      <c r="JA7" s="409">
        <f t="shared" ref="JA7" si="115">IW7+IX7+IY7+IZ7</f>
        <v>-2348.3919999999998</v>
      </c>
      <c r="JC7" s="409">
        <v>-7525.991</v>
      </c>
      <c r="JD7" s="410">
        <v>-364.01299999999998</v>
      </c>
      <c r="JE7" s="410">
        <v>0</v>
      </c>
      <c r="JF7" s="409">
        <f t="shared" ref="JF7" si="116">JC7+JD7+JE7</f>
        <v>-7890.0039999999999</v>
      </c>
      <c r="JG7" s="410">
        <v>0</v>
      </c>
      <c r="JH7" s="410">
        <v>0</v>
      </c>
      <c r="JI7" s="410">
        <v>0</v>
      </c>
      <c r="JJ7" s="409">
        <f t="shared" ref="JJ7" si="117">JF7+JG7+JH7+JI7</f>
        <v>-7890.0039999999999</v>
      </c>
      <c r="JL7" s="409">
        <v>-2148.3490000000002</v>
      </c>
      <c r="JM7" s="410">
        <v>-95.864000000000004</v>
      </c>
      <c r="JN7" s="410">
        <v>0</v>
      </c>
      <c r="JO7" s="409">
        <f t="shared" ref="JO7" si="118">JL7+JM7+JN7</f>
        <v>-2244.2130000000002</v>
      </c>
      <c r="JP7" s="410">
        <v>0</v>
      </c>
      <c r="JQ7" s="410">
        <v>0</v>
      </c>
      <c r="JR7" s="410">
        <v>0</v>
      </c>
      <c r="JS7" s="409">
        <f t="shared" ref="JS7" si="119">JO7+JP7+JQ7+JR7</f>
        <v>-2244.2130000000002</v>
      </c>
      <c r="JU7" s="409">
        <v>-1988.4349999999995</v>
      </c>
      <c r="JV7" s="410">
        <v>-85.252999999999986</v>
      </c>
      <c r="JW7" s="410">
        <v>0</v>
      </c>
      <c r="JX7" s="409">
        <v>-2073.6879999999996</v>
      </c>
      <c r="JY7" s="410">
        <v>0</v>
      </c>
      <c r="JZ7" s="410">
        <v>0</v>
      </c>
      <c r="KA7" s="410">
        <v>0</v>
      </c>
      <c r="KB7" s="409">
        <v>-2073.6879999999996</v>
      </c>
      <c r="KD7" s="409">
        <v>-1892.0060000000003</v>
      </c>
      <c r="KE7" s="410">
        <v>-100.19200000000004</v>
      </c>
      <c r="KF7" s="410">
        <v>0</v>
      </c>
      <c r="KG7" s="409">
        <f t="shared" ref="KG7" si="120">KD7+KE7+KF7</f>
        <v>-1992.1980000000003</v>
      </c>
      <c r="KH7" s="410">
        <v>0</v>
      </c>
      <c r="KI7" s="410">
        <v>0</v>
      </c>
      <c r="KJ7" s="410">
        <v>0</v>
      </c>
      <c r="KK7" s="409">
        <f t="shared" ref="KK7" si="121">KG7+KH7+KI7+KJ7</f>
        <v>-1992.1980000000003</v>
      </c>
      <c r="KM7" s="409">
        <v>-2396.924</v>
      </c>
      <c r="KN7" s="410">
        <v>-115.81100000000001</v>
      </c>
      <c r="KO7" s="410">
        <v>0</v>
      </c>
      <c r="KP7" s="409">
        <v>-2512.7350000000001</v>
      </c>
      <c r="KQ7" s="410">
        <v>0</v>
      </c>
      <c r="KR7" s="410">
        <v>0</v>
      </c>
      <c r="KS7" s="410">
        <v>0</v>
      </c>
      <c r="KT7" s="409">
        <v>-2512.7350000000001</v>
      </c>
      <c r="KV7" s="409">
        <v>-8425.7139999999999</v>
      </c>
      <c r="KW7" s="410">
        <v>-397.12</v>
      </c>
      <c r="KX7" s="410">
        <v>0</v>
      </c>
      <c r="KY7" s="409">
        <f t="shared" ref="KY7" si="122">KV7+KW7+KX7</f>
        <v>-8822.8340000000007</v>
      </c>
      <c r="KZ7" s="410">
        <v>0</v>
      </c>
      <c r="LA7" s="410">
        <v>0</v>
      </c>
      <c r="LB7" s="410">
        <v>0</v>
      </c>
      <c r="LC7" s="409">
        <f t="shared" ref="LC7" si="123">KY7+KZ7+LA7+LB7</f>
        <v>-8822.8340000000007</v>
      </c>
      <c r="LE7" s="409">
        <v>-2176.8409999999999</v>
      </c>
      <c r="LF7" s="410">
        <v>-113.958</v>
      </c>
      <c r="LG7" s="410">
        <v>0</v>
      </c>
      <c r="LH7" s="409">
        <f t="shared" ref="LH7" si="124">LE7+LF7+LG7</f>
        <v>-2290.799</v>
      </c>
      <c r="LI7" s="410">
        <v>0</v>
      </c>
      <c r="LJ7" s="410">
        <v>0</v>
      </c>
      <c r="LK7" s="409">
        <f>LH7+LI7+LJ7</f>
        <v>-2290.799</v>
      </c>
      <c r="LM7" s="409">
        <f>LU7-LE7</f>
        <v>-2067.4919999999997</v>
      </c>
      <c r="LN7" s="410">
        <f>LV7-LF7</f>
        <v>-99.878000000000014</v>
      </c>
      <c r="LO7" s="410">
        <f>LW7-LG7</f>
        <v>0</v>
      </c>
      <c r="LP7" s="409">
        <f t="shared" ref="LP7" si="125">LM7+LN7+LO7</f>
        <v>-2167.37</v>
      </c>
      <c r="LQ7" s="410">
        <f>LY7-LI7</f>
        <v>0</v>
      </c>
      <c r="LR7" s="410">
        <f>LZ7-LJ7</f>
        <v>0</v>
      </c>
      <c r="LS7" s="409">
        <f>LP7+LQ7+LR7</f>
        <v>-2167.37</v>
      </c>
      <c r="LU7" s="409">
        <v>-4244.3329999999996</v>
      </c>
      <c r="LV7" s="410">
        <v>-213.83600000000001</v>
      </c>
      <c r="LW7" s="410">
        <v>0</v>
      </c>
      <c r="LX7" s="409">
        <f t="shared" ref="LX7" si="126">LU7+LV7+LW7</f>
        <v>-4458.1689999999999</v>
      </c>
      <c r="LY7" s="410">
        <v>0</v>
      </c>
      <c r="LZ7" s="410">
        <v>0</v>
      </c>
      <c r="MA7" s="409">
        <f>LX7+LY7+LZ7</f>
        <v>-4458.1689999999999</v>
      </c>
    </row>
    <row r="8" spans="1:339" ht="3.75" customHeight="1">
      <c r="A8" s="169"/>
      <c r="B8" s="409"/>
      <c r="C8" s="410"/>
      <c r="D8" s="410"/>
      <c r="E8" s="409"/>
      <c r="F8" s="412"/>
      <c r="G8" s="412"/>
      <c r="H8" s="412"/>
      <c r="I8" s="409"/>
      <c r="J8" s="408"/>
      <c r="K8" s="409"/>
      <c r="L8" s="410"/>
      <c r="M8" s="410"/>
      <c r="N8" s="409"/>
      <c r="O8" s="412"/>
      <c r="P8" s="412"/>
      <c r="Q8" s="412"/>
      <c r="R8" s="409"/>
      <c r="S8" s="408"/>
      <c r="T8" s="409"/>
      <c r="U8" s="410"/>
      <c r="V8" s="410"/>
      <c r="W8" s="409"/>
      <c r="X8" s="412"/>
      <c r="Y8" s="412"/>
      <c r="Z8" s="412"/>
      <c r="AA8" s="409"/>
      <c r="AB8" s="408"/>
      <c r="AC8" s="409"/>
      <c r="AD8" s="410"/>
      <c r="AE8" s="410"/>
      <c r="AF8" s="409"/>
      <c r="AG8" s="412"/>
      <c r="AH8" s="412"/>
      <c r="AI8" s="412"/>
      <c r="AJ8" s="409"/>
      <c r="AK8" s="408"/>
      <c r="AL8" s="409"/>
      <c r="AM8" s="410"/>
      <c r="AN8" s="410"/>
      <c r="AO8" s="409"/>
      <c r="AP8" s="412"/>
      <c r="AQ8" s="412"/>
      <c r="AR8" s="412"/>
      <c r="AS8" s="409"/>
      <c r="AT8" s="408"/>
      <c r="AU8" s="409"/>
      <c r="AV8" s="410"/>
      <c r="AW8" s="410"/>
      <c r="AX8" s="409"/>
      <c r="AY8" s="412"/>
      <c r="AZ8" s="412"/>
      <c r="BA8" s="412"/>
      <c r="BB8" s="409"/>
      <c r="BC8" s="408"/>
      <c r="BD8" s="409"/>
      <c r="BE8" s="410"/>
      <c r="BF8" s="410"/>
      <c r="BG8" s="409"/>
      <c r="BH8" s="412"/>
      <c r="BI8" s="412"/>
      <c r="BJ8" s="412"/>
      <c r="BK8" s="409"/>
      <c r="BM8" s="409"/>
      <c r="BN8" s="410"/>
      <c r="BO8" s="410"/>
      <c r="BP8" s="409"/>
      <c r="BQ8" s="412"/>
      <c r="BR8" s="412"/>
      <c r="BS8" s="412"/>
      <c r="BT8" s="409"/>
      <c r="BV8" s="409"/>
      <c r="BW8" s="410"/>
      <c r="BX8" s="410"/>
      <c r="BY8" s="409"/>
      <c r="BZ8" s="412"/>
      <c r="CA8" s="412"/>
      <c r="CB8" s="412"/>
      <c r="CC8" s="409"/>
      <c r="CE8" s="409"/>
      <c r="CF8" s="410"/>
      <c r="CG8" s="410"/>
      <c r="CH8" s="409"/>
      <c r="CI8" s="412"/>
      <c r="CJ8" s="412"/>
      <c r="CK8" s="412"/>
      <c r="CL8" s="409"/>
      <c r="CN8" s="409"/>
      <c r="CO8" s="410"/>
      <c r="CP8" s="410"/>
      <c r="CQ8" s="409"/>
      <c r="CR8" s="412"/>
      <c r="CS8" s="412"/>
      <c r="CT8" s="412"/>
      <c r="CU8" s="409"/>
      <c r="CW8" s="409"/>
      <c r="CX8" s="410"/>
      <c r="CY8" s="410"/>
      <c r="CZ8" s="409"/>
      <c r="DA8" s="412"/>
      <c r="DB8" s="412"/>
      <c r="DC8" s="412"/>
      <c r="DD8" s="409"/>
      <c r="DF8" s="409"/>
      <c r="DG8" s="410"/>
      <c r="DH8" s="410"/>
      <c r="DI8" s="409"/>
      <c r="DJ8" s="412"/>
      <c r="DK8" s="412"/>
      <c r="DL8" s="412"/>
      <c r="DM8" s="409"/>
      <c r="DO8" s="409"/>
      <c r="DP8" s="410"/>
      <c r="DQ8" s="410"/>
      <c r="DR8" s="409"/>
      <c r="DS8" s="412"/>
      <c r="DT8" s="412"/>
      <c r="DU8" s="412"/>
      <c r="DV8" s="409"/>
      <c r="DX8" s="409"/>
      <c r="DY8" s="410"/>
      <c r="DZ8" s="410"/>
      <c r="EA8" s="409"/>
      <c r="EB8" s="412"/>
      <c r="EC8" s="412"/>
      <c r="ED8" s="412"/>
      <c r="EE8" s="409"/>
      <c r="EG8" s="409"/>
      <c r="EH8" s="410"/>
      <c r="EI8" s="410"/>
      <c r="EJ8" s="409"/>
      <c r="EK8" s="412"/>
      <c r="EL8" s="412"/>
      <c r="EM8" s="412"/>
      <c r="EN8" s="409"/>
      <c r="EP8" s="409"/>
      <c r="EQ8" s="410"/>
      <c r="ER8" s="410"/>
      <c r="ES8" s="409"/>
      <c r="ET8" s="412"/>
      <c r="EU8" s="412"/>
      <c r="EV8" s="412"/>
      <c r="EW8" s="409"/>
      <c r="EY8" s="409"/>
      <c r="EZ8" s="410"/>
      <c r="FA8" s="410"/>
      <c r="FB8" s="409"/>
      <c r="FC8" s="412"/>
      <c r="FD8" s="412"/>
      <c r="FE8" s="412"/>
      <c r="FF8" s="409"/>
      <c r="FH8" s="409"/>
      <c r="FI8" s="410"/>
      <c r="FJ8" s="410"/>
      <c r="FK8" s="409"/>
      <c r="FL8" s="412"/>
      <c r="FM8" s="412"/>
      <c r="FN8" s="412"/>
      <c r="FO8" s="409"/>
      <c r="FQ8" s="409"/>
      <c r="FR8" s="410"/>
      <c r="FS8" s="410"/>
      <c r="FT8" s="409"/>
      <c r="FU8" s="412"/>
      <c r="FV8" s="412"/>
      <c r="FW8" s="412"/>
      <c r="FX8" s="409"/>
      <c r="FZ8" s="409"/>
      <c r="GA8" s="410"/>
      <c r="GB8" s="410"/>
      <c r="GC8" s="409"/>
      <c r="GD8" s="412"/>
      <c r="GE8" s="412"/>
      <c r="GF8" s="412"/>
      <c r="GG8" s="409"/>
      <c r="GI8" s="409"/>
      <c r="GJ8" s="410"/>
      <c r="GK8" s="410"/>
      <c r="GL8" s="409"/>
      <c r="GM8" s="412"/>
      <c r="GN8" s="412"/>
      <c r="GO8" s="412"/>
      <c r="GP8" s="409"/>
      <c r="GR8" s="409"/>
      <c r="GS8" s="410"/>
      <c r="GT8" s="410"/>
      <c r="GU8" s="409"/>
      <c r="GV8" s="412"/>
      <c r="GW8" s="412"/>
      <c r="GX8" s="412"/>
      <c r="GY8" s="409"/>
      <c r="HA8" s="409"/>
      <c r="HB8" s="410"/>
      <c r="HC8" s="410"/>
      <c r="HD8" s="409"/>
      <c r="HE8" s="410"/>
      <c r="HF8" s="410"/>
      <c r="HG8" s="410"/>
      <c r="HH8" s="409"/>
      <c r="HJ8" s="409"/>
      <c r="HK8" s="410"/>
      <c r="HL8" s="410"/>
      <c r="HM8" s="409"/>
      <c r="HN8" s="412"/>
      <c r="HO8" s="412"/>
      <c r="HP8" s="412"/>
      <c r="HQ8" s="409"/>
      <c r="HS8" s="409"/>
      <c r="HT8" s="410"/>
      <c r="HU8" s="410"/>
      <c r="HV8" s="409"/>
      <c r="HW8" s="412"/>
      <c r="HX8" s="412"/>
      <c r="HY8" s="412"/>
      <c r="HZ8" s="409"/>
      <c r="IB8" s="409"/>
      <c r="IC8" s="410"/>
      <c r="ID8" s="410"/>
      <c r="IE8" s="409"/>
      <c r="IF8" s="412"/>
      <c r="IG8" s="412"/>
      <c r="IH8" s="412"/>
      <c r="II8" s="409"/>
      <c r="IK8" s="409"/>
      <c r="IL8" s="410"/>
      <c r="IM8" s="410"/>
      <c r="IN8" s="409"/>
      <c r="IO8" s="412"/>
      <c r="IP8" s="412"/>
      <c r="IQ8" s="412"/>
      <c r="IR8" s="409"/>
      <c r="IT8" s="409"/>
      <c r="IU8" s="410"/>
      <c r="IV8" s="410"/>
      <c r="IW8" s="409"/>
      <c r="IX8" s="412"/>
      <c r="IY8" s="412"/>
      <c r="IZ8" s="412"/>
      <c r="JA8" s="409"/>
      <c r="JC8" s="409"/>
      <c r="JD8" s="410"/>
      <c r="JE8" s="410"/>
      <c r="JF8" s="409"/>
      <c r="JG8" s="412"/>
      <c r="JH8" s="412"/>
      <c r="JI8" s="412"/>
      <c r="JJ8" s="409"/>
      <c r="JL8" s="409"/>
      <c r="JM8" s="412"/>
      <c r="JN8" s="412"/>
      <c r="JO8" s="409"/>
      <c r="JP8" s="412"/>
      <c r="JQ8" s="412"/>
      <c r="JR8" s="412"/>
      <c r="JS8" s="409"/>
      <c r="JU8" s="409"/>
      <c r="JV8" s="412"/>
      <c r="JW8" s="412"/>
      <c r="JX8" s="409"/>
      <c r="JY8" s="412"/>
      <c r="JZ8" s="412"/>
      <c r="KA8" s="412"/>
      <c r="KB8" s="409"/>
      <c r="KD8" s="409"/>
      <c r="KE8" s="412"/>
      <c r="KF8" s="412"/>
      <c r="KG8" s="409"/>
      <c r="KH8" s="412"/>
      <c r="KI8" s="412"/>
      <c r="KJ8" s="412"/>
      <c r="KK8" s="409"/>
      <c r="KM8" s="409"/>
      <c r="KN8" s="412"/>
      <c r="KO8" s="412"/>
      <c r="KP8" s="409"/>
      <c r="KQ8" s="412"/>
      <c r="KR8" s="412"/>
      <c r="KS8" s="412"/>
      <c r="KT8" s="409"/>
      <c r="KV8" s="409"/>
      <c r="KW8" s="412"/>
      <c r="KX8" s="412"/>
      <c r="KY8" s="409"/>
      <c r="KZ8" s="412"/>
      <c r="LA8" s="412"/>
      <c r="LB8" s="412"/>
      <c r="LC8" s="409"/>
      <c r="LE8" s="409"/>
      <c r="LF8" s="412"/>
      <c r="LG8" s="412"/>
      <c r="LH8" s="409"/>
      <c r="LI8" s="412"/>
      <c r="LJ8" s="412"/>
      <c r="LK8" s="409"/>
      <c r="LM8" s="409"/>
      <c r="LN8" s="412"/>
      <c r="LO8" s="412"/>
      <c r="LP8" s="409"/>
      <c r="LQ8" s="412"/>
      <c r="LR8" s="412"/>
      <c r="LS8" s="409"/>
      <c r="LU8" s="409"/>
      <c r="LV8" s="412"/>
      <c r="LW8" s="412"/>
      <c r="LX8" s="409"/>
      <c r="LY8" s="412"/>
      <c r="LZ8" s="412"/>
      <c r="MA8" s="409"/>
    </row>
    <row r="9" spans="1:339">
      <c r="A9" s="426" t="s">
        <v>22</v>
      </c>
      <c r="B9" s="409">
        <v>2253.2280000000001</v>
      </c>
      <c r="C9" s="410">
        <v>12.424000000000001</v>
      </c>
      <c r="D9" s="410">
        <v>-2.1779999999999999</v>
      </c>
      <c r="E9" s="409">
        <f t="shared" ref="E9" si="127">B9+C9+D9</f>
        <v>2263.4740000000002</v>
      </c>
      <c r="F9" s="410">
        <v>192.976</v>
      </c>
      <c r="G9" s="410">
        <v>48.223999999999997</v>
      </c>
      <c r="H9" s="410">
        <v>-61.846000000000004</v>
      </c>
      <c r="I9" s="409">
        <f>E9+F9+G9+H9</f>
        <v>2442.8280000000004</v>
      </c>
      <c r="J9" s="411"/>
      <c r="K9" s="409">
        <v>2136.7299999999996</v>
      </c>
      <c r="L9" s="410">
        <v>12.766999999999999</v>
      </c>
      <c r="M9" s="410">
        <v>-2.2329999999999997</v>
      </c>
      <c r="N9" s="409">
        <f t="shared" ref="N9" si="128">K9+L9+M9</f>
        <v>2147.2639999999992</v>
      </c>
      <c r="O9" s="410">
        <v>196.53700000000001</v>
      </c>
      <c r="P9" s="410">
        <v>44.427</v>
      </c>
      <c r="Q9" s="410">
        <v>-59.016000000000005</v>
      </c>
      <c r="R9" s="409">
        <v>2329.2119999999995</v>
      </c>
      <c r="S9" s="411"/>
      <c r="T9" s="409">
        <v>2247.8449999999998</v>
      </c>
      <c r="U9" s="410">
        <v>13.629</v>
      </c>
      <c r="V9" s="410">
        <v>-2.742</v>
      </c>
      <c r="W9" s="409">
        <f t="shared" ref="W9" si="129">T9+U9+V9</f>
        <v>2258.7319999999995</v>
      </c>
      <c r="X9" s="410">
        <v>194.86600000000001</v>
      </c>
      <c r="Y9" s="410">
        <v>42.975999999999999</v>
      </c>
      <c r="Z9" s="410">
        <v>-61.758000000000003</v>
      </c>
      <c r="AA9" s="409">
        <f t="shared" si="63"/>
        <v>2434.8159999999998</v>
      </c>
      <c r="AB9" s="411"/>
      <c r="AC9" s="409">
        <v>2827.3779999999997</v>
      </c>
      <c r="AD9" s="410">
        <v>14.709999999999999</v>
      </c>
      <c r="AE9" s="410">
        <v>-2.8129999999999997</v>
      </c>
      <c r="AF9" s="409">
        <f t="shared" ref="AF9" si="130">AC9+AD9+AE9</f>
        <v>2839.2749999999996</v>
      </c>
      <c r="AG9" s="410">
        <v>196.87100000000001</v>
      </c>
      <c r="AH9" s="410">
        <v>46.823999999999998</v>
      </c>
      <c r="AI9" s="410">
        <v>-73.548000000000002</v>
      </c>
      <c r="AJ9" s="409">
        <f t="shared" si="65"/>
        <v>3009.4219999999996</v>
      </c>
      <c r="AK9" s="411"/>
      <c r="AL9" s="409">
        <v>2794.9349999999999</v>
      </c>
      <c r="AM9" s="410">
        <v>14.968</v>
      </c>
      <c r="AN9" s="410">
        <v>-2.9780000000000002</v>
      </c>
      <c r="AO9" s="409">
        <f t="shared" ref="AO9" si="131">AL9+AM9+AN9</f>
        <v>2806.9249999999997</v>
      </c>
      <c r="AP9" s="410">
        <v>197.047</v>
      </c>
      <c r="AQ9" s="410">
        <v>44.741999999999997</v>
      </c>
      <c r="AR9" s="410">
        <v>-66.865000000000009</v>
      </c>
      <c r="AS9" s="409">
        <f t="shared" si="67"/>
        <v>2981.8490000000002</v>
      </c>
      <c r="AT9" s="411"/>
      <c r="AU9" s="409">
        <v>2686.3749999999995</v>
      </c>
      <c r="AV9" s="410">
        <v>15.794000000000002</v>
      </c>
      <c r="AW9" s="410">
        <v>-2.9380000000000002</v>
      </c>
      <c r="AX9" s="409">
        <f t="shared" ref="AX9" si="132">AU9+AV9+AW9</f>
        <v>2699.2309999999993</v>
      </c>
      <c r="AY9" s="410">
        <v>195.01499999999999</v>
      </c>
      <c r="AZ9" s="410">
        <v>47.506</v>
      </c>
      <c r="BA9" s="410">
        <v>-68.509</v>
      </c>
      <c r="BB9" s="409">
        <f t="shared" si="69"/>
        <v>2873.242999999999</v>
      </c>
      <c r="BC9" s="411"/>
      <c r="BD9" s="409">
        <v>2842.587</v>
      </c>
      <c r="BE9" s="410">
        <v>16.805</v>
      </c>
      <c r="BF9" s="410">
        <v>-3.1030000000000002</v>
      </c>
      <c r="BG9" s="409">
        <f t="shared" ref="BG9" si="133">BD9+BE9+BF9</f>
        <v>2856.2889999999998</v>
      </c>
      <c r="BH9" s="410">
        <v>192.80199999999999</v>
      </c>
      <c r="BI9" s="410">
        <v>49.095999999999997</v>
      </c>
      <c r="BJ9" s="410">
        <v>-70.297000000000011</v>
      </c>
      <c r="BK9" s="409">
        <f t="shared" si="71"/>
        <v>3027.89</v>
      </c>
      <c r="BM9" s="409">
        <v>3607.1629999999996</v>
      </c>
      <c r="BN9" s="410">
        <v>17.785</v>
      </c>
      <c r="BO9" s="410">
        <v>-3.1429999999999998</v>
      </c>
      <c r="BP9" s="409">
        <f t="shared" ref="BP9" si="134">BM9+BN9+BO9</f>
        <v>3621.8049999999994</v>
      </c>
      <c r="BQ9" s="410">
        <v>199.501</v>
      </c>
      <c r="BR9" s="410">
        <v>56.457000000000001</v>
      </c>
      <c r="BS9" s="410">
        <v>-80.352999999999994</v>
      </c>
      <c r="BT9" s="409">
        <f t="shared" ref="BT9" si="135">BP9+BQ9+BR9+BS9</f>
        <v>3797.4099999999994</v>
      </c>
      <c r="BV9" s="409">
        <v>3598.3949999999995</v>
      </c>
      <c r="BW9" s="410">
        <v>17.559999999999999</v>
      </c>
      <c r="BX9" s="410">
        <v>-2.6919999999999997</v>
      </c>
      <c r="BY9" s="409">
        <f t="shared" ref="BY9" si="136">BV9+BW9+BX9</f>
        <v>3613.2629999999995</v>
      </c>
      <c r="BZ9" s="410">
        <v>205.43600000000001</v>
      </c>
      <c r="CA9" s="410">
        <v>51.167000000000002</v>
      </c>
      <c r="CB9" s="410">
        <v>-76.950999999999993</v>
      </c>
      <c r="CC9" s="409">
        <f t="shared" ref="CC9" si="137">BY9+BZ9+CA9+CB9</f>
        <v>3792.9149999999995</v>
      </c>
      <c r="CE9" s="409">
        <v>3682.6210000000001</v>
      </c>
      <c r="CF9" s="410">
        <v>16.746000000000002</v>
      </c>
      <c r="CG9" s="410">
        <v>-3.1819999999999999</v>
      </c>
      <c r="CH9" s="409">
        <f t="shared" ref="CH9" si="138">CE9+CF9+CG9</f>
        <v>3696.1850000000004</v>
      </c>
      <c r="CI9" s="410">
        <v>227.30600000000001</v>
      </c>
      <c r="CJ9" s="410">
        <v>55.048000000000002</v>
      </c>
      <c r="CK9" s="410">
        <v>-93.341000000000008</v>
      </c>
      <c r="CL9" s="409">
        <f t="shared" ref="CL9" si="139">CH9+CI9+CJ9+CK9</f>
        <v>3885.1980000000008</v>
      </c>
      <c r="CN9" s="409">
        <v>3656.6790000000001</v>
      </c>
      <c r="CO9" s="410">
        <v>17.792000000000002</v>
      </c>
      <c r="CP9" s="410">
        <v>-4.0040000000000004</v>
      </c>
      <c r="CQ9" s="409">
        <f t="shared" ref="CQ9" si="140">CN9+CO9+CP9</f>
        <v>3670.4670000000001</v>
      </c>
      <c r="CR9" s="410">
        <v>241.65899999999999</v>
      </c>
      <c r="CS9" s="410">
        <v>58.085999999999999</v>
      </c>
      <c r="CT9" s="410">
        <v>-91.441999999999993</v>
      </c>
      <c r="CU9" s="409">
        <f t="shared" ref="CU9" si="141">CQ9+CR9+CS9+CT9</f>
        <v>3878.77</v>
      </c>
      <c r="CW9" s="409">
        <v>4593.0779999999995</v>
      </c>
      <c r="CX9" s="410">
        <v>21.914999999999999</v>
      </c>
      <c r="CY9" s="410">
        <v>-4.4640000000000004</v>
      </c>
      <c r="CZ9" s="409">
        <f t="shared" ref="CZ9" si="142">CW9+CX9+CY9</f>
        <v>4610.5289999999995</v>
      </c>
      <c r="DA9" s="410">
        <v>269.298</v>
      </c>
      <c r="DB9" s="410">
        <v>66.144000000000005</v>
      </c>
      <c r="DC9" s="410">
        <v>-109.726</v>
      </c>
      <c r="DD9" s="409">
        <f t="shared" ref="DD9" si="143">CZ9+DA9+DB9+DC9</f>
        <v>4836.2449999999999</v>
      </c>
      <c r="DF9" s="409">
        <v>4307.1940000000004</v>
      </c>
      <c r="DG9" s="410">
        <v>27.413</v>
      </c>
      <c r="DH9" s="410">
        <v>-5.6230000000000002</v>
      </c>
      <c r="DI9" s="409">
        <f t="shared" ref="DI9" si="144">DF9+DG9+DH9</f>
        <v>4328.9840000000004</v>
      </c>
      <c r="DJ9" s="410">
        <v>278.19</v>
      </c>
      <c r="DK9" s="410">
        <v>55.792999999999999</v>
      </c>
      <c r="DL9" s="410">
        <v>-97.355999999999995</v>
      </c>
      <c r="DM9" s="409">
        <f t="shared" ref="DM9" si="145">DI9+DJ9+DK9+DL9</f>
        <v>4565.6109999999999</v>
      </c>
      <c r="DO9" s="409">
        <v>4281.9489999999996</v>
      </c>
      <c r="DP9" s="410">
        <v>31.437999999999999</v>
      </c>
      <c r="DQ9" s="410">
        <v>-5.2850000000000001</v>
      </c>
      <c r="DR9" s="409">
        <f t="shared" ref="DR9" si="146">DO9+DP9+DQ9</f>
        <v>4308.1019999999999</v>
      </c>
      <c r="DS9" s="410">
        <v>307.64699999999999</v>
      </c>
      <c r="DT9" s="410">
        <v>63.372999999999998</v>
      </c>
      <c r="DU9" s="410">
        <v>-114.88</v>
      </c>
      <c r="DV9" s="409">
        <f t="shared" ref="DV9" si="147">DR9+DS9+DT9+DU9</f>
        <v>4564.2419999999993</v>
      </c>
      <c r="DX9" s="409">
        <v>4835.7179999999998</v>
      </c>
      <c r="DY9" s="410">
        <v>37.903999999999996</v>
      </c>
      <c r="DZ9" s="410">
        <v>-9.4239999999999995</v>
      </c>
      <c r="EA9" s="409">
        <f t="shared" ref="EA9" si="148">DX9+DY9+DZ9</f>
        <v>4864.1979999999994</v>
      </c>
      <c r="EB9" s="410">
        <v>312.27600000000001</v>
      </c>
      <c r="EC9" s="410">
        <v>80.287000000000006</v>
      </c>
      <c r="ED9" s="410">
        <v>-112.78100000000001</v>
      </c>
      <c r="EE9" s="409">
        <f t="shared" ref="EE9" si="149">EA9+EB9+EC9+ED9</f>
        <v>5143.9799999999996</v>
      </c>
      <c r="EG9" s="409">
        <v>6373.808</v>
      </c>
      <c r="EH9" s="410">
        <v>45.963999999999999</v>
      </c>
      <c r="EI9" s="410">
        <v>-34.745000000000005</v>
      </c>
      <c r="EJ9" s="409">
        <f t="shared" ref="EJ9" si="150">EG9+EH9+EI9</f>
        <v>6385.027</v>
      </c>
      <c r="EK9" s="410">
        <v>327.98700000000002</v>
      </c>
      <c r="EL9" s="410">
        <v>82.837999999999994</v>
      </c>
      <c r="EM9" s="410">
        <v>-116.58599999999998</v>
      </c>
      <c r="EN9" s="409">
        <f t="shared" ref="EN9" si="151">EJ9+EK9+EL9+EM9</f>
        <v>6679.2659999999996</v>
      </c>
      <c r="EP9" s="409">
        <v>5204.92</v>
      </c>
      <c r="EQ9" s="410">
        <f>EQ5+EQ7</f>
        <v>58.481000000000002</v>
      </c>
      <c r="ER9" s="410">
        <v>-28.652000000000001</v>
      </c>
      <c r="ES9" s="409">
        <f t="shared" ref="ES9" si="152">EP9+EQ9+ER9</f>
        <v>5234.7489999999998</v>
      </c>
      <c r="ET9" s="410">
        <v>313.89400000000001</v>
      </c>
      <c r="EU9" s="410">
        <v>75.323999999999998</v>
      </c>
      <c r="EV9" s="410">
        <v>-93.302999999999997</v>
      </c>
      <c r="EW9" s="409">
        <f t="shared" ref="EW9" si="153">ES9+ET9+EU9+EV9</f>
        <v>5530.6639999999998</v>
      </c>
      <c r="EY9" s="409">
        <v>5516.9360000000006</v>
      </c>
      <c r="EZ9" s="410">
        <v>68.825999999999993</v>
      </c>
      <c r="FA9" s="410">
        <v>-17.516999999999999</v>
      </c>
      <c r="FB9" s="409">
        <f t="shared" ref="FB9" si="154">EY9+EZ9+FA9</f>
        <v>5568.2450000000008</v>
      </c>
      <c r="FC9" s="410">
        <v>299.322</v>
      </c>
      <c r="FD9" s="410">
        <v>44.968000000000004</v>
      </c>
      <c r="FE9" s="410">
        <v>-54.142000000000003</v>
      </c>
      <c r="FF9" s="409">
        <f t="shared" ref="FF9" si="155">FB9+FC9+FD9+FE9</f>
        <v>5858.3930000000009</v>
      </c>
      <c r="FH9" s="409">
        <v>8244.1770000000015</v>
      </c>
      <c r="FI9" s="410">
        <v>119.661</v>
      </c>
      <c r="FJ9" s="410">
        <v>-55.512</v>
      </c>
      <c r="FK9" s="409">
        <f t="shared" ref="FK9" si="156">FH9+FI9+FJ9</f>
        <v>8308.3260000000009</v>
      </c>
      <c r="FL9" s="410">
        <v>238.21600000000001</v>
      </c>
      <c r="FM9" s="410">
        <v>78.978999999999999</v>
      </c>
      <c r="FN9" s="410">
        <v>-91.614999999999995</v>
      </c>
      <c r="FO9" s="409">
        <f t="shared" ref="FO9" si="157">FK9+FL9+FM9+FN9</f>
        <v>8533.9060000000009</v>
      </c>
      <c r="FQ9" s="409">
        <f>FQ5+FQ7</f>
        <v>9978.7759999999998</v>
      </c>
      <c r="FR9" s="410">
        <v>201.49099999999999</v>
      </c>
      <c r="FS9" s="410">
        <v>-114.474</v>
      </c>
      <c r="FT9" s="409">
        <f t="shared" ref="FT9" si="158">FQ9+FR9+FS9</f>
        <v>10065.793</v>
      </c>
      <c r="FU9" s="410">
        <v>247.01599999999999</v>
      </c>
      <c r="FV9" s="410">
        <v>98.953000000000003</v>
      </c>
      <c r="FW9" s="410">
        <v>-116.34</v>
      </c>
      <c r="FX9" s="409">
        <f t="shared" ref="FX9" si="159">FT9+FU9+FV9+FW9</f>
        <v>10295.421999999999</v>
      </c>
      <c r="FZ9" s="409">
        <f>FZ5+FZ7</f>
        <v>8215.7870000000003</v>
      </c>
      <c r="GA9" s="410">
        <f>GA5+GA7</f>
        <v>178.22</v>
      </c>
      <c r="GB9" s="410">
        <f>GB7+GB5</f>
        <v>-141.19399999999999</v>
      </c>
      <c r="GC9" s="409">
        <f t="shared" ref="GC9" si="160">FZ9+GA9+GB9</f>
        <v>8252.8130000000001</v>
      </c>
      <c r="GD9" s="410">
        <v>303.74200000000002</v>
      </c>
      <c r="GE9" s="410">
        <v>85.477999999999994</v>
      </c>
      <c r="GF9" s="410">
        <v>-98.382999999999996</v>
      </c>
      <c r="GG9" s="409">
        <f t="shared" ref="GG9" si="161">GC9+GD9+GE9+GF9</f>
        <v>8543.65</v>
      </c>
      <c r="GI9" s="409">
        <f>GI5+GI7</f>
        <v>8914.6890000000003</v>
      </c>
      <c r="GJ9" s="410">
        <f>GJ5+GJ7</f>
        <v>320.20699999999999</v>
      </c>
      <c r="GK9" s="410">
        <f>GK7+GK5</f>
        <v>-221.58799999999999</v>
      </c>
      <c r="GL9" s="409">
        <f t="shared" ref="GL9" si="162">GI9+GJ9+GK9</f>
        <v>9013.3080000000009</v>
      </c>
      <c r="GM9" s="410">
        <v>348.87400000000002</v>
      </c>
      <c r="GN9" s="410">
        <v>74.778999999999996</v>
      </c>
      <c r="GO9" s="410">
        <v>-115.78700000000001</v>
      </c>
      <c r="GP9" s="409">
        <f t="shared" ref="GP9" si="163">GL9+GM9+GN9+GO9</f>
        <v>9321.1740000000009</v>
      </c>
      <c r="GR9" s="409">
        <f>GR5+GR7</f>
        <v>8561.4939999999988</v>
      </c>
      <c r="GS9" s="410">
        <f>GS5+GS7</f>
        <v>342.73199999999997</v>
      </c>
      <c r="GT9" s="410">
        <f>GT7+GT5</f>
        <v>-292.19299999999998</v>
      </c>
      <c r="GU9" s="409">
        <f t="shared" ref="GU9" si="164">GR9+GS9+GT9</f>
        <v>8612.0329999999994</v>
      </c>
      <c r="GV9" s="410">
        <v>375.50799999999998</v>
      </c>
      <c r="GW9" s="410">
        <v>87.388999999999996</v>
      </c>
      <c r="GX9" s="410">
        <v>-109.17700000000001</v>
      </c>
      <c r="GY9" s="409">
        <f t="shared" ref="GY9" si="165">GU9+GV9+GW9+GX9</f>
        <v>8965.7529999999988</v>
      </c>
      <c r="HA9" s="409">
        <f>HA5+HA7</f>
        <v>9395.7780000000002</v>
      </c>
      <c r="HB9" s="410">
        <f>HB5+HB7</f>
        <v>409.81300000000022</v>
      </c>
      <c r="HC9" s="410">
        <f>HC5+HC7</f>
        <v>-405.59500000000003</v>
      </c>
      <c r="HD9" s="409">
        <f t="shared" ref="HD9" si="166">HA9+HB9+HC9</f>
        <v>9399.996000000001</v>
      </c>
      <c r="HE9" s="410">
        <f>HE5+HE7</f>
        <v>427.6749999999999</v>
      </c>
      <c r="HF9" s="410">
        <f>HF5+HF7</f>
        <v>88.216999999999999</v>
      </c>
      <c r="HG9" s="410">
        <f>HG5+HG7</f>
        <v>-120.07199999999996</v>
      </c>
      <c r="HH9" s="409">
        <f t="shared" ref="HH9" si="167">HD9+HE9+HF9+HG9</f>
        <v>9795.8160000000007</v>
      </c>
      <c r="HJ9" s="409">
        <f>HJ5+HJ7</f>
        <v>35087.748</v>
      </c>
      <c r="HK9" s="410">
        <f>HK5+HK7</f>
        <v>1250.972</v>
      </c>
      <c r="HL9" s="410">
        <f>HL7+HL5</f>
        <v>-1060.57</v>
      </c>
      <c r="HM9" s="409">
        <f t="shared" ref="HM9" si="168">HJ9+HK9+HL9</f>
        <v>35278.15</v>
      </c>
      <c r="HN9" s="410">
        <v>1455.799</v>
      </c>
      <c r="HO9" s="410">
        <v>335.863</v>
      </c>
      <c r="HP9" s="410">
        <v>-443.41899999999998</v>
      </c>
      <c r="HQ9" s="409">
        <f t="shared" ref="HQ9" si="169">HM9+HN9+HO9+HP9</f>
        <v>36626.392999999996</v>
      </c>
      <c r="HS9" s="409">
        <f>HS5+HS7</f>
        <v>8739.82</v>
      </c>
      <c r="HT9" s="410">
        <f>HT5+HT7</f>
        <v>421.67499999999995</v>
      </c>
      <c r="HU9" s="410">
        <f>HU5+HU7</f>
        <v>-399.31900000000002</v>
      </c>
      <c r="HV9" s="409">
        <f>HS9+HT9+HU9</f>
        <v>8762.1759999999995</v>
      </c>
      <c r="HW9" s="410">
        <f>HW5+HW7</f>
        <v>487.48700000000002</v>
      </c>
      <c r="HX9" s="410">
        <f>HX5+HX7</f>
        <v>82.879000000000005</v>
      </c>
      <c r="HY9" s="410">
        <f>HY5+HY7</f>
        <v>-135.52600000000001</v>
      </c>
      <c r="HZ9" s="409">
        <f t="shared" ref="HZ9" si="170">HV9+HW9+HX9+HY9</f>
        <v>9197.0159999999996</v>
      </c>
      <c r="IB9" s="409">
        <f>IB5+IB7</f>
        <v>8545.5470000000005</v>
      </c>
      <c r="IC9" s="410">
        <f>IC5+IC7</f>
        <v>442.21800000000007</v>
      </c>
      <c r="ID9" s="410">
        <f>ID5+ID7</f>
        <v>-425.37600000000003</v>
      </c>
      <c r="IE9" s="409">
        <f>IB9+IC9+ID9</f>
        <v>8562.389000000001</v>
      </c>
      <c r="IF9" s="410">
        <f>IF5+IF7</f>
        <v>510.81299999999993</v>
      </c>
      <c r="IG9" s="410">
        <f>IG5+IG7</f>
        <v>91.147999999999982</v>
      </c>
      <c r="IH9" s="410">
        <f>IH5+IH7</f>
        <v>-133.48500000000001</v>
      </c>
      <c r="II9" s="409">
        <f t="shared" ref="II9" si="171">IE9+IF9+IG9+IH9</f>
        <v>9030.8649999999998</v>
      </c>
      <c r="IK9" s="409">
        <f>IK5+IK7</f>
        <v>8760.4259999999995</v>
      </c>
      <c r="IL9" s="410">
        <f>IL5+IL7</f>
        <v>487.4559999999999</v>
      </c>
      <c r="IM9" s="410">
        <f>IM5+IM7</f>
        <v>-440.863</v>
      </c>
      <c r="IN9" s="409">
        <f>IK9+IL9+IM9</f>
        <v>8807.0190000000002</v>
      </c>
      <c r="IO9" s="410">
        <f>IO5+IO7</f>
        <v>548.84400000000005</v>
      </c>
      <c r="IP9" s="410">
        <f>IP5+IP7</f>
        <v>93.011000000000038</v>
      </c>
      <c r="IQ9" s="410">
        <f>IQ5+IQ7</f>
        <v>-127.47899999999998</v>
      </c>
      <c r="IR9" s="409">
        <f t="shared" ref="IR9" si="172">IN9+IO9+IP9+IQ9</f>
        <v>9321.3950000000023</v>
      </c>
      <c r="IT9" s="409">
        <f>IT5+IT7</f>
        <v>11113.599000000002</v>
      </c>
      <c r="IU9" s="410">
        <f>IU5+IU7</f>
        <v>575.37200000000007</v>
      </c>
      <c r="IV9" s="410">
        <f>IV5+IV7</f>
        <v>-521.55300000000011</v>
      </c>
      <c r="IW9" s="409">
        <f>IT9+IU9+IV9</f>
        <v>11167.418000000001</v>
      </c>
      <c r="IX9" s="410">
        <f>IX5+IX7</f>
        <v>557.31200000000013</v>
      </c>
      <c r="IY9" s="410">
        <f>IY5+IY7</f>
        <v>99.146000000000029</v>
      </c>
      <c r="IZ9" s="410">
        <f>IZ5+IZ7</f>
        <v>-140.55499999999995</v>
      </c>
      <c r="JA9" s="409">
        <f t="shared" ref="JA9" si="173">IW9+IX9+IY9+IZ9</f>
        <v>11683.321000000002</v>
      </c>
      <c r="JC9" s="409">
        <f>JC5+JC7</f>
        <v>37159.392</v>
      </c>
      <c r="JD9" s="410">
        <f>JD5+JD7</f>
        <v>1926.721</v>
      </c>
      <c r="JE9" s="410">
        <f>JE5+JE7</f>
        <v>-1787.1110000000001</v>
      </c>
      <c r="JF9" s="409">
        <f>JC9+JD9+JE9</f>
        <v>37299.002</v>
      </c>
      <c r="JG9" s="410">
        <f>JG5+JG7</f>
        <v>2104.4560000000001</v>
      </c>
      <c r="JH9" s="410">
        <f>JH5+JH7</f>
        <v>366.18400000000003</v>
      </c>
      <c r="JI9" s="410">
        <f>JI5+JI7</f>
        <v>-537.04499999999996</v>
      </c>
      <c r="JJ9" s="409">
        <f t="shared" ref="JJ9" si="174">JF9+JG9+JH9+JI9</f>
        <v>39232.597000000002</v>
      </c>
      <c r="JL9" s="409">
        <f>JL5+JL7</f>
        <v>9033.3619999999992</v>
      </c>
      <c r="JM9" s="410">
        <f>JM5+JM7</f>
        <v>500.423</v>
      </c>
      <c r="JN9" s="410">
        <f>JN5+JN7</f>
        <v>-466.45100000000002</v>
      </c>
      <c r="JO9" s="409">
        <f>JL9+JM9+JN9</f>
        <v>9067.3339999999989</v>
      </c>
      <c r="JP9" s="410">
        <f>JP5+JP7</f>
        <v>579.58600000000001</v>
      </c>
      <c r="JQ9" s="410">
        <f>JQ5+JQ7</f>
        <v>91.242000000000004</v>
      </c>
      <c r="JR9" s="410">
        <f>JR5+JR7</f>
        <v>-150.869</v>
      </c>
      <c r="JS9" s="409">
        <f t="shared" ref="JS9" si="175">JO9+JP9+JQ9+JR9</f>
        <v>9587.2929999999978</v>
      </c>
      <c r="JU9" s="409">
        <v>8533.8610000000026</v>
      </c>
      <c r="JV9" s="410">
        <v>512.63699999999994</v>
      </c>
      <c r="JW9" s="410">
        <v>-474.24199999999996</v>
      </c>
      <c r="JX9" s="409">
        <v>8572.256000000003</v>
      </c>
      <c r="JY9" s="410">
        <v>541.85200000000009</v>
      </c>
      <c r="JZ9" s="410">
        <v>93.531999999999996</v>
      </c>
      <c r="KA9" s="410">
        <v>-134.30600000000001</v>
      </c>
      <c r="KB9" s="409">
        <v>9073.3340000000026</v>
      </c>
      <c r="KD9" s="409">
        <f>KD5+KD7</f>
        <v>8515.0859999999957</v>
      </c>
      <c r="KE9" s="410">
        <f>KE5+KE7</f>
        <v>560.91100000000006</v>
      </c>
      <c r="KF9" s="410">
        <f>KF5+KF7</f>
        <v>-497.17900000000009</v>
      </c>
      <c r="KG9" s="409">
        <f>KD9+KE9+KF9</f>
        <v>8578.8179999999957</v>
      </c>
      <c r="KH9" s="410">
        <f>KH5+KH7</f>
        <v>545.73099999999999</v>
      </c>
      <c r="KI9" s="410">
        <f>KI5+KI7</f>
        <v>54.373000000000005</v>
      </c>
      <c r="KJ9" s="410">
        <f>KJ5+KJ7</f>
        <v>-136.67300000000003</v>
      </c>
      <c r="KK9" s="409">
        <f t="shared" ref="KK9" si="176">KG9+KH9+KI9+KJ9</f>
        <v>9042.2489999999943</v>
      </c>
      <c r="KM9" s="409">
        <v>10472.438000000006</v>
      </c>
      <c r="KN9" s="410">
        <v>647.95400000000006</v>
      </c>
      <c r="KO9" s="410">
        <v>-570.65099999999984</v>
      </c>
      <c r="KP9" s="409">
        <v>10549.741000000005</v>
      </c>
      <c r="KQ9" s="410">
        <v>564.6389999999999</v>
      </c>
      <c r="KR9" s="410">
        <v>0</v>
      </c>
      <c r="KS9" s="410">
        <v>-75.909999999999911</v>
      </c>
      <c r="KT9" s="409">
        <v>11038.470000000005</v>
      </c>
      <c r="KV9" s="409">
        <f>KV5+KV7</f>
        <v>36554.747000000003</v>
      </c>
      <c r="KW9" s="410">
        <f>KW5+KW7</f>
        <v>2221.9250000000002</v>
      </c>
      <c r="KX9" s="410">
        <f>KX5+KX7</f>
        <v>-2008.5229999999999</v>
      </c>
      <c r="KY9" s="409">
        <f>KV9+KW9+KX9</f>
        <v>36768.149000000005</v>
      </c>
      <c r="KZ9" s="410">
        <f>KZ5+KZ7</f>
        <v>2231.808</v>
      </c>
      <c r="LA9" s="410">
        <f>LA5+LA7</f>
        <v>239.14699999999999</v>
      </c>
      <c r="LB9" s="410">
        <f>LB5+LB7</f>
        <v>-497.75799999999998</v>
      </c>
      <c r="LC9" s="409">
        <f t="shared" ref="LC9" si="177">KY9+KZ9+LA9+LB9</f>
        <v>38741.345999999998</v>
      </c>
      <c r="LE9" s="409">
        <f>LE7+LE5</f>
        <v>9197.9279999999999</v>
      </c>
      <c r="LF9" s="410">
        <f>LF7+LF5</f>
        <v>602.63100000000009</v>
      </c>
      <c r="LG9" s="410">
        <f>LG7+LG5</f>
        <v>-561.29399999999998</v>
      </c>
      <c r="LH9" s="409">
        <f>LE9+LF9+LG9</f>
        <v>9239.2649999999994</v>
      </c>
      <c r="LI9" s="410">
        <f>LI7+LI5</f>
        <v>535.947</v>
      </c>
      <c r="LJ9" s="410">
        <f>LJ7+LJ5</f>
        <v>-50.286000000000001</v>
      </c>
      <c r="LK9" s="409">
        <f>LH9+LI9+LJ9</f>
        <v>9724.9259999999995</v>
      </c>
      <c r="LM9" s="409">
        <f>LM7+LM5</f>
        <v>8941.6979999999985</v>
      </c>
      <c r="LN9" s="410">
        <f>LN7+LN5</f>
        <v>506.02399999999989</v>
      </c>
      <c r="LO9" s="410">
        <f>LO7+LO5</f>
        <v>-437.755</v>
      </c>
      <c r="LP9" s="409">
        <f>LM9+LN9+LO9</f>
        <v>9009.9669999999987</v>
      </c>
      <c r="LQ9" s="410">
        <f>LQ7+LQ5</f>
        <v>573.59399999999994</v>
      </c>
      <c r="LR9" s="410">
        <f>LR7+LR5</f>
        <v>-68.295999999999992</v>
      </c>
      <c r="LS9" s="409">
        <f>LP9+LQ9+LR9</f>
        <v>9515.2649999999976</v>
      </c>
      <c r="LU9" s="409">
        <f>LU7+LU5</f>
        <v>18139.626</v>
      </c>
      <c r="LV9" s="410">
        <f>LV7+LV5</f>
        <v>1108.655</v>
      </c>
      <c r="LW9" s="410">
        <f>LW7+LW5</f>
        <v>-999.04899999999998</v>
      </c>
      <c r="LX9" s="409">
        <f>LU9+LV9+LW9</f>
        <v>18249.232</v>
      </c>
      <c r="LY9" s="410">
        <f>LY7+LY5</f>
        <v>1109.5409999999999</v>
      </c>
      <c r="LZ9" s="410">
        <f>LZ7+LZ5</f>
        <v>-118.58199999999999</v>
      </c>
      <c r="MA9" s="409">
        <f>LX9+LY9+LZ9</f>
        <v>19240.191000000003</v>
      </c>
    </row>
    <row r="10" spans="1:339" ht="3.75" customHeight="1">
      <c r="A10" s="169"/>
      <c r="B10" s="409"/>
      <c r="C10" s="410"/>
      <c r="D10" s="410"/>
      <c r="E10" s="409"/>
      <c r="F10" s="412"/>
      <c r="G10" s="412"/>
      <c r="H10" s="412"/>
      <c r="I10" s="409"/>
      <c r="J10" s="408"/>
      <c r="K10" s="409"/>
      <c r="L10" s="410"/>
      <c r="M10" s="410"/>
      <c r="N10" s="409"/>
      <c r="O10" s="412"/>
      <c r="P10" s="412"/>
      <c r="Q10" s="412"/>
      <c r="R10" s="409"/>
      <c r="S10" s="408"/>
      <c r="T10" s="409"/>
      <c r="U10" s="410"/>
      <c r="V10" s="410"/>
      <c r="W10" s="409"/>
      <c r="X10" s="412"/>
      <c r="Y10" s="412"/>
      <c r="Z10" s="412"/>
      <c r="AA10" s="409"/>
      <c r="AB10" s="408"/>
      <c r="AC10" s="409"/>
      <c r="AD10" s="410"/>
      <c r="AE10" s="410"/>
      <c r="AF10" s="409"/>
      <c r="AG10" s="412"/>
      <c r="AH10" s="412"/>
      <c r="AI10" s="412"/>
      <c r="AJ10" s="409"/>
      <c r="AK10" s="408"/>
      <c r="AL10" s="409"/>
      <c r="AM10" s="410"/>
      <c r="AN10" s="410"/>
      <c r="AO10" s="409"/>
      <c r="AP10" s="412"/>
      <c r="AQ10" s="412"/>
      <c r="AR10" s="412"/>
      <c r="AS10" s="409"/>
      <c r="AT10" s="408"/>
      <c r="AU10" s="409"/>
      <c r="AV10" s="410"/>
      <c r="AW10" s="410"/>
      <c r="AX10" s="409"/>
      <c r="AY10" s="412"/>
      <c r="AZ10" s="412"/>
      <c r="BA10" s="412"/>
      <c r="BB10" s="409"/>
      <c r="BC10" s="408"/>
      <c r="BD10" s="409"/>
      <c r="BE10" s="410"/>
      <c r="BF10" s="410"/>
      <c r="BG10" s="409"/>
      <c r="BH10" s="412"/>
      <c r="BI10" s="412"/>
      <c r="BJ10" s="412"/>
      <c r="BK10" s="409"/>
      <c r="BM10" s="409"/>
      <c r="BN10" s="410"/>
      <c r="BO10" s="410"/>
      <c r="BP10" s="409"/>
      <c r="BQ10" s="412"/>
      <c r="BR10" s="412"/>
      <c r="BS10" s="412"/>
      <c r="BT10" s="409"/>
      <c r="BV10" s="409"/>
      <c r="BW10" s="410"/>
      <c r="BX10" s="410"/>
      <c r="BY10" s="409"/>
      <c r="BZ10" s="412"/>
      <c r="CA10" s="412"/>
      <c r="CB10" s="412"/>
      <c r="CC10" s="409"/>
      <c r="CE10" s="409"/>
      <c r="CF10" s="410"/>
      <c r="CG10" s="410"/>
      <c r="CH10" s="409"/>
      <c r="CI10" s="412"/>
      <c r="CJ10" s="412"/>
      <c r="CK10" s="412"/>
      <c r="CL10" s="409"/>
      <c r="CN10" s="409"/>
      <c r="CO10" s="410"/>
      <c r="CP10" s="410"/>
      <c r="CQ10" s="409"/>
      <c r="CR10" s="412"/>
      <c r="CS10" s="412"/>
      <c r="CT10" s="412"/>
      <c r="CU10" s="409"/>
      <c r="CW10" s="409"/>
      <c r="CX10" s="410"/>
      <c r="CY10" s="410"/>
      <c r="CZ10" s="409"/>
      <c r="DA10" s="412"/>
      <c r="DB10" s="412"/>
      <c r="DC10" s="412"/>
      <c r="DD10" s="409"/>
      <c r="DF10" s="409"/>
      <c r="DG10" s="410"/>
      <c r="DH10" s="410"/>
      <c r="DI10" s="409"/>
      <c r="DJ10" s="412"/>
      <c r="DK10" s="412"/>
      <c r="DL10" s="412"/>
      <c r="DM10" s="409"/>
      <c r="DO10" s="409"/>
      <c r="DP10" s="410"/>
      <c r="DQ10" s="410"/>
      <c r="DR10" s="409"/>
      <c r="DS10" s="412"/>
      <c r="DT10" s="412"/>
      <c r="DU10" s="412"/>
      <c r="DV10" s="409"/>
      <c r="DX10" s="409"/>
      <c r="DY10" s="410"/>
      <c r="DZ10" s="410"/>
      <c r="EA10" s="409"/>
      <c r="EB10" s="412"/>
      <c r="EC10" s="412"/>
      <c r="ED10" s="412"/>
      <c r="EE10" s="409"/>
      <c r="EG10" s="409"/>
      <c r="EH10" s="410"/>
      <c r="EI10" s="410"/>
      <c r="EJ10" s="409"/>
      <c r="EK10" s="412"/>
      <c r="EL10" s="412"/>
      <c r="EM10" s="412"/>
      <c r="EN10" s="409"/>
      <c r="EP10" s="409"/>
      <c r="EQ10" s="410"/>
      <c r="ER10" s="410"/>
      <c r="ES10" s="409"/>
      <c r="ET10" s="412"/>
      <c r="EU10" s="412"/>
      <c r="EV10" s="412"/>
      <c r="EW10" s="409"/>
      <c r="EY10" s="409"/>
      <c r="EZ10" s="410"/>
      <c r="FA10" s="410"/>
      <c r="FB10" s="409"/>
      <c r="FC10" s="412"/>
      <c r="FD10" s="412"/>
      <c r="FE10" s="412"/>
      <c r="FF10" s="409"/>
      <c r="FH10" s="409"/>
      <c r="FI10" s="410"/>
      <c r="FJ10" s="410"/>
      <c r="FK10" s="409"/>
      <c r="FL10" s="412"/>
      <c r="FM10" s="412"/>
      <c r="FN10" s="412"/>
      <c r="FO10" s="409"/>
      <c r="FQ10" s="409"/>
      <c r="FR10" s="410"/>
      <c r="FS10" s="410"/>
      <c r="FT10" s="409"/>
      <c r="FU10" s="412"/>
      <c r="FV10" s="412"/>
      <c r="FW10" s="412"/>
      <c r="FX10" s="409"/>
      <c r="FZ10" s="409"/>
      <c r="GA10" s="410"/>
      <c r="GB10" s="410"/>
      <c r="GC10" s="409"/>
      <c r="GD10" s="412"/>
      <c r="GE10" s="412"/>
      <c r="GF10" s="412"/>
      <c r="GG10" s="409"/>
      <c r="GI10" s="409"/>
      <c r="GJ10" s="410"/>
      <c r="GK10" s="410"/>
      <c r="GL10" s="409"/>
      <c r="GM10" s="412"/>
      <c r="GN10" s="412"/>
      <c r="GO10" s="412"/>
      <c r="GP10" s="409"/>
      <c r="GR10" s="409"/>
      <c r="GS10" s="410"/>
      <c r="GT10" s="410"/>
      <c r="GU10" s="409"/>
      <c r="GV10" s="412"/>
      <c r="GW10" s="412"/>
      <c r="GX10" s="412"/>
      <c r="GY10" s="409"/>
      <c r="HA10" s="409"/>
      <c r="HB10" s="410"/>
      <c r="HC10" s="410"/>
      <c r="HD10" s="409"/>
      <c r="HE10" s="410"/>
      <c r="HF10" s="410"/>
      <c r="HG10" s="410"/>
      <c r="HH10" s="409"/>
      <c r="HJ10" s="409"/>
      <c r="HK10" s="410"/>
      <c r="HL10" s="410"/>
      <c r="HM10" s="409"/>
      <c r="HN10" s="412"/>
      <c r="HO10" s="412"/>
      <c r="HP10" s="412"/>
      <c r="HQ10" s="409"/>
      <c r="HS10" s="409"/>
      <c r="HT10" s="410"/>
      <c r="HU10" s="410"/>
      <c r="HV10" s="409"/>
      <c r="HW10" s="412"/>
      <c r="HX10" s="412"/>
      <c r="HY10" s="412"/>
      <c r="HZ10" s="409"/>
      <c r="IB10" s="409"/>
      <c r="IC10" s="410"/>
      <c r="ID10" s="410"/>
      <c r="IE10" s="409"/>
      <c r="IF10" s="412"/>
      <c r="IG10" s="412"/>
      <c r="IH10" s="412"/>
      <c r="II10" s="409"/>
      <c r="IK10" s="409"/>
      <c r="IL10" s="410"/>
      <c r="IM10" s="410"/>
      <c r="IN10" s="409"/>
      <c r="IO10" s="412"/>
      <c r="IP10" s="412"/>
      <c r="IQ10" s="412"/>
      <c r="IR10" s="409"/>
      <c r="IT10" s="409"/>
      <c r="IU10" s="410"/>
      <c r="IV10" s="410"/>
      <c r="IW10" s="409"/>
      <c r="IX10" s="412"/>
      <c r="IY10" s="412"/>
      <c r="IZ10" s="412"/>
      <c r="JA10" s="409"/>
      <c r="JC10" s="409"/>
      <c r="JD10" s="410"/>
      <c r="JE10" s="410"/>
      <c r="JF10" s="409"/>
      <c r="JG10" s="412"/>
      <c r="JH10" s="412"/>
      <c r="JI10" s="412"/>
      <c r="JJ10" s="409"/>
      <c r="JL10" s="409"/>
      <c r="JM10" s="412"/>
      <c r="JN10" s="412"/>
      <c r="JO10" s="409"/>
      <c r="JP10" s="412"/>
      <c r="JQ10" s="412"/>
      <c r="JR10" s="412"/>
      <c r="JS10" s="409"/>
      <c r="JU10" s="409"/>
      <c r="JV10" s="412"/>
      <c r="JW10" s="412"/>
      <c r="JX10" s="409"/>
      <c r="JY10" s="412"/>
      <c r="JZ10" s="412"/>
      <c r="KA10" s="412"/>
      <c r="KB10" s="409"/>
      <c r="KD10" s="409"/>
      <c r="KE10" s="412"/>
      <c r="KF10" s="412"/>
      <c r="KG10" s="409"/>
      <c r="KH10" s="412"/>
      <c r="KI10" s="412"/>
      <c r="KJ10" s="412"/>
      <c r="KK10" s="409"/>
      <c r="KM10" s="409"/>
      <c r="KN10" s="412"/>
      <c r="KO10" s="412"/>
      <c r="KP10" s="409"/>
      <c r="KQ10" s="412"/>
      <c r="KR10" s="412"/>
      <c r="KS10" s="412"/>
      <c r="KT10" s="409"/>
      <c r="KV10" s="409"/>
      <c r="KW10" s="412"/>
      <c r="KX10" s="412"/>
      <c r="KY10" s="409"/>
      <c r="KZ10" s="412"/>
      <c r="LA10" s="412"/>
      <c r="LB10" s="412"/>
      <c r="LC10" s="409"/>
      <c r="LE10" s="409"/>
      <c r="LF10" s="412"/>
      <c r="LG10" s="412"/>
      <c r="LH10" s="409"/>
      <c r="LI10" s="412"/>
      <c r="LJ10" s="412"/>
      <c r="LK10" s="409"/>
      <c r="LM10" s="409"/>
      <c r="LN10" s="412"/>
      <c r="LO10" s="412"/>
      <c r="LP10" s="409"/>
      <c r="LQ10" s="412"/>
      <c r="LR10" s="412"/>
      <c r="LS10" s="409"/>
      <c r="LU10" s="409"/>
      <c r="LV10" s="412"/>
      <c r="LW10" s="412"/>
      <c r="LX10" s="409"/>
      <c r="LY10" s="412"/>
      <c r="LZ10" s="412"/>
      <c r="MA10" s="409"/>
    </row>
    <row r="11" spans="1:339">
      <c r="A11" s="169" t="s">
        <v>21</v>
      </c>
      <c r="B11" s="409">
        <v>-1577.3810000000001</v>
      </c>
      <c r="C11" s="410">
        <v>-4.7069999999999999</v>
      </c>
      <c r="D11" s="410">
        <v>2.1779999999999999</v>
      </c>
      <c r="E11" s="409">
        <f t="shared" ref="E11" si="178">B11+C11+D11</f>
        <v>-1579.91</v>
      </c>
      <c r="F11" s="410">
        <v>-30.382000000000001</v>
      </c>
      <c r="G11" s="410">
        <v>-8.6859999999999999</v>
      </c>
      <c r="H11" s="410">
        <v>0</v>
      </c>
      <c r="I11" s="409">
        <f>E11+F11+G11+H11</f>
        <v>-1618.9780000000001</v>
      </c>
      <c r="J11" s="411"/>
      <c r="K11" s="409">
        <v>-1461.7320000000002</v>
      </c>
      <c r="L11" s="410">
        <v>-5.2789999999999999</v>
      </c>
      <c r="M11" s="410">
        <v>2.2329999999999997</v>
      </c>
      <c r="N11" s="409">
        <f t="shared" ref="N11" si="179">K11+L11+M11</f>
        <v>-1464.7780000000002</v>
      </c>
      <c r="O11" s="410">
        <v>-29.742000000000001</v>
      </c>
      <c r="P11" s="410">
        <v>-6.6349999999999998</v>
      </c>
      <c r="Q11" s="410">
        <v>0</v>
      </c>
      <c r="R11" s="409">
        <v>-1501.1550000000002</v>
      </c>
      <c r="S11" s="411"/>
      <c r="T11" s="409">
        <v>-1539.183</v>
      </c>
      <c r="U11" s="410">
        <v>-6.38</v>
      </c>
      <c r="V11" s="410">
        <v>2.742</v>
      </c>
      <c r="W11" s="409">
        <f t="shared" ref="W11" si="180">T11+U11+V11</f>
        <v>-1542.8210000000001</v>
      </c>
      <c r="X11" s="410">
        <v>-29.103000000000002</v>
      </c>
      <c r="Y11" s="410">
        <v>-6.4139999999999997</v>
      </c>
      <c r="Z11" s="410">
        <v>0</v>
      </c>
      <c r="AA11" s="409">
        <f t="shared" si="63"/>
        <v>-1578.3380000000002</v>
      </c>
      <c r="AB11" s="411"/>
      <c r="AC11" s="409">
        <v>-1993.998</v>
      </c>
      <c r="AD11" s="410">
        <v>-7.4359999999999999</v>
      </c>
      <c r="AE11" s="410">
        <v>2.8129999999999997</v>
      </c>
      <c r="AF11" s="409">
        <f t="shared" ref="AF11" si="181">AC11+AD11+AE11</f>
        <v>-1998.6209999999999</v>
      </c>
      <c r="AG11" s="410">
        <v>-27.908999999999999</v>
      </c>
      <c r="AH11" s="410">
        <v>-6.5679999999999996</v>
      </c>
      <c r="AI11" s="410">
        <v>9.3675067702747583E-17</v>
      </c>
      <c r="AJ11" s="409">
        <f t="shared" si="65"/>
        <v>-2033.098</v>
      </c>
      <c r="AK11" s="411"/>
      <c r="AL11" s="409">
        <v>-1969.6490000000001</v>
      </c>
      <c r="AM11" s="410">
        <v>-7.79</v>
      </c>
      <c r="AN11" s="410">
        <v>2.9609999999999999</v>
      </c>
      <c r="AO11" s="409">
        <f t="shared" ref="AO11" si="182">AL11+AM11+AN11</f>
        <v>-1974.4780000000001</v>
      </c>
      <c r="AP11" s="410">
        <v>-26.698</v>
      </c>
      <c r="AQ11" s="410">
        <v>-6.2779999999999996</v>
      </c>
      <c r="AR11" s="410">
        <v>0</v>
      </c>
      <c r="AS11" s="409">
        <f t="shared" si="67"/>
        <v>-2007.4540000000002</v>
      </c>
      <c r="AT11" s="411"/>
      <c r="AU11" s="409">
        <v>-1859.2439999999999</v>
      </c>
      <c r="AV11" s="410">
        <v>-7.9489999999999998</v>
      </c>
      <c r="AW11" s="410">
        <v>2.9</v>
      </c>
      <c r="AX11" s="409">
        <f t="shared" ref="AX11" si="183">AU11+AV11+AW11</f>
        <v>-1864.2929999999999</v>
      </c>
      <c r="AY11" s="410">
        <v>-23.638999999999999</v>
      </c>
      <c r="AZ11" s="410">
        <v>-5.8150000000000004</v>
      </c>
      <c r="BA11" s="410">
        <v>0</v>
      </c>
      <c r="BB11" s="409">
        <f t="shared" si="69"/>
        <v>-1893.7469999999998</v>
      </c>
      <c r="BC11" s="411"/>
      <c r="BD11" s="409">
        <v>-1968.5110000000002</v>
      </c>
      <c r="BE11" s="410">
        <v>-8.0649999999999995</v>
      </c>
      <c r="BF11" s="410">
        <v>3.0539999999999998</v>
      </c>
      <c r="BG11" s="409">
        <f t="shared" ref="BG11" si="184">BD11+BE11+BF11</f>
        <v>-1973.5220000000002</v>
      </c>
      <c r="BH11" s="410">
        <v>-22.082000000000001</v>
      </c>
      <c r="BI11" s="410">
        <v>-5.0640000000000001</v>
      </c>
      <c r="BJ11" s="410">
        <v>0</v>
      </c>
      <c r="BK11" s="409">
        <f t="shared" si="71"/>
        <v>-2000.6680000000003</v>
      </c>
      <c r="BM11" s="409">
        <v>-2560.9360000000001</v>
      </c>
      <c r="BN11" s="410">
        <v>-8.1300000000000008</v>
      </c>
      <c r="BO11" s="410">
        <v>3.12</v>
      </c>
      <c r="BP11" s="409">
        <f t="shared" ref="BP11" si="185">BM11+BN11+BO11</f>
        <v>-2565.9460000000004</v>
      </c>
      <c r="BQ11" s="410">
        <v>-19.393000000000001</v>
      </c>
      <c r="BR11" s="410">
        <v>-4.6360000000000001</v>
      </c>
      <c r="BS11" s="410">
        <v>0</v>
      </c>
      <c r="BT11" s="409">
        <f t="shared" ref="BT11" si="186">BP11+BQ11+BR11+BS11</f>
        <v>-2589.9750000000004</v>
      </c>
      <c r="BV11" s="409">
        <v>-2565.6680000000001</v>
      </c>
      <c r="BW11" s="410">
        <v>-6.9320000000000004</v>
      </c>
      <c r="BX11" s="410">
        <v>2.6920000000000002</v>
      </c>
      <c r="BY11" s="409">
        <f t="shared" ref="BY11" si="187">BV11+BW11+BX11</f>
        <v>-2569.9079999999999</v>
      </c>
      <c r="BZ11" s="410">
        <v>-19.707999999999998</v>
      </c>
      <c r="CA11" s="410">
        <v>-5.0990000000000002</v>
      </c>
      <c r="CB11" s="410">
        <v>0</v>
      </c>
      <c r="CC11" s="409">
        <f t="shared" ref="CC11" si="188">BY11+BZ11+CA11+CB11</f>
        <v>-2594.7150000000001</v>
      </c>
      <c r="CE11" s="409">
        <v>-2583.3690000000001</v>
      </c>
      <c r="CF11" s="410">
        <v>-7.6970000000000001</v>
      </c>
      <c r="CG11" s="410">
        <v>2.9049999999999998</v>
      </c>
      <c r="CH11" s="409">
        <f t="shared" ref="CH11" si="189">CE11+CF11+CG11</f>
        <v>-2588.1610000000001</v>
      </c>
      <c r="CI11" s="410">
        <v>-21.245000000000001</v>
      </c>
      <c r="CJ11" s="410">
        <v>-4.859</v>
      </c>
      <c r="CK11" s="410">
        <v>0.27700000000000014</v>
      </c>
      <c r="CL11" s="409">
        <f t="shared" ref="CL11" si="190">CH11+CI11+CJ11+CK11</f>
        <v>-2613.9879999999998</v>
      </c>
      <c r="CN11" s="409">
        <v>-2575.0230000000001</v>
      </c>
      <c r="CO11" s="410">
        <v>-8.8119999999999994</v>
      </c>
      <c r="CP11" s="410">
        <v>3.2360000000000002</v>
      </c>
      <c r="CQ11" s="409">
        <f t="shared" ref="CQ11" si="191">CN11+CO11+CP11</f>
        <v>-2580.5990000000002</v>
      </c>
      <c r="CR11" s="410">
        <v>-24.64</v>
      </c>
      <c r="CS11" s="410">
        <v>-4.7060000000000004</v>
      </c>
      <c r="CT11" s="410">
        <v>0.76799999999999935</v>
      </c>
      <c r="CU11" s="409">
        <f t="shared" ref="CU11" si="192">CQ11+CR11+CS11+CT11</f>
        <v>-2609.1770000000001</v>
      </c>
      <c r="CW11" s="409">
        <v>-3307.0140000000001</v>
      </c>
      <c r="CX11" s="410">
        <v>-10.92</v>
      </c>
      <c r="CY11" s="410">
        <v>3.58</v>
      </c>
      <c r="CZ11" s="409">
        <f t="shared" ref="CZ11" si="193">CW11+CX11+CY11</f>
        <v>-3314.3540000000003</v>
      </c>
      <c r="DA11" s="410">
        <v>-25.984000000000002</v>
      </c>
      <c r="DB11" s="410">
        <v>-4.7119999999999997</v>
      </c>
      <c r="DC11" s="410">
        <v>0.88400000000000034</v>
      </c>
      <c r="DD11" s="409">
        <f t="shared" ref="DD11" si="194">CZ11+DA11+DB11+DC11</f>
        <v>-3344.1660000000002</v>
      </c>
      <c r="DF11" s="409">
        <v>-3104.0160000000001</v>
      </c>
      <c r="DG11" s="410">
        <v>-17.173000000000002</v>
      </c>
      <c r="DH11" s="410">
        <v>3.6240000000000001</v>
      </c>
      <c r="DI11" s="409">
        <f t="shared" ref="DI11" si="195">DF11+DG11+DH11</f>
        <v>-3117.5650000000005</v>
      </c>
      <c r="DJ11" s="410">
        <v>-29.902999999999999</v>
      </c>
      <c r="DK11" s="410">
        <v>-6.1879999999999997</v>
      </c>
      <c r="DL11" s="410">
        <v>0</v>
      </c>
      <c r="DM11" s="409">
        <f t="shared" ref="DM11" si="196">DI11+DJ11+DK11+DL11</f>
        <v>-3153.6560000000004</v>
      </c>
      <c r="DO11" s="409">
        <v>-3201.3519999999999</v>
      </c>
      <c r="DP11" s="410">
        <v>-18.068999999999999</v>
      </c>
      <c r="DQ11" s="410">
        <v>3.5529999999999999</v>
      </c>
      <c r="DR11" s="409">
        <f t="shared" ref="DR11" si="197">DO11+DP11+DQ11</f>
        <v>-3215.8679999999999</v>
      </c>
      <c r="DS11" s="410">
        <v>-32.091000000000001</v>
      </c>
      <c r="DT11" s="410">
        <v>-6.8579999999999997</v>
      </c>
      <c r="DU11" s="410">
        <v>0</v>
      </c>
      <c r="DV11" s="409">
        <f t="shared" ref="DV11" si="198">DR11+DS11+DT11+DU11</f>
        <v>-3254.817</v>
      </c>
      <c r="DX11" s="409">
        <v>-3419.8339999999998</v>
      </c>
      <c r="DY11" s="410">
        <v>-23.363</v>
      </c>
      <c r="DZ11" s="410">
        <v>3.9180000000000001</v>
      </c>
      <c r="EA11" s="409">
        <f t="shared" ref="EA11" si="199">DX11+DY11+DZ11</f>
        <v>-3439.2789999999995</v>
      </c>
      <c r="EB11" s="410">
        <v>-35.456000000000003</v>
      </c>
      <c r="EC11" s="410">
        <v>-6.4370000000000003</v>
      </c>
      <c r="ED11" s="410">
        <v>0</v>
      </c>
      <c r="EE11" s="409">
        <f t="shared" ref="EE11" si="200">EA11+EB11+EC11+ED11</f>
        <v>-3481.1719999999996</v>
      </c>
      <c r="EG11" s="409">
        <v>-4534.5240000000003</v>
      </c>
      <c r="EH11" s="410">
        <v>-28.765000000000001</v>
      </c>
      <c r="EI11" s="410">
        <v>3.6520000000000001</v>
      </c>
      <c r="EJ11" s="409">
        <f t="shared" ref="EJ11" si="201">EG11+EH11+EI11</f>
        <v>-4559.6370000000006</v>
      </c>
      <c r="EK11" s="410">
        <v>-29.716999999999999</v>
      </c>
      <c r="EL11" s="410">
        <v>-7.0449999999999999</v>
      </c>
      <c r="EM11" s="410">
        <v>0</v>
      </c>
      <c r="EN11" s="409">
        <f t="shared" ref="EN11" si="202">EJ11+EK11+EL11+EM11</f>
        <v>-4596.3990000000003</v>
      </c>
      <c r="EP11" s="409">
        <v>-3773.337</v>
      </c>
      <c r="EQ11" s="410">
        <v>-44.006999999999998</v>
      </c>
      <c r="ER11" s="410">
        <v>3.0680000000000001</v>
      </c>
      <c r="ES11" s="409">
        <f t="shared" ref="ES11" si="203">EP11+EQ11+ER11</f>
        <v>-3814.2759999999998</v>
      </c>
      <c r="ET11" s="410">
        <v>-25.981000000000002</v>
      </c>
      <c r="EU11" s="410">
        <v>-7.68</v>
      </c>
      <c r="EV11" s="410">
        <v>0</v>
      </c>
      <c r="EW11" s="409">
        <f t="shared" ref="EW11" si="204">ES11+ET11+EU11+EV11</f>
        <v>-3847.9369999999999</v>
      </c>
      <c r="EY11" s="409">
        <v>-4074.558</v>
      </c>
      <c r="EZ11" s="410">
        <v>-59.863999999999997</v>
      </c>
      <c r="FA11" s="410">
        <v>1.381</v>
      </c>
      <c r="FB11" s="409">
        <f t="shared" ref="FB11" si="205">EY11+EZ11+FA11</f>
        <v>-4133.0409999999993</v>
      </c>
      <c r="FC11" s="410">
        <v>-19.077000000000002</v>
      </c>
      <c r="FD11" s="410">
        <v>-7.6230000000000002</v>
      </c>
      <c r="FE11" s="410">
        <v>0</v>
      </c>
      <c r="FF11" s="409">
        <f t="shared" ref="FF11" si="206">FB11+FC11+FD11+FE11</f>
        <v>-4159.7409999999991</v>
      </c>
      <c r="FH11" s="409">
        <v>-6031.3289999999997</v>
      </c>
      <c r="FI11" s="410">
        <v>-99.766000000000005</v>
      </c>
      <c r="FJ11" s="410">
        <v>1.5029999999999999</v>
      </c>
      <c r="FK11" s="409">
        <f t="shared" ref="FK11" si="207">FH11+FI11+FJ11</f>
        <v>-6129.5919999999996</v>
      </c>
      <c r="FL11" s="410">
        <v>-9.7189999999999994</v>
      </c>
      <c r="FM11" s="410">
        <v>-8.5139999999999993</v>
      </c>
      <c r="FN11" s="410">
        <v>0</v>
      </c>
      <c r="FO11" s="409">
        <f t="shared" ref="FO11" si="208">FK11+FL11+FM11+FN11</f>
        <v>-6147.8249999999998</v>
      </c>
      <c r="FQ11" s="409">
        <v>-7433.1589999999997</v>
      </c>
      <c r="FR11" s="410">
        <v>-151.971</v>
      </c>
      <c r="FS11" s="410">
        <v>4.8879999999999999</v>
      </c>
      <c r="FT11" s="409">
        <f t="shared" ref="FT11" si="209">FQ11+FR11+FS11</f>
        <v>-7580.2419999999993</v>
      </c>
      <c r="FU11" s="410">
        <v>-8.6189999999999998</v>
      </c>
      <c r="FV11" s="410">
        <v>-8.2729999999999997</v>
      </c>
      <c r="FW11" s="410">
        <v>0</v>
      </c>
      <c r="FX11" s="409">
        <f t="shared" ref="FX11" si="210">FT11+FU11+FV11+FW11</f>
        <v>-7597.1339999999991</v>
      </c>
      <c r="FZ11" s="409">
        <v>-6053.5169999999998</v>
      </c>
      <c r="GA11" s="410">
        <v>-132.72800000000001</v>
      </c>
      <c r="GB11" s="410">
        <v>3.5339999999999998</v>
      </c>
      <c r="GC11" s="409">
        <f t="shared" ref="GC11" si="211">FZ11+GA11+GB11</f>
        <v>-6182.7110000000002</v>
      </c>
      <c r="GD11" s="410">
        <v>-8.9760000000000009</v>
      </c>
      <c r="GE11" s="410">
        <v>-8.8450000000000006</v>
      </c>
      <c r="GF11" s="410">
        <v>0</v>
      </c>
      <c r="GG11" s="409">
        <f t="shared" ref="GG11" si="212">GC11+GD11+GE11+GF11</f>
        <v>-6200.5320000000002</v>
      </c>
      <c r="GI11" s="409">
        <v>-6524.5450000000001</v>
      </c>
      <c r="GJ11" s="410">
        <v>-184.05</v>
      </c>
      <c r="GK11" s="410">
        <v>3.556</v>
      </c>
      <c r="GL11" s="409">
        <f t="shared" ref="GL11" si="213">GI11+GJ11+GK11</f>
        <v>-6705.0390000000007</v>
      </c>
      <c r="GM11" s="410">
        <v>-17.504000000000001</v>
      </c>
      <c r="GN11" s="410">
        <v>-8.5739999999999998</v>
      </c>
      <c r="GO11" s="410">
        <v>0</v>
      </c>
      <c r="GP11" s="409">
        <f t="shared" ref="GP11" si="214">GL11+GM11+GN11+GO11</f>
        <v>-6731.1170000000002</v>
      </c>
      <c r="GR11" s="409">
        <v>-6864.4930000000004</v>
      </c>
      <c r="GS11" s="410">
        <v>-17.463999999999999</v>
      </c>
      <c r="GT11" s="410">
        <v>4.0570000000000004</v>
      </c>
      <c r="GU11" s="409">
        <f t="shared" ref="GU11" si="215">GR11+GS11+GT11</f>
        <v>-6877.9000000000005</v>
      </c>
      <c r="GV11" s="410">
        <v>-25.652999999999999</v>
      </c>
      <c r="GW11" s="410">
        <v>-8.6709999999999994</v>
      </c>
      <c r="GX11" s="410">
        <v>0</v>
      </c>
      <c r="GY11" s="409">
        <f t="shared" ref="GY11" si="216">GU11+GV11+GW11+GX11</f>
        <v>-6912.2240000000011</v>
      </c>
      <c r="HA11" s="409">
        <v>-7013.5059999999994</v>
      </c>
      <c r="HB11" s="410">
        <v>-16.257999999999981</v>
      </c>
      <c r="HC11" s="410">
        <v>4.0689999999999991</v>
      </c>
      <c r="HD11" s="409">
        <f t="shared" ref="HD11" si="217">HA11+HB11+HC11</f>
        <v>-7025.6949999999988</v>
      </c>
      <c r="HE11" s="410">
        <v>-36.927000000000007</v>
      </c>
      <c r="HF11" s="410">
        <v>-9.5269999999999992</v>
      </c>
      <c r="HG11" s="410">
        <v>0</v>
      </c>
      <c r="HH11" s="409">
        <f t="shared" ref="HH11" si="218">HD11+HE11+HF11+HG11</f>
        <v>-7072.1489999999985</v>
      </c>
      <c r="HJ11" s="409">
        <v>-26456.061000000002</v>
      </c>
      <c r="HK11" s="410">
        <v>-350.5</v>
      </c>
      <c r="HL11" s="410">
        <v>15.215999999999999</v>
      </c>
      <c r="HM11" s="409">
        <f t="shared" ref="HM11" si="219">HJ11+HK11+HL11</f>
        <v>-26791.345000000001</v>
      </c>
      <c r="HN11" s="410">
        <v>-89.06</v>
      </c>
      <c r="HO11" s="410">
        <v>-35.616999999999997</v>
      </c>
      <c r="HP11" s="410">
        <v>0</v>
      </c>
      <c r="HQ11" s="409">
        <f t="shared" ref="HQ11" si="220">HM11+HN11+HO11+HP11</f>
        <v>-26916.022000000001</v>
      </c>
      <c r="HS11" s="409">
        <v>-6319.04</v>
      </c>
      <c r="HT11" s="410">
        <v>-15.159000000000001</v>
      </c>
      <c r="HU11" s="410">
        <v>3.7730000000000001</v>
      </c>
      <c r="HV11" s="409">
        <f t="shared" ref="HV11" si="221">HS11+HT11+HU11</f>
        <v>-6330.4259999999995</v>
      </c>
      <c r="HW11" s="410">
        <v>-53.371000000000002</v>
      </c>
      <c r="HX11" s="410">
        <v>-12.773</v>
      </c>
      <c r="HY11" s="410">
        <v>0</v>
      </c>
      <c r="HZ11" s="409">
        <f t="shared" ref="HZ11" si="222">HV11+HW11+HX11+HY11</f>
        <v>-6396.57</v>
      </c>
      <c r="IB11" s="409">
        <v>-6098.0809999999992</v>
      </c>
      <c r="IC11" s="410">
        <v>-15.351000000000001</v>
      </c>
      <c r="ID11" s="410">
        <v>3.8180000000000001</v>
      </c>
      <c r="IE11" s="409">
        <f t="shared" ref="IE11" si="223">IB11+IC11+ID11</f>
        <v>-6109.6139999999987</v>
      </c>
      <c r="IF11" s="410">
        <v>-75.5</v>
      </c>
      <c r="IG11" s="410">
        <v>-11.989000000000001</v>
      </c>
      <c r="IH11" s="410">
        <v>0</v>
      </c>
      <c r="II11" s="409">
        <f t="shared" ref="II11" si="224">IE11+IF11+IG11+IH11</f>
        <v>-6197.1029999999982</v>
      </c>
      <c r="IK11" s="409">
        <v>-6340.1000000000031</v>
      </c>
      <c r="IL11" s="410">
        <v>-16.112000000000002</v>
      </c>
      <c r="IM11" s="410">
        <v>3.8670000000000004</v>
      </c>
      <c r="IN11" s="409">
        <f t="shared" ref="IN11" si="225">IK11+IL11+IM11</f>
        <v>-6352.345000000003</v>
      </c>
      <c r="IO11" s="410">
        <v>-96.109999999999985</v>
      </c>
      <c r="IP11" s="410">
        <v>-13.122999999999998</v>
      </c>
      <c r="IQ11" s="410">
        <v>0</v>
      </c>
      <c r="IR11" s="409">
        <f t="shared" ref="IR11" si="226">IN11+IO11+IP11+IQ11</f>
        <v>-6461.5780000000022</v>
      </c>
      <c r="IT11" s="409">
        <v>-8057.4280000000008</v>
      </c>
      <c r="IU11" s="410">
        <v>-14.268999999999997</v>
      </c>
      <c r="IV11" s="410">
        <v>3.9759999999999986</v>
      </c>
      <c r="IW11" s="409">
        <f t="shared" ref="IW11" si="227">IT11+IU11+IV11</f>
        <v>-8067.7210000000014</v>
      </c>
      <c r="IX11" s="410">
        <v>-91.365000000000009</v>
      </c>
      <c r="IY11" s="410">
        <v>-10.945</v>
      </c>
      <c r="IZ11" s="410">
        <v>0</v>
      </c>
      <c r="JA11" s="409">
        <f t="shared" ref="JA11" si="228">IW11+IX11+IY11+IZ11</f>
        <v>-8170.0310000000009</v>
      </c>
      <c r="JC11" s="409">
        <v>-26814.649000000001</v>
      </c>
      <c r="JD11" s="410">
        <v>-60.890999999999998</v>
      </c>
      <c r="JE11" s="410">
        <v>15.433999999999999</v>
      </c>
      <c r="JF11" s="409">
        <f t="shared" ref="JF11" si="229">JC11+JD11+JE11</f>
        <v>-26860.106</v>
      </c>
      <c r="JG11" s="410">
        <v>-316.346</v>
      </c>
      <c r="JH11" s="410">
        <v>-48.83</v>
      </c>
      <c r="JI11" s="410">
        <v>0</v>
      </c>
      <c r="JJ11" s="409">
        <f t="shared" ref="JJ11" si="230">JF11+JG11+JH11+JI11</f>
        <v>-27225.282000000003</v>
      </c>
      <c r="JL11" s="409">
        <v>-6586.64</v>
      </c>
      <c r="JM11" s="410">
        <v>-5.5549999999999997</v>
      </c>
      <c r="JN11" s="410">
        <v>4.1539999999999999</v>
      </c>
      <c r="JO11" s="409">
        <f t="shared" ref="JO11" si="231">JL11+JM11+JN11</f>
        <v>-6588.0410000000002</v>
      </c>
      <c r="JP11" s="410">
        <v>-98.245999999999995</v>
      </c>
      <c r="JQ11" s="410">
        <v>-11.786</v>
      </c>
      <c r="JR11" s="410">
        <v>0</v>
      </c>
      <c r="JS11" s="409">
        <f t="shared" ref="JS11" si="232">JO11+JP11+JQ11+JR11</f>
        <v>-6698.0730000000003</v>
      </c>
      <c r="JU11" s="409">
        <v>-6101.5929999999998</v>
      </c>
      <c r="JV11" s="410">
        <v>2.1359999999999997</v>
      </c>
      <c r="JW11" s="410">
        <v>-4.1539999999999999</v>
      </c>
      <c r="JX11" s="409">
        <v>-6103.6109999999999</v>
      </c>
      <c r="JY11" s="410">
        <v>-97.796000000000006</v>
      </c>
      <c r="JZ11" s="410">
        <v>-11.023999999999999</v>
      </c>
      <c r="KA11" s="410">
        <v>0</v>
      </c>
      <c r="KB11" s="409">
        <v>-6212.4310000000005</v>
      </c>
      <c r="KD11" s="409">
        <v>-6539.1399999999985</v>
      </c>
      <c r="KE11" s="410">
        <v>-16.529</v>
      </c>
      <c r="KF11" s="410">
        <v>0</v>
      </c>
      <c r="KG11" s="409">
        <f t="shared" ref="KG11" si="233">KD11+KE11+KF11</f>
        <v>-6555.668999999999</v>
      </c>
      <c r="KH11" s="410">
        <v>-91.249000000000009</v>
      </c>
      <c r="KI11" s="410">
        <v>-10.101000000000001</v>
      </c>
      <c r="KJ11" s="410">
        <v>0</v>
      </c>
      <c r="KK11" s="409">
        <f t="shared" ref="KK11" si="234">KG11+KH11+KI11+KJ11</f>
        <v>-6657.0189999999984</v>
      </c>
      <c r="KM11" s="409">
        <v>-7343.8450000000003</v>
      </c>
      <c r="KN11" s="410">
        <v>-13.100000000000001</v>
      </c>
      <c r="KO11" s="410">
        <v>0</v>
      </c>
      <c r="KP11" s="409">
        <v>-7356.9450000000006</v>
      </c>
      <c r="KQ11" s="410">
        <v>-79.322999999999965</v>
      </c>
      <c r="KR11" s="410">
        <v>0</v>
      </c>
      <c r="KS11" s="410">
        <v>0</v>
      </c>
      <c r="KT11" s="409">
        <v>-7436.2680000000009</v>
      </c>
      <c r="KV11" s="409">
        <v>-26571.218000000001</v>
      </c>
      <c r="KW11" s="410">
        <v>-33.048000000000002</v>
      </c>
      <c r="KX11" s="410">
        <v>0</v>
      </c>
      <c r="KY11" s="409">
        <f t="shared" ref="KY11" si="235">KV11+KW11+KX11</f>
        <v>-26604.266</v>
      </c>
      <c r="KZ11" s="410">
        <v>-366.61399999999998</v>
      </c>
      <c r="LA11" s="410">
        <v>-32.911000000000001</v>
      </c>
      <c r="LB11" s="410">
        <v>0</v>
      </c>
      <c r="LC11" s="409">
        <f t="shared" ref="LC11" si="236">KY11+KZ11+LA11+LB11</f>
        <v>-27003.791000000001</v>
      </c>
      <c r="LE11" s="409">
        <v>-6468.5780000000004</v>
      </c>
      <c r="LF11" s="410">
        <v>-7.2910000000000004</v>
      </c>
      <c r="LG11" s="410">
        <v>0</v>
      </c>
      <c r="LH11" s="409">
        <f t="shared" ref="LH11" si="237">LE11+LF11+LG11</f>
        <v>-6475.8690000000006</v>
      </c>
      <c r="LI11" s="410">
        <v>-71.216999999999999</v>
      </c>
      <c r="LJ11" s="410">
        <v>0</v>
      </c>
      <c r="LK11" s="409">
        <f>LH11+LI11+LJ11</f>
        <v>-6547.0860000000002</v>
      </c>
      <c r="LM11" s="409">
        <f>LU11-LE11</f>
        <v>-6220.5590000000002</v>
      </c>
      <c r="LN11" s="410">
        <f>LV11-LF11</f>
        <v>-7.1289999999999996</v>
      </c>
      <c r="LO11" s="410">
        <f>LW11-LG11</f>
        <v>0</v>
      </c>
      <c r="LP11" s="409">
        <f t="shared" ref="LP11" si="238">LM11+LN11+LO11</f>
        <v>-6227.6880000000001</v>
      </c>
      <c r="LQ11" s="410">
        <f>LY11-LI11</f>
        <v>-65.178000000000011</v>
      </c>
      <c r="LR11" s="410">
        <f>LZ11-LJ11</f>
        <v>0</v>
      </c>
      <c r="LS11" s="409">
        <f>LP11+LQ11+LR11</f>
        <v>-6292.866</v>
      </c>
      <c r="LU11" s="409">
        <v>-12689.137000000001</v>
      </c>
      <c r="LV11" s="410">
        <v>-14.42</v>
      </c>
      <c r="LW11" s="410">
        <v>0</v>
      </c>
      <c r="LX11" s="409">
        <f t="shared" ref="LX11" si="239">LU11+LV11+LW11</f>
        <v>-12703.557000000001</v>
      </c>
      <c r="LY11" s="410">
        <v>-136.39500000000001</v>
      </c>
      <c r="LZ11" s="410">
        <v>0</v>
      </c>
      <c r="MA11" s="409">
        <f>LX11+LY11+LZ11</f>
        <v>-12839.952000000001</v>
      </c>
    </row>
    <row r="12" spans="1:339" ht="3.75" customHeight="1">
      <c r="A12" s="169"/>
      <c r="B12" s="409"/>
      <c r="C12" s="410"/>
      <c r="D12" s="410"/>
      <c r="E12" s="409"/>
      <c r="F12" s="412"/>
      <c r="G12" s="412"/>
      <c r="H12" s="412"/>
      <c r="I12" s="409"/>
      <c r="J12" s="408"/>
      <c r="K12" s="409"/>
      <c r="L12" s="410"/>
      <c r="M12" s="410"/>
      <c r="N12" s="409"/>
      <c r="O12" s="412"/>
      <c r="P12" s="412"/>
      <c r="Q12" s="412"/>
      <c r="R12" s="409"/>
      <c r="S12" s="408"/>
      <c r="T12" s="409"/>
      <c r="U12" s="410"/>
      <c r="V12" s="410"/>
      <c r="W12" s="409"/>
      <c r="X12" s="412"/>
      <c r="Y12" s="412"/>
      <c r="Z12" s="412"/>
      <c r="AA12" s="409"/>
      <c r="AB12" s="408"/>
      <c r="AC12" s="409"/>
      <c r="AD12" s="410"/>
      <c r="AE12" s="410"/>
      <c r="AF12" s="409"/>
      <c r="AG12" s="412"/>
      <c r="AH12" s="412"/>
      <c r="AI12" s="412"/>
      <c r="AJ12" s="409"/>
      <c r="AK12" s="408"/>
      <c r="AL12" s="409"/>
      <c r="AM12" s="410"/>
      <c r="AN12" s="410"/>
      <c r="AO12" s="409"/>
      <c r="AP12" s="412"/>
      <c r="AQ12" s="412"/>
      <c r="AR12" s="412"/>
      <c r="AS12" s="409"/>
      <c r="AT12" s="408"/>
      <c r="AU12" s="409"/>
      <c r="AV12" s="410"/>
      <c r="AW12" s="410"/>
      <c r="AX12" s="409"/>
      <c r="AY12" s="412"/>
      <c r="AZ12" s="412"/>
      <c r="BA12" s="412"/>
      <c r="BB12" s="409"/>
      <c r="BC12" s="408"/>
      <c r="BD12" s="409"/>
      <c r="BE12" s="410"/>
      <c r="BF12" s="410"/>
      <c r="BG12" s="409"/>
      <c r="BH12" s="412"/>
      <c r="BI12" s="412"/>
      <c r="BJ12" s="412"/>
      <c r="BK12" s="409"/>
      <c r="BM12" s="409"/>
      <c r="BN12" s="410"/>
      <c r="BO12" s="410"/>
      <c r="BP12" s="409"/>
      <c r="BQ12" s="412"/>
      <c r="BR12" s="412"/>
      <c r="BS12" s="412"/>
      <c r="BT12" s="409"/>
      <c r="BV12" s="409"/>
      <c r="BW12" s="410"/>
      <c r="BX12" s="410"/>
      <c r="BY12" s="409"/>
      <c r="BZ12" s="412"/>
      <c r="CA12" s="412"/>
      <c r="CB12" s="412"/>
      <c r="CC12" s="409"/>
      <c r="CE12" s="409"/>
      <c r="CF12" s="410"/>
      <c r="CG12" s="410"/>
      <c r="CH12" s="409"/>
      <c r="CI12" s="412"/>
      <c r="CJ12" s="412"/>
      <c r="CK12" s="412"/>
      <c r="CL12" s="409"/>
      <c r="CN12" s="409"/>
      <c r="CO12" s="410"/>
      <c r="CP12" s="410"/>
      <c r="CQ12" s="409"/>
      <c r="CR12" s="412"/>
      <c r="CS12" s="412"/>
      <c r="CT12" s="412"/>
      <c r="CU12" s="409"/>
      <c r="CW12" s="409"/>
      <c r="CX12" s="410"/>
      <c r="CY12" s="410"/>
      <c r="CZ12" s="409"/>
      <c r="DA12" s="412"/>
      <c r="DB12" s="412"/>
      <c r="DC12" s="412"/>
      <c r="DD12" s="409"/>
      <c r="DF12" s="409"/>
      <c r="DG12" s="410"/>
      <c r="DH12" s="410"/>
      <c r="DI12" s="409"/>
      <c r="DJ12" s="412"/>
      <c r="DK12" s="412"/>
      <c r="DL12" s="412"/>
      <c r="DM12" s="409"/>
      <c r="DO12" s="409"/>
      <c r="DP12" s="410"/>
      <c r="DQ12" s="410"/>
      <c r="DR12" s="409"/>
      <c r="DS12" s="412"/>
      <c r="DT12" s="412"/>
      <c r="DU12" s="412"/>
      <c r="DV12" s="409"/>
      <c r="DX12" s="409"/>
      <c r="DY12" s="410"/>
      <c r="DZ12" s="410"/>
      <c r="EA12" s="409"/>
      <c r="EB12" s="412"/>
      <c r="EC12" s="412"/>
      <c r="ED12" s="412"/>
      <c r="EE12" s="409"/>
      <c r="EG12" s="409"/>
      <c r="EH12" s="410"/>
      <c r="EI12" s="410"/>
      <c r="EJ12" s="409"/>
      <c r="EK12" s="412"/>
      <c r="EL12" s="412"/>
      <c r="EM12" s="412"/>
      <c r="EN12" s="409"/>
      <c r="EP12" s="409"/>
      <c r="EQ12" s="410"/>
      <c r="ER12" s="410"/>
      <c r="ES12" s="409"/>
      <c r="ET12" s="412"/>
      <c r="EU12" s="412"/>
      <c r="EV12" s="412"/>
      <c r="EW12" s="409"/>
      <c r="EY12" s="409"/>
      <c r="EZ12" s="410"/>
      <c r="FA12" s="410"/>
      <c r="FB12" s="409"/>
      <c r="FC12" s="412"/>
      <c r="FD12" s="412"/>
      <c r="FE12" s="412"/>
      <c r="FF12" s="409"/>
      <c r="FH12" s="409"/>
      <c r="FI12" s="410"/>
      <c r="FJ12" s="410"/>
      <c r="FK12" s="409"/>
      <c r="FL12" s="412"/>
      <c r="FM12" s="412"/>
      <c r="FN12" s="412"/>
      <c r="FO12" s="409"/>
      <c r="FQ12" s="409"/>
      <c r="FR12" s="410"/>
      <c r="FS12" s="410"/>
      <c r="FT12" s="409"/>
      <c r="FU12" s="412"/>
      <c r="FV12" s="412"/>
      <c r="FW12" s="412"/>
      <c r="FX12" s="409"/>
      <c r="FZ12" s="409"/>
      <c r="GA12" s="410"/>
      <c r="GB12" s="410"/>
      <c r="GC12" s="409"/>
      <c r="GD12" s="412"/>
      <c r="GE12" s="412"/>
      <c r="GF12" s="412"/>
      <c r="GG12" s="409"/>
      <c r="GI12" s="409"/>
      <c r="GJ12" s="410"/>
      <c r="GK12" s="410"/>
      <c r="GL12" s="409"/>
      <c r="GM12" s="412"/>
      <c r="GN12" s="412"/>
      <c r="GO12" s="412"/>
      <c r="GP12" s="409"/>
      <c r="GR12" s="409"/>
      <c r="GS12" s="410"/>
      <c r="GT12" s="410"/>
      <c r="GU12" s="409"/>
      <c r="GV12" s="412"/>
      <c r="GW12" s="412"/>
      <c r="GX12" s="412"/>
      <c r="GY12" s="409"/>
      <c r="HA12" s="409"/>
      <c r="HB12" s="410"/>
      <c r="HC12" s="410"/>
      <c r="HD12" s="409"/>
      <c r="HE12" s="410"/>
      <c r="HF12" s="410"/>
      <c r="HG12" s="410"/>
      <c r="HH12" s="409"/>
      <c r="HJ12" s="409"/>
      <c r="HK12" s="410"/>
      <c r="HL12" s="410"/>
      <c r="HM12" s="409"/>
      <c r="HN12" s="412"/>
      <c r="HO12" s="412"/>
      <c r="HP12" s="412"/>
      <c r="HQ12" s="409"/>
      <c r="HS12" s="409"/>
      <c r="HT12" s="410"/>
      <c r="HU12" s="410"/>
      <c r="HV12" s="409"/>
      <c r="HW12" s="412"/>
      <c r="HX12" s="412"/>
      <c r="HY12" s="412"/>
      <c r="HZ12" s="409"/>
      <c r="IB12" s="409"/>
      <c r="IC12" s="410"/>
      <c r="ID12" s="410"/>
      <c r="IE12" s="409"/>
      <c r="IF12" s="412"/>
      <c r="IG12" s="412"/>
      <c r="IH12" s="412"/>
      <c r="II12" s="409"/>
      <c r="IK12" s="409"/>
      <c r="IL12" s="410"/>
      <c r="IM12" s="410"/>
      <c r="IN12" s="409"/>
      <c r="IO12" s="412"/>
      <c r="IP12" s="412"/>
      <c r="IQ12" s="412"/>
      <c r="IR12" s="409"/>
      <c r="IT12" s="409"/>
      <c r="IU12" s="410"/>
      <c r="IV12" s="410"/>
      <c r="IW12" s="409"/>
      <c r="IX12" s="412"/>
      <c r="IY12" s="412"/>
      <c r="IZ12" s="412"/>
      <c r="JA12" s="409"/>
      <c r="JC12" s="409"/>
      <c r="JD12" s="410"/>
      <c r="JE12" s="410"/>
      <c r="JF12" s="409"/>
      <c r="JG12" s="412"/>
      <c r="JH12" s="412"/>
      <c r="JI12" s="412"/>
      <c r="JJ12" s="409"/>
      <c r="JL12" s="409"/>
      <c r="JM12" s="412"/>
      <c r="JN12" s="412"/>
      <c r="JO12" s="409"/>
      <c r="JP12" s="412"/>
      <c r="JQ12" s="412"/>
      <c r="JR12" s="412"/>
      <c r="JS12" s="409"/>
      <c r="JU12" s="409"/>
      <c r="JV12" s="412"/>
      <c r="JW12" s="412"/>
      <c r="JX12" s="409"/>
      <c r="JY12" s="412"/>
      <c r="JZ12" s="412"/>
      <c r="KA12" s="412"/>
      <c r="KB12" s="409"/>
      <c r="KD12" s="409"/>
      <c r="KE12" s="412"/>
      <c r="KF12" s="412"/>
      <c r="KG12" s="409"/>
      <c r="KH12" s="412"/>
      <c r="KI12" s="412"/>
      <c r="KJ12" s="412"/>
      <c r="KK12" s="409"/>
      <c r="KM12" s="409"/>
      <c r="KN12" s="412"/>
      <c r="KO12" s="412"/>
      <c r="KP12" s="409"/>
      <c r="KQ12" s="412"/>
      <c r="KR12" s="412"/>
      <c r="KS12" s="412"/>
      <c r="KT12" s="409"/>
      <c r="KV12" s="409"/>
      <c r="KW12" s="412"/>
      <c r="KX12" s="412"/>
      <c r="KY12" s="409"/>
      <c r="KZ12" s="412"/>
      <c r="LA12" s="412"/>
      <c r="LB12" s="412"/>
      <c r="LC12" s="409"/>
      <c r="LE12" s="409"/>
      <c r="LF12" s="412"/>
      <c r="LG12" s="412"/>
      <c r="LH12" s="409"/>
      <c r="LI12" s="412"/>
      <c r="LJ12" s="412"/>
      <c r="LK12" s="409"/>
      <c r="LM12" s="409"/>
      <c r="LN12" s="412"/>
      <c r="LO12" s="412"/>
      <c r="LP12" s="409"/>
      <c r="LQ12" s="412"/>
      <c r="LR12" s="412"/>
      <c r="LS12" s="409"/>
      <c r="LU12" s="409"/>
      <c r="LV12" s="412"/>
      <c r="LW12" s="412"/>
      <c r="LX12" s="409"/>
      <c r="LY12" s="412"/>
      <c r="LZ12" s="412"/>
      <c r="MA12" s="409"/>
    </row>
    <row r="13" spans="1:339">
      <c r="A13" s="428" t="s">
        <v>20</v>
      </c>
      <c r="B13" s="409">
        <v>675.84699999999998</v>
      </c>
      <c r="C13" s="410">
        <v>7.7170000000000014</v>
      </c>
      <c r="D13" s="410">
        <v>0</v>
      </c>
      <c r="E13" s="409">
        <f t="shared" ref="E13" si="240">B13+C13+D13</f>
        <v>683.56399999999996</v>
      </c>
      <c r="F13" s="410">
        <v>162.59399999999999</v>
      </c>
      <c r="G13" s="410">
        <v>39.537999999999997</v>
      </c>
      <c r="H13" s="410">
        <v>-61.846000000000004</v>
      </c>
      <c r="I13" s="409">
        <f>E13+F13+G13+H13</f>
        <v>823.84999999999991</v>
      </c>
      <c r="J13" s="411"/>
      <c r="K13" s="409">
        <v>674.99799999999937</v>
      </c>
      <c r="L13" s="410">
        <v>7.4879999999999995</v>
      </c>
      <c r="M13" s="410">
        <v>0</v>
      </c>
      <c r="N13" s="409">
        <f t="shared" ref="N13" si="241">K13+L13+M13</f>
        <v>682.48599999999942</v>
      </c>
      <c r="O13" s="410">
        <v>166.79500000000002</v>
      </c>
      <c r="P13" s="410">
        <v>37.792000000000002</v>
      </c>
      <c r="Q13" s="410">
        <v>-59.016000000000005</v>
      </c>
      <c r="R13" s="409">
        <v>828.05699999999933</v>
      </c>
      <c r="S13" s="411"/>
      <c r="T13" s="409">
        <v>708.66199999999981</v>
      </c>
      <c r="U13" s="410">
        <v>7.2489999999999997</v>
      </c>
      <c r="V13" s="410">
        <v>0</v>
      </c>
      <c r="W13" s="409">
        <f t="shared" ref="W13" si="242">T13+U13+V13</f>
        <v>715.91099999999983</v>
      </c>
      <c r="X13" s="410">
        <v>165.76300000000001</v>
      </c>
      <c r="Y13" s="410">
        <v>36.561999999999998</v>
      </c>
      <c r="Z13" s="410">
        <v>-61.758000000000003</v>
      </c>
      <c r="AA13" s="409">
        <f t="shared" si="63"/>
        <v>856.47799999999984</v>
      </c>
      <c r="AB13" s="411"/>
      <c r="AC13" s="409">
        <v>833.37999999999965</v>
      </c>
      <c r="AD13" s="410">
        <v>7.2739999999999991</v>
      </c>
      <c r="AE13" s="410">
        <v>0</v>
      </c>
      <c r="AF13" s="409">
        <f t="shared" ref="AF13" si="243">AC13+AD13+AE13</f>
        <v>840.65399999999966</v>
      </c>
      <c r="AG13" s="410">
        <v>168.96200000000002</v>
      </c>
      <c r="AH13" s="410">
        <v>40.256</v>
      </c>
      <c r="AI13" s="410">
        <v>-73.548000000000002</v>
      </c>
      <c r="AJ13" s="409">
        <f t="shared" si="65"/>
        <v>976.32399999999961</v>
      </c>
      <c r="AK13" s="411"/>
      <c r="AL13" s="409">
        <v>825.28599999999983</v>
      </c>
      <c r="AM13" s="410">
        <v>7.1779999999999999</v>
      </c>
      <c r="AN13" s="410">
        <v>-1.7000000000000348E-2</v>
      </c>
      <c r="AO13" s="409">
        <f t="shared" ref="AO13" si="244">AL13+AM13+AN13</f>
        <v>832.44699999999978</v>
      </c>
      <c r="AP13" s="410">
        <v>170.34899999999999</v>
      </c>
      <c r="AQ13" s="410">
        <v>38.463999999999999</v>
      </c>
      <c r="AR13" s="410">
        <v>-66.865000000000009</v>
      </c>
      <c r="AS13" s="409">
        <f t="shared" si="67"/>
        <v>974.39499999999975</v>
      </c>
      <c r="AT13" s="411"/>
      <c r="AU13" s="409">
        <v>827.13099999999963</v>
      </c>
      <c r="AV13" s="410">
        <v>7.8450000000000024</v>
      </c>
      <c r="AW13" s="410">
        <v>-3.8000000000000256E-2</v>
      </c>
      <c r="AX13" s="409">
        <f t="shared" ref="AX13" si="245">AU13+AV13+AW13</f>
        <v>834.93799999999965</v>
      </c>
      <c r="AY13" s="410">
        <v>171.37599999999998</v>
      </c>
      <c r="AZ13" s="410">
        <v>41.691000000000003</v>
      </c>
      <c r="BA13" s="410">
        <v>-68.509</v>
      </c>
      <c r="BB13" s="409">
        <f t="shared" si="69"/>
        <v>979.49599999999964</v>
      </c>
      <c r="BC13" s="411"/>
      <c r="BD13" s="409">
        <v>874.07599999999979</v>
      </c>
      <c r="BE13" s="410">
        <v>8.74</v>
      </c>
      <c r="BF13" s="410">
        <v>-4.9000000000000377E-2</v>
      </c>
      <c r="BG13" s="409">
        <f t="shared" ref="BG13" si="246">BD13+BE13+BF13</f>
        <v>882.76699999999983</v>
      </c>
      <c r="BH13" s="410">
        <v>170.72</v>
      </c>
      <c r="BI13" s="410">
        <v>44.031999999999996</v>
      </c>
      <c r="BJ13" s="410">
        <v>-70.297000000000011</v>
      </c>
      <c r="BK13" s="409">
        <f t="shared" si="71"/>
        <v>1027.2219999999998</v>
      </c>
      <c r="BM13" s="409">
        <v>1046.2269999999994</v>
      </c>
      <c r="BN13" s="410">
        <v>9.6549999999999994</v>
      </c>
      <c r="BO13" s="410">
        <v>-2.3E-2</v>
      </c>
      <c r="BP13" s="409">
        <f t="shared" ref="BP13" si="247">BM13+BN13+BO13</f>
        <v>1055.8589999999995</v>
      </c>
      <c r="BQ13" s="410">
        <v>180.108</v>
      </c>
      <c r="BR13" s="410">
        <v>51.820999999999998</v>
      </c>
      <c r="BS13" s="410">
        <v>-80.352999999999994</v>
      </c>
      <c r="BT13" s="409">
        <f t="shared" ref="BT13" si="248">BP13+BQ13+BR13+BS13</f>
        <v>1207.4349999999993</v>
      </c>
      <c r="BV13" s="409">
        <v>1032.7269999999994</v>
      </c>
      <c r="BW13" s="410">
        <v>10.627999999999998</v>
      </c>
      <c r="BX13" s="410">
        <v>0</v>
      </c>
      <c r="BY13" s="409">
        <f t="shared" ref="BY13" si="249">BV13+BW13+BX13</f>
        <v>1043.3549999999993</v>
      </c>
      <c r="BZ13" s="410">
        <v>185.72800000000001</v>
      </c>
      <c r="CA13" s="410">
        <v>46.067999999999998</v>
      </c>
      <c r="CB13" s="410">
        <v>-76.950999999999993</v>
      </c>
      <c r="CC13" s="409">
        <f t="shared" ref="CC13" si="250">BY13+BZ13+CA13+CB13</f>
        <v>1198.1999999999994</v>
      </c>
      <c r="CE13" s="409">
        <v>1099.252</v>
      </c>
      <c r="CF13" s="410">
        <v>9.049000000000003</v>
      </c>
      <c r="CG13" s="410">
        <v>-0.27700000000000014</v>
      </c>
      <c r="CH13" s="409">
        <f t="shared" ref="CH13" si="251">CE13+CF13+CG13</f>
        <v>1108.0239999999999</v>
      </c>
      <c r="CI13" s="410">
        <v>206.06100000000001</v>
      </c>
      <c r="CJ13" s="410">
        <v>50.189</v>
      </c>
      <c r="CK13" s="410">
        <v>-93.064000000000007</v>
      </c>
      <c r="CL13" s="409">
        <f t="shared" ref="CL13" si="252">CH13+CI13+CJ13+CK13</f>
        <v>1271.2099999999998</v>
      </c>
      <c r="CN13" s="409">
        <v>1081.6559999999999</v>
      </c>
      <c r="CO13" s="410">
        <v>8.9800000000000022</v>
      </c>
      <c r="CP13" s="410">
        <v>-0.76800000000000024</v>
      </c>
      <c r="CQ13" s="409">
        <f t="shared" ref="CQ13" si="253">CN13+CO13+CP13</f>
        <v>1089.8679999999999</v>
      </c>
      <c r="CR13" s="410">
        <v>217.01900000000001</v>
      </c>
      <c r="CS13" s="410">
        <v>53.379999999999995</v>
      </c>
      <c r="CT13" s="410">
        <v>-90.673999999999992</v>
      </c>
      <c r="CU13" s="409">
        <f t="shared" ref="CU13" si="254">CQ13+CR13+CS13+CT13</f>
        <v>1269.5929999999998</v>
      </c>
      <c r="CW13" s="409">
        <v>1286.0639999999994</v>
      </c>
      <c r="CX13" s="410">
        <v>10.994999999999999</v>
      </c>
      <c r="CY13" s="410">
        <v>-0.88400000000000034</v>
      </c>
      <c r="CZ13" s="409">
        <f t="shared" ref="CZ13" si="255">CW13+CX13+CY13</f>
        <v>1296.1749999999993</v>
      </c>
      <c r="DA13" s="410">
        <v>243.31399999999999</v>
      </c>
      <c r="DB13" s="410">
        <v>61.432000000000002</v>
      </c>
      <c r="DC13" s="410">
        <v>-108.842</v>
      </c>
      <c r="DD13" s="409">
        <f t="shared" ref="DD13" si="256">CZ13+DA13+DB13+DC13</f>
        <v>1492.0789999999993</v>
      </c>
      <c r="DF13" s="409">
        <v>1203.1780000000003</v>
      </c>
      <c r="DG13" s="410">
        <v>10.239999999999998</v>
      </c>
      <c r="DH13" s="410">
        <v>-1.9990000000000001</v>
      </c>
      <c r="DI13" s="409">
        <f t="shared" ref="DI13" si="257">DF13+DG13+DH13</f>
        <v>1211.4190000000003</v>
      </c>
      <c r="DJ13" s="410">
        <v>248.28700000000001</v>
      </c>
      <c r="DK13" s="410">
        <v>49.604999999999997</v>
      </c>
      <c r="DL13" s="410">
        <v>-97.355999999999995</v>
      </c>
      <c r="DM13" s="409">
        <f t="shared" ref="DM13" si="258">DI13+DJ13+DK13+DL13</f>
        <v>1411.9550000000004</v>
      </c>
      <c r="DO13" s="409">
        <v>1080.5969999999998</v>
      </c>
      <c r="DP13" s="410">
        <v>13.369</v>
      </c>
      <c r="DQ13" s="410">
        <v>-1.7320000000000002</v>
      </c>
      <c r="DR13" s="409">
        <f t="shared" ref="DR13" si="259">DO13+DP13+DQ13</f>
        <v>1092.2339999999997</v>
      </c>
      <c r="DS13" s="410">
        <v>275.55599999999998</v>
      </c>
      <c r="DT13" s="410">
        <v>56.515000000000001</v>
      </c>
      <c r="DU13" s="410">
        <v>-114.88</v>
      </c>
      <c r="DV13" s="409">
        <f t="shared" ref="DV13" si="260">DR13+DS13+DT13+DU13</f>
        <v>1309.4249999999997</v>
      </c>
      <c r="DX13" s="409">
        <v>1415.884</v>
      </c>
      <c r="DY13" s="410">
        <v>14.540999999999997</v>
      </c>
      <c r="DZ13" s="410">
        <v>-5.5059999999999993</v>
      </c>
      <c r="EA13" s="409">
        <f t="shared" ref="EA13" si="261">DX13+DY13+DZ13</f>
        <v>1424.9189999999999</v>
      </c>
      <c r="EB13" s="410">
        <v>276.82</v>
      </c>
      <c r="EC13" s="410">
        <v>73.850000000000009</v>
      </c>
      <c r="ED13" s="410">
        <v>-112.78100000000001</v>
      </c>
      <c r="EE13" s="409">
        <f t="shared" ref="EE13" si="262">EA13+EB13+EC13+ED13</f>
        <v>1662.8079999999998</v>
      </c>
      <c r="EG13" s="409">
        <v>1839.2839999999997</v>
      </c>
      <c r="EH13" s="410">
        <v>17.198999999999998</v>
      </c>
      <c r="EI13" s="410">
        <v>-31.093000000000004</v>
      </c>
      <c r="EJ13" s="409">
        <f t="shared" ref="EJ13" si="263">EG13+EH13+EI13</f>
        <v>1825.3899999999996</v>
      </c>
      <c r="EK13" s="410">
        <v>298.27000000000004</v>
      </c>
      <c r="EL13" s="410">
        <v>75.792999999999992</v>
      </c>
      <c r="EM13" s="410">
        <v>-116.58599999999998</v>
      </c>
      <c r="EN13" s="409">
        <f t="shared" ref="EN13" si="264">EJ13+EK13+EL13+EM13</f>
        <v>2082.8670000000002</v>
      </c>
      <c r="EP13" s="409">
        <v>1431.5830000000001</v>
      </c>
      <c r="EQ13" s="410">
        <f>EQ11+EQ9</f>
        <v>14.474000000000004</v>
      </c>
      <c r="ER13" s="410">
        <f>ER11+ER9</f>
        <v>-25.584</v>
      </c>
      <c r="ES13" s="409">
        <f t="shared" ref="ES13" si="265">EP13+EQ13+ER13</f>
        <v>1420.473</v>
      </c>
      <c r="ET13" s="410">
        <v>287.91300000000001</v>
      </c>
      <c r="EU13" s="410">
        <v>67.644000000000005</v>
      </c>
      <c r="EV13" s="410">
        <v>-93.302999999999997</v>
      </c>
      <c r="EW13" s="409">
        <f t="shared" ref="EW13" si="266">ES13+ET13+EU13+EV13</f>
        <v>1682.7269999999999</v>
      </c>
      <c r="EY13" s="409">
        <v>1442.3780000000006</v>
      </c>
      <c r="EZ13" s="410">
        <v>8.9619999999999962</v>
      </c>
      <c r="FA13" s="410">
        <v>-16.135999999999999</v>
      </c>
      <c r="FB13" s="409">
        <f t="shared" ref="FB13" si="267">EY13+EZ13+FA13</f>
        <v>1435.2040000000006</v>
      </c>
      <c r="FC13" s="410">
        <v>280.245</v>
      </c>
      <c r="FD13" s="410">
        <v>37.345000000000006</v>
      </c>
      <c r="FE13" s="410">
        <v>-54.142000000000003</v>
      </c>
      <c r="FF13" s="409">
        <f t="shared" ref="FF13" si="268">FB13+FC13+FD13+FE13</f>
        <v>1698.6520000000005</v>
      </c>
      <c r="FH13" s="409">
        <v>2212.8480000000018</v>
      </c>
      <c r="FI13" s="410">
        <v>19.894999999999996</v>
      </c>
      <c r="FJ13" s="410">
        <v>-54.009</v>
      </c>
      <c r="FK13" s="409">
        <f t="shared" ref="FK13" si="269">FH13+FI13+FJ13</f>
        <v>2178.7340000000017</v>
      </c>
      <c r="FL13" s="410">
        <v>228.49700000000001</v>
      </c>
      <c r="FM13" s="410">
        <v>70.465000000000003</v>
      </c>
      <c r="FN13" s="410">
        <v>-91.614999999999995</v>
      </c>
      <c r="FO13" s="409">
        <f t="shared" ref="FO13" si="270">FK13+FL13+FM13+FN13</f>
        <v>2386.0810000000019</v>
      </c>
      <c r="FQ13" s="409">
        <v>2545.6170000000002</v>
      </c>
      <c r="FR13" s="410">
        <v>49.519999999999982</v>
      </c>
      <c r="FS13" s="410">
        <v>-109.586</v>
      </c>
      <c r="FT13" s="409">
        <f t="shared" ref="FT13" si="271">FQ13+FR13+FS13</f>
        <v>2485.5510000000004</v>
      </c>
      <c r="FU13" s="410">
        <v>238.39699999999999</v>
      </c>
      <c r="FV13" s="410">
        <v>90.68</v>
      </c>
      <c r="FW13" s="410">
        <v>-116.34</v>
      </c>
      <c r="FX13" s="409">
        <f t="shared" ref="FX13" si="272">FT13+FU13+FV13+FW13</f>
        <v>2698.288</v>
      </c>
      <c r="FZ13" s="409">
        <v>2162.27</v>
      </c>
      <c r="GA13" s="410">
        <f>GA11+GA9</f>
        <v>45.49199999999999</v>
      </c>
      <c r="GB13" s="410">
        <f>GB11+GB9</f>
        <v>-137.66</v>
      </c>
      <c r="GC13" s="409">
        <f t="shared" ref="GC13" si="273">FZ13+GA13+GB13</f>
        <v>2070.1020000000003</v>
      </c>
      <c r="GD13" s="410">
        <f>GD9+GD11</f>
        <v>294.76600000000002</v>
      </c>
      <c r="GE13" s="410">
        <f>GE9+GE11</f>
        <v>76.632999999999996</v>
      </c>
      <c r="GF13" s="410">
        <f>GF9+GF11</f>
        <v>-98.382999999999996</v>
      </c>
      <c r="GG13" s="409">
        <f t="shared" ref="GG13" si="274">GC13+GD13+GE13+GF13</f>
        <v>2343.1180000000004</v>
      </c>
      <c r="GI13" s="409">
        <v>2390.1439999999998</v>
      </c>
      <c r="GJ13" s="410">
        <f>GJ11+GJ9</f>
        <v>136.15699999999998</v>
      </c>
      <c r="GK13" s="410">
        <f>GK11+GK9</f>
        <v>-218.03199999999998</v>
      </c>
      <c r="GL13" s="409">
        <f t="shared" ref="GL13" si="275">GI13+GJ13+GK13</f>
        <v>2308.2689999999998</v>
      </c>
      <c r="GM13" s="410">
        <f>GM9+GM11</f>
        <v>331.37</v>
      </c>
      <c r="GN13" s="410">
        <f>GN9+GN11</f>
        <v>66.204999999999998</v>
      </c>
      <c r="GO13" s="410">
        <f>GO9+GO11</f>
        <v>-115.78700000000001</v>
      </c>
      <c r="GP13" s="409">
        <f t="shared" ref="GP13" si="276">GL13+GM13+GN13+GO13</f>
        <v>2590.0569999999998</v>
      </c>
      <c r="GR13" s="409">
        <f>GR11+GR9</f>
        <v>1697.0009999999984</v>
      </c>
      <c r="GS13" s="410">
        <f>GS11+GS9</f>
        <v>325.26799999999997</v>
      </c>
      <c r="GT13" s="410">
        <f>GT11+GT9</f>
        <v>-288.13599999999997</v>
      </c>
      <c r="GU13" s="409">
        <f t="shared" ref="GU13" si="277">GR13+GS13+GT13</f>
        <v>1734.1329999999984</v>
      </c>
      <c r="GV13" s="410">
        <f>GV9+GV11</f>
        <v>349.85499999999996</v>
      </c>
      <c r="GW13" s="410">
        <f>GW9+GW11</f>
        <v>78.717999999999989</v>
      </c>
      <c r="GX13" s="410">
        <f>GX9+GX11</f>
        <v>-109.17700000000001</v>
      </c>
      <c r="GY13" s="409">
        <f t="shared" ref="GY13" si="278">GU13+GV13+GW13+GX13</f>
        <v>2053.5289999999982</v>
      </c>
      <c r="HA13" s="409">
        <f>HA11+HA9</f>
        <v>2382.2720000000008</v>
      </c>
      <c r="HB13" s="410">
        <f>HB11+HB9</f>
        <v>393.55500000000023</v>
      </c>
      <c r="HC13" s="410">
        <f>HC11+HC9</f>
        <v>-401.52600000000001</v>
      </c>
      <c r="HD13" s="409">
        <f t="shared" ref="HD13" si="279">HA13+HB13+HC13</f>
        <v>2374.3010000000013</v>
      </c>
      <c r="HE13" s="410">
        <f>HE11+HE9</f>
        <v>390.74799999999988</v>
      </c>
      <c r="HF13" s="410">
        <f>HF11+HF9</f>
        <v>78.69</v>
      </c>
      <c r="HG13" s="410">
        <f>HG11+HG9</f>
        <v>-120.07199999999996</v>
      </c>
      <c r="HH13" s="409">
        <f t="shared" ref="HH13" si="280">HD13+HE13+HF13+HG13</f>
        <v>2723.6670000000013</v>
      </c>
      <c r="HJ13" s="409">
        <f>HJ11+HJ9</f>
        <v>8631.6869999999981</v>
      </c>
      <c r="HK13" s="410">
        <f>HK11+HK9</f>
        <v>900.47199999999998</v>
      </c>
      <c r="HL13" s="410">
        <f>HL11+HL9</f>
        <v>-1045.354</v>
      </c>
      <c r="HM13" s="409">
        <f t="shared" ref="HM13" si="281">HJ13+HK13+HL13</f>
        <v>8486.8049999999985</v>
      </c>
      <c r="HN13" s="410">
        <f>HN9+HN11</f>
        <v>1366.739</v>
      </c>
      <c r="HO13" s="410">
        <f>HO9+HO11</f>
        <v>300.24599999999998</v>
      </c>
      <c r="HP13" s="410">
        <f>HP9+HP11</f>
        <v>-443.41899999999998</v>
      </c>
      <c r="HQ13" s="409">
        <f t="shared" ref="HQ13" si="282">HM13+HN13+HO13+HP13</f>
        <v>9710.3709999999974</v>
      </c>
      <c r="HS13" s="409">
        <f>HS11+HS9</f>
        <v>2420.7799999999997</v>
      </c>
      <c r="HT13" s="410">
        <f>HT11+HT9</f>
        <v>406.51599999999996</v>
      </c>
      <c r="HU13" s="410">
        <f>HU11+HU9</f>
        <v>-395.54599999999999</v>
      </c>
      <c r="HV13" s="409">
        <f t="shared" ref="HV13" si="283">HS13+HT13+HU13</f>
        <v>2431.75</v>
      </c>
      <c r="HW13" s="410">
        <f>HW11+HW9</f>
        <v>434.11600000000004</v>
      </c>
      <c r="HX13" s="410">
        <f>HX11+HX9</f>
        <v>70.106000000000009</v>
      </c>
      <c r="HY13" s="410">
        <f>HY11+HY9</f>
        <v>-135.52600000000001</v>
      </c>
      <c r="HZ13" s="409">
        <f t="shared" ref="HZ13" si="284">HV13+HW13+HX13+HY13</f>
        <v>2800.4460000000004</v>
      </c>
      <c r="IB13" s="409">
        <f>IB11+IB9</f>
        <v>2447.4660000000013</v>
      </c>
      <c r="IC13" s="410">
        <f>IC11+IC9</f>
        <v>426.86700000000008</v>
      </c>
      <c r="ID13" s="410">
        <f>ID11+ID9</f>
        <v>-421.55800000000005</v>
      </c>
      <c r="IE13" s="409">
        <f t="shared" ref="IE13" si="285">IB13+IC13+ID13</f>
        <v>2452.7750000000015</v>
      </c>
      <c r="IF13" s="410">
        <f>IF11+IF9</f>
        <v>435.31299999999993</v>
      </c>
      <c r="IG13" s="410">
        <f>IG11+IG9</f>
        <v>79.158999999999978</v>
      </c>
      <c r="IH13" s="410">
        <f>IH11+IH9</f>
        <v>-133.48500000000001</v>
      </c>
      <c r="II13" s="409">
        <f t="shared" ref="II13" si="286">IE13+IF13+IG13+IH13</f>
        <v>2833.7620000000015</v>
      </c>
      <c r="IK13" s="409">
        <f>IK11+IK9</f>
        <v>2420.3259999999964</v>
      </c>
      <c r="IL13" s="410">
        <f>IL11+IL9</f>
        <v>471.34399999999988</v>
      </c>
      <c r="IM13" s="410">
        <f>IM11+IM9</f>
        <v>-436.99599999999998</v>
      </c>
      <c r="IN13" s="409">
        <f t="shared" ref="IN13" si="287">IK13+IL13+IM13</f>
        <v>2454.6739999999963</v>
      </c>
      <c r="IO13" s="410">
        <f>IO11+IO9</f>
        <v>452.73400000000004</v>
      </c>
      <c r="IP13" s="410">
        <f>IP11+IP9</f>
        <v>79.888000000000034</v>
      </c>
      <c r="IQ13" s="410">
        <f>IQ11+IQ9</f>
        <v>-127.47899999999998</v>
      </c>
      <c r="IR13" s="409">
        <f t="shared" ref="IR13" si="288">IN13+IO13+IP13+IQ13</f>
        <v>2859.8169999999964</v>
      </c>
      <c r="IT13" s="409">
        <f>IT11+IT9</f>
        <v>3056.1710000000012</v>
      </c>
      <c r="IU13" s="410">
        <f>IU11+IU9</f>
        <v>561.10300000000007</v>
      </c>
      <c r="IV13" s="410">
        <f>IV11+IV9</f>
        <v>-517.57700000000011</v>
      </c>
      <c r="IW13" s="409">
        <f t="shared" ref="IW13" si="289">IT13+IU13+IV13</f>
        <v>3099.697000000001</v>
      </c>
      <c r="IX13" s="410">
        <f>IX11+IX9</f>
        <v>465.94700000000012</v>
      </c>
      <c r="IY13" s="410">
        <f>IY11+IY9</f>
        <v>88.201000000000022</v>
      </c>
      <c r="IZ13" s="410">
        <f>IZ11+IZ9</f>
        <v>-140.55499999999995</v>
      </c>
      <c r="JA13" s="409">
        <f t="shared" ref="JA13" si="290">IW13+IX13+IY13+IZ13</f>
        <v>3513.2900000000013</v>
      </c>
      <c r="JC13" s="409">
        <f>JC11+JC9</f>
        <v>10344.742999999999</v>
      </c>
      <c r="JD13" s="410">
        <f>JD11+JD9</f>
        <v>1865.83</v>
      </c>
      <c r="JE13" s="410">
        <f>JE11+JE9</f>
        <v>-1771.6770000000001</v>
      </c>
      <c r="JF13" s="409">
        <f t="shared" ref="JF13" si="291">JC13+JD13+JE13</f>
        <v>10438.895999999999</v>
      </c>
      <c r="JG13" s="410">
        <f>JG11+JG9</f>
        <v>1788.1100000000001</v>
      </c>
      <c r="JH13" s="410">
        <f>JH11+JH9</f>
        <v>317.35400000000004</v>
      </c>
      <c r="JI13" s="410">
        <f>JI11+JI9</f>
        <v>-537.04499999999996</v>
      </c>
      <c r="JJ13" s="409">
        <f t="shared" ref="JJ13" si="292">JF13+JG13+JH13+JI13</f>
        <v>12007.314999999999</v>
      </c>
      <c r="JL13" s="409">
        <f>JL11+JL9</f>
        <v>2446.7219999999988</v>
      </c>
      <c r="JM13" s="410">
        <f>JM11+JM9</f>
        <v>494.86799999999999</v>
      </c>
      <c r="JN13" s="410">
        <f>JN11+JN9</f>
        <v>-462.29700000000003</v>
      </c>
      <c r="JO13" s="409">
        <f t="shared" ref="JO13" si="293">JL13+JM13+JN13</f>
        <v>2479.2929999999988</v>
      </c>
      <c r="JP13" s="410">
        <f>JP11+JP9</f>
        <v>481.34000000000003</v>
      </c>
      <c r="JQ13" s="410">
        <f>JQ11+JQ9</f>
        <v>79.456000000000003</v>
      </c>
      <c r="JR13" s="410">
        <f>JR11+JR9</f>
        <v>-150.869</v>
      </c>
      <c r="JS13" s="409">
        <f t="shared" ref="JS13" si="294">JO13+JP13+JQ13+JR13</f>
        <v>2889.2199999999989</v>
      </c>
      <c r="JU13" s="409">
        <v>2432.2680000000028</v>
      </c>
      <c r="JV13" s="410">
        <v>514.77299999999991</v>
      </c>
      <c r="JW13" s="410">
        <v>-478.39599999999996</v>
      </c>
      <c r="JX13" s="409">
        <v>2468.6450000000032</v>
      </c>
      <c r="JY13" s="410">
        <v>444.0560000000001</v>
      </c>
      <c r="JZ13" s="410">
        <v>82.507999999999996</v>
      </c>
      <c r="KA13" s="410">
        <v>-134.30600000000001</v>
      </c>
      <c r="KB13" s="409">
        <v>2860.903000000003</v>
      </c>
      <c r="KD13" s="409">
        <f>KD11+KD9</f>
        <v>1975.9459999999972</v>
      </c>
      <c r="KE13" s="410">
        <f>KE11+KE9</f>
        <v>544.38200000000006</v>
      </c>
      <c r="KF13" s="410">
        <f>KF11+KF9</f>
        <v>-497.17900000000009</v>
      </c>
      <c r="KG13" s="409">
        <f t="shared" ref="KG13" si="295">KD13+KE13+KF13</f>
        <v>2023.1489999999972</v>
      </c>
      <c r="KH13" s="410">
        <f>KH11+KH9</f>
        <v>454.48199999999997</v>
      </c>
      <c r="KI13" s="410">
        <f>KI11+KI9</f>
        <v>44.272000000000006</v>
      </c>
      <c r="KJ13" s="410">
        <f>KJ11+KJ9</f>
        <v>-136.67300000000003</v>
      </c>
      <c r="KK13" s="409">
        <f t="shared" ref="KK13" si="296">KG13+KH13+KI13+KJ13</f>
        <v>2385.2299999999968</v>
      </c>
      <c r="KM13" s="409">
        <v>3128.5930000000053</v>
      </c>
      <c r="KN13" s="410">
        <v>634.85400000000004</v>
      </c>
      <c r="KO13" s="410">
        <v>-570.65099999999984</v>
      </c>
      <c r="KP13" s="409">
        <v>3192.7960000000057</v>
      </c>
      <c r="KQ13" s="410">
        <v>485.31599999999992</v>
      </c>
      <c r="KR13" s="410">
        <v>0</v>
      </c>
      <c r="KS13" s="410">
        <v>-75.909999999999911</v>
      </c>
      <c r="KT13" s="409">
        <v>3602.2020000000057</v>
      </c>
      <c r="KV13" s="409">
        <f>KV11+KV9</f>
        <v>9983.5290000000023</v>
      </c>
      <c r="KW13" s="410">
        <f>KW11+KW9</f>
        <v>2188.8770000000004</v>
      </c>
      <c r="KX13" s="410">
        <f>KX11+KX9</f>
        <v>-2008.5229999999999</v>
      </c>
      <c r="KY13" s="409">
        <f t="shared" ref="KY13" si="297">KV13+KW13+KX13</f>
        <v>10163.883000000003</v>
      </c>
      <c r="KZ13" s="410">
        <f>KZ11+KZ9</f>
        <v>1865.194</v>
      </c>
      <c r="LA13" s="410">
        <f>LA11+LA9</f>
        <v>206.23599999999999</v>
      </c>
      <c r="LB13" s="410">
        <f>LB11+LB9</f>
        <v>-497.75799999999998</v>
      </c>
      <c r="LC13" s="409">
        <f t="shared" ref="LC13" si="298">KY13+KZ13+LA13+LB13</f>
        <v>11737.555000000004</v>
      </c>
      <c r="LE13" s="409">
        <f>LE11+LE9</f>
        <v>2729.3499999999995</v>
      </c>
      <c r="LF13" s="410">
        <f>LF11+LF9</f>
        <v>595.34</v>
      </c>
      <c r="LG13" s="410">
        <f>LG11+LG9</f>
        <v>-561.29399999999998</v>
      </c>
      <c r="LH13" s="409">
        <f t="shared" ref="LH13" si="299">LE13+LF13+LG13</f>
        <v>2763.3959999999997</v>
      </c>
      <c r="LI13" s="410">
        <f>LI11+LI9</f>
        <v>464.73</v>
      </c>
      <c r="LJ13" s="410">
        <f>LJ11+LJ9</f>
        <v>-50.286000000000001</v>
      </c>
      <c r="LK13" s="409">
        <f>LH13+LI13+LJ13</f>
        <v>3177.8399999999997</v>
      </c>
      <c r="LM13" s="409">
        <f>LM11+LM9</f>
        <v>2721.1389999999983</v>
      </c>
      <c r="LN13" s="410">
        <f>LN11+LN9</f>
        <v>498.89499999999987</v>
      </c>
      <c r="LO13" s="410">
        <f>LO11+LO9</f>
        <v>-437.755</v>
      </c>
      <c r="LP13" s="409">
        <f t="shared" ref="LP13" si="300">LM13+LN13+LO13</f>
        <v>2782.2789999999982</v>
      </c>
      <c r="LQ13" s="410">
        <f>LQ11+LQ9</f>
        <v>508.41599999999994</v>
      </c>
      <c r="LR13" s="410">
        <f>LR11+LR9</f>
        <v>-68.295999999999992</v>
      </c>
      <c r="LS13" s="409">
        <f>LP13+LQ13+LR13</f>
        <v>3222.3989999999981</v>
      </c>
      <c r="LU13" s="409">
        <f>LU11+LU9</f>
        <v>5450.4889999999996</v>
      </c>
      <c r="LV13" s="410">
        <f>LV11+LV9</f>
        <v>1094.2349999999999</v>
      </c>
      <c r="LW13" s="410">
        <f>LW11+LW9</f>
        <v>-999.04899999999998</v>
      </c>
      <c r="LX13" s="409">
        <f t="shared" ref="LX13" si="301">LU13+LV13+LW13</f>
        <v>5545.6749999999993</v>
      </c>
      <c r="LY13" s="410">
        <f>LY11+LY9</f>
        <v>973.14599999999996</v>
      </c>
      <c r="LZ13" s="410">
        <f>LZ11+LZ9</f>
        <v>-118.58199999999999</v>
      </c>
      <c r="MA13" s="409">
        <f>LX13+LY13+LZ13</f>
        <v>6400.2389999999987</v>
      </c>
    </row>
    <row r="14" spans="1:339" ht="3.75" customHeight="1">
      <c r="A14" s="169"/>
      <c r="B14" s="409"/>
      <c r="C14" s="410"/>
      <c r="D14" s="410"/>
      <c r="E14" s="409"/>
      <c r="F14" s="412"/>
      <c r="G14" s="412"/>
      <c r="H14" s="412"/>
      <c r="I14" s="409"/>
      <c r="J14" s="408"/>
      <c r="K14" s="409"/>
      <c r="L14" s="410"/>
      <c r="M14" s="410"/>
      <c r="N14" s="409"/>
      <c r="O14" s="412"/>
      <c r="P14" s="412"/>
      <c r="Q14" s="412"/>
      <c r="R14" s="409"/>
      <c r="S14" s="408"/>
      <c r="T14" s="409"/>
      <c r="U14" s="410"/>
      <c r="V14" s="410"/>
      <c r="W14" s="409"/>
      <c r="X14" s="412"/>
      <c r="Y14" s="412"/>
      <c r="Z14" s="412"/>
      <c r="AA14" s="409"/>
      <c r="AB14" s="408"/>
      <c r="AC14" s="409"/>
      <c r="AD14" s="410"/>
      <c r="AE14" s="410"/>
      <c r="AF14" s="409"/>
      <c r="AG14" s="412"/>
      <c r="AH14" s="412"/>
      <c r="AI14" s="412"/>
      <c r="AJ14" s="409"/>
      <c r="AK14" s="408"/>
      <c r="AL14" s="409"/>
      <c r="AM14" s="410"/>
      <c r="AN14" s="410"/>
      <c r="AO14" s="409"/>
      <c r="AP14" s="412"/>
      <c r="AQ14" s="412"/>
      <c r="AR14" s="412"/>
      <c r="AS14" s="409"/>
      <c r="AT14" s="408"/>
      <c r="AU14" s="409"/>
      <c r="AV14" s="410"/>
      <c r="AW14" s="410"/>
      <c r="AX14" s="409"/>
      <c r="AY14" s="412"/>
      <c r="AZ14" s="412"/>
      <c r="BA14" s="412"/>
      <c r="BB14" s="409"/>
      <c r="BC14" s="408"/>
      <c r="BD14" s="409"/>
      <c r="BE14" s="410"/>
      <c r="BF14" s="410"/>
      <c r="BG14" s="409"/>
      <c r="BH14" s="412"/>
      <c r="BI14" s="412"/>
      <c r="BJ14" s="412"/>
      <c r="BK14" s="409"/>
      <c r="BM14" s="409"/>
      <c r="BN14" s="410"/>
      <c r="BO14" s="410"/>
      <c r="BP14" s="409"/>
      <c r="BQ14" s="412"/>
      <c r="BR14" s="412"/>
      <c r="BS14" s="412"/>
      <c r="BT14" s="409"/>
      <c r="BV14" s="409"/>
      <c r="BW14" s="410"/>
      <c r="BX14" s="410"/>
      <c r="BY14" s="409"/>
      <c r="BZ14" s="412"/>
      <c r="CA14" s="412"/>
      <c r="CB14" s="412"/>
      <c r="CC14" s="409"/>
      <c r="CE14" s="409"/>
      <c r="CF14" s="410"/>
      <c r="CG14" s="410"/>
      <c r="CH14" s="409"/>
      <c r="CI14" s="412"/>
      <c r="CJ14" s="412"/>
      <c r="CK14" s="412"/>
      <c r="CL14" s="409"/>
      <c r="CN14" s="409"/>
      <c r="CO14" s="410"/>
      <c r="CP14" s="410"/>
      <c r="CQ14" s="409"/>
      <c r="CR14" s="412"/>
      <c r="CS14" s="412"/>
      <c r="CT14" s="412"/>
      <c r="CU14" s="409"/>
      <c r="CW14" s="409"/>
      <c r="CX14" s="410"/>
      <c r="CY14" s="410"/>
      <c r="CZ14" s="409"/>
      <c r="DA14" s="412"/>
      <c r="DB14" s="412"/>
      <c r="DC14" s="412"/>
      <c r="DD14" s="409"/>
      <c r="DF14" s="409"/>
      <c r="DG14" s="410"/>
      <c r="DH14" s="410"/>
      <c r="DI14" s="409"/>
      <c r="DJ14" s="412"/>
      <c r="DK14" s="412"/>
      <c r="DL14" s="412"/>
      <c r="DM14" s="409"/>
      <c r="DO14" s="409"/>
      <c r="DP14" s="410"/>
      <c r="DQ14" s="410"/>
      <c r="DR14" s="409"/>
      <c r="DS14" s="412"/>
      <c r="DT14" s="412"/>
      <c r="DU14" s="412"/>
      <c r="DV14" s="409"/>
      <c r="DX14" s="409"/>
      <c r="DY14" s="410"/>
      <c r="DZ14" s="410"/>
      <c r="EA14" s="409"/>
      <c r="EB14" s="412"/>
      <c r="EC14" s="412"/>
      <c r="ED14" s="412"/>
      <c r="EE14" s="409"/>
      <c r="EG14" s="409"/>
      <c r="EH14" s="410"/>
      <c r="EI14" s="410"/>
      <c r="EJ14" s="409"/>
      <c r="EK14" s="412"/>
      <c r="EL14" s="412"/>
      <c r="EM14" s="412"/>
      <c r="EN14" s="409"/>
      <c r="EP14" s="409"/>
      <c r="EQ14" s="410"/>
      <c r="ER14" s="410"/>
      <c r="ES14" s="409"/>
      <c r="ET14" s="412"/>
      <c r="EU14" s="412"/>
      <c r="EV14" s="412"/>
      <c r="EW14" s="409"/>
      <c r="EY14" s="409"/>
      <c r="EZ14" s="410"/>
      <c r="FA14" s="410"/>
      <c r="FB14" s="409"/>
      <c r="FC14" s="412"/>
      <c r="FD14" s="412"/>
      <c r="FE14" s="412"/>
      <c r="FF14" s="409"/>
      <c r="FH14" s="409"/>
      <c r="FI14" s="410"/>
      <c r="FJ14" s="410"/>
      <c r="FK14" s="409"/>
      <c r="FL14" s="412"/>
      <c r="FM14" s="412"/>
      <c r="FN14" s="412"/>
      <c r="FO14" s="409"/>
      <c r="FQ14" s="409"/>
      <c r="FR14" s="410"/>
      <c r="FS14" s="410"/>
      <c r="FT14" s="409"/>
      <c r="FU14" s="412"/>
      <c r="FV14" s="412"/>
      <c r="FW14" s="412"/>
      <c r="FX14" s="409"/>
      <c r="FZ14" s="409"/>
      <c r="GA14" s="410"/>
      <c r="GB14" s="410"/>
      <c r="GC14" s="409"/>
      <c r="GD14" s="412"/>
      <c r="GE14" s="412"/>
      <c r="GF14" s="412"/>
      <c r="GG14" s="409"/>
      <c r="GI14" s="409"/>
      <c r="GJ14" s="410"/>
      <c r="GK14" s="410"/>
      <c r="GL14" s="409"/>
      <c r="GM14" s="412"/>
      <c r="GN14" s="412"/>
      <c r="GO14" s="412"/>
      <c r="GP14" s="409"/>
      <c r="GR14" s="409"/>
      <c r="GS14" s="410"/>
      <c r="GT14" s="410"/>
      <c r="GU14" s="409"/>
      <c r="GV14" s="412"/>
      <c r="GW14" s="412"/>
      <c r="GX14" s="412"/>
      <c r="GY14" s="409"/>
      <c r="HA14" s="409"/>
      <c r="HB14" s="410"/>
      <c r="HC14" s="410"/>
      <c r="HD14" s="409"/>
      <c r="HE14" s="410"/>
      <c r="HF14" s="410"/>
      <c r="HG14" s="410"/>
      <c r="HH14" s="409"/>
      <c r="HJ14" s="409"/>
      <c r="HK14" s="410"/>
      <c r="HL14" s="410"/>
      <c r="HM14" s="409"/>
      <c r="HN14" s="412"/>
      <c r="HO14" s="412"/>
      <c r="HP14" s="412"/>
      <c r="HQ14" s="409"/>
      <c r="HS14" s="409"/>
      <c r="HT14" s="410"/>
      <c r="HU14" s="410"/>
      <c r="HV14" s="409"/>
      <c r="HW14" s="412"/>
      <c r="HX14" s="412"/>
      <c r="HY14" s="412"/>
      <c r="HZ14" s="409"/>
      <c r="IB14" s="409"/>
      <c r="IC14" s="410"/>
      <c r="ID14" s="410"/>
      <c r="IE14" s="409"/>
      <c r="IF14" s="412"/>
      <c r="IG14" s="412"/>
      <c r="IH14" s="412"/>
      <c r="II14" s="409"/>
      <c r="IK14" s="409"/>
      <c r="IL14" s="410"/>
      <c r="IM14" s="410"/>
      <c r="IN14" s="409"/>
      <c r="IO14" s="412"/>
      <c r="IP14" s="412"/>
      <c r="IQ14" s="412"/>
      <c r="IR14" s="409"/>
      <c r="IT14" s="409"/>
      <c r="IU14" s="410"/>
      <c r="IV14" s="410"/>
      <c r="IW14" s="409"/>
      <c r="IX14" s="412"/>
      <c r="IY14" s="412"/>
      <c r="IZ14" s="412"/>
      <c r="JA14" s="409"/>
      <c r="JC14" s="409"/>
      <c r="JD14" s="410"/>
      <c r="JE14" s="410"/>
      <c r="JF14" s="409"/>
      <c r="JG14" s="412"/>
      <c r="JH14" s="412"/>
      <c r="JI14" s="412"/>
      <c r="JJ14" s="409"/>
      <c r="JL14" s="409"/>
      <c r="JM14" s="412"/>
      <c r="JN14" s="412"/>
      <c r="JO14" s="409"/>
      <c r="JP14" s="412"/>
      <c r="JQ14" s="412"/>
      <c r="JR14" s="412"/>
      <c r="JS14" s="409"/>
      <c r="JU14" s="409"/>
      <c r="JV14" s="412"/>
      <c r="JW14" s="412"/>
      <c r="JX14" s="409"/>
      <c r="JY14" s="412"/>
      <c r="JZ14" s="412"/>
      <c r="KA14" s="412"/>
      <c r="KB14" s="409"/>
      <c r="KD14" s="409"/>
      <c r="KE14" s="412"/>
      <c r="KF14" s="412"/>
      <c r="KG14" s="409"/>
      <c r="KH14" s="412"/>
      <c r="KI14" s="412"/>
      <c r="KJ14" s="412"/>
      <c r="KK14" s="409"/>
      <c r="KM14" s="409"/>
      <c r="KN14" s="412"/>
      <c r="KO14" s="412"/>
      <c r="KP14" s="409"/>
      <c r="KQ14" s="412"/>
      <c r="KR14" s="412"/>
      <c r="KS14" s="412"/>
      <c r="KT14" s="409"/>
      <c r="KV14" s="409"/>
      <c r="KW14" s="412"/>
      <c r="KX14" s="412"/>
      <c r="KY14" s="409"/>
      <c r="KZ14" s="412"/>
      <c r="LA14" s="412"/>
      <c r="LB14" s="412"/>
      <c r="LC14" s="409"/>
      <c r="LE14" s="409"/>
      <c r="LF14" s="412"/>
      <c r="LG14" s="412"/>
      <c r="LH14" s="409"/>
      <c r="LI14" s="412"/>
      <c r="LJ14" s="412"/>
      <c r="LK14" s="409"/>
      <c r="LM14" s="409"/>
      <c r="LN14" s="412"/>
      <c r="LO14" s="412"/>
      <c r="LP14" s="409"/>
      <c r="LQ14" s="412"/>
      <c r="LR14" s="412"/>
      <c r="LS14" s="409"/>
      <c r="LU14" s="409"/>
      <c r="LV14" s="412"/>
      <c r="LW14" s="412"/>
      <c r="LX14" s="409"/>
      <c r="LY14" s="412"/>
      <c r="LZ14" s="412"/>
      <c r="MA14" s="409"/>
    </row>
    <row r="15" spans="1:339">
      <c r="A15" s="169" t="s">
        <v>383</v>
      </c>
      <c r="B15" s="409">
        <v>-426.77699999999999</v>
      </c>
      <c r="C15" s="410">
        <v>0</v>
      </c>
      <c r="D15" s="410">
        <v>0</v>
      </c>
      <c r="E15" s="409">
        <f t="shared" ref="E15:E20" si="302">B15+C15+D15</f>
        <v>-426.77699999999999</v>
      </c>
      <c r="F15" s="410">
        <v>-72.710999999999999</v>
      </c>
      <c r="G15" s="410">
        <v>-33.465000000000003</v>
      </c>
      <c r="H15" s="410">
        <v>46.402000000000001</v>
      </c>
      <c r="I15" s="409">
        <f t="shared" ref="I15:I20" si="303">E15+F15+G15+H15</f>
        <v>-486.55099999999999</v>
      </c>
      <c r="J15" s="411"/>
      <c r="K15" s="409">
        <v>-417.77299999999997</v>
      </c>
      <c r="L15" s="410">
        <v>0</v>
      </c>
      <c r="M15" s="410">
        <v>0</v>
      </c>
      <c r="N15" s="409">
        <f t="shared" ref="N15:N20" si="304">K15+L15+M15</f>
        <v>-417.77299999999997</v>
      </c>
      <c r="O15" s="410">
        <v>-74.421000000000006</v>
      </c>
      <c r="P15" s="410">
        <v>-29.911999999999999</v>
      </c>
      <c r="Q15" s="410">
        <v>42.277999999999999</v>
      </c>
      <c r="R15" s="409">
        <v>-479.82799999999997</v>
      </c>
      <c r="S15" s="411"/>
      <c r="T15" s="409">
        <v>-434.471</v>
      </c>
      <c r="U15" s="410">
        <v>0</v>
      </c>
      <c r="V15" s="410">
        <v>0</v>
      </c>
      <c r="W15" s="409">
        <f t="shared" ref="W15:W20" si="305">T15+U15+V15</f>
        <v>-434.471</v>
      </c>
      <c r="X15" s="410">
        <v>-76.674999999999997</v>
      </c>
      <c r="Y15" s="410">
        <v>-28.309000000000001</v>
      </c>
      <c r="Z15" s="410">
        <v>41.817999999999998</v>
      </c>
      <c r="AA15" s="409">
        <f t="shared" si="63"/>
        <v>-497.63700000000006</v>
      </c>
      <c r="AB15" s="411"/>
      <c r="AC15" s="409">
        <v>-497.23699999999997</v>
      </c>
      <c r="AD15" s="410">
        <v>0</v>
      </c>
      <c r="AE15" s="410">
        <v>0</v>
      </c>
      <c r="AF15" s="409">
        <f t="shared" ref="AF15:AF20" si="306">AC15+AD15+AE15</f>
        <v>-497.23699999999997</v>
      </c>
      <c r="AG15" s="410">
        <v>-79.448999999999998</v>
      </c>
      <c r="AH15" s="410">
        <v>-32.128999999999998</v>
      </c>
      <c r="AI15" s="410">
        <v>49.048000000000002</v>
      </c>
      <c r="AJ15" s="409">
        <f t="shared" si="65"/>
        <v>-559.76699999999994</v>
      </c>
      <c r="AK15" s="411"/>
      <c r="AL15" s="409">
        <v>-508.60400000000004</v>
      </c>
      <c r="AM15" s="410">
        <v>0</v>
      </c>
      <c r="AN15" s="410">
        <v>1.7000000000000001E-2</v>
      </c>
      <c r="AO15" s="409">
        <f t="shared" ref="AO15:AO20" si="307">AL15+AM15+AN15</f>
        <v>-508.58700000000005</v>
      </c>
      <c r="AP15" s="410">
        <v>-78.521000000000001</v>
      </c>
      <c r="AQ15" s="410">
        <v>-30.119</v>
      </c>
      <c r="AR15" s="410">
        <v>45.937999999999995</v>
      </c>
      <c r="AS15" s="409">
        <f t="shared" si="67"/>
        <v>-571.2890000000001</v>
      </c>
      <c r="AT15" s="411"/>
      <c r="AU15" s="409">
        <v>-489.28599999999994</v>
      </c>
      <c r="AV15" s="410">
        <v>0</v>
      </c>
      <c r="AW15" s="410">
        <v>3.7999999999999999E-2</v>
      </c>
      <c r="AX15" s="409">
        <f t="shared" ref="AX15:AX20" si="308">AU15+AV15+AW15</f>
        <v>-489.24799999999993</v>
      </c>
      <c r="AY15" s="410">
        <v>-82.962999999999994</v>
      </c>
      <c r="AZ15" s="410">
        <v>-32.335999999999999</v>
      </c>
      <c r="BA15" s="410">
        <v>47.259</v>
      </c>
      <c r="BB15" s="409">
        <f t="shared" si="69"/>
        <v>-557.2879999999999</v>
      </c>
      <c r="BC15" s="411"/>
      <c r="BD15" s="409">
        <v>-519.30999999999995</v>
      </c>
      <c r="BE15" s="410">
        <v>0</v>
      </c>
      <c r="BF15" s="410">
        <v>4.9000000000000002E-2</v>
      </c>
      <c r="BG15" s="409">
        <f t="shared" ref="BG15:BG20" si="309">BD15+BE15+BF15</f>
        <v>-519.26099999999997</v>
      </c>
      <c r="BH15" s="410">
        <v>-83.631</v>
      </c>
      <c r="BI15" s="410">
        <v>-33.612000000000002</v>
      </c>
      <c r="BJ15" s="410">
        <v>49.798000000000002</v>
      </c>
      <c r="BK15" s="409">
        <f t="shared" si="71"/>
        <v>-586.7059999999999</v>
      </c>
      <c r="BM15" s="409">
        <v>-602.88</v>
      </c>
      <c r="BN15" s="410">
        <v>0</v>
      </c>
      <c r="BO15" s="410">
        <v>2.3E-2</v>
      </c>
      <c r="BP15" s="409">
        <f t="shared" ref="BP15:BP20" si="310">BM15+BN15+BO15</f>
        <v>-602.85699999999997</v>
      </c>
      <c r="BQ15" s="410">
        <v>-105.477</v>
      </c>
      <c r="BR15" s="410">
        <v>-38.939</v>
      </c>
      <c r="BS15" s="410">
        <v>58.050999999999995</v>
      </c>
      <c r="BT15" s="409">
        <f t="shared" ref="BT15:BT20" si="311">BP15+BQ15+BR15+BS15</f>
        <v>-689.22199999999987</v>
      </c>
      <c r="BV15" s="409">
        <v>-641.87300000000005</v>
      </c>
      <c r="BW15" s="410">
        <v>0</v>
      </c>
      <c r="BX15" s="410">
        <v>0</v>
      </c>
      <c r="BY15" s="409">
        <f t="shared" ref="BY15:BY20" si="312">BV15+BW15+BX15</f>
        <v>-641.87300000000005</v>
      </c>
      <c r="BZ15" s="410">
        <v>-83.215999999999994</v>
      </c>
      <c r="CA15" s="410">
        <v>-36.082000000000001</v>
      </c>
      <c r="CB15" s="410">
        <v>55.065000000000005</v>
      </c>
      <c r="CC15" s="409">
        <f t="shared" ref="CC15:CC20" si="313">BY15+BZ15+CA15+CB15</f>
        <v>-706.10599999999999</v>
      </c>
      <c r="CE15" s="409">
        <v>-661.65</v>
      </c>
      <c r="CF15" s="410">
        <v>0</v>
      </c>
      <c r="CG15" s="410">
        <v>0.27699999999999997</v>
      </c>
      <c r="CH15" s="409">
        <f t="shared" ref="CH15:CH20" si="314">CE15+CF15+CG15</f>
        <v>-661.37299999999993</v>
      </c>
      <c r="CI15" s="410">
        <v>-91.149000000000001</v>
      </c>
      <c r="CJ15" s="410">
        <v>-42.622999999999998</v>
      </c>
      <c r="CK15" s="410">
        <v>64.744</v>
      </c>
      <c r="CL15" s="409">
        <f t="shared" ref="CL15:CL20" si="315">CH15+CI15+CJ15+CK15</f>
        <v>-730.40099999999995</v>
      </c>
      <c r="CN15" s="409">
        <v>-668.87400000000002</v>
      </c>
      <c r="CO15" s="410">
        <v>-1.111</v>
      </c>
      <c r="CP15" s="410">
        <v>0.76800000000000002</v>
      </c>
      <c r="CQ15" s="409">
        <f t="shared" ref="CQ15:CQ20" si="316">CN15+CO15+CP15</f>
        <v>-669.21699999999998</v>
      </c>
      <c r="CR15" s="410">
        <v>-91.474000000000004</v>
      </c>
      <c r="CS15" s="410">
        <v>-45.841999999999999</v>
      </c>
      <c r="CT15" s="410">
        <v>63.436999999999998</v>
      </c>
      <c r="CU15" s="409">
        <f t="shared" ref="CU15:CU20" si="317">CQ15+CR15+CS15+CT15</f>
        <v>-743.096</v>
      </c>
      <c r="CW15" s="409">
        <v>-774.91499999999996</v>
      </c>
      <c r="CX15" s="410">
        <v>-0.95299999999999996</v>
      </c>
      <c r="CY15" s="410">
        <v>0.8839999999999999</v>
      </c>
      <c r="CZ15" s="409">
        <f t="shared" ref="CZ15:CZ20" si="318">CW15+CX15+CY15</f>
        <v>-774.98399999999992</v>
      </c>
      <c r="DA15" s="410">
        <v>-100.59699999999999</v>
      </c>
      <c r="DB15" s="410">
        <v>-50.287999999999997</v>
      </c>
      <c r="DC15" s="410">
        <v>71.863000000000014</v>
      </c>
      <c r="DD15" s="409">
        <f t="shared" ref="DD15:DD20" si="319">CZ15+DA15+DB15+DC15</f>
        <v>-854.00599999999986</v>
      </c>
      <c r="DF15" s="409">
        <v>-693.76700000000005</v>
      </c>
      <c r="DG15" s="410">
        <v>-1.208</v>
      </c>
      <c r="DH15" s="410">
        <v>1.998</v>
      </c>
      <c r="DI15" s="409">
        <f t="shared" ref="DI15:DI20" si="320">DF15+DG15+DH15</f>
        <v>-692.97699999999998</v>
      </c>
      <c r="DJ15" s="410">
        <v>-99.411000000000001</v>
      </c>
      <c r="DK15" s="410">
        <v>-42.926000000000002</v>
      </c>
      <c r="DL15" s="410">
        <v>67.307999999999993</v>
      </c>
      <c r="DM15" s="409">
        <f t="shared" ref="DM15:DM20" si="321">DI15+DJ15+DK15+DL15</f>
        <v>-768.00599999999997</v>
      </c>
      <c r="DO15" s="409">
        <v>-726.851</v>
      </c>
      <c r="DP15" s="410">
        <v>-1.0740000000000001</v>
      </c>
      <c r="DQ15" s="410">
        <v>1.73</v>
      </c>
      <c r="DR15" s="409">
        <f t="shared" ref="DR15:DR20" si="322">DO15+DP15+DQ15</f>
        <v>-726.19499999999994</v>
      </c>
      <c r="DS15" s="410">
        <v>-104.35899999999999</v>
      </c>
      <c r="DT15" s="410">
        <v>-48.808</v>
      </c>
      <c r="DU15" s="410">
        <v>77.144000000000005</v>
      </c>
      <c r="DV15" s="409">
        <f t="shared" ref="DV15:DV20" si="323">DR15+DS15+DT15+DU15</f>
        <v>-802.21799999999996</v>
      </c>
      <c r="DX15" s="409">
        <v>-893.16</v>
      </c>
      <c r="DY15" s="410">
        <v>-2.3010000000000002</v>
      </c>
      <c r="DZ15" s="410">
        <v>5.508</v>
      </c>
      <c r="EA15" s="409">
        <f t="shared" ref="EA15:EA20" si="324">DX15+DY15+DZ15</f>
        <v>-889.95299999999997</v>
      </c>
      <c r="EB15" s="410">
        <v>-109.73399999999999</v>
      </c>
      <c r="EC15" s="410">
        <v>-62.707000000000001</v>
      </c>
      <c r="ED15" s="410">
        <v>80.63600000000001</v>
      </c>
      <c r="EE15" s="409">
        <f t="shared" ref="EE15:EE20" si="325">EA15+EB15+EC15+ED15</f>
        <v>-981.75800000000004</v>
      </c>
      <c r="EG15" s="409">
        <v>-1167.56</v>
      </c>
      <c r="EH15" s="410">
        <v>1.4790000000000001</v>
      </c>
      <c r="EI15" s="410">
        <v>31.093</v>
      </c>
      <c r="EJ15" s="409">
        <f t="shared" ref="EJ15:EJ20" si="326">EG15+EH15+EI15</f>
        <v>-1134.9879999999998</v>
      </c>
      <c r="EK15" s="410">
        <v>-116.26600000000001</v>
      </c>
      <c r="EL15" s="410">
        <v>-66.617999999999995</v>
      </c>
      <c r="EM15" s="410">
        <v>83.252999999999986</v>
      </c>
      <c r="EN15" s="409">
        <f t="shared" ref="EN15:EN20" si="327">EJ15+EK15+EL15+EM15</f>
        <v>-1234.6189999999999</v>
      </c>
      <c r="EP15" s="409">
        <v>-961.31899999999996</v>
      </c>
      <c r="EQ15" s="410">
        <v>-2.528</v>
      </c>
      <c r="ER15" s="410">
        <v>25.584</v>
      </c>
      <c r="ES15" s="409">
        <f t="shared" ref="ES15:ES20" si="328">EP15+EQ15+ER15</f>
        <v>-938.26300000000003</v>
      </c>
      <c r="ET15" s="410">
        <v>-117.13200000000001</v>
      </c>
      <c r="EU15" s="410">
        <v>-61.116929569999996</v>
      </c>
      <c r="EV15" s="410">
        <v>74.326999999999998</v>
      </c>
      <c r="EW15" s="409">
        <f t="shared" ref="EW15:EW20" si="329">ES15+ET15+EU15+EV15</f>
        <v>-1042.1849295699999</v>
      </c>
      <c r="EY15" s="409">
        <v>-1130.3599999999999</v>
      </c>
      <c r="EZ15" s="410">
        <v>-2.1190000000000002</v>
      </c>
      <c r="FA15" s="410">
        <v>16.135999999999999</v>
      </c>
      <c r="FB15" s="409">
        <f t="shared" ref="FB15:FB20" si="330">EY15+EZ15+FA15</f>
        <v>-1116.3429999999998</v>
      </c>
      <c r="FC15" s="410">
        <v>-112.471</v>
      </c>
      <c r="FD15" s="410">
        <v>-12.868000000000002</v>
      </c>
      <c r="FE15" s="410">
        <v>39.081000000000003</v>
      </c>
      <c r="FF15" s="409">
        <f t="shared" ref="FF15:FF20" si="331">FB15+FC15+FD15+FE15</f>
        <v>-1202.6009999999999</v>
      </c>
      <c r="FH15" s="409">
        <v>-1481.6369999999999</v>
      </c>
      <c r="FI15" s="410">
        <v>-4.9569999999999999</v>
      </c>
      <c r="FJ15" s="410">
        <v>54.009</v>
      </c>
      <c r="FK15" s="409">
        <f t="shared" ref="FK15:FK20" si="332">FH15+FI15+FJ15</f>
        <v>-1432.585</v>
      </c>
      <c r="FL15" s="410">
        <v>-104.49299999999999</v>
      </c>
      <c r="FM15" s="410">
        <v>-54.63</v>
      </c>
      <c r="FN15" s="410">
        <v>82.490999999999985</v>
      </c>
      <c r="FO15" s="409">
        <f t="shared" ref="FO15:FO20" si="333">FK15+FL15+FM15+FN15</f>
        <v>-1509.2170000000001</v>
      </c>
      <c r="FQ15" s="409">
        <v>-1760.876</v>
      </c>
      <c r="FR15" s="410">
        <v>-24.137</v>
      </c>
      <c r="FS15" s="410">
        <v>109.586</v>
      </c>
      <c r="FT15" s="409">
        <f t="shared" ref="FT15:FT20" si="334">FQ15+FR15+FS15</f>
        <v>-1675.4269999999999</v>
      </c>
      <c r="FU15" s="410">
        <v>-115.015</v>
      </c>
      <c r="FV15" s="410">
        <v>-84.125</v>
      </c>
      <c r="FW15" s="410">
        <v>102.23000000000002</v>
      </c>
      <c r="FX15" s="409">
        <f t="shared" ref="FX15:FX20" si="335">FT15+FU15+FV15+FW15</f>
        <v>-1772.337</v>
      </c>
      <c r="FZ15" s="409">
        <v>-1520.136</v>
      </c>
      <c r="GA15" s="410">
        <v>-37.729999999999997</v>
      </c>
      <c r="GB15" s="410">
        <v>137.66</v>
      </c>
      <c r="GC15" s="409">
        <f t="shared" ref="GC15:GC20" si="336">FZ15+GA15+GB15</f>
        <v>-1420.2059999999999</v>
      </c>
      <c r="GD15" s="410">
        <v>-118.232</v>
      </c>
      <c r="GE15" s="410">
        <v>-62.95</v>
      </c>
      <c r="GF15" s="410">
        <v>77.239999999999995</v>
      </c>
      <c r="GG15" s="409">
        <f t="shared" ref="GG15:GG20" si="337">GC15+GD15+GE15+GF15</f>
        <v>-1524.1479999999999</v>
      </c>
      <c r="GI15" s="409">
        <v>-1731.248</v>
      </c>
      <c r="GJ15" s="410">
        <v>-98.2</v>
      </c>
      <c r="GK15" s="410">
        <v>218.03200000000001</v>
      </c>
      <c r="GL15" s="409">
        <f t="shared" ref="GL15:GL20" si="338">GI15+GJ15+GK15</f>
        <v>-1611.4160000000002</v>
      </c>
      <c r="GM15" s="410">
        <v>-122.127</v>
      </c>
      <c r="GN15" s="410">
        <v>-50.847000000000001</v>
      </c>
      <c r="GO15" s="410">
        <v>85.924999999999997</v>
      </c>
      <c r="GP15" s="409">
        <f t="shared" ref="GP15:GP20" si="339">GL15+GM15+GN15+GO15</f>
        <v>-1698.4650000000001</v>
      </c>
      <c r="GR15" s="409">
        <v>-1509.914</v>
      </c>
      <c r="GS15" s="410">
        <v>-361.33800000000002</v>
      </c>
      <c r="GT15" s="410">
        <v>288.13600000000002</v>
      </c>
      <c r="GU15" s="409">
        <f t="shared" ref="GU15:GU20" si="340">GR15+GS15+GT15</f>
        <v>-1583.116</v>
      </c>
      <c r="GV15" s="410">
        <v>-130.065</v>
      </c>
      <c r="GW15" s="410">
        <v>-65.838999999999999</v>
      </c>
      <c r="GX15" s="410">
        <v>87.213999999999999</v>
      </c>
      <c r="GY15" s="409">
        <f t="shared" ref="GY15:GY20" si="341">GU15+GV15+GW15+GX15</f>
        <v>-1691.806</v>
      </c>
      <c r="HA15" s="409">
        <v>-1772.9300000000003</v>
      </c>
      <c r="HB15" s="410">
        <v>-388.28699999999986</v>
      </c>
      <c r="HC15" s="410">
        <v>401.52600000000007</v>
      </c>
      <c r="HD15" s="409">
        <f t="shared" ref="HD15:HD20" si="342">HA15+HB15+HC15</f>
        <v>-1759.691</v>
      </c>
      <c r="HE15" s="410">
        <v>-112.27700000000002</v>
      </c>
      <c r="HF15" s="410">
        <v>-49.879999999999981</v>
      </c>
      <c r="HG15" s="410">
        <v>80.729999999999976</v>
      </c>
      <c r="HH15" s="409">
        <f t="shared" ref="HH15:HH20" si="343">HD15+HE15+HF15+HG15</f>
        <v>-1841.1179999999999</v>
      </c>
      <c r="HJ15" s="409">
        <v>-6534.2280000000001</v>
      </c>
      <c r="HK15" s="410">
        <v>-885.55499999999995</v>
      </c>
      <c r="HL15" s="410">
        <v>1045.354</v>
      </c>
      <c r="HM15" s="409">
        <f t="shared" ref="HM15:HM20" si="344">HJ15+HK15+HL15</f>
        <v>-6374.4290000000001</v>
      </c>
      <c r="HN15" s="410">
        <v>-482.70100000000002</v>
      </c>
      <c r="HO15" s="410">
        <v>-229.51599999999999</v>
      </c>
      <c r="HP15" s="410">
        <v>331.10899999999998</v>
      </c>
      <c r="HQ15" s="409">
        <f t="shared" ref="HQ15:HQ20" si="345">HM15+HN15+HO15+HP15</f>
        <v>-6755.5369999999994</v>
      </c>
      <c r="HS15" s="409">
        <v>-1585.9860000000001</v>
      </c>
      <c r="HT15" s="410">
        <v>-398.79300000000001</v>
      </c>
      <c r="HU15" s="410">
        <v>395.54599999999999</v>
      </c>
      <c r="HV15" s="409">
        <f t="shared" ref="HV15:HV20" si="346">HS15+HT15+HU15</f>
        <v>-1589.2329999999999</v>
      </c>
      <c r="HW15" s="410">
        <v>-135.667</v>
      </c>
      <c r="HX15" s="410">
        <v>-54.628</v>
      </c>
      <c r="HY15" s="410">
        <v>85.974999999999994</v>
      </c>
      <c r="HZ15" s="409">
        <f t="shared" ref="HZ15:HZ20" si="347">HV15+HW15+HX15+HY15</f>
        <v>-1693.5529999999999</v>
      </c>
      <c r="IB15" s="409">
        <v>-1572.8709999999999</v>
      </c>
      <c r="IC15" s="410">
        <v>-418.42700000000002</v>
      </c>
      <c r="ID15" s="410">
        <v>421.55800000000005</v>
      </c>
      <c r="IE15" s="409">
        <f t="shared" ref="IE15:IE20" si="348">IB15+IC15+ID15</f>
        <v>-1569.7399999999998</v>
      </c>
      <c r="IF15" s="410">
        <v>-131.18300000000002</v>
      </c>
      <c r="IG15" s="410">
        <v>-61.204999999999998</v>
      </c>
      <c r="IH15" s="410">
        <v>86.956000000000017</v>
      </c>
      <c r="II15" s="409">
        <f t="shared" ref="II15:II20" si="349">IE15+IF15+IG15+IH15</f>
        <v>-1675.1719999999996</v>
      </c>
      <c r="IK15" s="409">
        <v>-1542.443</v>
      </c>
      <c r="IL15" s="410">
        <v>-442.82799999999997</v>
      </c>
      <c r="IM15" s="410">
        <v>436.99599999999992</v>
      </c>
      <c r="IN15" s="409">
        <f t="shared" ref="IN15:IN20" si="350">IK15+IL15+IM15</f>
        <v>-1548.2750000000001</v>
      </c>
      <c r="IO15" s="410">
        <v>-137.31499999999997</v>
      </c>
      <c r="IP15" s="410">
        <v>-61.703000000000003</v>
      </c>
      <c r="IQ15" s="410">
        <v>86.039999999999992</v>
      </c>
      <c r="IR15" s="409">
        <f t="shared" ref="IR15:IR20" si="351">IN15+IO15+IP15+IQ15</f>
        <v>-1661.2530000000002</v>
      </c>
      <c r="IT15" s="409">
        <v>-1986.7939999999996</v>
      </c>
      <c r="IU15" s="410">
        <v>-564.64400000000001</v>
      </c>
      <c r="IV15" s="410">
        <v>517.577</v>
      </c>
      <c r="IW15" s="409">
        <f t="shared" ref="IW15:IW20" si="352">IT15+IU15+IV15</f>
        <v>-2033.8609999999996</v>
      </c>
      <c r="IX15" s="410">
        <v>-138.96600000000004</v>
      </c>
      <c r="IY15" s="410">
        <v>-68.561000000000007</v>
      </c>
      <c r="IZ15" s="410">
        <v>89.818999999999988</v>
      </c>
      <c r="JA15" s="409">
        <f t="shared" ref="JA15:JA20" si="353">IW15+IX15+IY15+IZ15</f>
        <v>-2151.569</v>
      </c>
      <c r="JC15" s="409">
        <v>-6688.0940000000001</v>
      </c>
      <c r="JD15" s="410">
        <v>-1824.692</v>
      </c>
      <c r="JE15" s="410">
        <v>1771.6769999999999</v>
      </c>
      <c r="JF15" s="409">
        <f t="shared" ref="JF15:JF20" si="354">JC15+JD15+JE15</f>
        <v>-6741.1090000000004</v>
      </c>
      <c r="JG15" s="410">
        <v>-543.13099999999997</v>
      </c>
      <c r="JH15" s="410">
        <v>-246.09700000000001</v>
      </c>
      <c r="JI15" s="410">
        <v>348.79</v>
      </c>
      <c r="JJ15" s="409">
        <f t="shared" ref="JJ15:JJ20" si="355">JF15+JG15+JH15+JI15</f>
        <v>-7181.5470000000005</v>
      </c>
      <c r="JL15" s="409">
        <v>-1588.325</v>
      </c>
      <c r="JM15" s="410">
        <v>-518.39</v>
      </c>
      <c r="JN15" s="410">
        <v>462.29700000000003</v>
      </c>
      <c r="JO15" s="409">
        <f t="shared" ref="JO15:JO20" si="356">JL15+JM15+JN15</f>
        <v>-1644.4180000000001</v>
      </c>
      <c r="JP15" s="410">
        <v>-142.679</v>
      </c>
      <c r="JQ15" s="410">
        <v>-61.546999999999997</v>
      </c>
      <c r="JR15" s="410">
        <v>82.620999999999995</v>
      </c>
      <c r="JS15" s="409">
        <f t="shared" ref="JS15:JS20" si="357">JO15+JP15+JQ15+JR15</f>
        <v>-1766.0230000000001</v>
      </c>
      <c r="JU15" s="409">
        <v>-1576.4199999999998</v>
      </c>
      <c r="JV15" s="410">
        <v>-499.01800000000003</v>
      </c>
      <c r="JW15" s="410">
        <v>478.39599999999996</v>
      </c>
      <c r="JX15" s="409">
        <v>-1597.0420000000001</v>
      </c>
      <c r="JY15" s="410">
        <v>-134.57699999999997</v>
      </c>
      <c r="JZ15" s="410">
        <v>-61.713999999999999</v>
      </c>
      <c r="KA15" s="410">
        <v>92.445000000000007</v>
      </c>
      <c r="KB15" s="409">
        <v>-1700.8880000000001</v>
      </c>
      <c r="KD15" s="409">
        <v>-1691.1974213499996</v>
      </c>
      <c r="KE15" s="410">
        <v>-530.54799999999989</v>
      </c>
      <c r="KF15" s="410">
        <v>497.17900000000009</v>
      </c>
      <c r="KG15" s="409">
        <f t="shared" ref="KG15:KG20" si="358">KD15+KE15+KF15</f>
        <v>-1724.5664213499995</v>
      </c>
      <c r="KH15" s="410">
        <v>-131.30100000000002</v>
      </c>
      <c r="KI15" s="410">
        <v>-21.209000000000003</v>
      </c>
      <c r="KJ15" s="410">
        <v>96.916000000000039</v>
      </c>
      <c r="KK15" s="409">
        <f t="shared" ref="KK15:KK20" si="359">KG15+KH15+KI15+KJ15</f>
        <v>-1780.1604213499995</v>
      </c>
      <c r="KM15" s="409">
        <v>-1990.4135786499999</v>
      </c>
      <c r="KN15" s="410">
        <v>-616.27700000000038</v>
      </c>
      <c r="KO15" s="410">
        <v>570.65099999999984</v>
      </c>
      <c r="KP15" s="409">
        <v>-2036.0395786500003</v>
      </c>
      <c r="KQ15" s="410">
        <v>-130.58199999999997</v>
      </c>
      <c r="KR15" s="410">
        <v>0</v>
      </c>
      <c r="KS15" s="410">
        <v>31.843999999999966</v>
      </c>
      <c r="KT15" s="409">
        <v>-2134.7775786500001</v>
      </c>
      <c r="KV15" s="409">
        <v>-6846.3559999999998</v>
      </c>
      <c r="KW15" s="410">
        <v>-2164.2330000000002</v>
      </c>
      <c r="KX15" s="410">
        <v>2008.5229999999999</v>
      </c>
      <c r="KY15" s="409">
        <f t="shared" ref="KY15:KY20" si="360">KV15+KW15+KX15</f>
        <v>-7002.0659999999998</v>
      </c>
      <c r="KZ15" s="410">
        <v>-539.13900000000001</v>
      </c>
      <c r="LA15" s="410">
        <v>-144.47</v>
      </c>
      <c r="LB15" s="410">
        <v>303.82600000000002</v>
      </c>
      <c r="LC15" s="409">
        <f t="shared" ref="LC15:LC20" si="361">KY15+KZ15+LA15+LB15</f>
        <v>-7381.8490000000002</v>
      </c>
      <c r="LE15" s="409">
        <v>-1656.329</v>
      </c>
      <c r="LF15" s="410">
        <v>-564.90300000000002</v>
      </c>
      <c r="LG15" s="410">
        <v>561.29399999999998</v>
      </c>
      <c r="LH15" s="409">
        <f t="shared" ref="LH15:LH20" si="362">LE15+LF15+LG15</f>
        <v>-1659.9380000000001</v>
      </c>
      <c r="LI15" s="410">
        <v>-128.90700000000001</v>
      </c>
      <c r="LJ15" s="410">
        <v>31.148</v>
      </c>
      <c r="LK15" s="409">
        <f t="shared" ref="LK15:LK20" si="363">LH15+LI15+LJ15</f>
        <v>-1757.6970000000001</v>
      </c>
      <c r="LM15" s="409">
        <f t="shared" ref="LM15:LO19" si="364">LU15-LE15</f>
        <v>-1670.133</v>
      </c>
      <c r="LN15" s="410">
        <f t="shared" si="364"/>
        <v>-461.35699999999997</v>
      </c>
      <c r="LO15" s="410">
        <f t="shared" si="364"/>
        <v>437.755</v>
      </c>
      <c r="LP15" s="409">
        <f t="shared" ref="LP15:LP20" si="365">LM15+LN15+LO15</f>
        <v>-1693.7349999999997</v>
      </c>
      <c r="LQ15" s="410">
        <f>LY15-LI15</f>
        <v>-127.864</v>
      </c>
      <c r="LR15" s="410">
        <f t="shared" ref="LR15:LR19" si="366">LZ15-LJ15</f>
        <v>29.465999999999998</v>
      </c>
      <c r="LS15" s="409">
        <f t="shared" ref="LS15:LS20" si="367">LP15+LQ15+LR15</f>
        <v>-1792.1329999999998</v>
      </c>
      <c r="LU15" s="409">
        <v>-3326.462</v>
      </c>
      <c r="LV15" s="410">
        <v>-1026.26</v>
      </c>
      <c r="LW15" s="410">
        <v>999.04899999999998</v>
      </c>
      <c r="LX15" s="409">
        <f t="shared" ref="LX15:LX20" si="368">LU15+LV15+LW15</f>
        <v>-3353.6729999999998</v>
      </c>
      <c r="LY15" s="410">
        <v>-256.77100000000002</v>
      </c>
      <c r="LZ15" s="410">
        <v>60.613999999999997</v>
      </c>
      <c r="MA15" s="409">
        <f t="shared" ref="MA15:MA20" si="369">LX15+LY15+LZ15</f>
        <v>-3549.83</v>
      </c>
    </row>
    <row r="16" spans="1:339">
      <c r="A16" s="169" t="s">
        <v>384</v>
      </c>
      <c r="B16" s="409">
        <v>-105.116</v>
      </c>
      <c r="C16" s="410">
        <v>-5.9470000000000001</v>
      </c>
      <c r="D16" s="410">
        <v>0</v>
      </c>
      <c r="E16" s="409">
        <f t="shared" si="302"/>
        <v>-111.063</v>
      </c>
      <c r="F16" s="410">
        <v>-0.505</v>
      </c>
      <c r="G16" s="410">
        <v>-6.1040000000000001</v>
      </c>
      <c r="H16" s="410">
        <v>0</v>
      </c>
      <c r="I16" s="409">
        <f t="shared" si="303"/>
        <v>-117.672</v>
      </c>
      <c r="J16" s="411"/>
      <c r="K16" s="409">
        <v>-112.15899999999999</v>
      </c>
      <c r="L16" s="410">
        <v>-6.2869999999999999</v>
      </c>
      <c r="M16" s="410">
        <v>0</v>
      </c>
      <c r="N16" s="409">
        <f t="shared" si="304"/>
        <v>-118.446</v>
      </c>
      <c r="O16" s="410">
        <v>-0.47899999999999998</v>
      </c>
      <c r="P16" s="410">
        <v>-5.9630000000000001</v>
      </c>
      <c r="Q16" s="410">
        <v>0</v>
      </c>
      <c r="R16" s="409">
        <v>-124.88799999999999</v>
      </c>
      <c r="S16" s="411"/>
      <c r="T16" s="409">
        <v>-113.217</v>
      </c>
      <c r="U16" s="410">
        <v>-5.32</v>
      </c>
      <c r="V16" s="410">
        <v>0</v>
      </c>
      <c r="W16" s="409">
        <f t="shared" si="305"/>
        <v>-118.53700000000001</v>
      </c>
      <c r="X16" s="410">
        <v>-2.9449999999999998</v>
      </c>
      <c r="Y16" s="410">
        <v>-5.8540000000000001</v>
      </c>
      <c r="Z16" s="410">
        <v>0</v>
      </c>
      <c r="AA16" s="409">
        <f t="shared" si="63"/>
        <v>-127.336</v>
      </c>
      <c r="AB16" s="411"/>
      <c r="AC16" s="409">
        <v>-127.92599999999999</v>
      </c>
      <c r="AD16" s="410">
        <v>-5.9610000000000003</v>
      </c>
      <c r="AE16" s="410">
        <v>0</v>
      </c>
      <c r="AF16" s="409">
        <f t="shared" si="306"/>
        <v>-133.887</v>
      </c>
      <c r="AG16" s="410">
        <v>0.879</v>
      </c>
      <c r="AH16" s="410">
        <v>-6.5979999999999999</v>
      </c>
      <c r="AI16" s="410">
        <v>0</v>
      </c>
      <c r="AJ16" s="409">
        <f t="shared" si="65"/>
        <v>-139.60600000000002</v>
      </c>
      <c r="AK16" s="411"/>
      <c r="AL16" s="409">
        <v>-114.351</v>
      </c>
      <c r="AM16" s="410">
        <v>-5.7679999999999998</v>
      </c>
      <c r="AN16" s="410">
        <v>0</v>
      </c>
      <c r="AO16" s="409">
        <f t="shared" si="307"/>
        <v>-120.119</v>
      </c>
      <c r="AP16" s="410">
        <v>-0.20399999999999999</v>
      </c>
      <c r="AQ16" s="410">
        <v>-5.1660000000000004</v>
      </c>
      <c r="AR16" s="410">
        <v>0</v>
      </c>
      <c r="AS16" s="409">
        <f t="shared" si="67"/>
        <v>-125.48899999999999</v>
      </c>
      <c r="AT16" s="411"/>
      <c r="AU16" s="409">
        <v>-119.38</v>
      </c>
      <c r="AV16" s="410">
        <v>-6.7850000000000001</v>
      </c>
      <c r="AW16" s="410">
        <v>0</v>
      </c>
      <c r="AX16" s="409">
        <f t="shared" si="308"/>
        <v>-126.16499999999999</v>
      </c>
      <c r="AY16" s="410">
        <v>-1.046</v>
      </c>
      <c r="AZ16" s="410">
        <v>-4.8529999999999998</v>
      </c>
      <c r="BA16" s="410">
        <v>0</v>
      </c>
      <c r="BB16" s="409">
        <f t="shared" si="69"/>
        <v>-132.06399999999999</v>
      </c>
      <c r="BC16" s="411"/>
      <c r="BD16" s="409">
        <v>-126.28400000000001</v>
      </c>
      <c r="BE16" s="410">
        <v>-6.0609999999999999</v>
      </c>
      <c r="BF16" s="410">
        <v>0</v>
      </c>
      <c r="BG16" s="409">
        <f t="shared" si="309"/>
        <v>-132.345</v>
      </c>
      <c r="BH16" s="410">
        <v>-0.41899999999999998</v>
      </c>
      <c r="BI16" s="410">
        <v>-4.57</v>
      </c>
      <c r="BJ16" s="410">
        <v>0</v>
      </c>
      <c r="BK16" s="409">
        <f t="shared" si="71"/>
        <v>-137.334</v>
      </c>
      <c r="BM16" s="409">
        <v>-150.738</v>
      </c>
      <c r="BN16" s="410">
        <v>-6.6589999999999998</v>
      </c>
      <c r="BO16" s="410">
        <v>0</v>
      </c>
      <c r="BP16" s="409">
        <f t="shared" si="310"/>
        <v>-157.39699999999999</v>
      </c>
      <c r="BQ16" s="410">
        <v>-0.81299999999999994</v>
      </c>
      <c r="BR16" s="410">
        <v>-5.53</v>
      </c>
      <c r="BS16" s="410">
        <v>0</v>
      </c>
      <c r="BT16" s="409">
        <f t="shared" si="311"/>
        <v>-163.73999999999998</v>
      </c>
      <c r="BV16" s="409">
        <v>-125.196</v>
      </c>
      <c r="BW16" s="410">
        <v>-7.7439999999999998</v>
      </c>
      <c r="BX16" s="410">
        <v>0</v>
      </c>
      <c r="BY16" s="409">
        <f t="shared" si="312"/>
        <v>-132.94</v>
      </c>
      <c r="BZ16" s="410">
        <v>-1.4350000000000001</v>
      </c>
      <c r="CA16" s="410">
        <v>-4.18</v>
      </c>
      <c r="CB16" s="410">
        <v>0</v>
      </c>
      <c r="CC16" s="409">
        <f t="shared" si="313"/>
        <v>-138.55500000000001</v>
      </c>
      <c r="CE16" s="409">
        <v>-130.94</v>
      </c>
      <c r="CF16" s="410">
        <v>-6.6290000000000004</v>
      </c>
      <c r="CG16" s="410">
        <v>0</v>
      </c>
      <c r="CH16" s="409">
        <f t="shared" si="314"/>
        <v>-137.56899999999999</v>
      </c>
      <c r="CI16" s="410">
        <v>-3.4420000000000002</v>
      </c>
      <c r="CJ16" s="410">
        <v>-4.4850000000000003</v>
      </c>
      <c r="CK16" s="410">
        <v>0</v>
      </c>
      <c r="CL16" s="409">
        <f t="shared" si="315"/>
        <v>-145.49600000000001</v>
      </c>
      <c r="CN16" s="409">
        <v>-138.12200000000001</v>
      </c>
      <c r="CO16" s="410">
        <v>-6.1</v>
      </c>
      <c r="CP16" s="410">
        <v>0</v>
      </c>
      <c r="CQ16" s="409">
        <f t="shared" si="316"/>
        <v>-144.22200000000001</v>
      </c>
      <c r="CR16" s="410">
        <v>-3.7879999999999998</v>
      </c>
      <c r="CS16" s="410">
        <v>-4.343</v>
      </c>
      <c r="CT16" s="410">
        <v>0</v>
      </c>
      <c r="CU16" s="409">
        <f t="shared" si="317"/>
        <v>-152.35300000000001</v>
      </c>
      <c r="CW16" s="409">
        <v>-174.29400000000001</v>
      </c>
      <c r="CX16" s="410">
        <v>-7.1180000000000003</v>
      </c>
      <c r="CY16" s="410">
        <v>0</v>
      </c>
      <c r="CZ16" s="409">
        <f t="shared" si="318"/>
        <v>-181.41200000000001</v>
      </c>
      <c r="DA16" s="410">
        <v>-3.9119999999999999</v>
      </c>
      <c r="DB16" s="410">
        <v>-5.0590000000000002</v>
      </c>
      <c r="DC16" s="410">
        <v>0</v>
      </c>
      <c r="DD16" s="409">
        <f t="shared" si="319"/>
        <v>-190.38300000000001</v>
      </c>
      <c r="DF16" s="409">
        <v>-126.85599999999999</v>
      </c>
      <c r="DG16" s="410">
        <v>-9.4190000000000023</v>
      </c>
      <c r="DH16" s="410">
        <v>0</v>
      </c>
      <c r="DI16" s="409">
        <f t="shared" si="320"/>
        <v>-136.27500000000001</v>
      </c>
      <c r="DJ16" s="410">
        <v>-3.46</v>
      </c>
      <c r="DK16" s="410">
        <v>-4.8099999999999996</v>
      </c>
      <c r="DL16" s="410">
        <v>0</v>
      </c>
      <c r="DM16" s="409">
        <f t="shared" si="321"/>
        <v>-144.54500000000002</v>
      </c>
      <c r="DO16" s="409">
        <v>-145.643</v>
      </c>
      <c r="DP16" s="410">
        <v>-9.1909999999999989</v>
      </c>
      <c r="DQ16" s="410">
        <v>0</v>
      </c>
      <c r="DR16" s="409">
        <f t="shared" si="322"/>
        <v>-154.834</v>
      </c>
      <c r="DS16" s="410">
        <v>-3.8839999999999999</v>
      </c>
      <c r="DT16" s="410">
        <v>-4.9829999999999997</v>
      </c>
      <c r="DU16" s="410">
        <v>0</v>
      </c>
      <c r="DV16" s="409">
        <f t="shared" si="323"/>
        <v>-163.70099999999999</v>
      </c>
      <c r="DX16" s="409">
        <v>-197.12200000000001</v>
      </c>
      <c r="DY16" s="410">
        <v>-9.9949999999999992</v>
      </c>
      <c r="DZ16" s="410">
        <v>0</v>
      </c>
      <c r="EA16" s="409">
        <f t="shared" si="324"/>
        <v>-207.11700000000002</v>
      </c>
      <c r="EB16" s="410">
        <v>-5.2389999999999999</v>
      </c>
      <c r="EC16" s="410">
        <v>-9.0429999999999993</v>
      </c>
      <c r="ED16" s="410">
        <v>0</v>
      </c>
      <c r="EE16" s="409">
        <f t="shared" si="325"/>
        <v>-221.39900000000003</v>
      </c>
      <c r="EG16" s="409">
        <v>-193.077</v>
      </c>
      <c r="EH16" s="410">
        <v>-10.284000000000001</v>
      </c>
      <c r="EI16" s="410">
        <v>0</v>
      </c>
      <c r="EJ16" s="409">
        <f t="shared" si="326"/>
        <v>-203.36099999999999</v>
      </c>
      <c r="EK16" s="410">
        <v>-4.3319999999999999</v>
      </c>
      <c r="EL16" s="410">
        <v>-7.2220000000000004</v>
      </c>
      <c r="EM16" s="410">
        <v>0</v>
      </c>
      <c r="EN16" s="409">
        <f t="shared" si="327"/>
        <v>-214.91499999999999</v>
      </c>
      <c r="EP16" s="409">
        <v>-182.434</v>
      </c>
      <c r="EQ16" s="410">
        <v>-12.191000000000001</v>
      </c>
      <c r="ER16" s="410">
        <v>0</v>
      </c>
      <c r="ES16" s="409">
        <f t="shared" si="328"/>
        <v>-194.625</v>
      </c>
      <c r="ET16" s="410">
        <v>-2.7229999999999999</v>
      </c>
      <c r="EU16" s="410">
        <v>-7.62</v>
      </c>
      <c r="EV16" s="410">
        <v>0</v>
      </c>
      <c r="EW16" s="409">
        <f t="shared" si="329"/>
        <v>-204.96800000000002</v>
      </c>
      <c r="EY16" s="409">
        <v>-174.26900000000001</v>
      </c>
      <c r="EZ16" s="410">
        <v>-7.7270000000000003</v>
      </c>
      <c r="FA16" s="410">
        <v>0</v>
      </c>
      <c r="FB16" s="409">
        <f t="shared" si="330"/>
        <v>-181.99600000000001</v>
      </c>
      <c r="FC16" s="410">
        <v>-2.4500000000000002</v>
      </c>
      <c r="FD16" s="410">
        <v>-6.3959999999999999</v>
      </c>
      <c r="FE16" s="410">
        <v>0</v>
      </c>
      <c r="FF16" s="409">
        <f t="shared" si="331"/>
        <v>-190.84199999999998</v>
      </c>
      <c r="FH16" s="409">
        <v>-228.44300000000001</v>
      </c>
      <c r="FI16" s="410">
        <v>-12.247</v>
      </c>
      <c r="FJ16" s="410">
        <v>0</v>
      </c>
      <c r="FK16" s="409">
        <f t="shared" si="332"/>
        <v>-240.69</v>
      </c>
      <c r="FL16" s="410">
        <v>-2.367</v>
      </c>
      <c r="FM16" s="410">
        <v>-6.9450000000000003</v>
      </c>
      <c r="FN16" s="410">
        <v>0</v>
      </c>
      <c r="FO16" s="409">
        <f t="shared" si="333"/>
        <v>-250.00199999999998</v>
      </c>
      <c r="FQ16" s="409">
        <v>-278.61500000000001</v>
      </c>
      <c r="FR16" s="410">
        <v>-10.872999999999999</v>
      </c>
      <c r="FS16" s="410">
        <v>0</v>
      </c>
      <c r="FT16" s="409">
        <f t="shared" si="334"/>
        <v>-289.488</v>
      </c>
      <c r="FU16" s="410">
        <v>-0.94399999999999995</v>
      </c>
      <c r="FV16" s="410">
        <v>-7.8819999999999997</v>
      </c>
      <c r="FW16" s="410">
        <v>0</v>
      </c>
      <c r="FX16" s="409">
        <f t="shared" si="335"/>
        <v>-298.31400000000002</v>
      </c>
      <c r="FZ16" s="409">
        <v>-212.80600000000001</v>
      </c>
      <c r="GA16" s="410">
        <v>-12.75</v>
      </c>
      <c r="GB16" s="410">
        <v>0</v>
      </c>
      <c r="GC16" s="409">
        <f t="shared" si="336"/>
        <v>-225.55600000000001</v>
      </c>
      <c r="GD16" s="410">
        <v>-1.623</v>
      </c>
      <c r="GE16" s="410">
        <v>-7.8849999999999998</v>
      </c>
      <c r="GF16" s="410">
        <v>0</v>
      </c>
      <c r="GG16" s="409">
        <f t="shared" si="337"/>
        <v>-235.06399999999999</v>
      </c>
      <c r="GI16" s="409">
        <v>-241.48699999999999</v>
      </c>
      <c r="GJ16" s="410">
        <v>-14.154999999999999</v>
      </c>
      <c r="GK16" s="410">
        <v>0</v>
      </c>
      <c r="GL16" s="409">
        <f t="shared" si="338"/>
        <v>-255.642</v>
      </c>
      <c r="GM16" s="410">
        <v>-1.599</v>
      </c>
      <c r="GN16" s="410">
        <v>-6.9269999999999996</v>
      </c>
      <c r="GO16" s="410">
        <v>0</v>
      </c>
      <c r="GP16" s="409">
        <f t="shared" si="339"/>
        <v>-264.16800000000001</v>
      </c>
      <c r="GR16" s="409">
        <v>-281.096</v>
      </c>
      <c r="GS16" s="410">
        <v>58.927</v>
      </c>
      <c r="GT16" s="410">
        <v>0</v>
      </c>
      <c r="GU16" s="409">
        <f t="shared" si="340"/>
        <v>-222.16900000000001</v>
      </c>
      <c r="GV16" s="410">
        <v>-1.6910000000000001</v>
      </c>
      <c r="GW16" s="410">
        <v>-7.2089999999999996</v>
      </c>
      <c r="GX16" s="410">
        <v>0</v>
      </c>
      <c r="GY16" s="409">
        <f t="shared" si="341"/>
        <v>-231.06900000000002</v>
      </c>
      <c r="HA16" s="409">
        <v>-313.63499999999988</v>
      </c>
      <c r="HB16" s="410">
        <v>-14.652000000000001</v>
      </c>
      <c r="HC16" s="410">
        <v>0</v>
      </c>
      <c r="HD16" s="409">
        <f t="shared" si="342"/>
        <v>-328.28699999999986</v>
      </c>
      <c r="HE16" s="410">
        <v>-2.6789999999999994</v>
      </c>
      <c r="HF16" s="410">
        <v>-8.5299999999999994</v>
      </c>
      <c r="HG16" s="410">
        <v>0</v>
      </c>
      <c r="HH16" s="409">
        <f t="shared" si="343"/>
        <v>-339.49599999999981</v>
      </c>
      <c r="HJ16" s="409">
        <v>-1049.0239999999999</v>
      </c>
      <c r="HK16" s="410">
        <v>17.37</v>
      </c>
      <c r="HL16" s="410">
        <v>0</v>
      </c>
      <c r="HM16" s="409">
        <f t="shared" si="344"/>
        <v>-1031.654</v>
      </c>
      <c r="HN16" s="410">
        <v>-7.5919999999999996</v>
      </c>
      <c r="HO16" s="410">
        <v>-30.550999999999998</v>
      </c>
      <c r="HP16" s="410">
        <v>0</v>
      </c>
      <c r="HQ16" s="409">
        <f t="shared" si="345"/>
        <v>-1069.797</v>
      </c>
      <c r="HS16" s="409">
        <v>-337.303</v>
      </c>
      <c r="HT16" s="410">
        <v>-15.084</v>
      </c>
      <c r="HU16" s="410">
        <v>0</v>
      </c>
      <c r="HV16" s="409">
        <f t="shared" si="346"/>
        <v>-352.387</v>
      </c>
      <c r="HW16" s="410">
        <v>-1.9830000000000001</v>
      </c>
      <c r="HX16" s="410">
        <v>-7.7720000000000002</v>
      </c>
      <c r="HY16" s="410">
        <v>0</v>
      </c>
      <c r="HZ16" s="409">
        <f t="shared" si="347"/>
        <v>-362.142</v>
      </c>
      <c r="IB16" s="409">
        <v>-320.91999999999996</v>
      </c>
      <c r="IC16" s="410">
        <v>-16.766999999999999</v>
      </c>
      <c r="ID16" s="410">
        <v>0</v>
      </c>
      <c r="IE16" s="409">
        <f t="shared" si="348"/>
        <v>-337.68699999999995</v>
      </c>
      <c r="IF16" s="410">
        <v>-5.1859999999999999</v>
      </c>
      <c r="IG16" s="410">
        <v>-8.5879999999999992</v>
      </c>
      <c r="IH16" s="410">
        <v>0</v>
      </c>
      <c r="II16" s="409">
        <f t="shared" si="349"/>
        <v>-351.46099999999996</v>
      </c>
      <c r="IK16" s="409">
        <v>-318.49200000000008</v>
      </c>
      <c r="IL16" s="410">
        <v>-15.828000000000003</v>
      </c>
      <c r="IM16" s="410">
        <v>0</v>
      </c>
      <c r="IN16" s="409">
        <f t="shared" si="350"/>
        <v>-334.32000000000005</v>
      </c>
      <c r="IO16" s="410">
        <v>-2.0299999999999998</v>
      </c>
      <c r="IP16" s="410">
        <v>-8.4550000000000036</v>
      </c>
      <c r="IQ16" s="410">
        <v>0</v>
      </c>
      <c r="IR16" s="409">
        <f t="shared" si="351"/>
        <v>-344.80500000000001</v>
      </c>
      <c r="IT16" s="409">
        <v>-329.31000000000006</v>
      </c>
      <c r="IU16" s="410">
        <v>-16.494</v>
      </c>
      <c r="IV16" s="410">
        <v>0</v>
      </c>
      <c r="IW16" s="409">
        <f t="shared" si="352"/>
        <v>-345.80400000000009</v>
      </c>
      <c r="IX16" s="410">
        <v>-2.1020000000000008</v>
      </c>
      <c r="IY16" s="410">
        <v>-9.2789999999999946</v>
      </c>
      <c r="IZ16" s="410">
        <v>0</v>
      </c>
      <c r="JA16" s="409">
        <f t="shared" si="353"/>
        <v>-357.18500000000006</v>
      </c>
      <c r="JC16" s="409">
        <v>-1306.0250000000001</v>
      </c>
      <c r="JD16" s="410">
        <v>-64.173000000000002</v>
      </c>
      <c r="JE16" s="410">
        <v>0</v>
      </c>
      <c r="JF16" s="409">
        <f t="shared" si="354"/>
        <v>-1370.1980000000001</v>
      </c>
      <c r="JG16" s="410">
        <v>-11.301</v>
      </c>
      <c r="JH16" s="410">
        <v>-34.094000000000001</v>
      </c>
      <c r="JI16" s="410">
        <v>0</v>
      </c>
      <c r="JJ16" s="409">
        <f t="shared" si="355"/>
        <v>-1415.5930000000001</v>
      </c>
      <c r="JL16" s="409">
        <v>-289.51100000000002</v>
      </c>
      <c r="JM16" s="410">
        <v>-18.905999999999999</v>
      </c>
      <c r="JN16" s="410">
        <v>0</v>
      </c>
      <c r="JO16" s="409">
        <f t="shared" si="356"/>
        <v>-308.41700000000003</v>
      </c>
      <c r="JP16" s="410">
        <v>-2.1059999999999999</v>
      </c>
      <c r="JQ16" s="410">
        <v>-9.0830000000000002</v>
      </c>
      <c r="JR16" s="410">
        <v>0</v>
      </c>
      <c r="JS16" s="409">
        <f t="shared" si="357"/>
        <v>-319.60600000000005</v>
      </c>
      <c r="JU16" s="409">
        <v>-308.70800000000003</v>
      </c>
      <c r="JV16" s="410">
        <v>-17.088999999999999</v>
      </c>
      <c r="JW16" s="410">
        <v>0</v>
      </c>
      <c r="JX16" s="409">
        <v>-325.79700000000003</v>
      </c>
      <c r="JY16" s="410">
        <v>-2.0700000000000003</v>
      </c>
      <c r="JZ16" s="410">
        <v>-9.2230000000000008</v>
      </c>
      <c r="KA16" s="410">
        <v>0</v>
      </c>
      <c r="KB16" s="409">
        <v>-337.09000000000003</v>
      </c>
      <c r="KD16" s="409">
        <v>-343.14568918000003</v>
      </c>
      <c r="KE16" s="410">
        <v>-15.748000000000005</v>
      </c>
      <c r="KF16" s="410">
        <v>0</v>
      </c>
      <c r="KG16" s="409">
        <f t="shared" si="358"/>
        <v>-358.89368918000002</v>
      </c>
      <c r="KH16" s="410">
        <v>-2.0599999999999996</v>
      </c>
      <c r="KI16" s="410">
        <v>-10.224000000000002</v>
      </c>
      <c r="KJ16" s="410">
        <v>0</v>
      </c>
      <c r="KK16" s="409">
        <f t="shared" si="359"/>
        <v>-371.17768918000002</v>
      </c>
      <c r="KM16" s="409">
        <v>-323.7743108199997</v>
      </c>
      <c r="KN16" s="410">
        <v>-18.321999999999996</v>
      </c>
      <c r="KO16" s="410">
        <v>0</v>
      </c>
      <c r="KP16" s="409">
        <v>-342.0963108199997</v>
      </c>
      <c r="KQ16" s="410">
        <v>-2.4650000000000007</v>
      </c>
      <c r="KR16" s="410">
        <v>0</v>
      </c>
      <c r="KS16" s="410">
        <v>0</v>
      </c>
      <c r="KT16" s="409">
        <v>-344.56131081999968</v>
      </c>
      <c r="KV16" s="409">
        <v>-1265.1389999999999</v>
      </c>
      <c r="KW16" s="410">
        <v>-70.064999999999998</v>
      </c>
      <c r="KX16" s="410">
        <v>0</v>
      </c>
      <c r="KY16" s="409">
        <f t="shared" si="360"/>
        <v>-1335.204</v>
      </c>
      <c r="KZ16" s="410">
        <v>-8.7010000000000005</v>
      </c>
      <c r="LA16" s="410">
        <v>-28.53</v>
      </c>
      <c r="LB16" s="410">
        <v>0</v>
      </c>
      <c r="LC16" s="409">
        <f t="shared" si="361"/>
        <v>-1372.4349999999999</v>
      </c>
      <c r="LE16" s="409">
        <v>-324.15800000000002</v>
      </c>
      <c r="LF16" s="410">
        <v>-15.46</v>
      </c>
      <c r="LG16" s="410">
        <v>0</v>
      </c>
      <c r="LH16" s="409">
        <f t="shared" si="362"/>
        <v>-339.61799999999999</v>
      </c>
      <c r="LI16" s="410">
        <v>-1.18</v>
      </c>
      <c r="LJ16" s="410">
        <v>0</v>
      </c>
      <c r="LK16" s="409">
        <f t="shared" si="363"/>
        <v>-340.798</v>
      </c>
      <c r="LM16" s="409">
        <f t="shared" si="364"/>
        <v>-323.98400000000004</v>
      </c>
      <c r="LN16" s="410">
        <f t="shared" si="364"/>
        <v>-15.936999999999998</v>
      </c>
      <c r="LO16" s="410">
        <f t="shared" si="364"/>
        <v>0</v>
      </c>
      <c r="LP16" s="409">
        <f t="shared" si="365"/>
        <v>-339.92100000000005</v>
      </c>
      <c r="LQ16" s="410">
        <f>LY16-LI16</f>
        <v>-1.3270000000000002</v>
      </c>
      <c r="LR16" s="410">
        <f t="shared" si="366"/>
        <v>0</v>
      </c>
      <c r="LS16" s="409">
        <f t="shared" si="367"/>
        <v>-341.24800000000005</v>
      </c>
      <c r="LU16" s="409">
        <v>-648.14200000000005</v>
      </c>
      <c r="LV16" s="410">
        <v>-31.396999999999998</v>
      </c>
      <c r="LW16" s="410">
        <v>0</v>
      </c>
      <c r="LX16" s="409">
        <f t="shared" si="368"/>
        <v>-679.5390000000001</v>
      </c>
      <c r="LY16" s="410">
        <v>-2.5070000000000001</v>
      </c>
      <c r="LZ16" s="410">
        <v>0</v>
      </c>
      <c r="MA16" s="409">
        <f t="shared" si="369"/>
        <v>-682.04600000000005</v>
      </c>
    </row>
    <row r="17" spans="1:339">
      <c r="A17" s="169" t="s">
        <v>385</v>
      </c>
      <c r="B17" s="409">
        <v>-7.7149999999999999</v>
      </c>
      <c r="C17" s="410">
        <v>0</v>
      </c>
      <c r="D17" s="410">
        <v>0</v>
      </c>
      <c r="E17" s="409">
        <f t="shared" si="302"/>
        <v>-7.7149999999999999</v>
      </c>
      <c r="F17" s="410">
        <v>-66.872</v>
      </c>
      <c r="G17" s="410">
        <v>0</v>
      </c>
      <c r="H17" s="410">
        <v>0</v>
      </c>
      <c r="I17" s="409">
        <f t="shared" si="303"/>
        <v>-74.587000000000003</v>
      </c>
      <c r="J17" s="411"/>
      <c r="K17" s="409">
        <v>-5.5209999999999999</v>
      </c>
      <c r="L17" s="410">
        <v>0</v>
      </c>
      <c r="M17" s="410">
        <v>0</v>
      </c>
      <c r="N17" s="409">
        <f t="shared" si="304"/>
        <v>-5.5209999999999999</v>
      </c>
      <c r="O17" s="410">
        <v>-66.974999999999994</v>
      </c>
      <c r="P17" s="410">
        <v>0</v>
      </c>
      <c r="Q17" s="410">
        <v>0</v>
      </c>
      <c r="R17" s="409">
        <v>-72.495999999999995</v>
      </c>
      <c r="S17" s="411"/>
      <c r="T17" s="409">
        <v>-6.0979999999999999</v>
      </c>
      <c r="U17" s="410">
        <v>0</v>
      </c>
      <c r="V17" s="410">
        <v>0</v>
      </c>
      <c r="W17" s="409">
        <f t="shared" si="305"/>
        <v>-6.0979999999999999</v>
      </c>
      <c r="X17" s="410">
        <v>-60.984999999999999</v>
      </c>
      <c r="Y17" s="410">
        <v>0</v>
      </c>
      <c r="Z17" s="410">
        <v>0</v>
      </c>
      <c r="AA17" s="409">
        <f t="shared" si="63"/>
        <v>-67.082999999999998</v>
      </c>
      <c r="AB17" s="411"/>
      <c r="AC17" s="409">
        <v>-6.74</v>
      </c>
      <c r="AD17" s="410">
        <v>0</v>
      </c>
      <c r="AE17" s="410">
        <v>0</v>
      </c>
      <c r="AF17" s="409">
        <f t="shared" si="306"/>
        <v>-6.74</v>
      </c>
      <c r="AG17" s="410">
        <v>-54.817999999999998</v>
      </c>
      <c r="AH17" s="410">
        <v>0</v>
      </c>
      <c r="AI17" s="410">
        <v>0</v>
      </c>
      <c r="AJ17" s="409">
        <f t="shared" si="65"/>
        <v>-61.558</v>
      </c>
      <c r="AK17" s="411"/>
      <c r="AL17" s="409">
        <v>-5.5979999999999999</v>
      </c>
      <c r="AM17" s="410">
        <v>0</v>
      </c>
      <c r="AN17" s="410">
        <v>0</v>
      </c>
      <c r="AO17" s="409">
        <f t="shared" si="307"/>
        <v>-5.5979999999999999</v>
      </c>
      <c r="AP17" s="410">
        <v>-51.892000000000003</v>
      </c>
      <c r="AQ17" s="410">
        <v>0</v>
      </c>
      <c r="AR17" s="410">
        <v>0</v>
      </c>
      <c r="AS17" s="409">
        <f t="shared" si="67"/>
        <v>-57.49</v>
      </c>
      <c r="AT17" s="411"/>
      <c r="AU17" s="409">
        <v>-10.169</v>
      </c>
      <c r="AV17" s="410">
        <v>0</v>
      </c>
      <c r="AW17" s="410">
        <v>0</v>
      </c>
      <c r="AX17" s="409">
        <f t="shared" si="308"/>
        <v>-10.169</v>
      </c>
      <c r="AY17" s="410">
        <v>-56.94</v>
      </c>
      <c r="AZ17" s="410">
        <v>0</v>
      </c>
      <c r="BA17" s="410">
        <v>0</v>
      </c>
      <c r="BB17" s="409">
        <f t="shared" si="69"/>
        <v>-67.108999999999995</v>
      </c>
      <c r="BC17" s="411"/>
      <c r="BD17" s="409">
        <v>-11.524000000000001</v>
      </c>
      <c r="BE17" s="410">
        <v>0</v>
      </c>
      <c r="BF17" s="410">
        <v>0</v>
      </c>
      <c r="BG17" s="409">
        <f t="shared" si="309"/>
        <v>-11.524000000000001</v>
      </c>
      <c r="BH17" s="410">
        <v>-51.722999999999999</v>
      </c>
      <c r="BI17" s="410">
        <v>0</v>
      </c>
      <c r="BJ17" s="410">
        <v>0</v>
      </c>
      <c r="BK17" s="409">
        <f t="shared" si="71"/>
        <v>-63.247</v>
      </c>
      <c r="BM17" s="409">
        <v>-14.629999999999999</v>
      </c>
      <c r="BN17" s="410">
        <v>0</v>
      </c>
      <c r="BO17" s="410">
        <v>0</v>
      </c>
      <c r="BP17" s="409">
        <f t="shared" si="310"/>
        <v>-14.629999999999999</v>
      </c>
      <c r="BQ17" s="410">
        <v>-52.875</v>
      </c>
      <c r="BR17" s="410">
        <v>0</v>
      </c>
      <c r="BS17" s="410">
        <v>0</v>
      </c>
      <c r="BT17" s="409">
        <f t="shared" si="311"/>
        <v>-67.504999999999995</v>
      </c>
      <c r="BV17" s="409">
        <v>-12.492000000000001</v>
      </c>
      <c r="BW17" s="410">
        <v>0</v>
      </c>
      <c r="BX17" s="410">
        <v>0</v>
      </c>
      <c r="BY17" s="409">
        <f t="shared" si="312"/>
        <v>-12.492000000000001</v>
      </c>
      <c r="BZ17" s="410">
        <v>-60.84</v>
      </c>
      <c r="CA17" s="410">
        <v>0</v>
      </c>
      <c r="CB17" s="410">
        <v>0</v>
      </c>
      <c r="CC17" s="409">
        <f t="shared" si="313"/>
        <v>-73.332000000000008</v>
      </c>
      <c r="CE17" s="409">
        <v>-15.106999999999999</v>
      </c>
      <c r="CF17" s="410">
        <v>0</v>
      </c>
      <c r="CG17" s="410">
        <v>0</v>
      </c>
      <c r="CH17" s="409">
        <f t="shared" si="314"/>
        <v>-15.106999999999999</v>
      </c>
      <c r="CI17" s="410">
        <v>-90.28</v>
      </c>
      <c r="CJ17" s="410">
        <v>0</v>
      </c>
      <c r="CK17" s="410">
        <v>0</v>
      </c>
      <c r="CL17" s="409">
        <f t="shared" si="315"/>
        <v>-105.387</v>
      </c>
      <c r="CN17" s="409">
        <v>-15.489000000000001</v>
      </c>
      <c r="CO17" s="410">
        <v>0</v>
      </c>
      <c r="CP17" s="410">
        <v>0</v>
      </c>
      <c r="CQ17" s="409">
        <f t="shared" si="316"/>
        <v>-15.489000000000001</v>
      </c>
      <c r="CR17" s="410">
        <v>-93.494</v>
      </c>
      <c r="CS17" s="410">
        <v>0</v>
      </c>
      <c r="CT17" s="410">
        <v>0</v>
      </c>
      <c r="CU17" s="409">
        <f t="shared" si="317"/>
        <v>-108.983</v>
      </c>
      <c r="CW17" s="409">
        <v>-16.649000000000001</v>
      </c>
      <c r="CX17" s="410">
        <v>0</v>
      </c>
      <c r="CY17" s="410">
        <v>0</v>
      </c>
      <c r="CZ17" s="409">
        <f t="shared" si="318"/>
        <v>-16.649000000000001</v>
      </c>
      <c r="DA17" s="410">
        <v>-116.907</v>
      </c>
      <c r="DB17" s="410">
        <v>0</v>
      </c>
      <c r="DC17" s="410">
        <v>0</v>
      </c>
      <c r="DD17" s="409">
        <f t="shared" si="319"/>
        <v>-133.55599999999998</v>
      </c>
      <c r="DF17" s="409">
        <v>-12.422000000000001</v>
      </c>
      <c r="DG17" s="410">
        <v>0</v>
      </c>
      <c r="DH17" s="410">
        <v>0</v>
      </c>
      <c r="DI17" s="409">
        <f t="shared" si="320"/>
        <v>-12.422000000000001</v>
      </c>
      <c r="DJ17" s="410">
        <v>-136.44399999999999</v>
      </c>
      <c r="DK17" s="410">
        <v>0</v>
      </c>
      <c r="DL17" s="410">
        <v>0</v>
      </c>
      <c r="DM17" s="409">
        <f t="shared" si="321"/>
        <v>-148.86599999999999</v>
      </c>
      <c r="DO17" s="409">
        <v>-13.178000000000001</v>
      </c>
      <c r="DP17" s="410">
        <v>0</v>
      </c>
      <c r="DQ17" s="410">
        <v>0</v>
      </c>
      <c r="DR17" s="409">
        <f t="shared" si="322"/>
        <v>-13.178000000000001</v>
      </c>
      <c r="DS17" s="410">
        <v>-164.94</v>
      </c>
      <c r="DT17" s="410">
        <v>0</v>
      </c>
      <c r="DU17" s="410">
        <v>0</v>
      </c>
      <c r="DV17" s="409">
        <f t="shared" si="323"/>
        <v>-178.11799999999999</v>
      </c>
      <c r="DX17" s="409">
        <v>-20.236000000000001</v>
      </c>
      <c r="DY17" s="410">
        <v>0</v>
      </c>
      <c r="DZ17" s="410">
        <v>0</v>
      </c>
      <c r="EA17" s="409">
        <f t="shared" si="324"/>
        <v>-20.236000000000001</v>
      </c>
      <c r="EB17" s="410">
        <v>-141.39599999999999</v>
      </c>
      <c r="EC17" s="410">
        <v>0</v>
      </c>
      <c r="ED17" s="410">
        <v>0</v>
      </c>
      <c r="EE17" s="409">
        <f t="shared" si="325"/>
        <v>-161.63199999999998</v>
      </c>
      <c r="EG17" s="409">
        <v>-28.509</v>
      </c>
      <c r="EH17" s="410">
        <v>-1.6480000000000001</v>
      </c>
      <c r="EI17" s="410">
        <v>0</v>
      </c>
      <c r="EJ17" s="409">
        <f t="shared" si="326"/>
        <v>-30.157</v>
      </c>
      <c r="EK17" s="410">
        <v>-136.006</v>
      </c>
      <c r="EL17" s="410">
        <v>0</v>
      </c>
      <c r="EM17" s="410">
        <v>0</v>
      </c>
      <c r="EN17" s="409">
        <f t="shared" si="327"/>
        <v>-166.16300000000001</v>
      </c>
      <c r="EP17" s="409">
        <v>-29.338999999999999</v>
      </c>
      <c r="EQ17" s="410">
        <v>-0.66900000000000004</v>
      </c>
      <c r="ER17" s="410">
        <v>0</v>
      </c>
      <c r="ES17" s="409">
        <f t="shared" si="328"/>
        <v>-30.007999999999999</v>
      </c>
      <c r="ET17" s="410">
        <v>-151.99799999999999</v>
      </c>
      <c r="EU17" s="410">
        <v>0</v>
      </c>
      <c r="EV17" s="410">
        <v>0</v>
      </c>
      <c r="EW17" s="409">
        <f t="shared" si="329"/>
        <v>-182.006</v>
      </c>
      <c r="EY17" s="409">
        <v>-28.891999999999999</v>
      </c>
      <c r="EZ17" s="410">
        <v>-0.17599999999999999</v>
      </c>
      <c r="FA17" s="410">
        <v>0</v>
      </c>
      <c r="FB17" s="409">
        <f t="shared" si="330"/>
        <v>-29.067999999999998</v>
      </c>
      <c r="FC17" s="410">
        <v>-137.387</v>
      </c>
      <c r="FD17" s="410">
        <v>0</v>
      </c>
      <c r="FE17" s="410">
        <v>0</v>
      </c>
      <c r="FF17" s="409">
        <f t="shared" si="331"/>
        <v>-166.45499999999998</v>
      </c>
      <c r="FH17" s="409">
        <v>-24.567</v>
      </c>
      <c r="FI17" s="410">
        <v>-0.81399999999999995</v>
      </c>
      <c r="FJ17" s="410">
        <v>0</v>
      </c>
      <c r="FK17" s="409">
        <f t="shared" si="332"/>
        <v>-25.381</v>
      </c>
      <c r="FL17" s="410">
        <v>-18.056999999999999</v>
      </c>
      <c r="FM17" s="410">
        <v>0</v>
      </c>
      <c r="FN17" s="410">
        <v>0</v>
      </c>
      <c r="FO17" s="409">
        <f t="shared" si="333"/>
        <v>-43.438000000000002</v>
      </c>
      <c r="FQ17" s="409">
        <v>-26.733000000000001</v>
      </c>
      <c r="FR17" s="410">
        <v>-6.9290000000000003</v>
      </c>
      <c r="FS17" s="410">
        <v>0</v>
      </c>
      <c r="FT17" s="409">
        <f t="shared" si="334"/>
        <v>-33.661999999999999</v>
      </c>
      <c r="FU17" s="410">
        <v>-67.278999999999996</v>
      </c>
      <c r="FV17" s="410">
        <v>0</v>
      </c>
      <c r="FW17" s="410">
        <v>0</v>
      </c>
      <c r="FX17" s="409">
        <f t="shared" si="335"/>
        <v>-100.941</v>
      </c>
      <c r="FZ17" s="409">
        <v>-33.795000000000002</v>
      </c>
      <c r="GA17" s="410">
        <v>-1.2E-2</v>
      </c>
      <c r="GB17" s="410">
        <v>0</v>
      </c>
      <c r="GC17" s="409">
        <f t="shared" si="336"/>
        <v>-33.807000000000002</v>
      </c>
      <c r="GD17" s="410">
        <v>-135.125</v>
      </c>
      <c r="GE17" s="410">
        <v>0</v>
      </c>
      <c r="GF17" s="410">
        <v>0</v>
      </c>
      <c r="GG17" s="409">
        <f t="shared" si="337"/>
        <v>-168.93200000000002</v>
      </c>
      <c r="GI17" s="409">
        <v>-30.907</v>
      </c>
      <c r="GJ17" s="410">
        <v>-1.875</v>
      </c>
      <c r="GK17" s="410">
        <v>0</v>
      </c>
      <c r="GL17" s="409">
        <f t="shared" si="338"/>
        <v>-32.781999999999996</v>
      </c>
      <c r="GM17" s="410">
        <v>-164.654</v>
      </c>
      <c r="GN17" s="410">
        <v>0</v>
      </c>
      <c r="GO17" s="410">
        <v>0</v>
      </c>
      <c r="GP17" s="409">
        <f t="shared" si="339"/>
        <v>-197.43599999999998</v>
      </c>
      <c r="GR17" s="409">
        <v>-29.844999999999999</v>
      </c>
      <c r="GS17" s="410">
        <v>-1.875</v>
      </c>
      <c r="GT17" s="410">
        <v>0</v>
      </c>
      <c r="GU17" s="409">
        <f t="shared" si="340"/>
        <v>-31.72</v>
      </c>
      <c r="GV17" s="410">
        <v>-118.944</v>
      </c>
      <c r="GW17" s="410">
        <v>0</v>
      </c>
      <c r="GX17" s="410">
        <v>0</v>
      </c>
      <c r="GY17" s="409">
        <f t="shared" si="341"/>
        <v>-150.66399999999999</v>
      </c>
      <c r="HA17" s="409">
        <v>-54.06</v>
      </c>
      <c r="HB17" s="410">
        <v>-1.8749999999999996</v>
      </c>
      <c r="HC17" s="410">
        <v>0</v>
      </c>
      <c r="HD17" s="409">
        <f t="shared" si="342"/>
        <v>-55.935000000000002</v>
      </c>
      <c r="HE17" s="410">
        <v>-238.32900000000006</v>
      </c>
      <c r="HF17" s="410">
        <v>0</v>
      </c>
      <c r="HG17" s="410">
        <v>0</v>
      </c>
      <c r="HH17" s="409">
        <f t="shared" si="343"/>
        <v>-294.26400000000007</v>
      </c>
      <c r="HJ17" s="409">
        <v>-148.607</v>
      </c>
      <c r="HK17" s="410">
        <v>-5.6369999999999996</v>
      </c>
      <c r="HL17" s="410">
        <v>0</v>
      </c>
      <c r="HM17" s="409">
        <f t="shared" si="344"/>
        <v>-154.244</v>
      </c>
      <c r="HN17" s="410">
        <v>-657.05200000000002</v>
      </c>
      <c r="HO17" s="410">
        <v>0</v>
      </c>
      <c r="HP17" s="410">
        <v>0</v>
      </c>
      <c r="HQ17" s="409">
        <f t="shared" si="345"/>
        <v>-811.29600000000005</v>
      </c>
      <c r="HS17" s="409">
        <v>-60.139000000000003</v>
      </c>
      <c r="HT17" s="410">
        <v>-1</v>
      </c>
      <c r="HU17" s="410">
        <v>0</v>
      </c>
      <c r="HV17" s="409">
        <f t="shared" si="346"/>
        <v>-61.139000000000003</v>
      </c>
      <c r="HW17" s="410">
        <v>-299.19400000000002</v>
      </c>
      <c r="HX17" s="410">
        <v>0</v>
      </c>
      <c r="HY17" s="410">
        <v>0</v>
      </c>
      <c r="HZ17" s="409">
        <f t="shared" si="347"/>
        <v>-360.33300000000003</v>
      </c>
      <c r="IB17" s="409">
        <v>-58.658999999999999</v>
      </c>
      <c r="IC17" s="410">
        <v>-0.35400000000000009</v>
      </c>
      <c r="ID17" s="410">
        <v>0</v>
      </c>
      <c r="IE17" s="409">
        <f t="shared" si="348"/>
        <v>-59.012999999999998</v>
      </c>
      <c r="IF17" s="410">
        <v>-304.04299999999995</v>
      </c>
      <c r="IG17" s="410">
        <v>0</v>
      </c>
      <c r="IH17" s="410">
        <v>0</v>
      </c>
      <c r="II17" s="409">
        <f t="shared" si="349"/>
        <v>-363.05599999999993</v>
      </c>
      <c r="IK17" s="409">
        <v>-58.771999999999998</v>
      </c>
      <c r="IL17" s="410">
        <v>0</v>
      </c>
      <c r="IM17" s="410">
        <v>0</v>
      </c>
      <c r="IN17" s="409">
        <f t="shared" si="350"/>
        <v>-58.771999999999998</v>
      </c>
      <c r="IO17" s="410">
        <v>-320.59499999999997</v>
      </c>
      <c r="IP17" s="410">
        <v>0</v>
      </c>
      <c r="IQ17" s="410">
        <v>0</v>
      </c>
      <c r="IR17" s="409">
        <f t="shared" si="351"/>
        <v>-379.36699999999996</v>
      </c>
      <c r="IT17" s="409">
        <v>-60.734000000000016</v>
      </c>
      <c r="IU17" s="410">
        <v>0</v>
      </c>
      <c r="IV17" s="410">
        <v>0</v>
      </c>
      <c r="IW17" s="409">
        <f t="shared" si="352"/>
        <v>-60.734000000000016</v>
      </c>
      <c r="IX17" s="410">
        <v>-321.00899999999996</v>
      </c>
      <c r="IY17" s="410">
        <v>0</v>
      </c>
      <c r="IZ17" s="410">
        <v>0</v>
      </c>
      <c r="JA17" s="409">
        <f t="shared" si="353"/>
        <v>-381.74299999999999</v>
      </c>
      <c r="JC17" s="409">
        <v>-238.304</v>
      </c>
      <c r="JD17" s="410">
        <v>-1.3540000000000001</v>
      </c>
      <c r="JE17" s="410">
        <v>0</v>
      </c>
      <c r="JF17" s="409">
        <f t="shared" si="354"/>
        <v>-239.65800000000002</v>
      </c>
      <c r="JG17" s="410">
        <v>-1244.8409999999999</v>
      </c>
      <c r="JH17" s="410">
        <v>0</v>
      </c>
      <c r="JI17" s="410">
        <v>0</v>
      </c>
      <c r="JJ17" s="409">
        <f t="shared" si="355"/>
        <v>-1484.4989999999998</v>
      </c>
      <c r="JL17" s="409">
        <v>-98.960999999999999</v>
      </c>
      <c r="JM17" s="410">
        <v>0</v>
      </c>
      <c r="JN17" s="410">
        <v>0</v>
      </c>
      <c r="JO17" s="409">
        <f t="shared" si="356"/>
        <v>-98.960999999999999</v>
      </c>
      <c r="JP17" s="410">
        <v>-347.928</v>
      </c>
      <c r="JQ17" s="410">
        <v>0</v>
      </c>
      <c r="JR17" s="410">
        <v>0</v>
      </c>
      <c r="JS17" s="409">
        <f t="shared" si="357"/>
        <v>-446.88900000000001</v>
      </c>
      <c r="JU17" s="409">
        <v>-93.388999999999996</v>
      </c>
      <c r="JV17" s="410">
        <v>-11.677</v>
      </c>
      <c r="JW17" s="410">
        <v>0</v>
      </c>
      <c r="JX17" s="409">
        <v>-105.066</v>
      </c>
      <c r="JY17" s="410">
        <v>-342.31500000000005</v>
      </c>
      <c r="JZ17" s="410">
        <v>0</v>
      </c>
      <c r="KA17" s="410">
        <v>0</v>
      </c>
      <c r="KB17" s="409">
        <v>-447.38100000000009</v>
      </c>
      <c r="KD17" s="409">
        <v>-89.145999999999972</v>
      </c>
      <c r="KE17" s="410">
        <v>11.677</v>
      </c>
      <c r="KF17" s="410">
        <v>0</v>
      </c>
      <c r="KG17" s="409">
        <f t="shared" si="358"/>
        <v>-77.468999999999966</v>
      </c>
      <c r="KH17" s="410">
        <v>-315.66399999999999</v>
      </c>
      <c r="KI17" s="410">
        <v>0</v>
      </c>
      <c r="KJ17" s="410">
        <v>0</v>
      </c>
      <c r="KK17" s="409">
        <f t="shared" si="359"/>
        <v>-393.13299999999992</v>
      </c>
      <c r="KM17" s="409">
        <v>-104.64600000000003</v>
      </c>
      <c r="KN17" s="410">
        <v>-1.5000000000000568E-2</v>
      </c>
      <c r="KO17" s="410">
        <v>0</v>
      </c>
      <c r="KP17" s="409">
        <v>-104.66100000000003</v>
      </c>
      <c r="KQ17" s="410">
        <v>-310.17700000000002</v>
      </c>
      <c r="KR17" s="410">
        <v>0</v>
      </c>
      <c r="KS17" s="410">
        <v>0</v>
      </c>
      <c r="KT17" s="409">
        <v>-414.83800000000008</v>
      </c>
      <c r="KV17" s="409">
        <v>-386.142</v>
      </c>
      <c r="KW17" s="410">
        <v>-1.4999999999999999E-2</v>
      </c>
      <c r="KX17" s="410">
        <v>0</v>
      </c>
      <c r="KY17" s="409">
        <f t="shared" si="360"/>
        <v>-386.15699999999998</v>
      </c>
      <c r="KZ17" s="410">
        <v>-1316.0840000000001</v>
      </c>
      <c r="LA17" s="410">
        <v>0</v>
      </c>
      <c r="LB17" s="410">
        <v>0</v>
      </c>
      <c r="LC17" s="409">
        <f t="shared" si="361"/>
        <v>-1702.241</v>
      </c>
      <c r="LE17" s="409">
        <v>-119.178</v>
      </c>
      <c r="LF17" s="410">
        <v>-6.0000000000000001E-3</v>
      </c>
      <c r="LG17" s="410">
        <v>0</v>
      </c>
      <c r="LH17" s="409">
        <f t="shared" si="362"/>
        <v>-119.184</v>
      </c>
      <c r="LI17" s="410">
        <v>-307.39600000000002</v>
      </c>
      <c r="LJ17" s="410">
        <v>0</v>
      </c>
      <c r="LK17" s="409">
        <f t="shared" si="363"/>
        <v>-426.58000000000004</v>
      </c>
      <c r="LM17" s="409">
        <f t="shared" si="364"/>
        <v>-109.95400000000001</v>
      </c>
      <c r="LN17" s="410">
        <f t="shared" si="364"/>
        <v>-1.1000000000000001E-2</v>
      </c>
      <c r="LO17" s="410">
        <f t="shared" si="364"/>
        <v>0</v>
      </c>
      <c r="LP17" s="409">
        <f t="shared" si="365"/>
        <v>-109.965</v>
      </c>
      <c r="LQ17" s="410">
        <f>LY17-LI17</f>
        <v>-302.05699999999996</v>
      </c>
      <c r="LR17" s="410">
        <f t="shared" si="366"/>
        <v>0</v>
      </c>
      <c r="LS17" s="409">
        <f t="shared" si="367"/>
        <v>-412.02199999999993</v>
      </c>
      <c r="LU17" s="409">
        <v>-229.13200000000001</v>
      </c>
      <c r="LV17" s="410">
        <v>-1.7000000000000001E-2</v>
      </c>
      <c r="LW17" s="410">
        <v>0</v>
      </c>
      <c r="LX17" s="409">
        <f t="shared" si="368"/>
        <v>-229.149</v>
      </c>
      <c r="LY17" s="410">
        <v>-609.45299999999997</v>
      </c>
      <c r="LZ17" s="410">
        <v>0</v>
      </c>
      <c r="MA17" s="409">
        <f t="shared" si="369"/>
        <v>-838.60199999999998</v>
      </c>
    </row>
    <row r="18" spans="1:339">
      <c r="A18" s="169" t="s">
        <v>386</v>
      </c>
      <c r="B18" s="409">
        <v>16.282</v>
      </c>
      <c r="C18" s="410">
        <v>0</v>
      </c>
      <c r="D18" s="410">
        <v>-1.5970000000000013</v>
      </c>
      <c r="E18" s="409">
        <f t="shared" si="302"/>
        <v>14.684999999999999</v>
      </c>
      <c r="F18" s="410">
        <v>0</v>
      </c>
      <c r="G18" s="410">
        <v>0</v>
      </c>
      <c r="H18" s="410">
        <v>-14.684999999999999</v>
      </c>
      <c r="I18" s="409">
        <f t="shared" si="303"/>
        <v>0</v>
      </c>
      <c r="J18" s="411"/>
      <c r="K18" s="409">
        <v>17.211000000000002</v>
      </c>
      <c r="L18" s="410">
        <v>0</v>
      </c>
      <c r="M18" s="410">
        <v>-1.2810000000000001</v>
      </c>
      <c r="N18" s="409">
        <f t="shared" si="304"/>
        <v>15.930000000000001</v>
      </c>
      <c r="O18" s="410">
        <v>0</v>
      </c>
      <c r="P18" s="410">
        <v>0</v>
      </c>
      <c r="Q18" s="410">
        <v>-15.930000000000001</v>
      </c>
      <c r="R18" s="409">
        <v>0</v>
      </c>
      <c r="S18" s="411"/>
      <c r="T18" s="409">
        <v>18.143000000000001</v>
      </c>
      <c r="U18" s="410">
        <v>0</v>
      </c>
      <c r="V18" s="410">
        <v>-1.8059999999999992</v>
      </c>
      <c r="W18" s="409">
        <f t="shared" si="305"/>
        <v>16.337000000000003</v>
      </c>
      <c r="X18" s="410">
        <v>0</v>
      </c>
      <c r="Y18" s="410">
        <v>0</v>
      </c>
      <c r="Z18" s="410">
        <v>-16.337000000000003</v>
      </c>
      <c r="AA18" s="409">
        <f t="shared" si="63"/>
        <v>0</v>
      </c>
      <c r="AB18" s="411"/>
      <c r="AC18" s="409">
        <v>17.161000000000001</v>
      </c>
      <c r="AD18" s="410">
        <v>0</v>
      </c>
      <c r="AE18" s="410">
        <v>-1.4109999999999983</v>
      </c>
      <c r="AF18" s="409">
        <f t="shared" si="306"/>
        <v>15.750000000000004</v>
      </c>
      <c r="AG18" s="410">
        <v>0</v>
      </c>
      <c r="AH18" s="410">
        <v>0</v>
      </c>
      <c r="AI18" s="410">
        <v>-15.750000000000004</v>
      </c>
      <c r="AJ18" s="409">
        <f t="shared" si="65"/>
        <v>0</v>
      </c>
      <c r="AK18" s="411"/>
      <c r="AL18" s="409">
        <v>25.087</v>
      </c>
      <c r="AM18" s="410">
        <v>0</v>
      </c>
      <c r="AN18" s="410">
        <v>-1.7080000000000004</v>
      </c>
      <c r="AO18" s="409">
        <f t="shared" si="307"/>
        <v>23.378999999999998</v>
      </c>
      <c r="AP18" s="410">
        <v>0</v>
      </c>
      <c r="AQ18" s="410">
        <v>0</v>
      </c>
      <c r="AR18" s="410">
        <v>-23.378999999999998</v>
      </c>
      <c r="AS18" s="409">
        <f t="shared" si="67"/>
        <v>0</v>
      </c>
      <c r="AT18" s="411"/>
      <c r="AU18" s="409">
        <v>18.637</v>
      </c>
      <c r="AV18" s="410">
        <v>0</v>
      </c>
      <c r="AW18" s="410">
        <v>-1.1970000000000023</v>
      </c>
      <c r="AX18" s="409">
        <f t="shared" si="308"/>
        <v>17.439999999999998</v>
      </c>
      <c r="AY18" s="410">
        <v>0</v>
      </c>
      <c r="AZ18" s="410">
        <v>0</v>
      </c>
      <c r="BA18" s="410">
        <v>-17.439999999999998</v>
      </c>
      <c r="BB18" s="409">
        <f t="shared" si="69"/>
        <v>0</v>
      </c>
      <c r="BC18" s="411"/>
      <c r="BD18" s="409">
        <v>22.999000000000002</v>
      </c>
      <c r="BE18" s="410">
        <v>0</v>
      </c>
      <c r="BF18" s="410">
        <v>-2.1929999999999996</v>
      </c>
      <c r="BG18" s="409">
        <f t="shared" si="309"/>
        <v>20.806000000000004</v>
      </c>
      <c r="BH18" s="410">
        <v>0</v>
      </c>
      <c r="BI18" s="410">
        <v>0</v>
      </c>
      <c r="BJ18" s="410">
        <v>-20.806000000000004</v>
      </c>
      <c r="BK18" s="409">
        <f t="shared" si="71"/>
        <v>0</v>
      </c>
      <c r="BM18" s="409">
        <v>26.937999999999995</v>
      </c>
      <c r="BN18" s="410">
        <v>0</v>
      </c>
      <c r="BO18" s="410">
        <v>-2.4069999999999996</v>
      </c>
      <c r="BP18" s="409">
        <f t="shared" si="310"/>
        <v>24.530999999999995</v>
      </c>
      <c r="BQ18" s="410">
        <v>0</v>
      </c>
      <c r="BR18" s="410">
        <v>0</v>
      </c>
      <c r="BS18" s="410">
        <v>-24.530999999999995</v>
      </c>
      <c r="BT18" s="409">
        <f t="shared" si="311"/>
        <v>0</v>
      </c>
      <c r="BV18" s="409">
        <v>25.495999999999999</v>
      </c>
      <c r="BW18" s="410">
        <v>0</v>
      </c>
      <c r="BX18" s="410">
        <v>-2.177</v>
      </c>
      <c r="BY18" s="409">
        <f t="shared" si="312"/>
        <v>23.318999999999999</v>
      </c>
      <c r="BZ18" s="410">
        <v>0</v>
      </c>
      <c r="CA18" s="410">
        <v>0</v>
      </c>
      <c r="CB18" s="410">
        <v>-23.318999999999999</v>
      </c>
      <c r="CC18" s="409">
        <f t="shared" si="313"/>
        <v>0</v>
      </c>
      <c r="CE18" s="409">
        <v>11.557</v>
      </c>
      <c r="CF18" s="410">
        <v>0</v>
      </c>
      <c r="CG18" s="410">
        <v>-1.8929999999999998</v>
      </c>
      <c r="CH18" s="409">
        <f t="shared" si="314"/>
        <v>9.6640000000000015</v>
      </c>
      <c r="CI18" s="410">
        <v>0</v>
      </c>
      <c r="CJ18" s="410">
        <v>0</v>
      </c>
      <c r="CK18" s="410">
        <v>-9.6640000000000015</v>
      </c>
      <c r="CL18" s="409">
        <f t="shared" si="315"/>
        <v>0</v>
      </c>
      <c r="CN18" s="409">
        <v>11.468</v>
      </c>
      <c r="CO18" s="410">
        <v>0</v>
      </c>
      <c r="CP18" s="410">
        <v>-1.3540000000000001</v>
      </c>
      <c r="CQ18" s="409">
        <f t="shared" si="316"/>
        <v>10.114000000000001</v>
      </c>
      <c r="CR18" s="410">
        <v>0</v>
      </c>
      <c r="CS18" s="410">
        <v>0</v>
      </c>
      <c r="CT18" s="410">
        <v>-10.113999999999999</v>
      </c>
      <c r="CU18" s="409">
        <f t="shared" si="317"/>
        <v>0</v>
      </c>
      <c r="CW18" s="409">
        <v>16.771999999999998</v>
      </c>
      <c r="CX18" s="410">
        <v>0</v>
      </c>
      <c r="CY18" s="410">
        <v>-2.113</v>
      </c>
      <c r="CZ18" s="409">
        <f t="shared" si="318"/>
        <v>14.658999999999999</v>
      </c>
      <c r="DA18" s="410">
        <v>0</v>
      </c>
      <c r="DB18" s="410">
        <v>0</v>
      </c>
      <c r="DC18" s="410">
        <v>-14.659000000000001</v>
      </c>
      <c r="DD18" s="409">
        <f t="shared" si="319"/>
        <v>0</v>
      </c>
      <c r="DF18" s="409">
        <v>0.11899999999999999</v>
      </c>
      <c r="DG18" s="410">
        <v>0</v>
      </c>
      <c r="DH18" s="410">
        <v>-2.8999999999999915E-2</v>
      </c>
      <c r="DI18" s="409">
        <f t="shared" si="320"/>
        <v>9.000000000000008E-2</v>
      </c>
      <c r="DJ18" s="410">
        <v>0</v>
      </c>
      <c r="DK18" s="410">
        <v>0</v>
      </c>
      <c r="DL18" s="410">
        <v>-8.9999999999999858E-2</v>
      </c>
      <c r="DM18" s="409">
        <f t="shared" si="321"/>
        <v>2.2204460492503131E-16</v>
      </c>
      <c r="DO18" s="409">
        <v>-0.30499999999999999</v>
      </c>
      <c r="DP18" s="410">
        <v>0</v>
      </c>
      <c r="DQ18" s="410">
        <v>-2.1949999999999932</v>
      </c>
      <c r="DR18" s="409">
        <f t="shared" si="322"/>
        <v>-2.4999999999999933</v>
      </c>
      <c r="DS18" s="410">
        <v>0</v>
      </c>
      <c r="DT18" s="410">
        <v>0</v>
      </c>
      <c r="DU18" s="410">
        <v>2.5330000000000013</v>
      </c>
      <c r="DV18" s="409">
        <f t="shared" si="323"/>
        <v>3.3000000000007912E-2</v>
      </c>
      <c r="DX18" s="409">
        <v>12.444000000000001</v>
      </c>
      <c r="DY18" s="410">
        <v>0</v>
      </c>
      <c r="DZ18" s="410">
        <v>-1.8360000000000021</v>
      </c>
      <c r="EA18" s="409">
        <f t="shared" si="324"/>
        <v>10.607999999999999</v>
      </c>
      <c r="EB18" s="410">
        <v>0</v>
      </c>
      <c r="EC18" s="410">
        <v>0</v>
      </c>
      <c r="ED18" s="410">
        <v>-10.640999999999998</v>
      </c>
      <c r="EE18" s="409">
        <f t="shared" si="325"/>
        <v>-3.2999999999999474E-2</v>
      </c>
      <c r="EG18" s="409">
        <v>25.885999999999999</v>
      </c>
      <c r="EH18" s="410">
        <v>0</v>
      </c>
      <c r="EI18" s="410">
        <v>-7.4770000000000003</v>
      </c>
      <c r="EJ18" s="409">
        <f t="shared" si="326"/>
        <v>18.408999999999999</v>
      </c>
      <c r="EK18" s="410">
        <v>0</v>
      </c>
      <c r="EL18" s="410">
        <v>0</v>
      </c>
      <c r="EM18" s="410">
        <v>-18.408999999999999</v>
      </c>
      <c r="EN18" s="409">
        <f t="shared" si="327"/>
        <v>0</v>
      </c>
      <c r="EP18" s="409">
        <v>2.3279999999999998</v>
      </c>
      <c r="EQ18" s="410">
        <v>0</v>
      </c>
      <c r="ER18" s="410">
        <v>0.11700000000000001</v>
      </c>
      <c r="ES18" s="409">
        <f t="shared" si="328"/>
        <v>2.4449999999999998</v>
      </c>
      <c r="ET18" s="410">
        <v>0</v>
      </c>
      <c r="EU18" s="410">
        <v>0</v>
      </c>
      <c r="EV18" s="410">
        <v>-2.4430704299999988</v>
      </c>
      <c r="EW18" s="409">
        <f t="shared" si="329"/>
        <v>1.9295700000010463E-3</v>
      </c>
      <c r="EY18" s="409">
        <v>26.405000000000001</v>
      </c>
      <c r="EZ18" s="410">
        <v>0</v>
      </c>
      <c r="FA18" s="410">
        <v>1.0479999999999983</v>
      </c>
      <c r="FB18" s="409">
        <f t="shared" si="330"/>
        <v>27.452999999999999</v>
      </c>
      <c r="FC18" s="410">
        <v>0</v>
      </c>
      <c r="FD18" s="410">
        <v>0</v>
      </c>
      <c r="FE18" s="410">
        <v>-27.452999999999999</v>
      </c>
      <c r="FF18" s="409">
        <f t="shared" si="331"/>
        <v>0</v>
      </c>
      <c r="FH18" s="409">
        <v>65.183999999999997</v>
      </c>
      <c r="FI18" s="410">
        <v>0</v>
      </c>
      <c r="FJ18" s="410">
        <v>0.7160000000000053</v>
      </c>
      <c r="FK18" s="409">
        <f t="shared" si="332"/>
        <v>65.900000000000006</v>
      </c>
      <c r="FL18" s="410">
        <v>0</v>
      </c>
      <c r="FM18" s="410">
        <v>0</v>
      </c>
      <c r="FN18" s="410">
        <v>-66.308000000000007</v>
      </c>
      <c r="FO18" s="409">
        <f t="shared" si="333"/>
        <v>-0.40800000000000125</v>
      </c>
      <c r="FQ18" s="409">
        <v>24.54</v>
      </c>
      <c r="FR18" s="410">
        <v>0</v>
      </c>
      <c r="FS18" s="410">
        <v>-0.40899999999998116</v>
      </c>
      <c r="FT18" s="409">
        <f t="shared" si="334"/>
        <v>24.131000000000018</v>
      </c>
      <c r="FU18" s="410">
        <v>0</v>
      </c>
      <c r="FV18" s="410">
        <v>0</v>
      </c>
      <c r="FW18" s="410">
        <v>-24.130999999999993</v>
      </c>
      <c r="FX18" s="409">
        <f t="shared" si="335"/>
        <v>0</v>
      </c>
      <c r="FZ18" s="409">
        <v>14.323</v>
      </c>
      <c r="GA18" s="410">
        <v>0</v>
      </c>
      <c r="GB18" s="410">
        <v>8.6349999999999998</v>
      </c>
      <c r="GC18" s="409">
        <f t="shared" si="336"/>
        <v>22.957999999999998</v>
      </c>
      <c r="GD18" s="410">
        <v>0</v>
      </c>
      <c r="GE18" s="410">
        <v>0</v>
      </c>
      <c r="GF18" s="410">
        <v>-22.957999999999998</v>
      </c>
      <c r="GG18" s="409">
        <f t="shared" si="337"/>
        <v>0</v>
      </c>
      <c r="GI18" s="409">
        <v>42.286999999999999</v>
      </c>
      <c r="GJ18" s="410">
        <v>0</v>
      </c>
      <c r="GK18" s="410">
        <v>-11.515000000000001</v>
      </c>
      <c r="GL18" s="409">
        <f t="shared" si="338"/>
        <v>30.771999999999998</v>
      </c>
      <c r="GM18" s="410">
        <v>0</v>
      </c>
      <c r="GN18" s="410">
        <v>0</v>
      </c>
      <c r="GO18" s="410">
        <v>-30.771999999999998</v>
      </c>
      <c r="GP18" s="409">
        <f t="shared" si="339"/>
        <v>0</v>
      </c>
      <c r="GR18" s="409">
        <v>54.691000000000003</v>
      </c>
      <c r="GS18" s="410">
        <v>0</v>
      </c>
      <c r="GT18" s="410">
        <v>-8.5150000000000006</v>
      </c>
      <c r="GU18" s="409">
        <f t="shared" si="340"/>
        <v>46.176000000000002</v>
      </c>
      <c r="GV18" s="410">
        <v>0</v>
      </c>
      <c r="GW18" s="410">
        <v>0</v>
      </c>
      <c r="GX18" s="410">
        <v>-46.176000000000002</v>
      </c>
      <c r="GY18" s="409">
        <f t="shared" si="341"/>
        <v>0</v>
      </c>
      <c r="HA18" s="409">
        <v>-11.103999999999999</v>
      </c>
      <c r="HB18" s="410">
        <v>2.46</v>
      </c>
      <c r="HC18" s="410">
        <v>8.0660000000000007</v>
      </c>
      <c r="HD18" s="409">
        <f t="shared" si="342"/>
        <v>-0.57799999999999763</v>
      </c>
      <c r="HE18" s="410">
        <v>0</v>
      </c>
      <c r="HF18" s="410">
        <v>0</v>
      </c>
      <c r="HG18" s="410">
        <v>0.57799999999999585</v>
      </c>
      <c r="HH18" s="409">
        <f t="shared" si="343"/>
        <v>-1.7763568394002505E-15</v>
      </c>
      <c r="HJ18" s="409">
        <v>100.197</v>
      </c>
      <c r="HK18" s="410">
        <v>2.46</v>
      </c>
      <c r="HL18" s="410">
        <v>-3.3290000000000002</v>
      </c>
      <c r="HM18" s="409">
        <f t="shared" si="344"/>
        <v>99.328000000000003</v>
      </c>
      <c r="HN18" s="410">
        <v>0</v>
      </c>
      <c r="HO18" s="410">
        <v>0</v>
      </c>
      <c r="HP18" s="410">
        <v>-99.328000000000003</v>
      </c>
      <c r="HQ18" s="409">
        <f t="shared" si="345"/>
        <v>0</v>
      </c>
      <c r="HS18" s="409">
        <v>-17.827000000000002</v>
      </c>
      <c r="HT18" s="410">
        <v>0.68899999999999995</v>
      </c>
      <c r="HU18" s="410">
        <v>9.1850000000000005</v>
      </c>
      <c r="HV18" s="409">
        <f t="shared" si="346"/>
        <v>-7.9530000000000012</v>
      </c>
      <c r="HW18" s="410">
        <v>0</v>
      </c>
      <c r="HX18" s="410">
        <v>0</v>
      </c>
      <c r="HY18" s="410">
        <v>7.9530000000000003</v>
      </c>
      <c r="HZ18" s="409">
        <f t="shared" si="347"/>
        <v>0</v>
      </c>
      <c r="IB18" s="409">
        <v>-18.062999999999999</v>
      </c>
      <c r="IC18" s="410">
        <v>0.68800000000000006</v>
      </c>
      <c r="ID18" s="410">
        <v>9.7870000000000008</v>
      </c>
      <c r="IE18" s="409">
        <f t="shared" si="348"/>
        <v>-7.5879999999999992</v>
      </c>
      <c r="IF18" s="410">
        <v>0</v>
      </c>
      <c r="IG18" s="410">
        <v>0</v>
      </c>
      <c r="IH18" s="410">
        <v>7.5880000000000001</v>
      </c>
      <c r="II18" s="409">
        <f t="shared" si="349"/>
        <v>0</v>
      </c>
      <c r="IK18" s="409">
        <v>-6.3969999999999985</v>
      </c>
      <c r="IL18" s="410">
        <v>0.53499999999999981</v>
      </c>
      <c r="IM18" s="410">
        <v>-4.5410000000000021</v>
      </c>
      <c r="IN18" s="409">
        <f t="shared" si="350"/>
        <v>-10.403</v>
      </c>
      <c r="IO18" s="410">
        <v>0</v>
      </c>
      <c r="IP18" s="410">
        <v>0</v>
      </c>
      <c r="IQ18" s="410">
        <v>10.402999999999999</v>
      </c>
      <c r="IR18" s="409">
        <f t="shared" si="351"/>
        <v>0</v>
      </c>
      <c r="IT18" s="409">
        <v>-24.797999999999998</v>
      </c>
      <c r="IU18" s="410">
        <v>0.53500000000000025</v>
      </c>
      <c r="IV18" s="410">
        <v>14.469000000000003</v>
      </c>
      <c r="IW18" s="409">
        <f t="shared" si="352"/>
        <v>-9.7939999999999952</v>
      </c>
      <c r="IX18" s="410">
        <v>0</v>
      </c>
      <c r="IY18" s="410">
        <v>0</v>
      </c>
      <c r="IZ18" s="410">
        <v>9.7940000000000005</v>
      </c>
      <c r="JA18" s="409">
        <f t="shared" si="353"/>
        <v>0</v>
      </c>
      <c r="JC18" s="409">
        <v>-67.084999999999994</v>
      </c>
      <c r="JD18" s="410">
        <v>2.4470000000000001</v>
      </c>
      <c r="JE18" s="410">
        <v>28.9</v>
      </c>
      <c r="JF18" s="409">
        <f t="shared" si="354"/>
        <v>-35.737999999999992</v>
      </c>
      <c r="JG18" s="410">
        <v>0</v>
      </c>
      <c r="JH18" s="410">
        <v>0</v>
      </c>
      <c r="JI18" s="410">
        <v>35.738</v>
      </c>
      <c r="JJ18" s="409">
        <f t="shared" si="355"/>
        <v>0</v>
      </c>
      <c r="JL18" s="409">
        <v>-41.643000000000001</v>
      </c>
      <c r="JM18" s="410">
        <v>0.35699999999999998</v>
      </c>
      <c r="JN18" s="410">
        <v>29.169</v>
      </c>
      <c r="JO18" s="409">
        <f t="shared" si="356"/>
        <v>-12.117000000000001</v>
      </c>
      <c r="JP18" s="410">
        <v>0</v>
      </c>
      <c r="JQ18" s="410">
        <v>0</v>
      </c>
      <c r="JR18" s="410">
        <v>12.117000000000001</v>
      </c>
      <c r="JS18" s="409">
        <f t="shared" si="357"/>
        <v>0</v>
      </c>
      <c r="JU18" s="409">
        <v>-84.263999999999996</v>
      </c>
      <c r="JV18" s="410">
        <v>0.36099999999999999</v>
      </c>
      <c r="JW18" s="410">
        <v>62.109000000000009</v>
      </c>
      <c r="JX18" s="409">
        <v>-21.793999999999983</v>
      </c>
      <c r="JY18" s="410">
        <v>0</v>
      </c>
      <c r="JZ18" s="410">
        <v>0</v>
      </c>
      <c r="KA18" s="410">
        <v>21.794</v>
      </c>
      <c r="KB18" s="409">
        <v>0</v>
      </c>
      <c r="KD18" s="409">
        <v>0.99499999999999034</v>
      </c>
      <c r="KE18" s="410">
        <v>0.35699999999999998</v>
      </c>
      <c r="KF18" s="410">
        <v>4.2059999999999853</v>
      </c>
      <c r="KG18" s="409">
        <f t="shared" si="358"/>
        <v>5.5579999999999758</v>
      </c>
      <c r="KH18" s="410">
        <v>0</v>
      </c>
      <c r="KI18" s="410">
        <v>0</v>
      </c>
      <c r="KJ18" s="410">
        <v>-5.5579999999999998</v>
      </c>
      <c r="KK18" s="409">
        <f t="shared" si="359"/>
        <v>-2.3980817331903381E-14</v>
      </c>
      <c r="KM18" s="409">
        <v>7.2780000000000058</v>
      </c>
      <c r="KN18" s="410">
        <v>0.3600000000000001</v>
      </c>
      <c r="KO18" s="410">
        <v>1.7049999999999947</v>
      </c>
      <c r="KP18" s="409">
        <v>9.343</v>
      </c>
      <c r="KQ18" s="410">
        <v>0</v>
      </c>
      <c r="KR18" s="410">
        <v>0</v>
      </c>
      <c r="KS18" s="410">
        <v>-9.343</v>
      </c>
      <c r="KT18" s="409">
        <v>0</v>
      </c>
      <c r="KV18" s="409">
        <v>-117.634</v>
      </c>
      <c r="KW18" s="410">
        <v>1.4350000000000001</v>
      </c>
      <c r="KX18" s="410">
        <v>97.188999999999993</v>
      </c>
      <c r="KY18" s="409">
        <f t="shared" si="360"/>
        <v>-19.010000000000005</v>
      </c>
      <c r="KZ18" s="410">
        <v>0</v>
      </c>
      <c r="LA18" s="410">
        <v>0</v>
      </c>
      <c r="LB18" s="410">
        <v>19.010000000000002</v>
      </c>
      <c r="LC18" s="409">
        <f t="shared" si="361"/>
        <v>0</v>
      </c>
      <c r="LE18" s="409">
        <v>5.5869999999999997</v>
      </c>
      <c r="LF18" s="410">
        <v>1.143</v>
      </c>
      <c r="LG18" s="410">
        <v>0.17799999999999999</v>
      </c>
      <c r="LH18" s="409">
        <f t="shared" si="362"/>
        <v>6.9079999999999995</v>
      </c>
      <c r="LI18" s="410">
        <v>0</v>
      </c>
      <c r="LJ18" s="410">
        <v>-6.9080000000000004</v>
      </c>
      <c r="LK18" s="409">
        <f t="shared" si="363"/>
        <v>0</v>
      </c>
      <c r="LM18" s="409">
        <f t="shared" si="364"/>
        <v>45.531000000000006</v>
      </c>
      <c r="LN18" s="410">
        <f t="shared" si="364"/>
        <v>1.1500000000000001</v>
      </c>
      <c r="LO18" s="410">
        <f t="shared" si="364"/>
        <v>-11.054</v>
      </c>
      <c r="LP18" s="409">
        <f t="shared" si="365"/>
        <v>35.627000000000002</v>
      </c>
      <c r="LQ18" s="410">
        <f>LY18-LI18</f>
        <v>0</v>
      </c>
      <c r="LR18" s="410">
        <f t="shared" si="366"/>
        <v>-35.626999999999995</v>
      </c>
      <c r="LS18" s="409">
        <f t="shared" si="367"/>
        <v>0</v>
      </c>
      <c r="LU18" s="409">
        <v>51.118000000000002</v>
      </c>
      <c r="LV18" s="410">
        <v>2.2930000000000001</v>
      </c>
      <c r="LW18" s="410">
        <v>-10.875999999999999</v>
      </c>
      <c r="LX18" s="409">
        <f t="shared" si="368"/>
        <v>42.535000000000004</v>
      </c>
      <c r="LY18" s="410">
        <v>0</v>
      </c>
      <c r="LZ18" s="410">
        <v>-42.534999999999997</v>
      </c>
      <c r="MA18" s="409">
        <f t="shared" si="369"/>
        <v>0</v>
      </c>
    </row>
    <row r="19" spans="1:339">
      <c r="A19" s="149" t="s">
        <v>387</v>
      </c>
      <c r="B19" s="409">
        <v>-8.5809999999999995</v>
      </c>
      <c r="C19" s="410">
        <v>2E-3</v>
      </c>
      <c r="D19" s="410">
        <v>0</v>
      </c>
      <c r="E19" s="409">
        <f t="shared" si="302"/>
        <v>-8.5789999999999988</v>
      </c>
      <c r="F19" s="410">
        <v>3.3149999999999999</v>
      </c>
      <c r="G19" s="410">
        <v>1.6E-2</v>
      </c>
      <c r="H19" s="410">
        <v>-2.2610000000000001</v>
      </c>
      <c r="I19" s="409">
        <f t="shared" si="303"/>
        <v>-7.5089999999999995</v>
      </c>
      <c r="J19" s="411"/>
      <c r="K19" s="409">
        <v>6.5190000000000001</v>
      </c>
      <c r="L19" s="410">
        <v>1E-3</v>
      </c>
      <c r="M19" s="410">
        <v>0</v>
      </c>
      <c r="N19" s="409">
        <f t="shared" si="304"/>
        <v>6.5200000000000005</v>
      </c>
      <c r="O19" s="410">
        <v>-0.23699999999999999</v>
      </c>
      <c r="P19" s="410">
        <v>0.36599999999999999</v>
      </c>
      <c r="Q19" s="410">
        <v>-0.51100000000000001</v>
      </c>
      <c r="R19" s="409">
        <v>6.1379999999999999</v>
      </c>
      <c r="S19" s="411"/>
      <c r="T19" s="409">
        <v>7.234</v>
      </c>
      <c r="U19" s="410">
        <v>0</v>
      </c>
      <c r="V19" s="410">
        <v>0</v>
      </c>
      <c r="W19" s="409">
        <f t="shared" si="305"/>
        <v>7.234</v>
      </c>
      <c r="X19" s="410">
        <v>-1.018</v>
      </c>
      <c r="Y19" s="410">
        <v>8.9999999999999993E-3</v>
      </c>
      <c r="Z19" s="410">
        <v>-1.3859999999999999</v>
      </c>
      <c r="AA19" s="409">
        <f t="shared" si="63"/>
        <v>4.8390000000000004</v>
      </c>
      <c r="AB19" s="411"/>
      <c r="AC19" s="409">
        <v>8.3260000000000005</v>
      </c>
      <c r="AD19" s="410">
        <v>4.0000000000000001E-3</v>
      </c>
      <c r="AE19" s="410">
        <v>0</v>
      </c>
      <c r="AF19" s="409">
        <f t="shared" si="306"/>
        <v>8.33</v>
      </c>
      <c r="AG19" s="410">
        <v>-9.9969999999999999</v>
      </c>
      <c r="AH19" s="410">
        <v>-0.214</v>
      </c>
      <c r="AI19" s="410">
        <v>-1.3859999999999999</v>
      </c>
      <c r="AJ19" s="409">
        <f t="shared" si="65"/>
        <v>-3.2669999999999995</v>
      </c>
      <c r="AK19" s="411"/>
      <c r="AL19" s="409">
        <v>9.9699999999999989</v>
      </c>
      <c r="AM19" s="410">
        <v>0.39500000000000002</v>
      </c>
      <c r="AN19" s="410">
        <v>0</v>
      </c>
      <c r="AO19" s="409">
        <f t="shared" si="307"/>
        <v>10.364999999999998</v>
      </c>
      <c r="AP19" s="410">
        <v>-2.4009999999999998</v>
      </c>
      <c r="AQ19" s="410">
        <v>-0.53400000000000003</v>
      </c>
      <c r="AR19" s="410">
        <v>-2.2610000000000001</v>
      </c>
      <c r="AS19" s="409">
        <f t="shared" si="67"/>
        <v>5.1689999999999987</v>
      </c>
      <c r="AT19" s="411"/>
      <c r="AU19" s="409">
        <v>8.83</v>
      </c>
      <c r="AV19" s="410">
        <v>0.152</v>
      </c>
      <c r="AW19" s="410">
        <v>0</v>
      </c>
      <c r="AX19" s="409">
        <f t="shared" si="308"/>
        <v>8.9819999999999993</v>
      </c>
      <c r="AY19" s="410">
        <v>-4.2770000000000001</v>
      </c>
      <c r="AZ19" s="410">
        <v>-0.88700000000000001</v>
      </c>
      <c r="BA19" s="410">
        <v>-0.51100000000000001</v>
      </c>
      <c r="BB19" s="409">
        <f t="shared" si="69"/>
        <v>3.3069999999999991</v>
      </c>
      <c r="BC19" s="411"/>
      <c r="BD19" s="409">
        <v>9.9390000000000001</v>
      </c>
      <c r="BE19" s="410">
        <v>-3.0000000000000001E-3</v>
      </c>
      <c r="BF19" s="410">
        <v>0</v>
      </c>
      <c r="BG19" s="409">
        <f t="shared" si="309"/>
        <v>9.9359999999999999</v>
      </c>
      <c r="BH19" s="410">
        <v>-2.5659999999999998</v>
      </c>
      <c r="BI19" s="410">
        <v>-0.96499999999999997</v>
      </c>
      <c r="BJ19" s="410">
        <v>-1.3859999999999999</v>
      </c>
      <c r="BK19" s="409">
        <f t="shared" si="71"/>
        <v>5.0190000000000001</v>
      </c>
      <c r="BM19" s="409">
        <v>7.2009999999999996</v>
      </c>
      <c r="BN19" s="410">
        <v>2E-3</v>
      </c>
      <c r="BO19" s="410">
        <v>0</v>
      </c>
      <c r="BP19" s="409">
        <f t="shared" si="310"/>
        <v>7.2029999999999994</v>
      </c>
      <c r="BQ19" s="410">
        <v>-2.7789999999999999</v>
      </c>
      <c r="BR19" s="410">
        <v>-3.5619999999999998</v>
      </c>
      <c r="BS19" s="410">
        <v>-1.3859999999999999</v>
      </c>
      <c r="BT19" s="409">
        <f t="shared" si="311"/>
        <v>-0.52400000000000024</v>
      </c>
      <c r="BV19" s="409">
        <v>21.135999999999999</v>
      </c>
      <c r="BW19" s="410">
        <v>0</v>
      </c>
      <c r="BX19" s="410">
        <v>0</v>
      </c>
      <c r="BY19" s="409">
        <f t="shared" si="312"/>
        <v>21.135999999999999</v>
      </c>
      <c r="BZ19" s="410">
        <v>-3.0710000000000002</v>
      </c>
      <c r="CA19" s="410">
        <v>-1.2350000000000001</v>
      </c>
      <c r="CB19" s="410">
        <v>-2.2610000000000001</v>
      </c>
      <c r="CC19" s="409">
        <f t="shared" si="313"/>
        <v>14.568999999999999</v>
      </c>
      <c r="CE19" s="409">
        <v>8.734</v>
      </c>
      <c r="CF19" s="410">
        <v>2.8000000000000001E-2</v>
      </c>
      <c r="CG19" s="410">
        <v>0</v>
      </c>
      <c r="CH19" s="409">
        <f t="shared" si="314"/>
        <v>8.7620000000000005</v>
      </c>
      <c r="CI19" s="410">
        <v>-4.5380000000000003</v>
      </c>
      <c r="CJ19" s="410">
        <v>-1.3340000000000001</v>
      </c>
      <c r="CK19" s="410">
        <v>-2.2610000000000001</v>
      </c>
      <c r="CL19" s="409">
        <f t="shared" si="315"/>
        <v>0.629</v>
      </c>
      <c r="CN19" s="409">
        <v>7.8120000000000003</v>
      </c>
      <c r="CO19" s="410">
        <v>-1E-3</v>
      </c>
      <c r="CP19" s="410">
        <v>0</v>
      </c>
      <c r="CQ19" s="409">
        <f t="shared" si="316"/>
        <v>7.8109999999999999</v>
      </c>
      <c r="CR19" s="410">
        <v>-5.0679999999999996</v>
      </c>
      <c r="CS19" s="410">
        <v>-1.0760000000000001</v>
      </c>
      <c r="CT19" s="410">
        <v>-2.2610000000000001</v>
      </c>
      <c r="CU19" s="409">
        <f t="shared" si="317"/>
        <v>-0.59399999999999986</v>
      </c>
      <c r="CW19" s="409">
        <v>15.712999999999999</v>
      </c>
      <c r="CX19" s="410">
        <v>-3.3000000000000002E-2</v>
      </c>
      <c r="CY19" s="410">
        <v>0</v>
      </c>
      <c r="CZ19" s="409">
        <f t="shared" si="318"/>
        <v>15.68</v>
      </c>
      <c r="DA19" s="410">
        <v>-4.2409999999999997</v>
      </c>
      <c r="DB19" s="410">
        <v>-1.0329999999999999</v>
      </c>
      <c r="DC19" s="410">
        <v>-2.2610000000000001</v>
      </c>
      <c r="DD19" s="409">
        <f t="shared" si="319"/>
        <v>8.1449999999999996</v>
      </c>
      <c r="DF19" s="409">
        <v>25.599</v>
      </c>
      <c r="DG19" s="410">
        <v>-6.0999999999999999E-2</v>
      </c>
      <c r="DH19" s="410">
        <v>0</v>
      </c>
      <c r="DI19" s="409">
        <f t="shared" si="320"/>
        <v>25.538</v>
      </c>
      <c r="DJ19" s="410">
        <v>-8.0820000000000007</v>
      </c>
      <c r="DK19" s="410">
        <v>-1.325</v>
      </c>
      <c r="DL19" s="410">
        <v>-0.29199999999999998</v>
      </c>
      <c r="DM19" s="409">
        <f t="shared" si="321"/>
        <v>15.839</v>
      </c>
      <c r="DO19" s="409">
        <v>184.63800000000001</v>
      </c>
      <c r="DP19" s="410">
        <v>-0.24300000000000002</v>
      </c>
      <c r="DQ19" s="410">
        <v>0</v>
      </c>
      <c r="DR19" s="409">
        <f t="shared" si="322"/>
        <v>184.39500000000001</v>
      </c>
      <c r="DS19" s="410">
        <v>-7.3410000000000002</v>
      </c>
      <c r="DT19" s="410">
        <v>-1.0109999999999999</v>
      </c>
      <c r="DU19" s="410">
        <v>0.29199999999999998</v>
      </c>
      <c r="DV19" s="409">
        <f t="shared" si="323"/>
        <v>176.33500000000001</v>
      </c>
      <c r="DX19" s="409">
        <v>183.08199999999999</v>
      </c>
      <c r="DY19" s="410">
        <v>-0.112</v>
      </c>
      <c r="DZ19" s="410">
        <v>0</v>
      </c>
      <c r="EA19" s="409">
        <f t="shared" si="324"/>
        <v>182.97</v>
      </c>
      <c r="EB19" s="410">
        <v>-6.8289999999999997</v>
      </c>
      <c r="EC19" s="410">
        <v>2.4529999999999998</v>
      </c>
      <c r="ED19" s="410">
        <v>0</v>
      </c>
      <c r="EE19" s="409">
        <f t="shared" si="325"/>
        <v>178.59399999999999</v>
      </c>
      <c r="EG19" s="409">
        <v>19.728000000000002</v>
      </c>
      <c r="EH19" s="410">
        <v>4.0309999999999997</v>
      </c>
      <c r="EI19" s="410">
        <v>0</v>
      </c>
      <c r="EJ19" s="409">
        <f t="shared" si="326"/>
        <v>23.759</v>
      </c>
      <c r="EK19" s="410">
        <v>-10.554</v>
      </c>
      <c r="EL19" s="410">
        <v>8.1000000000000003E-2</v>
      </c>
      <c r="EM19" s="410">
        <v>0</v>
      </c>
      <c r="EN19" s="409">
        <f t="shared" si="327"/>
        <v>13.286</v>
      </c>
      <c r="EP19" s="409">
        <v>71.608999999999995</v>
      </c>
      <c r="EQ19" s="410">
        <v>0.98999999999999988</v>
      </c>
      <c r="ER19" s="410">
        <v>0</v>
      </c>
      <c r="ES19" s="409">
        <f t="shared" si="328"/>
        <v>72.59899999999999</v>
      </c>
      <c r="ET19" s="410">
        <v>-6.32</v>
      </c>
      <c r="EU19" s="410">
        <v>-2.5999999999999999E-2</v>
      </c>
      <c r="EV19" s="410">
        <v>0</v>
      </c>
      <c r="EW19" s="409">
        <f t="shared" si="329"/>
        <v>66.253</v>
      </c>
      <c r="EY19" s="409">
        <v>8.5280000000000005</v>
      </c>
      <c r="EZ19" s="410">
        <v>-3.4000000000000696E-2</v>
      </c>
      <c r="FA19" s="410">
        <v>0</v>
      </c>
      <c r="FB19" s="409">
        <f t="shared" si="330"/>
        <v>8.4939999999999998</v>
      </c>
      <c r="FC19" s="410">
        <v>-5.4969999999999999</v>
      </c>
      <c r="FD19" s="410">
        <v>3.5999999999999997E-2</v>
      </c>
      <c r="FE19" s="410">
        <v>0</v>
      </c>
      <c r="FF19" s="409">
        <f t="shared" si="331"/>
        <v>3.0329999999999999</v>
      </c>
      <c r="FH19" s="409">
        <v>-5.0999999999999997E-2</v>
      </c>
      <c r="FI19" s="410">
        <v>0.14199999999999999</v>
      </c>
      <c r="FJ19" s="410">
        <v>0</v>
      </c>
      <c r="FK19" s="409">
        <f t="shared" si="332"/>
        <v>9.0999999999999998E-2</v>
      </c>
      <c r="FL19" s="410">
        <v>-3.9550000000000001</v>
      </c>
      <c r="FM19" s="410">
        <v>0.106</v>
      </c>
      <c r="FN19" s="410"/>
      <c r="FO19" s="409">
        <f t="shared" si="333"/>
        <v>-3.758</v>
      </c>
      <c r="FQ19" s="409">
        <v>-6.6749999999999998</v>
      </c>
      <c r="FR19" s="410">
        <v>0.23499999999999999</v>
      </c>
      <c r="FS19" s="410">
        <v>0</v>
      </c>
      <c r="FT19" s="409">
        <f t="shared" si="334"/>
        <v>-6.4399999999999995</v>
      </c>
      <c r="FU19" s="410">
        <v>-9.4529999999999994</v>
      </c>
      <c r="FV19" s="410">
        <v>6.6000000000000003E-2</v>
      </c>
      <c r="FW19" s="410"/>
      <c r="FX19" s="409">
        <f t="shared" si="335"/>
        <v>-15.826999999999998</v>
      </c>
      <c r="FZ19" s="409">
        <v>281.61500000000001</v>
      </c>
      <c r="GA19" s="410">
        <v>0.48299999999999998</v>
      </c>
      <c r="GB19" s="410">
        <v>0</v>
      </c>
      <c r="GC19" s="409">
        <f t="shared" si="336"/>
        <v>282.09800000000001</v>
      </c>
      <c r="GD19" s="410">
        <v>-8.3640000000000008</v>
      </c>
      <c r="GE19" s="410">
        <v>0.29299999999999998</v>
      </c>
      <c r="GF19" s="410">
        <v>0</v>
      </c>
      <c r="GG19" s="409">
        <f t="shared" si="337"/>
        <v>274.02700000000004</v>
      </c>
      <c r="GI19" s="409">
        <v>23.893000000000001</v>
      </c>
      <c r="GJ19" s="410">
        <v>2.0169999999999999</v>
      </c>
      <c r="GK19" s="410">
        <v>0</v>
      </c>
      <c r="GL19" s="409">
        <f t="shared" si="338"/>
        <v>25.91</v>
      </c>
      <c r="GM19" s="410">
        <v>-9.6509999999999998</v>
      </c>
      <c r="GN19" s="410">
        <v>0.151</v>
      </c>
      <c r="GO19" s="410">
        <v>0</v>
      </c>
      <c r="GP19" s="409">
        <f t="shared" si="339"/>
        <v>16.41</v>
      </c>
      <c r="GR19" s="409">
        <v>192.86500000000001</v>
      </c>
      <c r="GS19" s="410">
        <v>-1.415</v>
      </c>
      <c r="GT19" s="410">
        <v>0</v>
      </c>
      <c r="GU19" s="409">
        <f t="shared" si="340"/>
        <v>191.45000000000002</v>
      </c>
      <c r="GV19" s="410">
        <v>-15.862</v>
      </c>
      <c r="GW19" s="410">
        <v>0.16400000000000001</v>
      </c>
      <c r="GX19" s="410">
        <v>0</v>
      </c>
      <c r="GY19" s="409">
        <f t="shared" si="341"/>
        <v>175.75200000000001</v>
      </c>
      <c r="HA19" s="409">
        <v>-241.29400000000001</v>
      </c>
      <c r="HB19" s="410">
        <v>3.5949999999999993</v>
      </c>
      <c r="HC19" s="410">
        <v>0</v>
      </c>
      <c r="HD19" s="409">
        <f t="shared" si="342"/>
        <v>-237.69900000000001</v>
      </c>
      <c r="HE19" s="410">
        <v>-38.812999999999988</v>
      </c>
      <c r="HF19" s="410">
        <v>0.15999999999999998</v>
      </c>
      <c r="HG19" s="410">
        <v>0</v>
      </c>
      <c r="HH19" s="409">
        <f t="shared" si="343"/>
        <v>-276.35199999999998</v>
      </c>
      <c r="HJ19" s="409">
        <v>257.07900000000001</v>
      </c>
      <c r="HK19" s="410">
        <v>4.68</v>
      </c>
      <c r="HL19" s="410">
        <v>0</v>
      </c>
      <c r="HM19" s="409">
        <f t="shared" si="344"/>
        <v>261.75900000000001</v>
      </c>
      <c r="HN19" s="410">
        <v>-72.69</v>
      </c>
      <c r="HO19" s="410">
        <v>0.76800000000000002</v>
      </c>
      <c r="HP19" s="410">
        <v>0</v>
      </c>
      <c r="HQ19" s="409">
        <f t="shared" si="345"/>
        <v>189.83700000000002</v>
      </c>
      <c r="HS19" s="409">
        <v>-83.337999999999994</v>
      </c>
      <c r="HT19" s="410">
        <v>1.8069999999999999</v>
      </c>
      <c r="HU19" s="410">
        <v>0</v>
      </c>
      <c r="HV19" s="409">
        <f t="shared" si="346"/>
        <v>-81.530999999999992</v>
      </c>
      <c r="HW19" s="410">
        <v>-17.992000000000001</v>
      </c>
      <c r="HX19" s="410">
        <v>0.14099999999999999</v>
      </c>
      <c r="HY19" s="410">
        <v>0</v>
      </c>
      <c r="HZ19" s="409">
        <f t="shared" si="347"/>
        <v>-99.381999999999991</v>
      </c>
      <c r="IB19" s="409">
        <v>-23.044000000000011</v>
      </c>
      <c r="IC19" s="410">
        <v>1.7290000000000001</v>
      </c>
      <c r="ID19" s="410">
        <v>0</v>
      </c>
      <c r="IE19" s="409">
        <f t="shared" si="348"/>
        <v>-21.315000000000012</v>
      </c>
      <c r="IF19" s="410">
        <v>-17.035999999999998</v>
      </c>
      <c r="IG19" s="410">
        <v>0.14499999999999999</v>
      </c>
      <c r="IH19" s="410">
        <v>0</v>
      </c>
      <c r="II19" s="409">
        <f t="shared" si="349"/>
        <v>-38.20600000000001</v>
      </c>
      <c r="IK19" s="409">
        <v>-8.6370000000000005</v>
      </c>
      <c r="IL19" s="410">
        <v>1.7669999999999999</v>
      </c>
      <c r="IM19" s="410">
        <v>0</v>
      </c>
      <c r="IN19" s="409">
        <f t="shared" si="350"/>
        <v>-6.870000000000001</v>
      </c>
      <c r="IO19" s="410">
        <v>-19.257999999999999</v>
      </c>
      <c r="IP19" s="410">
        <v>0.15900000000000006</v>
      </c>
      <c r="IQ19" s="410">
        <v>0</v>
      </c>
      <c r="IR19" s="409">
        <f t="shared" si="351"/>
        <v>-25.969000000000001</v>
      </c>
      <c r="IT19" s="409">
        <v>-10.293999999999997</v>
      </c>
      <c r="IU19" s="410">
        <v>3.0760000000000001</v>
      </c>
      <c r="IV19" s="410">
        <v>0</v>
      </c>
      <c r="IW19" s="409">
        <f t="shared" si="352"/>
        <v>-7.2179999999999964</v>
      </c>
      <c r="IX19" s="410">
        <v>-12.614000000000011</v>
      </c>
      <c r="IY19" s="410">
        <v>0.54299999999999993</v>
      </c>
      <c r="IZ19" s="410">
        <v>0</v>
      </c>
      <c r="JA19" s="409">
        <f t="shared" si="353"/>
        <v>-19.289000000000009</v>
      </c>
      <c r="JC19" s="409">
        <v>-125.313</v>
      </c>
      <c r="JD19" s="410">
        <v>8.3789999999999996</v>
      </c>
      <c r="JE19" s="410">
        <v>0</v>
      </c>
      <c r="JF19" s="409">
        <f t="shared" si="354"/>
        <v>-116.934</v>
      </c>
      <c r="JG19" s="410">
        <v>-66.900000000000006</v>
      </c>
      <c r="JH19" s="410">
        <v>0.98799999999999999</v>
      </c>
      <c r="JI19" s="410">
        <v>0</v>
      </c>
      <c r="JJ19" s="409">
        <f t="shared" si="355"/>
        <v>-182.846</v>
      </c>
      <c r="JL19" s="409">
        <v>-97.063000000000002</v>
      </c>
      <c r="JM19" s="410">
        <v>5.8109999999999999</v>
      </c>
      <c r="JN19" s="410">
        <v>0</v>
      </c>
      <c r="JO19" s="409">
        <f t="shared" si="356"/>
        <v>-91.25200000000001</v>
      </c>
      <c r="JP19" s="410">
        <v>-16.021000000000001</v>
      </c>
      <c r="JQ19" s="410">
        <v>0.19</v>
      </c>
      <c r="JR19" s="410">
        <v>0</v>
      </c>
      <c r="JS19" s="409">
        <f t="shared" si="357"/>
        <v>-107.08300000000001</v>
      </c>
      <c r="JU19" s="409">
        <v>-82.97699999999999</v>
      </c>
      <c r="JV19" s="410">
        <v>-52.09</v>
      </c>
      <c r="JW19" s="410">
        <v>0</v>
      </c>
      <c r="JX19" s="409">
        <v>-135.06700000000001</v>
      </c>
      <c r="JY19" s="410">
        <v>-17.844999999999999</v>
      </c>
      <c r="JZ19" s="410">
        <v>1.288</v>
      </c>
      <c r="KA19" s="410">
        <v>0</v>
      </c>
      <c r="KB19" s="409">
        <v>-151.624</v>
      </c>
      <c r="KD19" s="409">
        <v>-146.76688947000002</v>
      </c>
      <c r="KE19" s="410">
        <v>-7.0589999999999975</v>
      </c>
      <c r="KF19" s="410">
        <v>0</v>
      </c>
      <c r="KG19" s="409">
        <f t="shared" si="358"/>
        <v>-153.82588947000002</v>
      </c>
      <c r="KH19" s="410">
        <v>-16.444000000000003</v>
      </c>
      <c r="KI19" s="410">
        <v>0.13200000000000006</v>
      </c>
      <c r="KJ19" s="410">
        <v>0</v>
      </c>
      <c r="KK19" s="409">
        <f t="shared" si="359"/>
        <v>-170.13788947</v>
      </c>
      <c r="KM19" s="409">
        <v>-174.74611053000001</v>
      </c>
      <c r="KN19" s="410">
        <v>3.9860000000000042</v>
      </c>
      <c r="KO19" s="410">
        <v>0</v>
      </c>
      <c r="KP19" s="409">
        <v>-170.76011053000002</v>
      </c>
      <c r="KQ19" s="410">
        <v>-24.548000000000002</v>
      </c>
      <c r="KR19" s="410">
        <v>-1.0000000000001674E-3</v>
      </c>
      <c r="KS19" s="410">
        <v>0</v>
      </c>
      <c r="KT19" s="409">
        <v>-195.30911053000003</v>
      </c>
      <c r="KV19" s="409">
        <v>-501.553</v>
      </c>
      <c r="KW19" s="410">
        <v>-49.351999999999997</v>
      </c>
      <c r="KX19" s="410">
        <v>0</v>
      </c>
      <c r="KY19" s="409">
        <f t="shared" si="360"/>
        <v>-550.90499999999997</v>
      </c>
      <c r="KZ19" s="410">
        <v>-74.858000000000004</v>
      </c>
      <c r="LA19" s="410">
        <v>1.609</v>
      </c>
      <c r="LB19" s="410">
        <v>0</v>
      </c>
      <c r="LC19" s="409">
        <f t="shared" si="361"/>
        <v>-624.15399999999988</v>
      </c>
      <c r="LE19" s="409">
        <v>34.28</v>
      </c>
      <c r="LF19" s="410">
        <v>-0.98599999999999999</v>
      </c>
      <c r="LG19" s="410">
        <v>0</v>
      </c>
      <c r="LH19" s="409">
        <f t="shared" si="362"/>
        <v>33.294000000000004</v>
      </c>
      <c r="LI19" s="410">
        <v>-14.451000000000001</v>
      </c>
      <c r="LJ19" s="410">
        <v>0</v>
      </c>
      <c r="LK19" s="409">
        <f t="shared" si="363"/>
        <v>18.843000000000004</v>
      </c>
      <c r="LM19" s="409">
        <f t="shared" si="364"/>
        <v>-26.315000000000001</v>
      </c>
      <c r="LN19" s="410">
        <f t="shared" si="364"/>
        <v>7.0149999999999997</v>
      </c>
      <c r="LO19" s="410">
        <f t="shared" si="364"/>
        <v>0</v>
      </c>
      <c r="LP19" s="409">
        <f t="shared" si="365"/>
        <v>-19.3</v>
      </c>
      <c r="LQ19" s="410">
        <f>LY19-LI19</f>
        <v>-17.172000000000001</v>
      </c>
      <c r="LR19" s="410">
        <f t="shared" si="366"/>
        <v>0</v>
      </c>
      <c r="LS19" s="409">
        <f t="shared" si="367"/>
        <v>-36.472000000000001</v>
      </c>
      <c r="LU19" s="409">
        <v>7.9649999999999999</v>
      </c>
      <c r="LV19" s="410">
        <v>6.0289999999999999</v>
      </c>
      <c r="LW19" s="410">
        <v>0</v>
      </c>
      <c r="LX19" s="409">
        <f t="shared" si="368"/>
        <v>13.994</v>
      </c>
      <c r="LY19" s="410">
        <v>-31.623000000000001</v>
      </c>
      <c r="LZ19" s="410">
        <v>0</v>
      </c>
      <c r="MA19" s="409">
        <f t="shared" si="369"/>
        <v>-17.629000000000001</v>
      </c>
    </row>
    <row r="20" spans="1:339">
      <c r="A20" s="429" t="s">
        <v>19</v>
      </c>
      <c r="B20" s="413">
        <v>-531.90699999999993</v>
      </c>
      <c r="C20" s="414">
        <v>-5.9450000000000003</v>
      </c>
      <c r="D20" s="414">
        <v>-1.5970000000000013</v>
      </c>
      <c r="E20" s="413">
        <f t="shared" si="302"/>
        <v>-539.44899999999996</v>
      </c>
      <c r="F20" s="414">
        <v>-136.773</v>
      </c>
      <c r="G20" s="414">
        <v>-39.553000000000004</v>
      </c>
      <c r="H20" s="414">
        <v>29.456000000000003</v>
      </c>
      <c r="I20" s="409">
        <f t="shared" si="303"/>
        <v>-686.31899999999996</v>
      </c>
      <c r="J20" s="411"/>
      <c r="K20" s="413">
        <v>-511.72299999999984</v>
      </c>
      <c r="L20" s="414">
        <v>-6.2859999999999996</v>
      </c>
      <c r="M20" s="414">
        <v>-1.2810000000000001</v>
      </c>
      <c r="N20" s="413">
        <f t="shared" si="304"/>
        <v>-519.28999999999974</v>
      </c>
      <c r="O20" s="414">
        <v>-142.11199999999999</v>
      </c>
      <c r="P20" s="414">
        <v>-35.509</v>
      </c>
      <c r="Q20" s="414">
        <v>25.837</v>
      </c>
      <c r="R20" s="409">
        <v>-671.07399999999973</v>
      </c>
      <c r="S20" s="411"/>
      <c r="T20" s="413">
        <v>-528.40899999999999</v>
      </c>
      <c r="U20" s="414">
        <v>-5.32</v>
      </c>
      <c r="V20" s="414">
        <v>-1.8059999999999992</v>
      </c>
      <c r="W20" s="413">
        <f t="shared" si="305"/>
        <v>-535.53500000000008</v>
      </c>
      <c r="X20" s="414">
        <v>-141.62299999999999</v>
      </c>
      <c r="Y20" s="414">
        <v>-34.154000000000003</v>
      </c>
      <c r="Z20" s="414">
        <v>24.094999999999995</v>
      </c>
      <c r="AA20" s="409">
        <f t="shared" si="63"/>
        <v>-687.2170000000001</v>
      </c>
      <c r="AB20" s="411"/>
      <c r="AC20" s="413">
        <v>-606.41599999999983</v>
      </c>
      <c r="AD20" s="414">
        <v>-5.9570000000000007</v>
      </c>
      <c r="AE20" s="414">
        <v>-1.4109999999999983</v>
      </c>
      <c r="AF20" s="413">
        <f t="shared" si="306"/>
        <v>-613.78399999999976</v>
      </c>
      <c r="AG20" s="414">
        <v>-143.38499999999999</v>
      </c>
      <c r="AH20" s="414">
        <v>-38.940999999999995</v>
      </c>
      <c r="AI20" s="414">
        <v>31.912000000000003</v>
      </c>
      <c r="AJ20" s="409">
        <f t="shared" si="65"/>
        <v>-764.19799999999975</v>
      </c>
      <c r="AK20" s="411"/>
      <c r="AL20" s="413">
        <v>-593.49599999999998</v>
      </c>
      <c r="AM20" s="414">
        <v>-5.3729999999999993</v>
      </c>
      <c r="AN20" s="414">
        <v>-1.6910000000000005</v>
      </c>
      <c r="AO20" s="413">
        <f t="shared" si="307"/>
        <v>-600.56000000000006</v>
      </c>
      <c r="AP20" s="414">
        <v>-133.018</v>
      </c>
      <c r="AQ20" s="414">
        <v>-35.818999999999996</v>
      </c>
      <c r="AR20" s="414">
        <v>20.297999999999998</v>
      </c>
      <c r="AS20" s="409">
        <f t="shared" si="67"/>
        <v>-749.09900000000005</v>
      </c>
      <c r="AT20" s="411"/>
      <c r="AU20" s="413">
        <v>-591.36799999999982</v>
      </c>
      <c r="AV20" s="414">
        <v>-6.633</v>
      </c>
      <c r="AW20" s="414">
        <v>-1.1590000000000023</v>
      </c>
      <c r="AX20" s="413">
        <f t="shared" si="308"/>
        <v>-599.15999999999985</v>
      </c>
      <c r="AY20" s="414">
        <v>-145.226</v>
      </c>
      <c r="AZ20" s="414">
        <v>-38.076000000000001</v>
      </c>
      <c r="BA20" s="414">
        <v>29.308000000000003</v>
      </c>
      <c r="BB20" s="409">
        <f t="shared" si="69"/>
        <v>-753.15399999999988</v>
      </c>
      <c r="BC20" s="411"/>
      <c r="BD20" s="413">
        <v>-624.17999999999995</v>
      </c>
      <c r="BE20" s="414">
        <v>-6.0640000000000001</v>
      </c>
      <c r="BF20" s="414">
        <v>-2.1439999999999997</v>
      </c>
      <c r="BG20" s="413">
        <f t="shared" si="309"/>
        <v>-632.38799999999992</v>
      </c>
      <c r="BH20" s="414">
        <v>-138.339</v>
      </c>
      <c r="BI20" s="414">
        <v>-39.147000000000006</v>
      </c>
      <c r="BJ20" s="414">
        <v>27.605999999999998</v>
      </c>
      <c r="BK20" s="409">
        <f t="shared" si="71"/>
        <v>-782.26799999999992</v>
      </c>
      <c r="BM20" s="413">
        <v>-734.10900000000004</v>
      </c>
      <c r="BN20" s="414">
        <v>-6.657</v>
      </c>
      <c r="BO20" s="414">
        <v>-2.3839999999999995</v>
      </c>
      <c r="BP20" s="413">
        <f t="shared" si="310"/>
        <v>-743.15000000000009</v>
      </c>
      <c r="BQ20" s="414">
        <v>-161.94400000000002</v>
      </c>
      <c r="BR20" s="414">
        <v>-48.030999999999999</v>
      </c>
      <c r="BS20" s="414">
        <v>32.133999999999993</v>
      </c>
      <c r="BT20" s="409">
        <f t="shared" si="311"/>
        <v>-920.99099999999999</v>
      </c>
      <c r="BV20" s="413">
        <v>-732.92900000000009</v>
      </c>
      <c r="BW20" s="414">
        <v>-7.7439999999999998</v>
      </c>
      <c r="BX20" s="414">
        <v>-2.177</v>
      </c>
      <c r="BY20" s="413">
        <f t="shared" si="312"/>
        <v>-742.85000000000014</v>
      </c>
      <c r="BZ20" s="414">
        <v>-148.56199999999998</v>
      </c>
      <c r="CA20" s="414">
        <v>-41.497</v>
      </c>
      <c r="CB20" s="414">
        <v>29.485000000000007</v>
      </c>
      <c r="CC20" s="409">
        <f t="shared" si="313"/>
        <v>-903.42400000000009</v>
      </c>
      <c r="CE20" s="413">
        <v>-787.40599999999984</v>
      </c>
      <c r="CF20" s="414">
        <v>-6.6010000000000009</v>
      </c>
      <c r="CG20" s="414">
        <v>-1.6159999999999999</v>
      </c>
      <c r="CH20" s="413">
        <f t="shared" si="314"/>
        <v>-795.62299999999982</v>
      </c>
      <c r="CI20" s="414">
        <v>-189.40900000000002</v>
      </c>
      <c r="CJ20" s="414">
        <v>-48.442</v>
      </c>
      <c r="CK20" s="414">
        <v>52.818999999999996</v>
      </c>
      <c r="CL20" s="409">
        <f t="shared" si="315"/>
        <v>-980.65499999999975</v>
      </c>
      <c r="CN20" s="413">
        <v>-803.20500000000015</v>
      </c>
      <c r="CO20" s="414">
        <v>-7.2119999999999997</v>
      </c>
      <c r="CP20" s="414">
        <v>-0.58600000000000008</v>
      </c>
      <c r="CQ20" s="413">
        <f t="shared" si="316"/>
        <v>-811.00300000000016</v>
      </c>
      <c r="CR20" s="414">
        <v>-193.82400000000001</v>
      </c>
      <c r="CS20" s="414">
        <v>-51.261000000000003</v>
      </c>
      <c r="CT20" s="414">
        <v>51.061999999999998</v>
      </c>
      <c r="CU20" s="409">
        <f t="shared" si="317"/>
        <v>-1005.0260000000002</v>
      </c>
      <c r="CW20" s="413">
        <v>-933.37299999999993</v>
      </c>
      <c r="CX20" s="414">
        <v>-8.1039999999999992</v>
      </c>
      <c r="CY20" s="414">
        <v>-1.2290000000000001</v>
      </c>
      <c r="CZ20" s="413">
        <f t="shared" si="318"/>
        <v>-942.70600000000002</v>
      </c>
      <c r="DA20" s="414">
        <v>-225.65699999999998</v>
      </c>
      <c r="DB20" s="414">
        <v>-56.379999999999995</v>
      </c>
      <c r="DC20" s="414">
        <v>54.943000000000012</v>
      </c>
      <c r="DD20" s="409">
        <f t="shared" si="319"/>
        <v>-1169.8</v>
      </c>
      <c r="DF20" s="413">
        <v>-807.327</v>
      </c>
      <c r="DG20" s="414">
        <v>-10.688000000000002</v>
      </c>
      <c r="DH20" s="414">
        <v>1.9690000000000001</v>
      </c>
      <c r="DI20" s="413">
        <f t="shared" si="320"/>
        <v>-816.04599999999994</v>
      </c>
      <c r="DJ20" s="414">
        <v>-247.39699999999999</v>
      </c>
      <c r="DK20" s="414">
        <v>-49.061000000000007</v>
      </c>
      <c r="DL20" s="414">
        <v>66.925999999999988</v>
      </c>
      <c r="DM20" s="409">
        <f t="shared" si="321"/>
        <v>-1045.578</v>
      </c>
      <c r="DO20" s="413">
        <v>-701.33899999999994</v>
      </c>
      <c r="DP20" s="414">
        <v>-10.507999999999999</v>
      </c>
      <c r="DQ20" s="414">
        <v>-0.4649999999999932</v>
      </c>
      <c r="DR20" s="413">
        <f t="shared" si="322"/>
        <v>-712.31200000000001</v>
      </c>
      <c r="DS20" s="414">
        <v>-280.524</v>
      </c>
      <c r="DT20" s="414">
        <v>-54.802</v>
      </c>
      <c r="DU20" s="414">
        <v>79.969000000000008</v>
      </c>
      <c r="DV20" s="409">
        <f t="shared" si="323"/>
        <v>-967.66899999999987</v>
      </c>
      <c r="DX20" s="413">
        <v>-914.99200000000008</v>
      </c>
      <c r="DY20" s="414">
        <v>-12.407999999999999</v>
      </c>
      <c r="DZ20" s="414">
        <v>3.6719999999999979</v>
      </c>
      <c r="EA20" s="413">
        <f t="shared" si="324"/>
        <v>-923.72800000000007</v>
      </c>
      <c r="EB20" s="414">
        <v>-263.19799999999998</v>
      </c>
      <c r="EC20" s="414">
        <v>-69.296999999999997</v>
      </c>
      <c r="ED20" s="414">
        <v>69.995000000000005</v>
      </c>
      <c r="EE20" s="409">
        <f t="shared" si="325"/>
        <v>-1186.2280000000001</v>
      </c>
      <c r="EG20" s="413">
        <v>-1343.5319999999999</v>
      </c>
      <c r="EH20" s="414">
        <v>-6.4219999999999997</v>
      </c>
      <c r="EI20" s="414">
        <v>23.616</v>
      </c>
      <c r="EJ20" s="413">
        <f t="shared" si="326"/>
        <v>-1326.338</v>
      </c>
      <c r="EK20" s="414">
        <v>-267.15799999999996</v>
      </c>
      <c r="EL20" s="414">
        <v>-73.758999999999986</v>
      </c>
      <c r="EM20" s="414">
        <v>64.843999999999994</v>
      </c>
      <c r="EN20" s="409">
        <f t="shared" si="327"/>
        <v>-1602.4109999999998</v>
      </c>
      <c r="EP20" s="413">
        <f>SUM(EP15:EP19)</f>
        <v>-1099.155</v>
      </c>
      <c r="EQ20" s="414">
        <f>SUM(EQ15:EQ19)</f>
        <v>-14.398000000000001</v>
      </c>
      <c r="ER20" s="414">
        <f>SUM(ER15:ER19)</f>
        <v>25.701000000000001</v>
      </c>
      <c r="ES20" s="413">
        <f t="shared" si="328"/>
        <v>-1087.8519999999999</v>
      </c>
      <c r="ET20" s="414">
        <v>-278.173</v>
      </c>
      <c r="EU20" s="414">
        <v>-68.762929569999997</v>
      </c>
      <c r="EV20" s="414">
        <v>71.883929569999992</v>
      </c>
      <c r="EW20" s="409">
        <f t="shared" si="329"/>
        <v>-1362.904</v>
      </c>
      <c r="EY20" s="413">
        <v>-1298.588</v>
      </c>
      <c r="EZ20" s="414">
        <v>-10.056000000000001</v>
      </c>
      <c r="FA20" s="414">
        <v>17.183999999999997</v>
      </c>
      <c r="FB20" s="413">
        <f t="shared" si="330"/>
        <v>-1291.46</v>
      </c>
      <c r="FC20" s="414">
        <v>-257.80500000000001</v>
      </c>
      <c r="FD20" s="414">
        <v>-19.228000000000002</v>
      </c>
      <c r="FE20" s="414">
        <v>11.628000000000004</v>
      </c>
      <c r="FF20" s="409">
        <f t="shared" si="331"/>
        <v>-1556.8650000000002</v>
      </c>
      <c r="FH20" s="413">
        <v>-1669.5139999999999</v>
      </c>
      <c r="FI20" s="414">
        <v>-17.876000000000001</v>
      </c>
      <c r="FJ20" s="414">
        <v>54.725000000000009</v>
      </c>
      <c r="FK20" s="413">
        <f t="shared" si="332"/>
        <v>-1632.665</v>
      </c>
      <c r="FL20" s="414">
        <v>-128.87200000000001</v>
      </c>
      <c r="FM20" s="414">
        <v>-61.469000000000001</v>
      </c>
      <c r="FN20" s="414">
        <v>16.182999999999979</v>
      </c>
      <c r="FO20" s="409">
        <f t="shared" si="333"/>
        <v>-1806.8230000000001</v>
      </c>
      <c r="FQ20" s="413">
        <v>-2048.3590000000004</v>
      </c>
      <c r="FR20" s="414">
        <v>-41.704000000000001</v>
      </c>
      <c r="FS20" s="414">
        <v>109.17700000000002</v>
      </c>
      <c r="FT20" s="413">
        <f t="shared" si="334"/>
        <v>-1980.8860000000004</v>
      </c>
      <c r="FU20" s="414">
        <v>-192.691</v>
      </c>
      <c r="FV20" s="414">
        <v>-91.941000000000003</v>
      </c>
      <c r="FW20" s="414">
        <v>78.099000000000018</v>
      </c>
      <c r="FX20" s="409">
        <f t="shared" si="335"/>
        <v>-2187.4189999999999</v>
      </c>
      <c r="FZ20" s="413">
        <f>SUM(FZ15:FZ19)</f>
        <v>-1470.799</v>
      </c>
      <c r="GA20" s="414">
        <f>SUM(GA15:GA19)</f>
        <v>-50.009</v>
      </c>
      <c r="GB20" s="414">
        <f>SUM(GB15:GB19)</f>
        <v>146.29499999999999</v>
      </c>
      <c r="GC20" s="413">
        <f t="shared" si="336"/>
        <v>-1374.5129999999999</v>
      </c>
      <c r="GD20" s="414">
        <f>SUM(GD15:GD19)</f>
        <v>-263.34399999999999</v>
      </c>
      <c r="GE20" s="414">
        <f>SUM(GE15:GE19)</f>
        <v>-70.542000000000002</v>
      </c>
      <c r="GF20" s="414">
        <f>SUM(GF15:GF19)</f>
        <v>54.281999999999996</v>
      </c>
      <c r="GG20" s="409">
        <f t="shared" si="337"/>
        <v>-1654.117</v>
      </c>
      <c r="GI20" s="413">
        <f>SUM(GI15:GI19)</f>
        <v>-1937.462</v>
      </c>
      <c r="GJ20" s="414">
        <f>SUM(GJ15:GJ19)</f>
        <v>-112.21300000000001</v>
      </c>
      <c r="GK20" s="414">
        <f>SUM(GK15:GK19)</f>
        <v>206.517</v>
      </c>
      <c r="GL20" s="413">
        <f t="shared" si="338"/>
        <v>-1843.1580000000001</v>
      </c>
      <c r="GM20" s="414">
        <f>SUM(GM15:GM19)</f>
        <v>-298.03100000000001</v>
      </c>
      <c r="GN20" s="414">
        <f>SUM(GN15:GN19)</f>
        <v>-57.622999999999998</v>
      </c>
      <c r="GO20" s="414">
        <f>SUM(GO15:GO19)</f>
        <v>55.152999999999999</v>
      </c>
      <c r="GP20" s="409">
        <f t="shared" si="339"/>
        <v>-2143.6590000000006</v>
      </c>
      <c r="GR20" s="413">
        <f>SUM(GR15:GR19)</f>
        <v>-1573.299</v>
      </c>
      <c r="GS20" s="414">
        <f>SUM(GS15:GS19)</f>
        <v>-305.70100000000002</v>
      </c>
      <c r="GT20" s="414">
        <f>SUM(GT15:GT19)</f>
        <v>279.62100000000004</v>
      </c>
      <c r="GU20" s="413">
        <f t="shared" si="340"/>
        <v>-1599.3789999999999</v>
      </c>
      <c r="GV20" s="414">
        <f>SUM(GV15:GV19)</f>
        <v>-266.56200000000001</v>
      </c>
      <c r="GW20" s="414">
        <f>SUM(GW15:GW19)</f>
        <v>-72.884</v>
      </c>
      <c r="GX20" s="414">
        <f>SUM(GX15:GX19)</f>
        <v>41.037999999999997</v>
      </c>
      <c r="GY20" s="409">
        <f t="shared" si="341"/>
        <v>-1897.7869999999998</v>
      </c>
      <c r="HA20" s="413">
        <f>SUM(HA15:HA19)</f>
        <v>-2393.0229999999997</v>
      </c>
      <c r="HB20" s="414">
        <f>SUM(HB15:HB19)</f>
        <v>-398.75899999999984</v>
      </c>
      <c r="HC20" s="414">
        <f>SUM(HC15:HC19)</f>
        <v>409.59200000000004</v>
      </c>
      <c r="HD20" s="413">
        <f t="shared" si="342"/>
        <v>-2382.1899999999996</v>
      </c>
      <c r="HE20" s="414">
        <f>SUM(HE15:HE19)</f>
        <v>-392.09800000000007</v>
      </c>
      <c r="HF20" s="414">
        <f>SUM(HF15:HF19)</f>
        <v>-58.249999999999986</v>
      </c>
      <c r="HG20" s="414">
        <f>SUM(HG15:HG19)</f>
        <v>81.307999999999964</v>
      </c>
      <c r="HH20" s="409">
        <f t="shared" si="343"/>
        <v>-2751.2299999999996</v>
      </c>
      <c r="HJ20" s="413">
        <f>SUM(HJ15:HJ19)</f>
        <v>-7374.5830000000005</v>
      </c>
      <c r="HK20" s="414">
        <f>SUM(HK15:HK19)</f>
        <v>-866.6819999999999</v>
      </c>
      <c r="HL20" s="414">
        <f>SUM(HL15:HL19)</f>
        <v>1042.0250000000001</v>
      </c>
      <c r="HM20" s="413">
        <f t="shared" si="344"/>
        <v>-7199.2400000000016</v>
      </c>
      <c r="HN20" s="414">
        <f>SUM(HN15:HN19)</f>
        <v>-1220.0350000000001</v>
      </c>
      <c r="HO20" s="414">
        <f>SUM(HO15:HO19)</f>
        <v>-259.29900000000004</v>
      </c>
      <c r="HP20" s="414">
        <f>SUM(HP15:HP19)</f>
        <v>231.78099999999998</v>
      </c>
      <c r="HQ20" s="409">
        <f t="shared" si="345"/>
        <v>-8446.7930000000015</v>
      </c>
      <c r="HS20" s="413">
        <f>SUM(HS15:HS19)</f>
        <v>-2084.5930000000003</v>
      </c>
      <c r="HT20" s="414">
        <f>SUM(HT15:HT19)</f>
        <v>-412.38099999999997</v>
      </c>
      <c r="HU20" s="414">
        <f>SUM(HU15:HU19)</f>
        <v>404.73099999999999</v>
      </c>
      <c r="HV20" s="413">
        <f t="shared" si="346"/>
        <v>-2092.2430000000004</v>
      </c>
      <c r="HW20" s="414">
        <f>SUM(HW15:HW19)</f>
        <v>-454.83600000000007</v>
      </c>
      <c r="HX20" s="414">
        <f>SUM(HX15:HX19)</f>
        <v>-62.259</v>
      </c>
      <c r="HY20" s="414">
        <f>SUM(HY15:HY19)</f>
        <v>93.927999999999997</v>
      </c>
      <c r="HZ20" s="409">
        <f t="shared" si="347"/>
        <v>-2515.4100000000008</v>
      </c>
      <c r="IB20" s="413">
        <f>SUM(IB15:IB19)</f>
        <v>-1993.557</v>
      </c>
      <c r="IC20" s="414">
        <f>SUM(IC15:IC19)</f>
        <v>-433.13100000000003</v>
      </c>
      <c r="ID20" s="414">
        <f>SUM(ID15:ID19)</f>
        <v>431.34500000000003</v>
      </c>
      <c r="IE20" s="413">
        <f t="shared" si="348"/>
        <v>-1995.3430000000001</v>
      </c>
      <c r="IF20" s="414">
        <f>SUM(IF15:IF19)</f>
        <v>-457.44799999999998</v>
      </c>
      <c r="IG20" s="414">
        <f>SUM(IG15:IG19)</f>
        <v>-69.647999999999996</v>
      </c>
      <c r="IH20" s="414">
        <f>SUM(IH15:IH19)</f>
        <v>94.544000000000011</v>
      </c>
      <c r="II20" s="409">
        <f t="shared" si="349"/>
        <v>-2427.8950000000004</v>
      </c>
      <c r="IK20" s="413">
        <f>SUM(IK15:IK19)</f>
        <v>-1934.7409999999998</v>
      </c>
      <c r="IL20" s="414">
        <f>SUM(IL15:IL19)</f>
        <v>-456.35399999999993</v>
      </c>
      <c r="IM20" s="414">
        <f>SUM(IM15:IM19)</f>
        <v>432.45499999999993</v>
      </c>
      <c r="IN20" s="413">
        <f t="shared" si="350"/>
        <v>-1958.6399999999999</v>
      </c>
      <c r="IO20" s="414">
        <f>SUM(IO15:IO19)</f>
        <v>-479.19799999999992</v>
      </c>
      <c r="IP20" s="414">
        <f>SUM(IP15:IP19)</f>
        <v>-69.998999999999995</v>
      </c>
      <c r="IQ20" s="414">
        <f>SUM(IQ15:IQ19)</f>
        <v>96.442999999999984</v>
      </c>
      <c r="IR20" s="409">
        <f t="shared" si="351"/>
        <v>-2411.3939999999993</v>
      </c>
      <c r="IT20" s="413">
        <f>SUM(IT15:IT19)</f>
        <v>-2411.9299999999994</v>
      </c>
      <c r="IU20" s="414">
        <f>SUM(IU15:IU19)</f>
        <v>-577.52700000000004</v>
      </c>
      <c r="IV20" s="414">
        <f>SUM(IV15:IV19)</f>
        <v>532.04600000000005</v>
      </c>
      <c r="IW20" s="413">
        <f t="shared" si="352"/>
        <v>-2457.4109999999991</v>
      </c>
      <c r="IX20" s="414">
        <f>SUM(IX15:IX19)</f>
        <v>-474.69100000000003</v>
      </c>
      <c r="IY20" s="414">
        <f>SUM(IY15:IY19)</f>
        <v>-77.296999999999997</v>
      </c>
      <c r="IZ20" s="414">
        <f>SUM(IZ15:IZ19)</f>
        <v>99.612999999999985</v>
      </c>
      <c r="JA20" s="409">
        <f t="shared" si="353"/>
        <v>-2909.7859999999991</v>
      </c>
      <c r="JC20" s="413">
        <f>SUM(JC15:JC19)</f>
        <v>-8424.8209999999999</v>
      </c>
      <c r="JD20" s="414">
        <f>SUM(JD15:JD19)</f>
        <v>-1879.3930000000003</v>
      </c>
      <c r="JE20" s="414">
        <f>SUM(JE15:JE19)</f>
        <v>1800.577</v>
      </c>
      <c r="JF20" s="413">
        <f t="shared" si="354"/>
        <v>-8503.6370000000006</v>
      </c>
      <c r="JG20" s="414">
        <f>SUM(JG15:JG19)</f>
        <v>-1866.173</v>
      </c>
      <c r="JH20" s="414">
        <f>SUM(JH15:JH19)</f>
        <v>-279.20300000000003</v>
      </c>
      <c r="JI20" s="414">
        <f>SUM(JI15:JI19)</f>
        <v>384.52800000000002</v>
      </c>
      <c r="JJ20" s="409">
        <f t="shared" si="355"/>
        <v>-10264.485000000001</v>
      </c>
      <c r="JL20" s="413">
        <f>SUM(JL15:JL19)</f>
        <v>-2115.5030000000002</v>
      </c>
      <c r="JM20" s="414">
        <f>SUM(JM15:JM19)</f>
        <v>-531.12799999999993</v>
      </c>
      <c r="JN20" s="414">
        <f>SUM(JN15:JN19)</f>
        <v>491.46600000000001</v>
      </c>
      <c r="JO20" s="413">
        <f t="shared" si="356"/>
        <v>-2155.1650000000004</v>
      </c>
      <c r="JP20" s="414">
        <f>SUM(JP15:JP19)</f>
        <v>-508.73399999999998</v>
      </c>
      <c r="JQ20" s="414">
        <f>SUM(JQ15:JQ19)</f>
        <v>-70.44</v>
      </c>
      <c r="JR20" s="414">
        <f>SUM(JR15:JR19)</f>
        <v>94.738</v>
      </c>
      <c r="JS20" s="409">
        <f t="shared" si="357"/>
        <v>-2639.6010000000006</v>
      </c>
      <c r="JU20" s="413">
        <v>-2145.7579999999998</v>
      </c>
      <c r="JV20" s="414">
        <v>-579.51300000000003</v>
      </c>
      <c r="JW20" s="414">
        <v>540.505</v>
      </c>
      <c r="JX20" s="413">
        <v>-2184.7659999999996</v>
      </c>
      <c r="JY20" s="414">
        <v>-496.80700000000002</v>
      </c>
      <c r="JZ20" s="414">
        <v>-69.649000000000001</v>
      </c>
      <c r="KA20" s="414">
        <v>114.239</v>
      </c>
      <c r="KB20" s="409">
        <v>-2636.9829999999993</v>
      </c>
      <c r="KD20" s="413">
        <f>SUM(KD15:KD19)</f>
        <v>-2269.261</v>
      </c>
      <c r="KE20" s="414">
        <f>SUM(KE15:KE19)</f>
        <v>-541.32099999999991</v>
      </c>
      <c r="KF20" s="414">
        <f>SUM(KF15:KF19)</f>
        <v>501.38500000000005</v>
      </c>
      <c r="KG20" s="413">
        <f t="shared" si="358"/>
        <v>-2309.1969999999997</v>
      </c>
      <c r="KH20" s="414">
        <f>SUM(KH15:KH19)</f>
        <v>-465.46899999999999</v>
      </c>
      <c r="KI20" s="414">
        <f>SUM(KI15:KI19)</f>
        <v>-31.301000000000005</v>
      </c>
      <c r="KJ20" s="414">
        <f>SUM(KJ15:KJ19)</f>
        <v>91.358000000000033</v>
      </c>
      <c r="KK20" s="409">
        <f t="shared" si="359"/>
        <v>-2714.6089999999995</v>
      </c>
      <c r="KM20" s="413">
        <v>-2586.3019999999997</v>
      </c>
      <c r="KN20" s="414">
        <v>-630.26800000000037</v>
      </c>
      <c r="KO20" s="414">
        <v>572.35599999999988</v>
      </c>
      <c r="KP20" s="413">
        <v>-2644.2140000000004</v>
      </c>
      <c r="KQ20" s="414">
        <v>-467.77199999999999</v>
      </c>
      <c r="KR20" s="414">
        <v>-1.0000000000001674E-3</v>
      </c>
      <c r="KS20" s="414">
        <v>22.500999999999966</v>
      </c>
      <c r="KT20" s="409">
        <v>-3089.4860000000008</v>
      </c>
      <c r="KV20" s="413">
        <f>SUM(KV15:KV19)</f>
        <v>-9116.8240000000005</v>
      </c>
      <c r="KW20" s="414">
        <f>SUM(KW15:KW19)</f>
        <v>-2282.23</v>
      </c>
      <c r="KX20" s="414">
        <f>SUM(KX15:KX19)</f>
        <v>2105.712</v>
      </c>
      <c r="KY20" s="413">
        <f t="shared" si="360"/>
        <v>-9293.3420000000006</v>
      </c>
      <c r="KZ20" s="414">
        <f>SUM(KZ15:KZ19)</f>
        <v>-1938.7819999999999</v>
      </c>
      <c r="LA20" s="414">
        <f>SUM(LA15:LA19)</f>
        <v>-171.39099999999999</v>
      </c>
      <c r="LB20" s="414">
        <f>SUM(LB15:LB19)</f>
        <v>322.83600000000001</v>
      </c>
      <c r="LC20" s="409">
        <f t="shared" si="361"/>
        <v>-11080.679</v>
      </c>
      <c r="LE20" s="413">
        <f>SUM(LE15:LE19)</f>
        <v>-2059.7979999999998</v>
      </c>
      <c r="LF20" s="414">
        <f>SUM(LF15:LF19)</f>
        <v>-580.21199999999999</v>
      </c>
      <c r="LG20" s="414">
        <f>SUM(LG15:LG19)</f>
        <v>561.47199999999998</v>
      </c>
      <c r="LH20" s="413">
        <f t="shared" si="362"/>
        <v>-2078.5379999999996</v>
      </c>
      <c r="LI20" s="414">
        <f>SUM(LI15:LI19)</f>
        <v>-451.93400000000008</v>
      </c>
      <c r="LJ20" s="414">
        <f>SUM(LJ15:LJ19)</f>
        <v>24.24</v>
      </c>
      <c r="LK20" s="409">
        <f t="shared" si="363"/>
        <v>-2506.232</v>
      </c>
      <c r="LM20" s="413">
        <f>SUM(LM15:LM19)</f>
        <v>-2084.8550000000005</v>
      </c>
      <c r="LN20" s="414">
        <f>SUM(LN15:LN19)</f>
        <v>-469.14000000000004</v>
      </c>
      <c r="LO20" s="414">
        <f>SUM(LO15:LO19)</f>
        <v>426.70100000000002</v>
      </c>
      <c r="LP20" s="413">
        <f t="shared" si="365"/>
        <v>-2127.2940000000003</v>
      </c>
      <c r="LQ20" s="414">
        <f>SUM(LQ15:LQ19)</f>
        <v>-448.41999999999996</v>
      </c>
      <c r="LR20" s="414">
        <f>SUM(LR15:LR19)</f>
        <v>-6.1609999999999978</v>
      </c>
      <c r="LS20" s="409">
        <f t="shared" si="367"/>
        <v>-2581.8750000000005</v>
      </c>
      <c r="LU20" s="413">
        <f>SUM(LU15:LU19)</f>
        <v>-4144.6529999999993</v>
      </c>
      <c r="LV20" s="414">
        <f>SUM(LV15:LV19)</f>
        <v>-1049.3520000000001</v>
      </c>
      <c r="LW20" s="414">
        <f>SUM(LW15:LW19)</f>
        <v>988.173</v>
      </c>
      <c r="LX20" s="413">
        <f t="shared" si="368"/>
        <v>-4205.8319999999994</v>
      </c>
      <c r="LY20" s="414">
        <f>SUM(LY15:LY19)</f>
        <v>-900.35400000000004</v>
      </c>
      <c r="LZ20" s="414">
        <f>SUM(LZ15:LZ19)</f>
        <v>18.079000000000001</v>
      </c>
      <c r="MA20" s="409">
        <f t="shared" si="369"/>
        <v>-5088.107</v>
      </c>
    </row>
    <row r="21" spans="1:339" ht="3.75" customHeight="1">
      <c r="A21" s="429"/>
      <c r="B21" s="409"/>
      <c r="C21" s="410"/>
      <c r="D21" s="410"/>
      <c r="E21" s="409"/>
      <c r="F21" s="412"/>
      <c r="G21" s="412"/>
      <c r="H21" s="412"/>
      <c r="I21" s="409"/>
      <c r="J21" s="408"/>
      <c r="K21" s="409"/>
      <c r="L21" s="410"/>
      <c r="M21" s="410"/>
      <c r="N21" s="409"/>
      <c r="O21" s="412"/>
      <c r="P21" s="412"/>
      <c r="Q21" s="412"/>
      <c r="R21" s="409"/>
      <c r="S21" s="408"/>
      <c r="T21" s="409"/>
      <c r="U21" s="410"/>
      <c r="V21" s="410"/>
      <c r="W21" s="409"/>
      <c r="X21" s="412"/>
      <c r="Y21" s="412"/>
      <c r="Z21" s="412"/>
      <c r="AA21" s="409"/>
      <c r="AB21" s="408"/>
      <c r="AC21" s="409"/>
      <c r="AD21" s="410"/>
      <c r="AE21" s="410"/>
      <c r="AF21" s="409"/>
      <c r="AG21" s="412"/>
      <c r="AH21" s="412"/>
      <c r="AI21" s="412"/>
      <c r="AJ21" s="409"/>
      <c r="AK21" s="408"/>
      <c r="AL21" s="409"/>
      <c r="AM21" s="410"/>
      <c r="AN21" s="410"/>
      <c r="AO21" s="409"/>
      <c r="AP21" s="412"/>
      <c r="AQ21" s="412"/>
      <c r="AR21" s="412"/>
      <c r="AS21" s="409"/>
      <c r="AT21" s="408"/>
      <c r="AU21" s="409"/>
      <c r="AV21" s="410"/>
      <c r="AW21" s="410"/>
      <c r="AX21" s="409"/>
      <c r="AY21" s="412"/>
      <c r="AZ21" s="412"/>
      <c r="BA21" s="412"/>
      <c r="BB21" s="409"/>
      <c r="BC21" s="408"/>
      <c r="BD21" s="409"/>
      <c r="BE21" s="410"/>
      <c r="BF21" s="410"/>
      <c r="BG21" s="409"/>
      <c r="BH21" s="412"/>
      <c r="BI21" s="412"/>
      <c r="BJ21" s="412"/>
      <c r="BK21" s="409"/>
      <c r="BM21" s="409"/>
      <c r="BN21" s="410"/>
      <c r="BO21" s="410"/>
      <c r="BP21" s="409"/>
      <c r="BQ21" s="412"/>
      <c r="BR21" s="412"/>
      <c r="BS21" s="412"/>
      <c r="BT21" s="409"/>
      <c r="BV21" s="409"/>
      <c r="BW21" s="410"/>
      <c r="BX21" s="410"/>
      <c r="BY21" s="409"/>
      <c r="BZ21" s="412"/>
      <c r="CA21" s="412"/>
      <c r="CB21" s="412"/>
      <c r="CC21" s="409"/>
      <c r="CE21" s="409"/>
      <c r="CF21" s="410"/>
      <c r="CG21" s="410"/>
      <c r="CH21" s="409"/>
      <c r="CI21" s="412"/>
      <c r="CJ21" s="412"/>
      <c r="CK21" s="412"/>
      <c r="CL21" s="409"/>
      <c r="CN21" s="409"/>
      <c r="CO21" s="410"/>
      <c r="CP21" s="410"/>
      <c r="CQ21" s="409"/>
      <c r="CR21" s="412"/>
      <c r="CS21" s="412"/>
      <c r="CT21" s="412"/>
      <c r="CU21" s="409"/>
      <c r="CW21" s="409"/>
      <c r="CX21" s="410"/>
      <c r="CY21" s="410"/>
      <c r="CZ21" s="409"/>
      <c r="DA21" s="412"/>
      <c r="DB21" s="412"/>
      <c r="DC21" s="412"/>
      <c r="DD21" s="409"/>
      <c r="DF21" s="409"/>
      <c r="DG21" s="410"/>
      <c r="DH21" s="410"/>
      <c r="DI21" s="409"/>
      <c r="DJ21" s="412"/>
      <c r="DK21" s="412"/>
      <c r="DL21" s="412"/>
      <c r="DM21" s="409"/>
      <c r="DO21" s="409"/>
      <c r="DP21" s="410"/>
      <c r="DQ21" s="410"/>
      <c r="DR21" s="409"/>
      <c r="DS21" s="412"/>
      <c r="DT21" s="412"/>
      <c r="DU21" s="412"/>
      <c r="DV21" s="409"/>
      <c r="DX21" s="409"/>
      <c r="DY21" s="410"/>
      <c r="DZ21" s="410"/>
      <c r="EA21" s="409"/>
      <c r="EB21" s="412"/>
      <c r="EC21" s="412"/>
      <c r="ED21" s="412"/>
      <c r="EE21" s="409"/>
      <c r="EG21" s="409"/>
      <c r="EH21" s="410"/>
      <c r="EI21" s="410"/>
      <c r="EJ21" s="409"/>
      <c r="EK21" s="412"/>
      <c r="EL21" s="412"/>
      <c r="EM21" s="412"/>
      <c r="EN21" s="409"/>
      <c r="EP21" s="409"/>
      <c r="EQ21" s="410"/>
      <c r="ER21" s="410"/>
      <c r="ES21" s="409"/>
      <c r="ET21" s="412"/>
      <c r="EU21" s="412"/>
      <c r="EV21" s="412"/>
      <c r="EW21" s="409"/>
      <c r="EY21" s="409"/>
      <c r="EZ21" s="410"/>
      <c r="FA21" s="410"/>
      <c r="FB21" s="409"/>
      <c r="FC21" s="412"/>
      <c r="FD21" s="412"/>
      <c r="FE21" s="412"/>
      <c r="FF21" s="409"/>
      <c r="FH21" s="409"/>
      <c r="FI21" s="410"/>
      <c r="FJ21" s="410"/>
      <c r="FK21" s="409"/>
      <c r="FL21" s="412"/>
      <c r="FM21" s="412"/>
      <c r="FN21" s="412"/>
      <c r="FO21" s="409"/>
      <c r="FQ21" s="409"/>
      <c r="FR21" s="410"/>
      <c r="FS21" s="410"/>
      <c r="FT21" s="409"/>
      <c r="FU21" s="412"/>
      <c r="FV21" s="412"/>
      <c r="FW21" s="412"/>
      <c r="FX21" s="409"/>
      <c r="FZ21" s="409"/>
      <c r="GA21" s="410"/>
      <c r="GB21" s="410"/>
      <c r="GC21" s="409"/>
      <c r="GD21" s="412"/>
      <c r="GE21" s="412"/>
      <c r="GF21" s="412"/>
      <c r="GG21" s="409"/>
      <c r="GI21" s="409"/>
      <c r="GJ21" s="410"/>
      <c r="GK21" s="410"/>
      <c r="GL21" s="409"/>
      <c r="GM21" s="412"/>
      <c r="GN21" s="412"/>
      <c r="GO21" s="412"/>
      <c r="GP21" s="409"/>
      <c r="GR21" s="409"/>
      <c r="GS21" s="410"/>
      <c r="GT21" s="410"/>
      <c r="GU21" s="409"/>
      <c r="GV21" s="412"/>
      <c r="GW21" s="412"/>
      <c r="GX21" s="412"/>
      <c r="GY21" s="409"/>
      <c r="HA21" s="409"/>
      <c r="HB21" s="410"/>
      <c r="HC21" s="410"/>
      <c r="HD21" s="409"/>
      <c r="HE21" s="410"/>
      <c r="HF21" s="410"/>
      <c r="HG21" s="410"/>
      <c r="HH21" s="409"/>
      <c r="HJ21" s="409"/>
      <c r="HK21" s="410"/>
      <c r="HL21" s="410"/>
      <c r="HM21" s="409"/>
      <c r="HN21" s="412"/>
      <c r="HO21" s="412"/>
      <c r="HP21" s="412"/>
      <c r="HQ21" s="409"/>
      <c r="HS21" s="409"/>
      <c r="HT21" s="410"/>
      <c r="HU21" s="410"/>
      <c r="HV21" s="409"/>
      <c r="HW21" s="412"/>
      <c r="HX21" s="412"/>
      <c r="HY21" s="412"/>
      <c r="HZ21" s="409"/>
      <c r="IB21" s="409"/>
      <c r="IC21" s="410"/>
      <c r="ID21" s="410"/>
      <c r="IE21" s="409"/>
      <c r="IF21" s="412"/>
      <c r="IG21" s="412"/>
      <c r="IH21" s="412"/>
      <c r="II21" s="409"/>
      <c r="IK21" s="409"/>
      <c r="IL21" s="410"/>
      <c r="IM21" s="410"/>
      <c r="IN21" s="409"/>
      <c r="IO21" s="412"/>
      <c r="IP21" s="412"/>
      <c r="IQ21" s="412"/>
      <c r="IR21" s="409"/>
      <c r="IT21" s="409"/>
      <c r="IU21" s="410"/>
      <c r="IV21" s="410"/>
      <c r="IW21" s="409"/>
      <c r="IX21" s="412"/>
      <c r="IY21" s="412"/>
      <c r="IZ21" s="412"/>
      <c r="JA21" s="409"/>
      <c r="JC21" s="409"/>
      <c r="JD21" s="410"/>
      <c r="JE21" s="410"/>
      <c r="JF21" s="409"/>
      <c r="JG21" s="412"/>
      <c r="JH21" s="412"/>
      <c r="JI21" s="412"/>
      <c r="JJ21" s="409"/>
      <c r="JL21" s="409"/>
      <c r="JM21" s="412"/>
      <c r="JN21" s="412"/>
      <c r="JO21" s="409"/>
      <c r="JP21" s="412"/>
      <c r="JQ21" s="412"/>
      <c r="JR21" s="412"/>
      <c r="JS21" s="409"/>
      <c r="JU21" s="409"/>
      <c r="JV21" s="412"/>
      <c r="JW21" s="412"/>
      <c r="JX21" s="409"/>
      <c r="JY21" s="412"/>
      <c r="JZ21" s="412"/>
      <c r="KA21" s="412"/>
      <c r="KB21" s="409"/>
      <c r="KD21" s="409"/>
      <c r="KE21" s="412"/>
      <c r="KF21" s="412"/>
      <c r="KG21" s="409"/>
      <c r="KH21" s="412"/>
      <c r="KI21" s="412"/>
      <c r="KJ21" s="412"/>
      <c r="KK21" s="409"/>
      <c r="KM21" s="409"/>
      <c r="KN21" s="412"/>
      <c r="KO21" s="412"/>
      <c r="KP21" s="409"/>
      <c r="KQ21" s="412"/>
      <c r="KR21" s="412"/>
      <c r="KS21" s="412"/>
      <c r="KT21" s="409"/>
      <c r="KV21" s="409"/>
      <c r="KW21" s="412"/>
      <c r="KX21" s="412"/>
      <c r="KY21" s="409"/>
      <c r="KZ21" s="412"/>
      <c r="LA21" s="412"/>
      <c r="LB21" s="412"/>
      <c r="LC21" s="409"/>
      <c r="LE21" s="409"/>
      <c r="LF21" s="412"/>
      <c r="LG21" s="412"/>
      <c r="LH21" s="409"/>
      <c r="LI21" s="412"/>
      <c r="LJ21" s="412"/>
      <c r="LK21" s="409"/>
      <c r="LM21" s="409"/>
      <c r="LN21" s="412"/>
      <c r="LO21" s="412"/>
      <c r="LP21" s="409"/>
      <c r="LQ21" s="412"/>
      <c r="LR21" s="412"/>
      <c r="LS21" s="409"/>
      <c r="LU21" s="409"/>
      <c r="LV21" s="412"/>
      <c r="LW21" s="412"/>
      <c r="LX21" s="409"/>
      <c r="LY21" s="412"/>
      <c r="LZ21" s="412"/>
      <c r="MA21" s="409"/>
    </row>
    <row r="22" spans="1:339">
      <c r="A22" s="430" t="s">
        <v>6</v>
      </c>
      <c r="B22" s="409">
        <v>143.9400000000002</v>
      </c>
      <c r="C22" s="410">
        <v>1.7720000000000011</v>
      </c>
      <c r="D22" s="410">
        <v>-1.5970000000000013</v>
      </c>
      <c r="E22" s="409">
        <f t="shared" ref="E22" si="370">B22+C22+D22</f>
        <v>144.11500000000018</v>
      </c>
      <c r="F22" s="410">
        <v>25.820999999999998</v>
      </c>
      <c r="G22" s="410">
        <v>-1.5000000000007674E-2</v>
      </c>
      <c r="H22" s="410">
        <v>-32.39</v>
      </c>
      <c r="I22" s="409">
        <f>E22+F22+G22+H22</f>
        <v>137.53100000000018</v>
      </c>
      <c r="J22" s="411"/>
      <c r="K22" s="409">
        <v>163.27500000000015</v>
      </c>
      <c r="L22" s="410">
        <v>1.202</v>
      </c>
      <c r="M22" s="410">
        <v>-1.2810000000000001</v>
      </c>
      <c r="N22" s="409">
        <f t="shared" ref="N22" si="371">K22+L22+M22</f>
        <v>163.19600000000014</v>
      </c>
      <c r="O22" s="410">
        <v>24.683000000000021</v>
      </c>
      <c r="P22" s="410">
        <v>2.2830000000000013</v>
      </c>
      <c r="Q22" s="410">
        <v>-33.179000000000002</v>
      </c>
      <c r="R22" s="409">
        <v>156.98299999999961</v>
      </c>
      <c r="S22" s="411"/>
      <c r="T22" s="409">
        <v>180.25300000000004</v>
      </c>
      <c r="U22" s="410">
        <v>1.9289999999999994</v>
      </c>
      <c r="V22" s="410">
        <v>-1.8059999999999992</v>
      </c>
      <c r="W22" s="409">
        <f t="shared" ref="W22" si="372">T22+U22+V22</f>
        <v>180.37600000000003</v>
      </c>
      <c r="X22" s="410">
        <v>24.140000000000015</v>
      </c>
      <c r="Y22" s="410">
        <v>2.4079999999999941</v>
      </c>
      <c r="Z22" s="410">
        <v>-37.663000000000011</v>
      </c>
      <c r="AA22" s="409">
        <f t="shared" si="63"/>
        <v>169.26100000000002</v>
      </c>
      <c r="AB22" s="411"/>
      <c r="AC22" s="409">
        <v>226.96399999999977</v>
      </c>
      <c r="AD22" s="410">
        <v>1.3169999999999984</v>
      </c>
      <c r="AE22" s="410">
        <v>-1.4109999999999983</v>
      </c>
      <c r="AF22" s="409">
        <f t="shared" ref="AF22" si="373">AC22+AD22+AE22</f>
        <v>226.86999999999978</v>
      </c>
      <c r="AG22" s="410">
        <v>25.577000000000027</v>
      </c>
      <c r="AH22" s="410">
        <v>1.3150000000000048</v>
      </c>
      <c r="AI22" s="410">
        <v>-41.635999999999996</v>
      </c>
      <c r="AJ22" s="409">
        <f t="shared" si="65"/>
        <v>212.12599999999981</v>
      </c>
      <c r="AK22" s="411"/>
      <c r="AL22" s="409">
        <v>231.78999999999996</v>
      </c>
      <c r="AM22" s="410">
        <v>1.8050000000000006</v>
      </c>
      <c r="AN22" s="410">
        <v>-1.7080000000000009</v>
      </c>
      <c r="AO22" s="409">
        <f t="shared" ref="AO22" si="374">AL22+AM22+AN22</f>
        <v>231.88699999999997</v>
      </c>
      <c r="AP22" s="410">
        <v>37.330999999999989</v>
      </c>
      <c r="AQ22" s="410">
        <v>2.6450000000000031</v>
      </c>
      <c r="AR22" s="410">
        <v>-46.567000000000007</v>
      </c>
      <c r="AS22" s="409">
        <f t="shared" si="67"/>
        <v>225.29599999999994</v>
      </c>
      <c r="AT22" s="411"/>
      <c r="AU22" s="409">
        <v>235.76299999999995</v>
      </c>
      <c r="AV22" s="410">
        <v>1.2120000000000024</v>
      </c>
      <c r="AW22" s="410">
        <v>-1.1970000000000025</v>
      </c>
      <c r="AX22" s="409">
        <f t="shared" ref="AX22" si="375">AU22+AV22+AW22</f>
        <v>235.77799999999993</v>
      </c>
      <c r="AY22" s="410">
        <v>26.149999999999977</v>
      </c>
      <c r="AZ22" s="410">
        <v>3.615000000000002</v>
      </c>
      <c r="BA22" s="410">
        <v>-39.200999999999993</v>
      </c>
      <c r="BB22" s="409">
        <f t="shared" si="69"/>
        <v>226.3419999999999</v>
      </c>
      <c r="BC22" s="411"/>
      <c r="BD22" s="409">
        <v>249.89599999999973</v>
      </c>
      <c r="BE22" s="410">
        <v>2.6760000000000002</v>
      </c>
      <c r="BF22" s="410">
        <v>-2.1930000000000001</v>
      </c>
      <c r="BG22" s="409">
        <f t="shared" ref="BG22" si="376">BD22+BE22+BF22</f>
        <v>250.37899999999971</v>
      </c>
      <c r="BH22" s="410">
        <v>32.381</v>
      </c>
      <c r="BI22" s="410">
        <v>4.8849999999999909</v>
      </c>
      <c r="BJ22" s="410">
        <v>-42.691000000000017</v>
      </c>
      <c r="BK22" s="409">
        <f t="shared" si="71"/>
        <v>244.95399999999967</v>
      </c>
      <c r="BM22" s="409">
        <v>312.11799999999977</v>
      </c>
      <c r="BN22" s="410">
        <v>2.9979999999999993</v>
      </c>
      <c r="BO22" s="410">
        <v>-2.4069999999999991</v>
      </c>
      <c r="BP22" s="409">
        <f t="shared" ref="BP22" si="377">BM22+BN22+BO22</f>
        <v>312.70899999999978</v>
      </c>
      <c r="BQ22" s="410">
        <v>18.163999999999987</v>
      </c>
      <c r="BR22" s="410">
        <v>3.7899999999999991</v>
      </c>
      <c r="BS22" s="410">
        <v>-48.219000000000001</v>
      </c>
      <c r="BT22" s="409">
        <f t="shared" ref="BT22" si="378">BP22+BQ22+BR22+BS22</f>
        <v>286.44399999999979</v>
      </c>
      <c r="BV22" s="409">
        <v>299.79799999999932</v>
      </c>
      <c r="BW22" s="410">
        <v>2.8839999999999986</v>
      </c>
      <c r="BX22" s="410">
        <v>-2.177</v>
      </c>
      <c r="BY22" s="409">
        <f t="shared" ref="BY22" si="379">BV22+BW22+BX22</f>
        <v>300.50499999999931</v>
      </c>
      <c r="BZ22" s="410">
        <v>37.166000000000025</v>
      </c>
      <c r="CA22" s="410">
        <v>4.570999999999998</v>
      </c>
      <c r="CB22" s="410">
        <v>-47.465999999999987</v>
      </c>
      <c r="CC22" s="409">
        <f t="shared" ref="CC22" si="380">BY22+BZ22+CA22+CB22</f>
        <v>294.77599999999939</v>
      </c>
      <c r="CE22" s="409">
        <v>311.84600000000012</v>
      </c>
      <c r="CF22" s="410">
        <v>2.4480000000000022</v>
      </c>
      <c r="CG22" s="410">
        <v>-1.893</v>
      </c>
      <c r="CH22" s="409">
        <f t="shared" ref="CH22" si="381">CE22+CF22+CG22</f>
        <v>312.40100000000012</v>
      </c>
      <c r="CI22" s="410">
        <v>16.651999999999987</v>
      </c>
      <c r="CJ22" s="410">
        <v>1.7469999999999999</v>
      </c>
      <c r="CK22" s="410">
        <v>-40.245000000000012</v>
      </c>
      <c r="CL22" s="409">
        <f t="shared" ref="CL22" si="382">CH22+CI22+CJ22+CK22</f>
        <v>290.55500000000012</v>
      </c>
      <c r="CN22" s="409">
        <v>278.45099999999979</v>
      </c>
      <c r="CO22" s="410">
        <v>1.7680000000000025</v>
      </c>
      <c r="CP22" s="410">
        <v>-1.3540000000000003</v>
      </c>
      <c r="CQ22" s="409">
        <f t="shared" ref="CQ22" si="383">CN22+CO22+CP22</f>
        <v>278.86499999999984</v>
      </c>
      <c r="CR22" s="410">
        <v>23.194999999999993</v>
      </c>
      <c r="CS22" s="410">
        <v>2.1189999999999927</v>
      </c>
      <c r="CT22" s="410">
        <v>-39.611999999999995</v>
      </c>
      <c r="CU22" s="409">
        <f t="shared" ref="CU22" si="384">CQ22+CR22+CS22+CT22</f>
        <v>264.56699999999978</v>
      </c>
      <c r="CW22" s="409">
        <v>352.69099999999997</v>
      </c>
      <c r="CX22" s="410">
        <v>2.891</v>
      </c>
      <c r="CY22" s="410">
        <v>-2.1130000000000004</v>
      </c>
      <c r="CZ22" s="409">
        <f t="shared" ref="CZ22" si="385">CW22+CX22+CY22</f>
        <v>353.46899999999999</v>
      </c>
      <c r="DA22" s="410">
        <v>17.657000000000011</v>
      </c>
      <c r="DB22" s="410">
        <v>5.0519999999999996</v>
      </c>
      <c r="DC22" s="410">
        <v>-53.898999999999987</v>
      </c>
      <c r="DD22" s="409">
        <f t="shared" ref="DD22" si="386">CZ22+DA22+DB22+DC22</f>
        <v>322.279</v>
      </c>
      <c r="DF22" s="409">
        <v>395.85100000000034</v>
      </c>
      <c r="DG22" s="410">
        <v>-0.44800000000000395</v>
      </c>
      <c r="DH22" s="410">
        <v>-3.0000000000000027E-2</v>
      </c>
      <c r="DI22" s="409">
        <f t="shared" ref="DI22" si="387">DF22+DG22+DH22</f>
        <v>395.37300000000039</v>
      </c>
      <c r="DJ22" s="410">
        <v>0.89000000000001478</v>
      </c>
      <c r="DK22" s="410">
        <v>0.54399999999998983</v>
      </c>
      <c r="DL22" s="410">
        <v>-30.430000000000007</v>
      </c>
      <c r="DM22" s="409">
        <f t="shared" ref="DM22" si="388">DI22+DJ22+DK22+DL22</f>
        <v>366.37700000000035</v>
      </c>
      <c r="DO22" s="409">
        <v>379.25799999999981</v>
      </c>
      <c r="DP22" s="410">
        <v>2.8610000000000007</v>
      </c>
      <c r="DQ22" s="410">
        <v>-2.1969999999999934</v>
      </c>
      <c r="DR22" s="409">
        <f t="shared" ref="DR22" si="389">DO22+DP22+DQ22</f>
        <v>379.9219999999998</v>
      </c>
      <c r="DS22" s="410">
        <v>-4.9680000000000177</v>
      </c>
      <c r="DT22" s="410">
        <v>1.713000000000001</v>
      </c>
      <c r="DU22" s="410">
        <v>-34.910999999999987</v>
      </c>
      <c r="DV22" s="409">
        <f t="shared" ref="DV22" si="390">DR22+DS22+DT22+DU22</f>
        <v>341.7559999999998</v>
      </c>
      <c r="DX22" s="409">
        <v>500.89199999999994</v>
      </c>
      <c r="DY22" s="410">
        <v>2.1329999999999973</v>
      </c>
      <c r="DZ22" s="410">
        <v>-1.8340000000000014</v>
      </c>
      <c r="EA22" s="409">
        <f t="shared" ref="EA22" si="391">DX22+DY22+DZ22</f>
        <v>501.19099999999992</v>
      </c>
      <c r="EB22" s="410">
        <v>13.622000000000014</v>
      </c>
      <c r="EC22" s="410">
        <v>4.5530000000000115</v>
      </c>
      <c r="ED22" s="410">
        <v>-42.786000000000001</v>
      </c>
      <c r="EE22" s="409">
        <f t="shared" ref="EE22" si="392">EA22+EB22+EC22+ED22</f>
        <v>476.57999999999987</v>
      </c>
      <c r="EG22" s="409">
        <v>495.75199999999973</v>
      </c>
      <c r="EH22" s="410">
        <v>10.776999999999997</v>
      </c>
      <c r="EI22" s="410">
        <v>-7.4770000000000039</v>
      </c>
      <c r="EJ22" s="409">
        <f t="shared" ref="EJ22" si="393">EG22+EH22+EI22</f>
        <v>499.05199999999968</v>
      </c>
      <c r="EK22" s="410">
        <v>31.11200000000008</v>
      </c>
      <c r="EL22" s="410">
        <v>2.034000000000006</v>
      </c>
      <c r="EM22" s="410">
        <v>-51.74199999999999</v>
      </c>
      <c r="EN22" s="409">
        <f t="shared" ref="EN22" si="394">EJ22+EK22+EL22+EM22</f>
        <v>480.45599999999979</v>
      </c>
      <c r="EP22" s="409">
        <f>EP20+EP13</f>
        <v>332.42800000000011</v>
      </c>
      <c r="EQ22" s="410">
        <f>EQ20+EQ13</f>
        <v>7.6000000000002288E-2</v>
      </c>
      <c r="ER22" s="410">
        <f>ER20+ER13</f>
        <v>0.11700000000000088</v>
      </c>
      <c r="ES22" s="409">
        <f t="shared" ref="ES22" si="395">EP22+EQ22+ER22</f>
        <v>332.62100000000015</v>
      </c>
      <c r="ET22" s="410">
        <v>9.7400000000000091</v>
      </c>
      <c r="EU22" s="410">
        <v>-1.1189295699999917</v>
      </c>
      <c r="EV22" s="410">
        <v>-21.419070430000005</v>
      </c>
      <c r="EW22" s="409">
        <f t="shared" ref="EW22" si="396">ES22+ET22+EU22+EV22</f>
        <v>319.82300000000021</v>
      </c>
      <c r="EY22" s="409">
        <v>143.79000000000065</v>
      </c>
      <c r="EZ22" s="410">
        <v>-1.0940000000000047</v>
      </c>
      <c r="FA22" s="410">
        <v>1.0479999999999983</v>
      </c>
      <c r="FB22" s="409">
        <f t="shared" ref="FB22" si="397">EY22+EZ22+FA22</f>
        <v>143.74400000000065</v>
      </c>
      <c r="FC22" s="410">
        <v>22.439999999999998</v>
      </c>
      <c r="FD22" s="410">
        <v>18.117000000000004</v>
      </c>
      <c r="FE22" s="410">
        <v>-42.513999999999996</v>
      </c>
      <c r="FF22" s="409">
        <f t="shared" ref="FF22" si="398">FB22+FC22+FD22+FE22</f>
        <v>141.78700000000066</v>
      </c>
      <c r="FH22" s="409">
        <v>543.33400000000188</v>
      </c>
      <c r="FI22" s="410">
        <v>2.0189999999999948</v>
      </c>
      <c r="FJ22" s="410">
        <v>0.71600000000000819</v>
      </c>
      <c r="FK22" s="409">
        <f t="shared" ref="FK22" si="399">FH22+FI22+FJ22</f>
        <v>546.06900000000189</v>
      </c>
      <c r="FL22" s="410">
        <v>99.625</v>
      </c>
      <c r="FM22" s="410">
        <v>8.9960000000000022</v>
      </c>
      <c r="FN22" s="410">
        <v>-75.432000000000016</v>
      </c>
      <c r="FO22" s="409">
        <f t="shared" ref="FO22" si="400">FK22+FL22+FM22+FN22</f>
        <v>579.25800000000186</v>
      </c>
      <c r="FQ22" s="409">
        <v>497.25799999999981</v>
      </c>
      <c r="FR22" s="410">
        <v>7.8159999999999812</v>
      </c>
      <c r="FS22" s="410">
        <v>-0.4089999999999776</v>
      </c>
      <c r="FT22" s="409">
        <f t="shared" ref="FT22" si="401">FQ22+FR22+FS22</f>
        <v>504.66499999999979</v>
      </c>
      <c r="FU22" s="410">
        <v>45.705999999999989</v>
      </c>
      <c r="FV22" s="410">
        <v>-1.2609999999999957</v>
      </c>
      <c r="FW22" s="410">
        <v>-38.240999999999985</v>
      </c>
      <c r="FX22" s="409">
        <f t="shared" ref="FX22" si="402">FT22+FU22+FV22+FW22</f>
        <v>510.8689999999998</v>
      </c>
      <c r="FZ22" s="409">
        <f>FZ20+FZ13</f>
        <v>691.471</v>
      </c>
      <c r="GA22" s="410">
        <f>GA20+GA13</f>
        <v>-4.5170000000000101</v>
      </c>
      <c r="GB22" s="410">
        <f>GB20+GB13</f>
        <v>8.6349999999999909</v>
      </c>
      <c r="GC22" s="409">
        <f t="shared" ref="GC22" si="403">FZ22+GA22+GB22</f>
        <v>695.58899999999994</v>
      </c>
      <c r="GD22" s="410">
        <f>GD20+GD13</f>
        <v>31.422000000000025</v>
      </c>
      <c r="GE22" s="410">
        <f>GE20+GE13</f>
        <v>6.090999999999994</v>
      </c>
      <c r="GF22" s="410">
        <f>GF20+GF13</f>
        <v>-44.100999999999999</v>
      </c>
      <c r="GG22" s="409">
        <f t="shared" ref="GG22" si="404">GC22+GD22+GE22+GF22</f>
        <v>689.00099999999998</v>
      </c>
      <c r="GI22" s="409">
        <f>GI20+GI13</f>
        <v>452.68199999999979</v>
      </c>
      <c r="GJ22" s="410">
        <f>GJ20+GJ13</f>
        <v>23.943999999999974</v>
      </c>
      <c r="GK22" s="410">
        <f>GK20+GK13</f>
        <v>-11.514999999999986</v>
      </c>
      <c r="GL22" s="409">
        <f t="shared" ref="GL22" si="405">GI22+GJ22+GK22</f>
        <v>465.11099999999976</v>
      </c>
      <c r="GM22" s="410">
        <f>GM20+GM13</f>
        <v>33.338999999999999</v>
      </c>
      <c r="GN22" s="410">
        <f>GN20+GN13</f>
        <v>8.5820000000000007</v>
      </c>
      <c r="GO22" s="410">
        <f>GO20+GO13</f>
        <v>-60.634000000000007</v>
      </c>
      <c r="GP22" s="409">
        <f t="shared" ref="GP22" si="406">GL22+GM22+GN22+GO22</f>
        <v>446.39799999999974</v>
      </c>
      <c r="GR22" s="409">
        <f>GR20+GR13</f>
        <v>123.70199999999841</v>
      </c>
      <c r="GS22" s="410">
        <f>GS20+GS13</f>
        <v>19.56699999999995</v>
      </c>
      <c r="GT22" s="410">
        <f>GT20+GT13</f>
        <v>-8.5149999999999295</v>
      </c>
      <c r="GU22" s="409">
        <f t="shared" ref="GU22" si="407">GR22+GS22+GT22</f>
        <v>134.75399999999843</v>
      </c>
      <c r="GV22" s="410">
        <f>GV20+GV13</f>
        <v>83.29299999999995</v>
      </c>
      <c r="GW22" s="410">
        <f>GW20+GW13</f>
        <v>5.833999999999989</v>
      </c>
      <c r="GX22" s="410">
        <f>GX20+GX13</f>
        <v>-68.13900000000001</v>
      </c>
      <c r="GY22" s="409">
        <f t="shared" ref="GY22" si="408">GU22+GV22+GW22+GX22</f>
        <v>155.74199999999837</v>
      </c>
      <c r="HA22" s="409">
        <f>HA20+HA13</f>
        <v>-10.750999999998839</v>
      </c>
      <c r="HB22" s="410">
        <f>HB20+HB13</f>
        <v>-5.2039999999996098</v>
      </c>
      <c r="HC22" s="410">
        <f>HC20+HC13</f>
        <v>8.0660000000000309</v>
      </c>
      <c r="HD22" s="409">
        <f t="shared" ref="HD22" si="409">HA22+HB22+HC22</f>
        <v>-7.8889999999984184</v>
      </c>
      <c r="HE22" s="410">
        <f>HE20+HE13</f>
        <v>-1.3500000000001933</v>
      </c>
      <c r="HF22" s="410">
        <f>HF20+HF13</f>
        <v>20.440000000000012</v>
      </c>
      <c r="HG22" s="410">
        <f>HG20+HG13</f>
        <v>-38.763999999999996</v>
      </c>
      <c r="HH22" s="409">
        <f t="shared" ref="HH22" si="410">HD22+HE22+HF22+HG22</f>
        <v>-27.562999999998596</v>
      </c>
      <c r="HJ22" s="409">
        <f>HJ20+HJ13</f>
        <v>1257.1039999999975</v>
      </c>
      <c r="HK22" s="410">
        <f>HK20+HK13</f>
        <v>33.790000000000077</v>
      </c>
      <c r="HL22" s="410">
        <f>HL20+HL13</f>
        <v>-3.3289999999999509</v>
      </c>
      <c r="HM22" s="409">
        <f t="shared" ref="HM22" si="411">HJ22+HK22+HL22</f>
        <v>1287.5649999999976</v>
      </c>
      <c r="HN22" s="410">
        <f>HN20+HN13</f>
        <v>146.70399999999995</v>
      </c>
      <c r="HO22" s="410">
        <f>HO20+HO13</f>
        <v>40.946999999999946</v>
      </c>
      <c r="HP22" s="410">
        <f>HP20+HP13</f>
        <v>-211.63800000000001</v>
      </c>
      <c r="HQ22" s="409">
        <f t="shared" ref="HQ22" si="412">HM22+HN22+HO22+HP22</f>
        <v>1263.5779999999975</v>
      </c>
      <c r="HS22" s="409">
        <f>HS20+HS13</f>
        <v>336.18699999999944</v>
      </c>
      <c r="HT22" s="410">
        <f>HT20+HT13</f>
        <v>-5.8650000000000091</v>
      </c>
      <c r="HU22" s="410">
        <f>HU20+HU13</f>
        <v>9.1850000000000023</v>
      </c>
      <c r="HV22" s="409">
        <f t="shared" ref="HV22" si="413">HS22+HT22+HU22</f>
        <v>339.50699999999944</v>
      </c>
      <c r="HW22" s="410">
        <f>HW20+HW13</f>
        <v>-20.720000000000027</v>
      </c>
      <c r="HX22" s="410">
        <f>HX20+HX13</f>
        <v>7.8470000000000084</v>
      </c>
      <c r="HY22" s="410">
        <f>HY20+HY13</f>
        <v>-41.598000000000013</v>
      </c>
      <c r="HZ22" s="409">
        <f t="shared" ref="HZ22" si="414">HV22+HW22+HX22+HY22</f>
        <v>285.03599999999943</v>
      </c>
      <c r="IB22" s="409">
        <f>IB20+IB13</f>
        <v>453.90900000000124</v>
      </c>
      <c r="IC22" s="410">
        <f>IC20+IC13</f>
        <v>-6.2639999999999532</v>
      </c>
      <c r="ID22" s="410">
        <f>ID20+ID13</f>
        <v>9.7869999999999777</v>
      </c>
      <c r="IE22" s="409">
        <f t="shared" ref="IE22" si="415">IB22+IC22+ID22</f>
        <v>457.43200000000127</v>
      </c>
      <c r="IF22" s="410">
        <f>IF20+IF13</f>
        <v>-22.135000000000048</v>
      </c>
      <c r="IG22" s="410">
        <f>IG20+IG13</f>
        <v>9.5109999999999815</v>
      </c>
      <c r="IH22" s="410">
        <f>IH20+IH13</f>
        <v>-38.941000000000003</v>
      </c>
      <c r="II22" s="409">
        <f t="shared" ref="II22" si="416">IE22+IF22+IG22+IH22</f>
        <v>405.86700000000121</v>
      </c>
      <c r="IK22" s="409">
        <f>IK20+IK13</f>
        <v>485.58499999999663</v>
      </c>
      <c r="IL22" s="410">
        <f>IL20+IL13</f>
        <v>14.989999999999952</v>
      </c>
      <c r="IM22" s="410">
        <f>IM20+IM13</f>
        <v>-4.5410000000000537</v>
      </c>
      <c r="IN22" s="409">
        <f t="shared" ref="IN22" si="417">IK22+IL22+IM22</f>
        <v>496.03399999999652</v>
      </c>
      <c r="IO22" s="410">
        <f>IO20+IO13</f>
        <v>-26.463999999999885</v>
      </c>
      <c r="IP22" s="410">
        <f>IP20+IP13</f>
        <v>9.8890000000000384</v>
      </c>
      <c r="IQ22" s="410">
        <f>IQ20+IQ13</f>
        <v>-31.036000000000001</v>
      </c>
      <c r="IR22" s="409">
        <f t="shared" ref="IR22" si="418">IN22+IO22+IP22+IQ22</f>
        <v>448.42299999999665</v>
      </c>
      <c r="IT22" s="409">
        <f>IT20+IT13</f>
        <v>644.2410000000018</v>
      </c>
      <c r="IU22" s="410">
        <f>IU20+IU13</f>
        <v>-16.423999999999978</v>
      </c>
      <c r="IV22" s="410">
        <f>IV20+IV13</f>
        <v>14.468999999999937</v>
      </c>
      <c r="IW22" s="409">
        <f t="shared" ref="IW22" si="419">IT22+IU22+IV22</f>
        <v>642.28600000000176</v>
      </c>
      <c r="IX22" s="410">
        <f>IX20+IX13</f>
        <v>-8.7439999999999145</v>
      </c>
      <c r="IY22" s="410">
        <f>IY20+IY13</f>
        <v>10.904000000000025</v>
      </c>
      <c r="IZ22" s="410">
        <f>IZ20+IZ13</f>
        <v>-40.941999999999965</v>
      </c>
      <c r="JA22" s="409">
        <f t="shared" ref="JA22" si="420">IW22+IX22+IY22+IZ22</f>
        <v>603.50400000000184</v>
      </c>
      <c r="JC22" s="409">
        <f>JC20+JC13</f>
        <v>1919.9219999999987</v>
      </c>
      <c r="JD22" s="410">
        <f>JD20+JD13</f>
        <v>-13.563000000000329</v>
      </c>
      <c r="JE22" s="410">
        <f>JE20+JE13</f>
        <v>28.899999999999864</v>
      </c>
      <c r="JF22" s="409">
        <f t="shared" ref="JF22" si="421">JC22+JD22+JE22</f>
        <v>1935.2589999999982</v>
      </c>
      <c r="JG22" s="410">
        <f>JG20+JG13</f>
        <v>-78.062999999999874</v>
      </c>
      <c r="JH22" s="410">
        <f>JH20+JH13</f>
        <v>38.15100000000001</v>
      </c>
      <c r="JI22" s="410">
        <f>JI20+JI13</f>
        <v>-152.51699999999994</v>
      </c>
      <c r="JJ22" s="409">
        <f t="shared" ref="JJ22" si="422">JF22+JG22+JH22+JI22</f>
        <v>1742.8299999999986</v>
      </c>
      <c r="JL22" s="409">
        <f>JL20+JL13</f>
        <v>331.21899999999869</v>
      </c>
      <c r="JM22" s="410">
        <f>JM20+JM13</f>
        <v>-36.259999999999934</v>
      </c>
      <c r="JN22" s="410">
        <f>JN20+JN13</f>
        <v>29.168999999999983</v>
      </c>
      <c r="JO22" s="409">
        <f t="shared" ref="JO22" si="423">JL22+JM22+JN22</f>
        <v>324.12799999999874</v>
      </c>
      <c r="JP22" s="410">
        <f>JP20+JP13</f>
        <v>-27.393999999999949</v>
      </c>
      <c r="JQ22" s="410">
        <f>JQ20+JQ13</f>
        <v>9.0160000000000053</v>
      </c>
      <c r="JR22" s="410">
        <f>JR20+JR13</f>
        <v>-56.131</v>
      </c>
      <c r="JS22" s="409">
        <f t="shared" ref="JS22" si="424">JO22+JP22+JQ22+JR22</f>
        <v>249.61899999999881</v>
      </c>
      <c r="JU22" s="409">
        <v>286.51000000000295</v>
      </c>
      <c r="JV22" s="410">
        <v>-64.740000000000123</v>
      </c>
      <c r="JW22" s="410">
        <v>62.109000000000037</v>
      </c>
      <c r="JX22" s="409">
        <v>283.87900000000286</v>
      </c>
      <c r="JY22" s="410">
        <v>-52.75099999999992</v>
      </c>
      <c r="JZ22" s="410">
        <v>12.858999999999995</v>
      </c>
      <c r="KA22" s="410">
        <v>-20.067000000000007</v>
      </c>
      <c r="KB22" s="409">
        <v>223.92000000000291</v>
      </c>
      <c r="KD22" s="409">
        <f>KD20+KD13</f>
        <v>-293.31500000000278</v>
      </c>
      <c r="KE22" s="410">
        <f>KE20+KE13</f>
        <v>3.0610000000001492</v>
      </c>
      <c r="KF22" s="410">
        <f>KF20+KF13</f>
        <v>4.2059999999999604</v>
      </c>
      <c r="KG22" s="409">
        <f t="shared" ref="KG22" si="425">KD22+KE22+KF22</f>
        <v>-286.04800000000267</v>
      </c>
      <c r="KH22" s="410">
        <f>KH20+KH13</f>
        <v>-10.987000000000023</v>
      </c>
      <c r="KI22" s="410">
        <f>KI20+KI13</f>
        <v>12.971</v>
      </c>
      <c r="KJ22" s="410">
        <f>KJ20+KJ13</f>
        <v>-45.314999999999998</v>
      </c>
      <c r="KK22" s="409">
        <f t="shared" ref="KK22" si="426">KG22+KH22+KI22+KJ22</f>
        <v>-329.37900000000269</v>
      </c>
      <c r="KM22" s="409">
        <v>542.29100000000562</v>
      </c>
      <c r="KN22" s="410">
        <v>4.5859999999996717</v>
      </c>
      <c r="KO22" s="410">
        <v>1.7050000000000409</v>
      </c>
      <c r="KP22" s="409">
        <v>548.58200000000534</v>
      </c>
      <c r="KQ22" s="410">
        <v>17.543999999999926</v>
      </c>
      <c r="KR22" s="410">
        <v>-1.0000000000001674E-3</v>
      </c>
      <c r="KS22" s="410">
        <v>-53.408999999999949</v>
      </c>
      <c r="KT22" s="409">
        <v>512.71600000000524</v>
      </c>
      <c r="KV22" s="409">
        <f>KV20+KV13</f>
        <v>866.70500000000175</v>
      </c>
      <c r="KW22" s="410">
        <f>KW20+KW13</f>
        <v>-93.352999999999611</v>
      </c>
      <c r="KX22" s="410">
        <f>KX20+KX13</f>
        <v>97.189000000000078</v>
      </c>
      <c r="KY22" s="409">
        <f t="shared" ref="KY22" si="427">KV22+KW22+KX22</f>
        <v>870.54100000000221</v>
      </c>
      <c r="KZ22" s="410">
        <f>KZ20+KZ13</f>
        <v>-73.587999999999965</v>
      </c>
      <c r="LA22" s="410">
        <f>LA20+LA13</f>
        <v>34.844999999999999</v>
      </c>
      <c r="LB22" s="410">
        <f>LB20+LB13</f>
        <v>-174.92199999999997</v>
      </c>
      <c r="LC22" s="409">
        <f t="shared" ref="LC22" si="428">KY22+KZ22+LA22+LB22</f>
        <v>656.87600000000225</v>
      </c>
      <c r="LE22" s="409">
        <f>LE20+LE13</f>
        <v>669.55199999999968</v>
      </c>
      <c r="LF22" s="410">
        <f>LF20+LF13</f>
        <v>15.128000000000043</v>
      </c>
      <c r="LG22" s="410">
        <f>LG20+LG13</f>
        <v>0.17799999999999727</v>
      </c>
      <c r="LH22" s="409">
        <f t="shared" ref="LH22" si="429">LE22+LF22+LG22</f>
        <v>684.85799999999972</v>
      </c>
      <c r="LI22" s="410">
        <f>LI20+LI13</f>
        <v>12.795999999999935</v>
      </c>
      <c r="LJ22" s="410">
        <f>LJ20+LJ13</f>
        <v>-26.046000000000003</v>
      </c>
      <c r="LK22" s="409">
        <f>LH22+LI22+LJ22</f>
        <v>671.60799999999961</v>
      </c>
      <c r="LM22" s="409">
        <f>LM20+LM13</f>
        <v>636.28399999999783</v>
      </c>
      <c r="LN22" s="410">
        <f>LN20+LN13</f>
        <v>29.754999999999825</v>
      </c>
      <c r="LO22" s="410">
        <f>LO20+LO13</f>
        <v>-11.053999999999974</v>
      </c>
      <c r="LP22" s="409">
        <f t="shared" ref="LP22" si="430">LM22+LN22+LO22</f>
        <v>654.98499999999774</v>
      </c>
      <c r="LQ22" s="410">
        <f>LQ20+LQ13</f>
        <v>59.995999999999981</v>
      </c>
      <c r="LR22" s="410">
        <f>LR20+LR13</f>
        <v>-74.456999999999994</v>
      </c>
      <c r="LS22" s="409">
        <f>LP22+LQ22+LR22</f>
        <v>640.52399999999773</v>
      </c>
      <c r="LU22" s="409">
        <f>LU20+LU13</f>
        <v>1305.8360000000002</v>
      </c>
      <c r="LV22" s="410">
        <f>LV20+LV13</f>
        <v>44.882999999999811</v>
      </c>
      <c r="LW22" s="410">
        <f>LW20+LW13</f>
        <v>-10.875999999999976</v>
      </c>
      <c r="LX22" s="409">
        <f t="shared" ref="LX22" si="431">LU22+LV22+LW22</f>
        <v>1339.8430000000001</v>
      </c>
      <c r="LY22" s="410">
        <f>LY20+LY13</f>
        <v>72.791999999999916</v>
      </c>
      <c r="LZ22" s="410">
        <f>LZ20+LZ13</f>
        <v>-100.50299999999999</v>
      </c>
      <c r="MA22" s="409">
        <f>LX22+LY22+LZ22</f>
        <v>1312.1320000000001</v>
      </c>
    </row>
    <row r="23" spans="1:339" ht="3.75" customHeight="1">
      <c r="A23" s="431"/>
      <c r="B23" s="409"/>
      <c r="C23" s="410"/>
      <c r="D23" s="410"/>
      <c r="E23" s="409"/>
      <c r="F23" s="412"/>
      <c r="G23" s="412"/>
      <c r="H23" s="412"/>
      <c r="I23" s="409"/>
      <c r="J23" s="408"/>
      <c r="K23" s="409"/>
      <c r="L23" s="410"/>
      <c r="M23" s="410"/>
      <c r="N23" s="409"/>
      <c r="O23" s="412"/>
      <c r="P23" s="412"/>
      <c r="Q23" s="412"/>
      <c r="R23" s="409"/>
      <c r="S23" s="408"/>
      <c r="T23" s="409"/>
      <c r="U23" s="410"/>
      <c r="V23" s="410"/>
      <c r="W23" s="409"/>
      <c r="X23" s="412"/>
      <c r="Y23" s="412"/>
      <c r="Z23" s="412"/>
      <c r="AA23" s="409"/>
      <c r="AB23" s="408"/>
      <c r="AC23" s="409"/>
      <c r="AD23" s="410"/>
      <c r="AE23" s="410"/>
      <c r="AF23" s="409"/>
      <c r="AG23" s="412"/>
      <c r="AH23" s="412"/>
      <c r="AI23" s="412"/>
      <c r="AJ23" s="409"/>
      <c r="AK23" s="408"/>
      <c r="AL23" s="409"/>
      <c r="AM23" s="410"/>
      <c r="AN23" s="410"/>
      <c r="AO23" s="409"/>
      <c r="AP23" s="412"/>
      <c r="AQ23" s="412"/>
      <c r="AR23" s="412"/>
      <c r="AS23" s="409"/>
      <c r="AT23" s="408"/>
      <c r="AU23" s="409"/>
      <c r="AV23" s="410"/>
      <c r="AW23" s="410"/>
      <c r="AX23" s="409"/>
      <c r="AY23" s="412"/>
      <c r="AZ23" s="412"/>
      <c r="BA23" s="412"/>
      <c r="BB23" s="409"/>
      <c r="BC23" s="408"/>
      <c r="BD23" s="409"/>
      <c r="BE23" s="410"/>
      <c r="BF23" s="410"/>
      <c r="BG23" s="409"/>
      <c r="BH23" s="412"/>
      <c r="BI23" s="412"/>
      <c r="BJ23" s="412"/>
      <c r="BK23" s="409"/>
      <c r="BM23" s="409"/>
      <c r="BN23" s="410"/>
      <c r="BO23" s="410"/>
      <c r="BP23" s="409"/>
      <c r="BQ23" s="412"/>
      <c r="BR23" s="412"/>
      <c r="BS23" s="412"/>
      <c r="BT23" s="409"/>
      <c r="BV23" s="409"/>
      <c r="BW23" s="410"/>
      <c r="BX23" s="410"/>
      <c r="BY23" s="409"/>
      <c r="BZ23" s="412"/>
      <c r="CA23" s="412"/>
      <c r="CB23" s="412"/>
      <c r="CC23" s="409"/>
      <c r="CE23" s="409"/>
      <c r="CF23" s="410"/>
      <c r="CG23" s="410"/>
      <c r="CH23" s="409"/>
      <c r="CI23" s="412"/>
      <c r="CJ23" s="412"/>
      <c r="CK23" s="412"/>
      <c r="CL23" s="409"/>
      <c r="CN23" s="409"/>
      <c r="CO23" s="410"/>
      <c r="CP23" s="410"/>
      <c r="CQ23" s="409"/>
      <c r="CR23" s="412"/>
      <c r="CS23" s="412"/>
      <c r="CT23" s="412"/>
      <c r="CU23" s="409"/>
      <c r="CW23" s="409"/>
      <c r="CX23" s="410"/>
      <c r="CY23" s="410"/>
      <c r="CZ23" s="409"/>
      <c r="DA23" s="412"/>
      <c r="DB23" s="412"/>
      <c r="DC23" s="412"/>
      <c r="DD23" s="409"/>
      <c r="DF23" s="409"/>
      <c r="DG23" s="410"/>
      <c r="DH23" s="410"/>
      <c r="DI23" s="409"/>
      <c r="DJ23" s="412"/>
      <c r="DK23" s="412"/>
      <c r="DL23" s="412"/>
      <c r="DM23" s="409"/>
      <c r="DO23" s="409"/>
      <c r="DP23" s="410"/>
      <c r="DQ23" s="410"/>
      <c r="DR23" s="409"/>
      <c r="DS23" s="412"/>
      <c r="DT23" s="412"/>
      <c r="DU23" s="412"/>
      <c r="DV23" s="409"/>
      <c r="DX23" s="409"/>
      <c r="DY23" s="410"/>
      <c r="DZ23" s="410"/>
      <c r="EA23" s="409"/>
      <c r="EB23" s="412"/>
      <c r="EC23" s="412"/>
      <c r="ED23" s="412"/>
      <c r="EE23" s="409"/>
      <c r="EG23" s="409"/>
      <c r="EH23" s="410"/>
      <c r="EI23" s="410"/>
      <c r="EJ23" s="409"/>
      <c r="EK23" s="412"/>
      <c r="EL23" s="412"/>
      <c r="EM23" s="412"/>
      <c r="EN23" s="409"/>
      <c r="EP23" s="409"/>
      <c r="EQ23" s="410"/>
      <c r="ER23" s="410"/>
      <c r="ES23" s="409"/>
      <c r="ET23" s="412"/>
      <c r="EU23" s="412"/>
      <c r="EV23" s="412"/>
      <c r="EW23" s="409"/>
      <c r="EY23" s="409"/>
      <c r="EZ23" s="410"/>
      <c r="FA23" s="410"/>
      <c r="FB23" s="409"/>
      <c r="FC23" s="412"/>
      <c r="FD23" s="412"/>
      <c r="FE23" s="412"/>
      <c r="FF23" s="409"/>
      <c r="FH23" s="409"/>
      <c r="FI23" s="410"/>
      <c r="FJ23" s="410"/>
      <c r="FK23" s="409"/>
      <c r="FL23" s="412"/>
      <c r="FM23" s="412"/>
      <c r="FN23" s="412"/>
      <c r="FO23" s="409"/>
      <c r="FQ23" s="409"/>
      <c r="FR23" s="410"/>
      <c r="FS23" s="410"/>
      <c r="FT23" s="409"/>
      <c r="FU23" s="412"/>
      <c r="FV23" s="412"/>
      <c r="FW23" s="412"/>
      <c r="FX23" s="409"/>
      <c r="FZ23" s="409"/>
      <c r="GA23" s="410"/>
      <c r="GB23" s="410"/>
      <c r="GC23" s="409"/>
      <c r="GD23" s="412"/>
      <c r="GE23" s="412"/>
      <c r="GF23" s="412"/>
      <c r="GG23" s="409"/>
      <c r="GI23" s="409"/>
      <c r="GJ23" s="410"/>
      <c r="GK23" s="410"/>
      <c r="GL23" s="409"/>
      <c r="GM23" s="412"/>
      <c r="GN23" s="412"/>
      <c r="GO23" s="412"/>
      <c r="GP23" s="409"/>
      <c r="GR23" s="409"/>
      <c r="GS23" s="410"/>
      <c r="GT23" s="410"/>
      <c r="GU23" s="409"/>
      <c r="GV23" s="412"/>
      <c r="GW23" s="412"/>
      <c r="GX23" s="412"/>
      <c r="GY23" s="409"/>
      <c r="HA23" s="409"/>
      <c r="HB23" s="410"/>
      <c r="HC23" s="410"/>
      <c r="HD23" s="409"/>
      <c r="HE23" s="410"/>
      <c r="HF23" s="410"/>
      <c r="HG23" s="410"/>
      <c r="HH23" s="409"/>
      <c r="HJ23" s="409"/>
      <c r="HK23" s="410"/>
      <c r="HL23" s="410"/>
      <c r="HM23" s="409"/>
      <c r="HN23" s="412"/>
      <c r="HO23" s="412"/>
      <c r="HP23" s="412"/>
      <c r="HQ23" s="409"/>
      <c r="HS23" s="409"/>
      <c r="HT23" s="410"/>
      <c r="HU23" s="410"/>
      <c r="HV23" s="409"/>
      <c r="HW23" s="412"/>
      <c r="HX23" s="412"/>
      <c r="HY23" s="412"/>
      <c r="HZ23" s="409"/>
      <c r="IB23" s="409"/>
      <c r="IC23" s="410"/>
      <c r="ID23" s="410"/>
      <c r="IE23" s="409"/>
      <c r="IF23" s="412"/>
      <c r="IG23" s="412"/>
      <c r="IH23" s="412"/>
      <c r="II23" s="409"/>
      <c r="IK23" s="409"/>
      <c r="IL23" s="410"/>
      <c r="IM23" s="410"/>
      <c r="IN23" s="409"/>
      <c r="IO23" s="412"/>
      <c r="IP23" s="412"/>
      <c r="IQ23" s="412"/>
      <c r="IR23" s="409"/>
      <c r="IT23" s="409"/>
      <c r="IU23" s="410"/>
      <c r="IV23" s="410"/>
      <c r="IW23" s="409"/>
      <c r="IX23" s="412"/>
      <c r="IY23" s="412"/>
      <c r="IZ23" s="412"/>
      <c r="JA23" s="409"/>
      <c r="JC23" s="409"/>
      <c r="JD23" s="410"/>
      <c r="JE23" s="410"/>
      <c r="JF23" s="409"/>
      <c r="JG23" s="412"/>
      <c r="JH23" s="412"/>
      <c r="JI23" s="412"/>
      <c r="JJ23" s="409"/>
      <c r="JL23" s="409"/>
      <c r="JM23" s="412"/>
      <c r="JN23" s="412"/>
      <c r="JO23" s="409"/>
      <c r="JP23" s="412"/>
      <c r="JQ23" s="412"/>
      <c r="JR23" s="412"/>
      <c r="JS23" s="409"/>
      <c r="JU23" s="409"/>
      <c r="JV23" s="412"/>
      <c r="JW23" s="412"/>
      <c r="JX23" s="409"/>
      <c r="JY23" s="412"/>
      <c r="JZ23" s="412"/>
      <c r="KA23" s="412"/>
      <c r="KB23" s="409"/>
      <c r="KD23" s="409"/>
      <c r="KE23" s="412"/>
      <c r="KF23" s="412"/>
      <c r="KG23" s="409"/>
      <c r="KH23" s="412"/>
      <c r="KI23" s="412"/>
      <c r="KJ23" s="412"/>
      <c r="KK23" s="409"/>
      <c r="KM23" s="409"/>
      <c r="KN23" s="412"/>
      <c r="KO23" s="412"/>
      <c r="KP23" s="409"/>
      <c r="KQ23" s="412"/>
      <c r="KR23" s="412"/>
      <c r="KS23" s="412"/>
      <c r="KT23" s="409"/>
      <c r="KV23" s="409"/>
      <c r="KW23" s="412"/>
      <c r="KX23" s="412"/>
      <c r="KY23" s="409"/>
      <c r="KZ23" s="412"/>
      <c r="LA23" s="412"/>
      <c r="LB23" s="412"/>
      <c r="LC23" s="409"/>
      <c r="LE23" s="409"/>
      <c r="LF23" s="412"/>
      <c r="LG23" s="412"/>
      <c r="LH23" s="409"/>
      <c r="LI23" s="412"/>
      <c r="LJ23" s="412"/>
      <c r="LK23" s="409"/>
      <c r="LM23" s="409"/>
      <c r="LN23" s="412"/>
      <c r="LO23" s="412"/>
      <c r="LP23" s="409"/>
      <c r="LQ23" s="412"/>
      <c r="LR23" s="412"/>
      <c r="LS23" s="409"/>
      <c r="LU23" s="409"/>
      <c r="LV23" s="412"/>
      <c r="LW23" s="412"/>
      <c r="LX23" s="409"/>
      <c r="LY23" s="412"/>
      <c r="LZ23" s="412"/>
      <c r="MA23" s="409"/>
    </row>
    <row r="24" spans="1:339">
      <c r="A24" s="169" t="s">
        <v>388</v>
      </c>
      <c r="B24" s="409">
        <v>-30.810000000000002</v>
      </c>
      <c r="C24" s="410">
        <v>-8.5000000000000006E-2</v>
      </c>
      <c r="D24" s="410">
        <v>0</v>
      </c>
      <c r="E24" s="409">
        <f t="shared" ref="E24" si="432">B24+C24+D24</f>
        <v>-30.895000000000003</v>
      </c>
      <c r="F24" s="410">
        <v>-1.518</v>
      </c>
      <c r="G24" s="410">
        <v>-1.288</v>
      </c>
      <c r="H24" s="410">
        <v>2.2610000000000001</v>
      </c>
      <c r="I24" s="409">
        <f>E24+F24+G24+H24</f>
        <v>-31.44</v>
      </c>
      <c r="J24" s="411"/>
      <c r="K24" s="409">
        <v>-30.890999999999998</v>
      </c>
      <c r="L24" s="410">
        <v>-8.8999999999999996E-2</v>
      </c>
      <c r="M24" s="410">
        <v>0</v>
      </c>
      <c r="N24" s="409">
        <f t="shared" ref="N24" si="433">K24+L24+M24</f>
        <v>-30.979999999999997</v>
      </c>
      <c r="O24" s="410">
        <v>-1.514</v>
      </c>
      <c r="P24" s="410">
        <v>-1.0760000000000001</v>
      </c>
      <c r="Q24" s="410">
        <v>0.51100000000000001</v>
      </c>
      <c r="R24" s="409">
        <v>-33.058999999999997</v>
      </c>
      <c r="S24" s="411"/>
      <c r="T24" s="409">
        <v>-31.623999999999999</v>
      </c>
      <c r="U24" s="410">
        <v>-9.5000000000000001E-2</v>
      </c>
      <c r="V24" s="410">
        <v>0</v>
      </c>
      <c r="W24" s="409">
        <f t="shared" ref="W24" si="434">T24+U24+V24</f>
        <v>-31.718999999999998</v>
      </c>
      <c r="X24" s="410">
        <v>-1.498</v>
      </c>
      <c r="Y24" s="410">
        <v>-1.19</v>
      </c>
      <c r="Z24" s="410">
        <v>1.3859999999999999</v>
      </c>
      <c r="AA24" s="409">
        <f t="shared" si="63"/>
        <v>-33.020999999999994</v>
      </c>
      <c r="AB24" s="411"/>
      <c r="AC24" s="409">
        <v>-39.923000000000002</v>
      </c>
      <c r="AD24" s="410">
        <v>-9.5000000000000001E-2</v>
      </c>
      <c r="AE24" s="410">
        <v>0</v>
      </c>
      <c r="AF24" s="409">
        <f t="shared" ref="AF24" si="435">AC24+AD24+AE24</f>
        <v>-40.018000000000001</v>
      </c>
      <c r="AG24" s="410">
        <v>-1.4950000000000001</v>
      </c>
      <c r="AH24" s="410">
        <v>-1.1839999999999999</v>
      </c>
      <c r="AI24" s="410">
        <v>1.3859999999999999</v>
      </c>
      <c r="AJ24" s="409">
        <f t="shared" si="65"/>
        <v>-41.310999999999993</v>
      </c>
      <c r="AK24" s="411"/>
      <c r="AL24" s="409">
        <v>-34.338999999999999</v>
      </c>
      <c r="AM24" s="410">
        <v>-9.6000000000000002E-2</v>
      </c>
      <c r="AN24" s="410">
        <v>0</v>
      </c>
      <c r="AO24" s="409">
        <f t="shared" ref="AO24" si="436">AL24+AM24+AN24</f>
        <v>-34.434999999999995</v>
      </c>
      <c r="AP24" s="410">
        <v>-1.494</v>
      </c>
      <c r="AQ24" s="410">
        <v>-1.161</v>
      </c>
      <c r="AR24" s="410">
        <v>2.2610000000000001</v>
      </c>
      <c r="AS24" s="409">
        <f t="shared" si="67"/>
        <v>-34.828999999999994</v>
      </c>
      <c r="AT24" s="411"/>
      <c r="AU24" s="409">
        <v>-34.830000000000005</v>
      </c>
      <c r="AV24" s="410">
        <v>-9.4E-2</v>
      </c>
      <c r="AW24" s="410">
        <v>0</v>
      </c>
      <c r="AX24" s="409">
        <f t="shared" ref="AX24" si="437">AU24+AV24+AW24</f>
        <v>-34.924000000000007</v>
      </c>
      <c r="AY24" s="410">
        <v>-1.49</v>
      </c>
      <c r="AZ24" s="410">
        <v>-1.1639999999999999</v>
      </c>
      <c r="BA24" s="410">
        <v>0.51100000000000001</v>
      </c>
      <c r="BB24" s="409">
        <f t="shared" si="69"/>
        <v>-37.067000000000007</v>
      </c>
      <c r="BC24" s="411"/>
      <c r="BD24" s="409">
        <v>-36.532999999999994</v>
      </c>
      <c r="BE24" s="410">
        <v>-9.1999999999999998E-2</v>
      </c>
      <c r="BF24" s="410">
        <v>0</v>
      </c>
      <c r="BG24" s="409">
        <f t="shared" ref="BG24" si="438">BD24+BE24+BF24</f>
        <v>-36.624999999999993</v>
      </c>
      <c r="BH24" s="410">
        <v>-1.49</v>
      </c>
      <c r="BI24" s="410">
        <v>-1.165</v>
      </c>
      <c r="BJ24" s="410">
        <v>1.3859999999999999</v>
      </c>
      <c r="BK24" s="409">
        <f t="shared" si="71"/>
        <v>-37.893999999999991</v>
      </c>
      <c r="BM24" s="409">
        <v>-36.985000000000007</v>
      </c>
      <c r="BN24" s="410">
        <v>-0.09</v>
      </c>
      <c r="BO24" s="410">
        <v>0</v>
      </c>
      <c r="BP24" s="409">
        <f t="shared" ref="BP24" si="439">BM24+BN24+BO24</f>
        <v>-37.07500000000001</v>
      </c>
      <c r="BQ24" s="410">
        <v>-1.4890000000000001</v>
      </c>
      <c r="BR24" s="410">
        <v>-1.1639999999999999</v>
      </c>
      <c r="BS24" s="410">
        <v>1.3859999999999999</v>
      </c>
      <c r="BT24" s="409">
        <f t="shared" ref="BT24" si="440">BP24+BQ24+BR24+BS24</f>
        <v>-38.342000000000006</v>
      </c>
      <c r="BV24" s="409">
        <v>-37.145000000000003</v>
      </c>
      <c r="BW24" s="410">
        <v>-0.09</v>
      </c>
      <c r="BX24" s="410">
        <v>0</v>
      </c>
      <c r="BY24" s="409">
        <f t="shared" ref="BY24" si="441">BV24+BW24+BX24</f>
        <v>-37.235000000000007</v>
      </c>
      <c r="BZ24" s="410">
        <v>-1.4870000000000001</v>
      </c>
      <c r="CA24" s="410">
        <v>-1.1830000000000001</v>
      </c>
      <c r="CB24" s="410">
        <v>2.2610000000000001</v>
      </c>
      <c r="CC24" s="409">
        <f t="shared" ref="CC24" si="442">BY24+BZ24+CA24+CB24</f>
        <v>-37.644000000000005</v>
      </c>
      <c r="CE24" s="409">
        <v>-39.029000000000003</v>
      </c>
      <c r="CF24" s="410">
        <v>-9.2999999999999999E-2</v>
      </c>
      <c r="CG24" s="410">
        <v>0</v>
      </c>
      <c r="CH24" s="409">
        <f t="shared" ref="CH24" si="443">CE24+CF24+CG24</f>
        <v>-39.122000000000007</v>
      </c>
      <c r="CI24" s="410">
        <v>-1.4830000000000001</v>
      </c>
      <c r="CJ24" s="410">
        <v>-1.1819999999999999</v>
      </c>
      <c r="CK24" s="410">
        <v>2.2610000000000001</v>
      </c>
      <c r="CL24" s="409">
        <f t="shared" ref="CL24" si="444">CH24+CI24+CJ24+CK24</f>
        <v>-39.526000000000003</v>
      </c>
      <c r="CN24" s="409">
        <v>-46.226999999999997</v>
      </c>
      <c r="CO24" s="410">
        <v>-9.7000000000000003E-2</v>
      </c>
      <c r="CP24" s="410">
        <v>0</v>
      </c>
      <c r="CQ24" s="409">
        <f t="shared" ref="CQ24" si="445">CN24+CO24+CP24</f>
        <v>-46.323999999999998</v>
      </c>
      <c r="CR24" s="410">
        <v>-1.4790000000000001</v>
      </c>
      <c r="CS24" s="410">
        <v>-1.18</v>
      </c>
      <c r="CT24" s="410">
        <v>2.2610000000000001</v>
      </c>
      <c r="CU24" s="409">
        <f t="shared" ref="CU24" si="446">CQ24+CR24+CS24+CT24</f>
        <v>-46.721999999999994</v>
      </c>
      <c r="CW24" s="409">
        <v>-40.893000000000001</v>
      </c>
      <c r="CX24" s="410">
        <v>-0.11600000000000001</v>
      </c>
      <c r="CY24" s="410">
        <v>0</v>
      </c>
      <c r="CZ24" s="409">
        <f t="shared" ref="CZ24" si="447">CW24+CX24+CY24</f>
        <v>-41.009</v>
      </c>
      <c r="DA24" s="410">
        <v>-1.4770000000000001</v>
      </c>
      <c r="DB24" s="410">
        <v>-1.18</v>
      </c>
      <c r="DC24" s="410">
        <v>2.2610000000000001</v>
      </c>
      <c r="DD24" s="409">
        <f t="shared" ref="DD24" si="448">CZ24+DA24+DB24+DC24</f>
        <v>-41.404999999999994</v>
      </c>
      <c r="DF24" s="409">
        <v>-103.726</v>
      </c>
      <c r="DG24" s="410">
        <v>-0.21300000000000002</v>
      </c>
      <c r="DH24" s="410">
        <v>0</v>
      </c>
      <c r="DI24" s="409">
        <f t="shared" ref="DI24" si="449">DF24+DG24+DH24</f>
        <v>-103.93899999999999</v>
      </c>
      <c r="DJ24" s="410">
        <v>-1.4770000000000001</v>
      </c>
      <c r="DK24" s="410">
        <v>-1.256</v>
      </c>
      <c r="DL24" s="410">
        <v>0.29199999999999998</v>
      </c>
      <c r="DM24" s="409">
        <f t="shared" ref="DM24" si="450">DI24+DJ24+DK24+DL24</f>
        <v>-106.38</v>
      </c>
      <c r="DO24" s="409">
        <v>-96.602999999999994</v>
      </c>
      <c r="DP24" s="410">
        <v>-0.24000000000000002</v>
      </c>
      <c r="DQ24" s="410">
        <v>0</v>
      </c>
      <c r="DR24" s="409">
        <f t="shared" ref="DR24" si="451">DO24+DP24+DQ24</f>
        <v>-96.842999999999989</v>
      </c>
      <c r="DS24" s="410">
        <v>-1.488</v>
      </c>
      <c r="DT24" s="410">
        <v>-1.256</v>
      </c>
      <c r="DU24" s="410">
        <v>-0.32400000000000001</v>
      </c>
      <c r="DV24" s="409">
        <f t="shared" ref="DV24" si="452">DR24+DS24+DT24+DU24</f>
        <v>-99.910999999999987</v>
      </c>
      <c r="DX24" s="409">
        <v>-163.65600000000001</v>
      </c>
      <c r="DY24" s="410">
        <v>-0.24900000000000003</v>
      </c>
      <c r="DZ24" s="410">
        <v>0</v>
      </c>
      <c r="EA24" s="409">
        <f t="shared" ref="EA24" si="453">DX24+DY24+DZ24</f>
        <v>-163.905</v>
      </c>
      <c r="EB24" s="410">
        <v>-1.498</v>
      </c>
      <c r="EC24" s="410">
        <v>-1.3049999999999999</v>
      </c>
      <c r="ED24" s="410">
        <v>3.2000000000000001E-2</v>
      </c>
      <c r="EE24" s="409">
        <f t="shared" ref="EE24" si="454">EA24+EB24+EC24+ED24</f>
        <v>-166.67599999999999</v>
      </c>
      <c r="EG24" s="409">
        <v>-122.026</v>
      </c>
      <c r="EH24" s="410">
        <v>-0.26200000000000001</v>
      </c>
      <c r="EI24" s="410">
        <v>0</v>
      </c>
      <c r="EJ24" s="409">
        <f t="shared" ref="EJ24" si="455">EG24+EH24+EI24</f>
        <v>-122.288</v>
      </c>
      <c r="EK24" s="410">
        <v>-1.4990000000000001</v>
      </c>
      <c r="EL24" s="410">
        <v>-1.2669999999999999</v>
      </c>
      <c r="EM24" s="410">
        <v>0</v>
      </c>
      <c r="EN24" s="409">
        <f t="shared" ref="EN24" si="456">EJ24+EK24+EL24+EM24</f>
        <v>-125.05399999999999</v>
      </c>
      <c r="EP24" s="409">
        <v>-173.92099999999999</v>
      </c>
      <c r="EQ24" s="410">
        <v>-0.92</v>
      </c>
      <c r="ER24" s="410">
        <v>0</v>
      </c>
      <c r="ES24" s="409">
        <f t="shared" ref="ES24" si="457">EP24+EQ24+ER24</f>
        <v>-174.84099999999998</v>
      </c>
      <c r="ET24" s="410">
        <v>-1.4990000000000001</v>
      </c>
      <c r="EU24" s="410">
        <v>-1.319</v>
      </c>
      <c r="EV24" s="410">
        <v>0</v>
      </c>
      <c r="EW24" s="409">
        <f t="shared" ref="EW24" si="458">ES24+ET24+EU24+EV24</f>
        <v>-177.65899999999996</v>
      </c>
      <c r="EY24" s="409">
        <v>-171.17699999999999</v>
      </c>
      <c r="EZ24" s="410">
        <v>-1.078000000000003</v>
      </c>
      <c r="FA24" s="410">
        <v>0</v>
      </c>
      <c r="FB24" s="409">
        <f t="shared" ref="FB24" si="459">EY24+EZ24+FA24</f>
        <v>-172.255</v>
      </c>
      <c r="FC24" s="410">
        <v>-1.498</v>
      </c>
      <c r="FD24" s="410">
        <v>-1.3180000000000001</v>
      </c>
      <c r="FE24" s="410">
        <v>0</v>
      </c>
      <c r="FF24" s="409">
        <f t="shared" ref="FF24" si="460">FB24+FC24+FD24+FE24</f>
        <v>-175.071</v>
      </c>
      <c r="FH24" s="409">
        <v>-168.03899999999999</v>
      </c>
      <c r="FI24" s="410">
        <v>-1.151</v>
      </c>
      <c r="FJ24" s="410">
        <v>0</v>
      </c>
      <c r="FK24" s="409">
        <f t="shared" ref="FK24" si="461">FH24+FI24+FJ24</f>
        <v>-169.19</v>
      </c>
      <c r="FL24" s="410">
        <v>-1.4970000000000001</v>
      </c>
      <c r="FM24" s="410">
        <v>-1.258</v>
      </c>
      <c r="FN24" s="410">
        <v>0</v>
      </c>
      <c r="FO24" s="409">
        <f t="shared" ref="FO24" si="462">FK24+FL24+FM24+FN24</f>
        <v>-171.94500000000002</v>
      </c>
      <c r="FQ24" s="409">
        <v>-184.23</v>
      </c>
      <c r="FR24" s="410">
        <v>-2.0070000000000001</v>
      </c>
      <c r="FS24" s="410">
        <v>0</v>
      </c>
      <c r="FT24" s="409">
        <f t="shared" ref="FT24" si="463">FQ24+FR24+FS24</f>
        <v>-186.23699999999999</v>
      </c>
      <c r="FU24" s="410">
        <v>-1.496</v>
      </c>
      <c r="FV24" s="410">
        <v>-1.444</v>
      </c>
      <c r="FW24" s="410">
        <v>0</v>
      </c>
      <c r="FX24" s="409">
        <f t="shared" ref="FX24" si="464">FT24+FU24+FV24+FW24</f>
        <v>-189.17699999999999</v>
      </c>
      <c r="FZ24" s="409">
        <v>-176.31899999999999</v>
      </c>
      <c r="GA24" s="410">
        <v>-2.0070000000000001</v>
      </c>
      <c r="GB24" s="410">
        <v>0</v>
      </c>
      <c r="GC24" s="409">
        <f t="shared" ref="GC24" si="465">FZ24+GA24+GB24</f>
        <v>-178.32599999999999</v>
      </c>
      <c r="GD24" s="410">
        <v>-1.4730000000000001</v>
      </c>
      <c r="GE24" s="410">
        <v>-1.3069999999999999</v>
      </c>
      <c r="GF24" s="410">
        <v>0</v>
      </c>
      <c r="GG24" s="409">
        <f t="shared" ref="GG24" si="466">GC24+GD24+GE24+GF24</f>
        <v>-181.10599999999999</v>
      </c>
      <c r="GI24" s="409">
        <v>-202.751</v>
      </c>
      <c r="GJ24" s="410">
        <v>-1.9510000000000001</v>
      </c>
      <c r="GK24" s="410">
        <v>0</v>
      </c>
      <c r="GL24" s="409">
        <f t="shared" ref="GL24" si="467">GI24+GJ24+GK24</f>
        <v>-204.702</v>
      </c>
      <c r="GM24" s="410">
        <v>-1.498</v>
      </c>
      <c r="GN24" s="410">
        <v>-1.3640000000000001</v>
      </c>
      <c r="GO24" s="410">
        <v>0</v>
      </c>
      <c r="GP24" s="409">
        <f t="shared" ref="GP24" si="468">GL24+GM24+GN24+GO24</f>
        <v>-207.56399999999999</v>
      </c>
      <c r="GR24" s="409">
        <v>-205.36799999999999</v>
      </c>
      <c r="GS24" s="410">
        <v>-2.4329999999999994</v>
      </c>
      <c r="GT24" s="410">
        <v>0</v>
      </c>
      <c r="GU24" s="409">
        <f t="shared" ref="GU24" si="469">GR24+GS24+GT24</f>
        <v>-207.80099999999999</v>
      </c>
      <c r="GV24" s="410">
        <v>-1.5009999999999999</v>
      </c>
      <c r="GW24" s="410">
        <v>-1.375</v>
      </c>
      <c r="GX24" s="410">
        <v>0</v>
      </c>
      <c r="GY24" s="409">
        <f t="shared" ref="GY24" si="470">GU24+GV24+GW24+GX24</f>
        <v>-210.67699999999999</v>
      </c>
      <c r="HA24" s="409">
        <v>-223.90900000000008</v>
      </c>
      <c r="HB24" s="410">
        <v>-2.2260000000000004</v>
      </c>
      <c r="HC24" s="410">
        <v>0</v>
      </c>
      <c r="HD24" s="409">
        <f t="shared" ref="HD24" si="471">HA24+HB24+HC24</f>
        <v>-226.13500000000008</v>
      </c>
      <c r="HE24" s="410">
        <v>-1.4969999999999997</v>
      </c>
      <c r="HF24" s="410">
        <v>-1.4769999999999999</v>
      </c>
      <c r="HG24" s="410">
        <v>0</v>
      </c>
      <c r="HH24" s="409">
        <f t="shared" ref="HH24" si="472">HD24+HE24+HF24+HG24</f>
        <v>-229.10900000000007</v>
      </c>
      <c r="HJ24" s="409">
        <v>-808.34699999999998</v>
      </c>
      <c r="HK24" s="410">
        <v>-8.6170000000000009</v>
      </c>
      <c r="HL24" s="410">
        <v>0</v>
      </c>
      <c r="HM24" s="409">
        <f t="shared" ref="HM24" si="473">HJ24+HK24+HL24</f>
        <v>-816.96399999999994</v>
      </c>
      <c r="HN24" s="410">
        <v>-5.9690000000000003</v>
      </c>
      <c r="HO24" s="410">
        <v>-5.5229999999999997</v>
      </c>
      <c r="HP24" s="410">
        <v>0</v>
      </c>
      <c r="HQ24" s="409">
        <f t="shared" ref="HQ24" si="474">HM24+HN24+HO24+HP24</f>
        <v>-828.45600000000002</v>
      </c>
      <c r="HS24" s="409">
        <v>-261.113</v>
      </c>
      <c r="HT24" s="410">
        <v>-3.9460000000000002</v>
      </c>
      <c r="HU24" s="410">
        <v>0</v>
      </c>
      <c r="HV24" s="409">
        <f t="shared" ref="HV24" si="475">HS24+HT24+HU24</f>
        <v>-265.05900000000003</v>
      </c>
      <c r="HW24" s="410">
        <v>-1.4970000000000001</v>
      </c>
      <c r="HX24" s="410">
        <v>-1.504</v>
      </c>
      <c r="HY24" s="410">
        <v>0</v>
      </c>
      <c r="HZ24" s="409">
        <f t="shared" ref="HZ24" si="476">HV24+HW24+HX24+HY24</f>
        <v>-268.06000000000006</v>
      </c>
      <c r="IB24" s="409">
        <v>-266.762</v>
      </c>
      <c r="IC24" s="410">
        <v>-4.0239999999999991</v>
      </c>
      <c r="ID24" s="410">
        <v>0</v>
      </c>
      <c r="IE24" s="409">
        <f t="shared" ref="IE24" si="477">IB24+IC24+ID24</f>
        <v>-270.786</v>
      </c>
      <c r="IF24" s="410">
        <v>-1.4959999999999998</v>
      </c>
      <c r="IG24" s="410">
        <v>-1.488</v>
      </c>
      <c r="IH24" s="410">
        <v>0</v>
      </c>
      <c r="II24" s="409">
        <f t="shared" ref="II24" si="478">IE24+IF24+IG24+IH24</f>
        <v>-273.77</v>
      </c>
      <c r="IK24" s="409">
        <v>-269.35500000000008</v>
      </c>
      <c r="IL24" s="410">
        <v>-3.959000000000001</v>
      </c>
      <c r="IM24" s="410">
        <v>0</v>
      </c>
      <c r="IN24" s="409">
        <f t="shared" ref="IN24" si="479">IK24+IL24+IM24</f>
        <v>-273.31400000000008</v>
      </c>
      <c r="IO24" s="410">
        <v>-1.4970000000000006</v>
      </c>
      <c r="IP24" s="410">
        <v>-1.4969999999999999</v>
      </c>
      <c r="IQ24" s="410">
        <v>0</v>
      </c>
      <c r="IR24" s="409">
        <f t="shared" ref="IR24" si="480">IN24+IO24+IP24+IQ24</f>
        <v>-276.30800000000011</v>
      </c>
      <c r="IT24" s="409">
        <v>-350.28199999999998</v>
      </c>
      <c r="IU24" s="410">
        <v>-4.1829999999999981</v>
      </c>
      <c r="IV24" s="410">
        <v>0</v>
      </c>
      <c r="IW24" s="409">
        <f t="shared" ref="IW24" si="481">IT24+IU24+IV24</f>
        <v>-354.46499999999997</v>
      </c>
      <c r="IX24" s="410">
        <v>-1.4949999999999999</v>
      </c>
      <c r="IY24" s="410">
        <v>-1.5309999999999997</v>
      </c>
      <c r="IZ24" s="410">
        <v>0</v>
      </c>
      <c r="JA24" s="409">
        <f t="shared" ref="JA24" si="482">IW24+IX24+IY24+IZ24</f>
        <v>-357.49099999999999</v>
      </c>
      <c r="JC24" s="409">
        <v>-1147.5119999999999</v>
      </c>
      <c r="JD24" s="410">
        <v>-16.111999999999998</v>
      </c>
      <c r="JE24" s="410">
        <v>0</v>
      </c>
      <c r="JF24" s="409">
        <f t="shared" ref="JF24" si="483">JC24+JD24+JE24</f>
        <v>-1163.624</v>
      </c>
      <c r="JG24" s="410">
        <v>-5.9850000000000003</v>
      </c>
      <c r="JH24" s="410">
        <v>-6.02</v>
      </c>
      <c r="JI24" s="410">
        <v>0</v>
      </c>
      <c r="JJ24" s="409">
        <f t="shared" ref="JJ24" si="484">JF24+JG24+JH24+JI24</f>
        <v>-1175.6289999999999</v>
      </c>
      <c r="JL24" s="409">
        <v>-302.459</v>
      </c>
      <c r="JM24" s="410">
        <v>-5.3410000000000002</v>
      </c>
      <c r="JN24" s="410">
        <v>0</v>
      </c>
      <c r="JO24" s="409">
        <f t="shared" ref="JO24" si="485">JL24+JM24+JN24</f>
        <v>-307.8</v>
      </c>
      <c r="JP24" s="410">
        <v>-1.496</v>
      </c>
      <c r="JQ24" s="410">
        <v>-1.46</v>
      </c>
      <c r="JR24" s="410">
        <v>0</v>
      </c>
      <c r="JS24" s="409">
        <f t="shared" ref="JS24" si="486">JO24+JP24+JQ24+JR24</f>
        <v>-310.75599999999997</v>
      </c>
      <c r="JU24" s="409">
        <v>-313.91799999999995</v>
      </c>
      <c r="JV24" s="410">
        <v>-5.883</v>
      </c>
      <c r="JW24" s="410">
        <v>0</v>
      </c>
      <c r="JX24" s="409">
        <v>-319.80099999999993</v>
      </c>
      <c r="JY24" s="410">
        <v>-1.5179999999999998</v>
      </c>
      <c r="JZ24" s="410">
        <v>-1.46</v>
      </c>
      <c r="KA24" s="410">
        <v>0</v>
      </c>
      <c r="KB24" s="409">
        <v>-322.77899999999988</v>
      </c>
      <c r="KD24" s="409">
        <v>-303.28500000000014</v>
      </c>
      <c r="KE24" s="410">
        <v>-6.3890000000000002</v>
      </c>
      <c r="KF24" s="410">
        <v>0</v>
      </c>
      <c r="KG24" s="409">
        <f t="shared" ref="KG24" si="487">KD24+KE24+KF24</f>
        <v>-309.67400000000015</v>
      </c>
      <c r="KH24" s="410">
        <v>-1.4940000000000002</v>
      </c>
      <c r="KI24" s="410">
        <v>-2.8999999999999915E-2</v>
      </c>
      <c r="KJ24" s="410">
        <v>0</v>
      </c>
      <c r="KK24" s="409">
        <f t="shared" ref="KK24" si="488">KG24+KH24+KI24+KJ24</f>
        <v>-311.19700000000017</v>
      </c>
      <c r="KM24" s="409">
        <v>-298.416</v>
      </c>
      <c r="KN24" s="410">
        <v>-6.9989999999999997</v>
      </c>
      <c r="KO24" s="410">
        <v>0</v>
      </c>
      <c r="KP24" s="409">
        <v>-305.41500000000002</v>
      </c>
      <c r="KQ24" s="410">
        <v>-1.4939999999999993</v>
      </c>
      <c r="KR24" s="410">
        <v>0</v>
      </c>
      <c r="KS24" s="410">
        <v>0</v>
      </c>
      <c r="KT24" s="409">
        <v>-306.90899999999999</v>
      </c>
      <c r="KV24" s="409">
        <v>-1218.078</v>
      </c>
      <c r="KW24" s="410">
        <v>-24.611999999999998</v>
      </c>
      <c r="KX24" s="410">
        <v>0</v>
      </c>
      <c r="KY24" s="409">
        <f t="shared" ref="KY24" si="489">KV24+KW24+KX24</f>
        <v>-1242.69</v>
      </c>
      <c r="KZ24" s="410">
        <v>-6.0019999999999998</v>
      </c>
      <c r="LA24" s="410">
        <v>-2.9489999999999998</v>
      </c>
      <c r="LB24" s="410">
        <v>0</v>
      </c>
      <c r="LC24" s="409">
        <f t="shared" ref="LC24" si="490">KY24+KZ24+LA24+LB24</f>
        <v>-1251.6410000000001</v>
      </c>
      <c r="LE24" s="409">
        <v>-312.67700000000002</v>
      </c>
      <c r="LF24" s="410">
        <v>-9.9960000000000004</v>
      </c>
      <c r="LG24" s="410">
        <v>0</v>
      </c>
      <c r="LH24" s="409">
        <f t="shared" ref="LH24" si="491">LE24+LF24+LG24</f>
        <v>-322.673</v>
      </c>
      <c r="LI24" s="410">
        <v>-1.494</v>
      </c>
      <c r="LJ24" s="410">
        <v>0</v>
      </c>
      <c r="LK24" s="409">
        <f>LH24+LI24+LJ24</f>
        <v>-324.16700000000003</v>
      </c>
      <c r="LM24" s="409">
        <f>LU24-LE24</f>
        <v>-311.06899999999996</v>
      </c>
      <c r="LN24" s="410">
        <f>LV24-LF24</f>
        <v>-12.200999999999999</v>
      </c>
      <c r="LO24" s="410">
        <f>LW24-LG24</f>
        <v>0</v>
      </c>
      <c r="LP24" s="409">
        <f t="shared" ref="LP24" si="492">LM24+LN24+LO24</f>
        <v>-323.27</v>
      </c>
      <c r="LQ24" s="410">
        <f>LY24-LI24</f>
        <v>-1.4800000000000002</v>
      </c>
      <c r="LR24" s="410">
        <f>LZ24-LJ24</f>
        <v>0</v>
      </c>
      <c r="LS24" s="409">
        <f>LP24+LQ24+LR24</f>
        <v>-324.75</v>
      </c>
      <c r="LU24" s="409">
        <v>-623.74599999999998</v>
      </c>
      <c r="LV24" s="410">
        <v>-22.196999999999999</v>
      </c>
      <c r="LW24" s="410">
        <v>0</v>
      </c>
      <c r="LX24" s="409">
        <f t="shared" ref="LX24" si="493">LU24+LV24+LW24</f>
        <v>-645.94299999999998</v>
      </c>
      <c r="LY24" s="410">
        <v>-2.9740000000000002</v>
      </c>
      <c r="LZ24" s="410">
        <v>0</v>
      </c>
      <c r="MA24" s="409">
        <f>LX24+LY24+LZ24</f>
        <v>-648.91700000000003</v>
      </c>
    </row>
    <row r="25" spans="1:339" ht="3.75" customHeight="1">
      <c r="A25" s="169"/>
      <c r="B25" s="409"/>
      <c r="C25" s="410"/>
      <c r="D25" s="410"/>
      <c r="E25" s="409"/>
      <c r="F25" s="412"/>
      <c r="G25" s="412"/>
      <c r="H25" s="412"/>
      <c r="I25" s="409"/>
      <c r="J25" s="408"/>
      <c r="K25" s="409"/>
      <c r="L25" s="410"/>
      <c r="M25" s="410"/>
      <c r="N25" s="409"/>
      <c r="O25" s="412"/>
      <c r="P25" s="412"/>
      <c r="Q25" s="412"/>
      <c r="R25" s="409"/>
      <c r="S25" s="408"/>
      <c r="T25" s="409"/>
      <c r="U25" s="410"/>
      <c r="V25" s="410"/>
      <c r="W25" s="409"/>
      <c r="X25" s="412"/>
      <c r="Y25" s="412"/>
      <c r="Z25" s="412"/>
      <c r="AA25" s="409">
        <f t="shared" si="63"/>
        <v>0</v>
      </c>
      <c r="AB25" s="408"/>
      <c r="AC25" s="409"/>
      <c r="AD25" s="410"/>
      <c r="AE25" s="410"/>
      <c r="AF25" s="409"/>
      <c r="AG25" s="412"/>
      <c r="AH25" s="412"/>
      <c r="AI25" s="412"/>
      <c r="AJ25" s="409">
        <f t="shared" si="65"/>
        <v>0</v>
      </c>
      <c r="AK25" s="408"/>
      <c r="AL25" s="409"/>
      <c r="AM25" s="410"/>
      <c r="AN25" s="410"/>
      <c r="AO25" s="409"/>
      <c r="AP25" s="412"/>
      <c r="AQ25" s="412"/>
      <c r="AR25" s="412"/>
      <c r="AS25" s="409">
        <f t="shared" si="67"/>
        <v>0</v>
      </c>
      <c r="AT25" s="408"/>
      <c r="AU25" s="409"/>
      <c r="AV25" s="410"/>
      <c r="AW25" s="410"/>
      <c r="AX25" s="409"/>
      <c r="AY25" s="412"/>
      <c r="AZ25" s="412"/>
      <c r="BA25" s="412"/>
      <c r="BB25" s="409"/>
      <c r="BC25" s="408"/>
      <c r="BD25" s="409"/>
      <c r="BE25" s="410"/>
      <c r="BF25" s="410"/>
      <c r="BG25" s="409"/>
      <c r="BH25" s="412"/>
      <c r="BI25" s="412"/>
      <c r="BJ25" s="412"/>
      <c r="BK25" s="409"/>
      <c r="BM25" s="409"/>
      <c r="BN25" s="410"/>
      <c r="BO25" s="410"/>
      <c r="BP25" s="409"/>
      <c r="BQ25" s="412"/>
      <c r="BR25" s="412"/>
      <c r="BS25" s="412"/>
      <c r="BT25" s="409"/>
      <c r="BV25" s="409"/>
      <c r="BW25" s="410"/>
      <c r="BX25" s="410"/>
      <c r="BY25" s="409"/>
      <c r="BZ25" s="412"/>
      <c r="CA25" s="412"/>
      <c r="CB25" s="412"/>
      <c r="CC25" s="409"/>
      <c r="CE25" s="409"/>
      <c r="CF25" s="410"/>
      <c r="CG25" s="410"/>
      <c r="CH25" s="409"/>
      <c r="CI25" s="412"/>
      <c r="CJ25" s="412"/>
      <c r="CK25" s="412"/>
      <c r="CL25" s="409"/>
      <c r="CN25" s="409"/>
      <c r="CO25" s="410"/>
      <c r="CP25" s="410"/>
      <c r="CQ25" s="409"/>
      <c r="CR25" s="412"/>
      <c r="CS25" s="412"/>
      <c r="CT25" s="412"/>
      <c r="CU25" s="409"/>
      <c r="CW25" s="409"/>
      <c r="CX25" s="410"/>
      <c r="CY25" s="410"/>
      <c r="CZ25" s="409"/>
      <c r="DA25" s="412"/>
      <c r="DB25" s="412"/>
      <c r="DC25" s="412"/>
      <c r="DD25" s="409"/>
      <c r="DF25" s="409"/>
      <c r="DG25" s="410"/>
      <c r="DH25" s="410"/>
      <c r="DI25" s="409"/>
      <c r="DJ25" s="412"/>
      <c r="DK25" s="412"/>
      <c r="DL25" s="412"/>
      <c r="DM25" s="409"/>
      <c r="DO25" s="409"/>
      <c r="DP25" s="410"/>
      <c r="DQ25" s="410"/>
      <c r="DR25" s="409"/>
      <c r="DS25" s="412"/>
      <c r="DT25" s="412"/>
      <c r="DU25" s="412"/>
      <c r="DV25" s="409"/>
      <c r="DX25" s="409"/>
      <c r="DY25" s="410"/>
      <c r="DZ25" s="410"/>
      <c r="EA25" s="409"/>
      <c r="EB25" s="412"/>
      <c r="EC25" s="412"/>
      <c r="ED25" s="412"/>
      <c r="EE25" s="409"/>
      <c r="EG25" s="409"/>
      <c r="EH25" s="410"/>
      <c r="EI25" s="410"/>
      <c r="EJ25" s="409"/>
      <c r="EK25" s="412"/>
      <c r="EL25" s="412"/>
      <c r="EM25" s="412"/>
      <c r="EN25" s="409"/>
      <c r="EP25" s="409"/>
      <c r="EQ25" s="410"/>
      <c r="ER25" s="410"/>
      <c r="ES25" s="409"/>
      <c r="ET25" s="412"/>
      <c r="EU25" s="412"/>
      <c r="EV25" s="412"/>
      <c r="EW25" s="409"/>
      <c r="EY25" s="409"/>
      <c r="EZ25" s="410"/>
      <c r="FA25" s="410"/>
      <c r="FB25" s="409"/>
      <c r="FC25" s="412"/>
      <c r="FD25" s="412"/>
      <c r="FE25" s="412"/>
      <c r="FF25" s="409"/>
      <c r="FH25" s="409"/>
      <c r="FI25" s="410"/>
      <c r="FJ25" s="410"/>
      <c r="FK25" s="409"/>
      <c r="FL25" s="412"/>
      <c r="FM25" s="412"/>
      <c r="FN25" s="412"/>
      <c r="FO25" s="409"/>
      <c r="FQ25" s="409"/>
      <c r="FR25" s="410"/>
      <c r="FS25" s="410"/>
      <c r="FT25" s="409"/>
      <c r="FU25" s="412"/>
      <c r="FV25" s="412"/>
      <c r="FW25" s="412"/>
      <c r="FX25" s="409"/>
      <c r="FZ25" s="409"/>
      <c r="GA25" s="410"/>
      <c r="GB25" s="410"/>
      <c r="GC25" s="409"/>
      <c r="GD25" s="412"/>
      <c r="GE25" s="412"/>
      <c r="GF25" s="412"/>
      <c r="GG25" s="409"/>
      <c r="GI25" s="409"/>
      <c r="GJ25" s="410"/>
      <c r="GK25" s="410"/>
      <c r="GL25" s="409"/>
      <c r="GM25" s="412"/>
      <c r="GN25" s="412"/>
      <c r="GO25" s="412"/>
      <c r="GP25" s="409"/>
      <c r="GR25" s="409"/>
      <c r="GS25" s="410"/>
      <c r="GT25" s="410"/>
      <c r="GU25" s="409"/>
      <c r="GV25" s="412"/>
      <c r="GW25" s="412"/>
      <c r="GX25" s="412"/>
      <c r="GY25" s="409"/>
      <c r="HA25" s="409"/>
      <c r="HB25" s="410"/>
      <c r="HC25" s="410"/>
      <c r="HD25" s="409"/>
      <c r="HE25" s="410"/>
      <c r="HF25" s="410"/>
      <c r="HG25" s="410"/>
      <c r="HH25" s="409"/>
      <c r="HJ25" s="409"/>
      <c r="HK25" s="410"/>
      <c r="HL25" s="410"/>
      <c r="HM25" s="409"/>
      <c r="HN25" s="412"/>
      <c r="HO25" s="412"/>
      <c r="HP25" s="412"/>
      <c r="HQ25" s="409"/>
      <c r="HS25" s="409"/>
      <c r="HT25" s="410"/>
      <c r="HU25" s="410"/>
      <c r="HV25" s="409"/>
      <c r="HW25" s="412"/>
      <c r="HX25" s="412"/>
      <c r="HY25" s="412"/>
      <c r="HZ25" s="409"/>
      <c r="IB25" s="409"/>
      <c r="IC25" s="410"/>
      <c r="ID25" s="410"/>
      <c r="IE25" s="409"/>
      <c r="IF25" s="412"/>
      <c r="IG25" s="412"/>
      <c r="IH25" s="412"/>
      <c r="II25" s="409"/>
      <c r="IK25" s="409"/>
      <c r="IL25" s="410"/>
      <c r="IM25" s="410"/>
      <c r="IN25" s="409"/>
      <c r="IO25" s="412"/>
      <c r="IP25" s="412"/>
      <c r="IQ25" s="412"/>
      <c r="IR25" s="409"/>
      <c r="IT25" s="409"/>
      <c r="IU25" s="410"/>
      <c r="IV25" s="410"/>
      <c r="IW25" s="409"/>
      <c r="IX25" s="412"/>
      <c r="IY25" s="412"/>
      <c r="IZ25" s="412"/>
      <c r="JA25" s="409"/>
      <c r="JC25" s="409"/>
      <c r="JD25" s="410"/>
      <c r="JE25" s="410"/>
      <c r="JF25" s="409"/>
      <c r="JG25" s="412"/>
      <c r="JH25" s="412"/>
      <c r="JI25" s="412"/>
      <c r="JJ25" s="409"/>
      <c r="JL25" s="409"/>
      <c r="JM25" s="412"/>
      <c r="JN25" s="412"/>
      <c r="JO25" s="409"/>
      <c r="JP25" s="412"/>
      <c r="JQ25" s="412"/>
      <c r="JR25" s="412"/>
      <c r="JS25" s="409"/>
      <c r="JU25" s="409"/>
      <c r="JV25" s="412"/>
      <c r="JW25" s="412"/>
      <c r="JX25" s="409"/>
      <c r="JY25" s="412"/>
      <c r="JZ25" s="412"/>
      <c r="KA25" s="412"/>
      <c r="KB25" s="409"/>
      <c r="KD25" s="409"/>
      <c r="KE25" s="412"/>
      <c r="KF25" s="412"/>
      <c r="KG25" s="409"/>
      <c r="KH25" s="412"/>
      <c r="KI25" s="412"/>
      <c r="KJ25" s="412"/>
      <c r="KK25" s="409"/>
      <c r="KM25" s="409"/>
      <c r="KN25" s="412"/>
      <c r="KO25" s="412"/>
      <c r="KP25" s="409"/>
      <c r="KQ25" s="412"/>
      <c r="KR25" s="412"/>
      <c r="KS25" s="412"/>
      <c r="KT25" s="409"/>
      <c r="KV25" s="409"/>
      <c r="KW25" s="412"/>
      <c r="KX25" s="412"/>
      <c r="KY25" s="409"/>
      <c r="KZ25" s="412"/>
      <c r="LA25" s="412"/>
      <c r="LB25" s="412"/>
      <c r="LC25" s="409"/>
      <c r="LE25" s="409"/>
      <c r="LF25" s="412"/>
      <c r="LG25" s="412"/>
      <c r="LH25" s="409"/>
      <c r="LI25" s="412"/>
      <c r="LJ25" s="412"/>
      <c r="LK25" s="409"/>
      <c r="LM25" s="409"/>
      <c r="LN25" s="412"/>
      <c r="LO25" s="412"/>
      <c r="LP25" s="409"/>
      <c r="LQ25" s="412"/>
      <c r="LR25" s="412"/>
      <c r="LS25" s="409"/>
      <c r="LU25" s="409"/>
      <c r="LV25" s="412"/>
      <c r="LW25" s="412"/>
      <c r="LX25" s="409"/>
      <c r="LY25" s="412"/>
      <c r="LZ25" s="412"/>
      <c r="MA25" s="409"/>
    </row>
    <row r="26" spans="1:339">
      <c r="A26" s="428" t="s">
        <v>18</v>
      </c>
      <c r="B26" s="409">
        <v>113.13000000000018</v>
      </c>
      <c r="C26" s="410">
        <v>1.6870000000000012</v>
      </c>
      <c r="D26" s="410">
        <v>-1.5970000000000013</v>
      </c>
      <c r="E26" s="409">
        <f t="shared" ref="E26" si="494">B26+C26+D26</f>
        <v>113.22000000000017</v>
      </c>
      <c r="F26" s="410">
        <v>24.302999999999997</v>
      </c>
      <c r="G26" s="410">
        <v>-1.3030000000000077</v>
      </c>
      <c r="H26" s="410">
        <v>-30.129000000000001</v>
      </c>
      <c r="I26" s="409">
        <f>E26+F26+G26+H26</f>
        <v>106.09100000000016</v>
      </c>
      <c r="J26" s="411"/>
      <c r="K26" s="409">
        <v>132.38400000000016</v>
      </c>
      <c r="L26" s="410">
        <v>1.113</v>
      </c>
      <c r="M26" s="410">
        <v>-1.2810000000000001</v>
      </c>
      <c r="N26" s="409">
        <f t="shared" ref="N26" si="495">K26+L26+M26</f>
        <v>132.21600000000015</v>
      </c>
      <c r="O26" s="410">
        <v>23.169000000000022</v>
      </c>
      <c r="P26" s="410">
        <v>1.2070000000000012</v>
      </c>
      <c r="Q26" s="410">
        <v>-32.667999999999999</v>
      </c>
      <c r="R26" s="409">
        <v>123.92399999999961</v>
      </c>
      <c r="S26" s="411"/>
      <c r="T26" s="409">
        <v>148.62900000000005</v>
      </c>
      <c r="U26" s="410">
        <v>1.8339999999999994</v>
      </c>
      <c r="V26" s="410">
        <v>-1.8059999999999992</v>
      </c>
      <c r="W26" s="409">
        <f t="shared" ref="W26" si="496">T26+U26+V26</f>
        <v>148.65700000000004</v>
      </c>
      <c r="X26" s="410">
        <v>22.642000000000014</v>
      </c>
      <c r="Y26" s="410">
        <v>1.2179999999999942</v>
      </c>
      <c r="Z26" s="410">
        <v>-36.277000000000008</v>
      </c>
      <c r="AA26" s="409">
        <f t="shared" si="63"/>
        <v>136.24000000000004</v>
      </c>
      <c r="AB26" s="411"/>
      <c r="AC26" s="409">
        <v>187.04099999999974</v>
      </c>
      <c r="AD26" s="410">
        <v>1.2219999999999984</v>
      </c>
      <c r="AE26" s="410">
        <v>-1.4109999999999983</v>
      </c>
      <c r="AF26" s="409">
        <f t="shared" ref="AF26" si="497">AC26+AD26+AE26</f>
        <v>186.85199999999975</v>
      </c>
      <c r="AG26" s="410">
        <v>24.082000000000026</v>
      </c>
      <c r="AH26" s="410">
        <v>0.13100000000000489</v>
      </c>
      <c r="AI26" s="410">
        <v>-40.249999999999993</v>
      </c>
      <c r="AJ26" s="409">
        <f t="shared" si="65"/>
        <v>170.81499999999977</v>
      </c>
      <c r="AK26" s="411"/>
      <c r="AL26" s="409">
        <v>197.45099999999994</v>
      </c>
      <c r="AM26" s="410">
        <v>1.7090000000000005</v>
      </c>
      <c r="AN26" s="410">
        <v>-1.7080000000000009</v>
      </c>
      <c r="AO26" s="409">
        <f t="shared" ref="AO26" si="498">AL26+AM26+AN26</f>
        <v>197.45199999999994</v>
      </c>
      <c r="AP26" s="410">
        <v>35.836999999999989</v>
      </c>
      <c r="AQ26" s="410">
        <v>1.4840000000000031</v>
      </c>
      <c r="AR26" s="410">
        <v>-44.306000000000004</v>
      </c>
      <c r="AS26" s="409">
        <f t="shared" si="67"/>
        <v>190.46699999999993</v>
      </c>
      <c r="AT26" s="411"/>
      <c r="AU26" s="409">
        <v>200.93299999999996</v>
      </c>
      <c r="AV26" s="410">
        <v>1.1180000000000023</v>
      </c>
      <c r="AW26" s="410">
        <v>-1.1970000000000025</v>
      </c>
      <c r="AX26" s="409">
        <f t="shared" ref="AX26" si="499">AU26+AV26+AW26</f>
        <v>200.85399999999996</v>
      </c>
      <c r="AY26" s="410">
        <v>24.659999999999979</v>
      </c>
      <c r="AZ26" s="410">
        <v>2.4510000000000023</v>
      </c>
      <c r="BA26" s="410">
        <v>-38.689999999999991</v>
      </c>
      <c r="BB26" s="409">
        <f t="shared" si="69"/>
        <v>189.27499999999992</v>
      </c>
      <c r="BC26" s="411"/>
      <c r="BD26" s="409">
        <v>213.36299999999974</v>
      </c>
      <c r="BE26" s="410">
        <v>2.5840000000000001</v>
      </c>
      <c r="BF26" s="410">
        <v>-2.1930000000000001</v>
      </c>
      <c r="BG26" s="409">
        <f t="shared" ref="BG26" si="500">BD26+BE26+BF26</f>
        <v>213.75399999999973</v>
      </c>
      <c r="BH26" s="410">
        <v>30.891000000000002</v>
      </c>
      <c r="BI26" s="410">
        <v>3.7199999999999909</v>
      </c>
      <c r="BJ26" s="410">
        <v>-41.305000000000014</v>
      </c>
      <c r="BK26" s="409">
        <f t="shared" si="71"/>
        <v>207.05999999999972</v>
      </c>
      <c r="BM26" s="409">
        <v>275.13299999999975</v>
      </c>
      <c r="BN26" s="410">
        <v>2.9079999999999995</v>
      </c>
      <c r="BO26" s="410">
        <v>-2.4069999999999991</v>
      </c>
      <c r="BP26" s="409">
        <f t="shared" ref="BP26" si="501">BM26+BN26+BO26</f>
        <v>275.63399999999979</v>
      </c>
      <c r="BQ26" s="410">
        <v>16.674999999999986</v>
      </c>
      <c r="BR26" s="410">
        <v>2.6259999999999994</v>
      </c>
      <c r="BS26" s="410">
        <v>-46.832999999999998</v>
      </c>
      <c r="BT26" s="409">
        <f t="shared" ref="BT26" si="502">BP26+BQ26+BR26+BS26</f>
        <v>248.10199999999978</v>
      </c>
      <c r="BV26" s="409">
        <v>262.65299999999934</v>
      </c>
      <c r="BW26" s="410">
        <v>2.7939999999999987</v>
      </c>
      <c r="BX26" s="410">
        <v>-2.177</v>
      </c>
      <c r="BY26" s="409">
        <f t="shared" ref="BY26" si="503">BV26+BW26+BX26</f>
        <v>263.2699999999993</v>
      </c>
      <c r="BZ26" s="410">
        <v>35.679000000000023</v>
      </c>
      <c r="CA26" s="410">
        <v>3.3879999999999981</v>
      </c>
      <c r="CB26" s="410">
        <v>-45.204999999999984</v>
      </c>
      <c r="CC26" s="409">
        <f t="shared" ref="CC26" si="504">BY26+BZ26+CA26+CB26</f>
        <v>257.13199999999932</v>
      </c>
      <c r="CE26" s="409">
        <v>272.81700000000012</v>
      </c>
      <c r="CF26" s="410">
        <v>2.3550000000000022</v>
      </c>
      <c r="CG26" s="410">
        <v>-1.893</v>
      </c>
      <c r="CH26" s="409">
        <f t="shared" ref="CH26" si="505">CE26+CF26+CG26</f>
        <v>273.27900000000017</v>
      </c>
      <c r="CI26" s="410">
        <v>15.168999999999986</v>
      </c>
      <c r="CJ26" s="410">
        <v>0.56499999999999995</v>
      </c>
      <c r="CK26" s="410">
        <v>-37.984000000000009</v>
      </c>
      <c r="CL26" s="409">
        <f t="shared" ref="CL26" si="506">CH26+CI26+CJ26+CK26</f>
        <v>251.02900000000014</v>
      </c>
      <c r="CN26" s="409">
        <v>232.22399999999979</v>
      </c>
      <c r="CO26" s="410">
        <v>1.6710000000000025</v>
      </c>
      <c r="CP26" s="410">
        <v>-1.3540000000000003</v>
      </c>
      <c r="CQ26" s="409">
        <f t="shared" ref="CQ26" si="507">CN26+CO26+CP26</f>
        <v>232.54099999999977</v>
      </c>
      <c r="CR26" s="410">
        <v>21.715999999999994</v>
      </c>
      <c r="CS26" s="410">
        <v>0.93899999999999273</v>
      </c>
      <c r="CT26" s="410">
        <v>-37.350999999999992</v>
      </c>
      <c r="CU26" s="409">
        <f t="shared" ref="CU26" si="508">CQ26+CR26+CS26+CT26</f>
        <v>217.84499999999977</v>
      </c>
      <c r="CW26" s="409">
        <v>311.798</v>
      </c>
      <c r="CX26" s="410">
        <v>2.7749999999999999</v>
      </c>
      <c r="CY26" s="410">
        <v>-2.1130000000000004</v>
      </c>
      <c r="CZ26" s="409">
        <f t="shared" ref="CZ26" si="509">CW26+CX26+CY26</f>
        <v>312.45999999999998</v>
      </c>
      <c r="DA26" s="410">
        <v>16.18000000000001</v>
      </c>
      <c r="DB26" s="410">
        <v>3.8719999999999999</v>
      </c>
      <c r="DC26" s="410">
        <v>-51.637999999999984</v>
      </c>
      <c r="DD26" s="409">
        <f t="shared" ref="DD26" si="510">CZ26+DA26+DB26+DC26</f>
        <v>280.87400000000002</v>
      </c>
      <c r="DF26" s="409">
        <v>292.12500000000034</v>
      </c>
      <c r="DG26" s="410">
        <v>-0.66100000000000403</v>
      </c>
      <c r="DH26" s="410">
        <v>-3.0000000000000027E-2</v>
      </c>
      <c r="DI26" s="409">
        <f t="shared" ref="DI26" si="511">DF26+DG26+DH26</f>
        <v>291.43400000000037</v>
      </c>
      <c r="DJ26" s="410">
        <v>-0.58699999999998531</v>
      </c>
      <c r="DK26" s="410">
        <v>-0.71200000000001018</v>
      </c>
      <c r="DL26" s="410">
        <v>-30.138000000000005</v>
      </c>
      <c r="DM26" s="409">
        <f t="shared" ref="DM26" si="512">DI26+DJ26+DK26+DL26</f>
        <v>259.99700000000041</v>
      </c>
      <c r="DO26" s="409">
        <v>282.6549999999998</v>
      </c>
      <c r="DP26" s="410">
        <v>2.6210000000000004</v>
      </c>
      <c r="DQ26" s="410">
        <v>-2.1969999999999934</v>
      </c>
      <c r="DR26" s="409">
        <f t="shared" ref="DR26" si="513">DO26+DP26+DQ26</f>
        <v>283.07899999999978</v>
      </c>
      <c r="DS26" s="410">
        <v>-6.4560000000000173</v>
      </c>
      <c r="DT26" s="410">
        <v>0.45700000000000096</v>
      </c>
      <c r="DU26" s="410">
        <v>-35.234999999999985</v>
      </c>
      <c r="DV26" s="409">
        <f t="shared" ref="DV26" si="514">DR26+DS26+DT26+DU26</f>
        <v>241.84499999999977</v>
      </c>
      <c r="DX26" s="409">
        <v>337.23599999999993</v>
      </c>
      <c r="DY26" s="410">
        <v>1.8839999999999972</v>
      </c>
      <c r="DZ26" s="410">
        <v>-1.8340000000000014</v>
      </c>
      <c r="EA26" s="409">
        <f t="shared" ref="EA26" si="515">DX26+DY26+DZ26</f>
        <v>337.28599999999994</v>
      </c>
      <c r="EB26" s="410">
        <v>12.124000000000015</v>
      </c>
      <c r="EC26" s="410">
        <v>3.2480000000000118</v>
      </c>
      <c r="ED26" s="410">
        <v>-42.754000000000005</v>
      </c>
      <c r="EE26" s="409">
        <f t="shared" ref="EE26" si="516">EA26+EB26+EC26+ED26</f>
        <v>309.90399999999994</v>
      </c>
      <c r="EG26" s="409">
        <v>373.72599999999971</v>
      </c>
      <c r="EH26" s="410">
        <v>10.514999999999997</v>
      </c>
      <c r="EI26" s="410">
        <v>-7.4770000000000039</v>
      </c>
      <c r="EJ26" s="409">
        <f t="shared" ref="EJ26" si="517">EG26+EH26+EI26</f>
        <v>376.76399999999967</v>
      </c>
      <c r="EK26" s="410">
        <v>29.613000000000081</v>
      </c>
      <c r="EL26" s="410">
        <v>0.76700000000000612</v>
      </c>
      <c r="EM26" s="410">
        <v>-51.74199999999999</v>
      </c>
      <c r="EN26" s="409">
        <f t="shared" ref="EN26" si="518">EJ26+EK26+EL26+EM26</f>
        <v>355.4019999999997</v>
      </c>
      <c r="EP26" s="409">
        <f>EP22+EP24</f>
        <v>158.50700000000012</v>
      </c>
      <c r="EQ26" s="410">
        <f>EQ24+EQ22</f>
        <v>-0.84399999999999775</v>
      </c>
      <c r="ER26" s="410">
        <f>ER24+ER22</f>
        <v>0.11700000000000088</v>
      </c>
      <c r="ES26" s="409">
        <f t="shared" ref="ES26" si="519">EP26+EQ26+ER26</f>
        <v>157.78000000000011</v>
      </c>
      <c r="ET26" s="410">
        <v>8.2410000000000085</v>
      </c>
      <c r="EU26" s="410">
        <v>-2.4379295699999917</v>
      </c>
      <c r="EV26" s="410">
        <v>-21.419070430000005</v>
      </c>
      <c r="EW26" s="409">
        <f t="shared" ref="EW26" si="520">ES26+ET26+EU26+EV26</f>
        <v>142.16400000000013</v>
      </c>
      <c r="EY26" s="409">
        <v>-27.386999999999347</v>
      </c>
      <c r="EZ26" s="410">
        <v>-2.1720000000000077</v>
      </c>
      <c r="FA26" s="410">
        <v>1.0479999999999983</v>
      </c>
      <c r="FB26" s="409">
        <f t="shared" ref="FB26" si="521">EY26+EZ26+FA26</f>
        <v>-28.510999999999356</v>
      </c>
      <c r="FC26" s="410">
        <v>20.941999999999997</v>
      </c>
      <c r="FD26" s="410">
        <v>16.799000000000003</v>
      </c>
      <c r="FE26" s="410">
        <v>-42.513999999999996</v>
      </c>
      <c r="FF26" s="409">
        <f t="shared" ref="FF26" si="522">FB26+FC26+FD26+FE26</f>
        <v>-33.283999999999352</v>
      </c>
      <c r="FH26" s="409">
        <v>375.29500000000189</v>
      </c>
      <c r="FI26" s="410">
        <v>0.86799999999999478</v>
      </c>
      <c r="FJ26" s="410">
        <v>0.71600000000000819</v>
      </c>
      <c r="FK26" s="409">
        <f t="shared" ref="FK26" si="523">FH26+FI26+FJ26</f>
        <v>376.87900000000189</v>
      </c>
      <c r="FL26" s="410">
        <v>98.128</v>
      </c>
      <c r="FM26" s="410">
        <v>7.7380000000000022</v>
      </c>
      <c r="FN26" s="410">
        <v>-75.432000000000016</v>
      </c>
      <c r="FO26" s="409">
        <f t="shared" ref="FO26" si="524">FK26+FL26+FM26+FN26</f>
        <v>407.31300000000186</v>
      </c>
      <c r="FQ26" s="409">
        <v>313.02799999999979</v>
      </c>
      <c r="FR26" s="410">
        <v>5.8089999999999815</v>
      </c>
      <c r="FS26" s="410">
        <v>-0.4089999999999776</v>
      </c>
      <c r="FT26" s="409">
        <f t="shared" ref="FT26" si="525">FQ26+FR26+FS26</f>
        <v>318.42799999999977</v>
      </c>
      <c r="FU26" s="410">
        <v>44.209999999999987</v>
      </c>
      <c r="FV26" s="410">
        <v>-2.7049999999999956</v>
      </c>
      <c r="FW26" s="410">
        <v>-38.240999999999985</v>
      </c>
      <c r="FX26" s="409">
        <f t="shared" ref="FX26" si="526">FT26+FU26+FV26+FW26</f>
        <v>321.69199999999978</v>
      </c>
      <c r="FZ26" s="409">
        <f>FZ22+FZ24</f>
        <v>515.15200000000004</v>
      </c>
      <c r="GA26" s="410">
        <f>GA24+GA22</f>
        <v>-6.5240000000000098</v>
      </c>
      <c r="GB26" s="410">
        <f>GB24+GB22</f>
        <v>8.6349999999999909</v>
      </c>
      <c r="GC26" s="409">
        <f t="shared" ref="GC26" si="527">FZ26+GA26+GB26</f>
        <v>517.26300000000003</v>
      </c>
      <c r="GD26" s="410">
        <f>GD22+GD24</f>
        <v>29.949000000000026</v>
      </c>
      <c r="GE26" s="410">
        <f>GE22+GE24</f>
        <v>4.7839999999999936</v>
      </c>
      <c r="GF26" s="410">
        <f>GF22+GF24</f>
        <v>-44.100999999999999</v>
      </c>
      <c r="GG26" s="409">
        <f t="shared" ref="GG26" si="528">GC26+GD26+GE26+GF26</f>
        <v>507.8950000000001</v>
      </c>
      <c r="GI26" s="409">
        <f>GI22+GI24</f>
        <v>249.93099999999978</v>
      </c>
      <c r="GJ26" s="410">
        <f>GJ24+GJ22</f>
        <v>21.992999999999974</v>
      </c>
      <c r="GK26" s="410">
        <f>GK24+GK22</f>
        <v>-11.514999999999986</v>
      </c>
      <c r="GL26" s="409">
        <f t="shared" ref="GL26" si="529">GI26+GJ26+GK26</f>
        <v>260.40899999999976</v>
      </c>
      <c r="GM26" s="410">
        <f>GM22+GM24</f>
        <v>31.840999999999998</v>
      </c>
      <c r="GN26" s="410">
        <f>GN22+GN24</f>
        <v>7.2180000000000009</v>
      </c>
      <c r="GO26" s="410">
        <f>GO22+GO24</f>
        <v>-60.634000000000007</v>
      </c>
      <c r="GP26" s="409">
        <f t="shared" ref="GP26" si="530">GL26+GM26+GN26+GO26</f>
        <v>238.83399999999978</v>
      </c>
      <c r="GR26" s="409">
        <f>GR22+GR24</f>
        <v>-81.666000000001588</v>
      </c>
      <c r="GS26" s="410">
        <f>GS24+GS22</f>
        <v>17.133999999999951</v>
      </c>
      <c r="GT26" s="410">
        <f>GT24+GT22</f>
        <v>-8.5149999999999295</v>
      </c>
      <c r="GU26" s="409">
        <f t="shared" ref="GU26" si="531">GR26+GS26+GT26</f>
        <v>-73.04700000000156</v>
      </c>
      <c r="GV26" s="410">
        <f>GV22+GV24</f>
        <v>81.791999999999945</v>
      </c>
      <c r="GW26" s="410">
        <f>GW22+GW24</f>
        <v>4.458999999999989</v>
      </c>
      <c r="GX26" s="410">
        <f>GX22+GX24</f>
        <v>-68.13900000000001</v>
      </c>
      <c r="GY26" s="409">
        <f t="shared" ref="GY26" si="532">GU26+GV26+GW26+GX26</f>
        <v>-54.935000000001637</v>
      </c>
      <c r="HA26" s="409">
        <f>HA22+HA24</f>
        <v>-234.65999999999892</v>
      </c>
      <c r="HB26" s="410">
        <f>HB22+HB24</f>
        <v>-7.4299999999996107</v>
      </c>
      <c r="HC26" s="410">
        <f>HC22+HC24</f>
        <v>8.0660000000000309</v>
      </c>
      <c r="HD26" s="409">
        <f t="shared" ref="HD26" si="533">HA26+HB26+HC26</f>
        <v>-234.02399999999849</v>
      </c>
      <c r="HE26" s="410">
        <f>HE22+HE24</f>
        <v>-2.8470000000001932</v>
      </c>
      <c r="HF26" s="410">
        <f>HF22+HF24</f>
        <v>18.963000000000012</v>
      </c>
      <c r="HG26" s="410">
        <f>HG22+HG24</f>
        <v>-38.763999999999996</v>
      </c>
      <c r="HH26" s="409">
        <f t="shared" ref="HH26" si="534">HD26+HE26+HF26+HG26</f>
        <v>-256.67199999999866</v>
      </c>
      <c r="HJ26" s="409">
        <f>HJ22+HJ24</f>
        <v>448.75699999999756</v>
      </c>
      <c r="HK26" s="410">
        <f>HK24+HK22</f>
        <v>25.173000000000076</v>
      </c>
      <c r="HL26" s="410">
        <f>HL24+HL22</f>
        <v>-3.3289999999999509</v>
      </c>
      <c r="HM26" s="409">
        <f t="shared" ref="HM26" si="535">HJ26+HK26+HL26</f>
        <v>470.60099999999767</v>
      </c>
      <c r="HN26" s="410">
        <f>HN22+HN24</f>
        <v>140.73499999999996</v>
      </c>
      <c r="HO26" s="410">
        <f>HO22+HO24</f>
        <v>35.42399999999995</v>
      </c>
      <c r="HP26" s="410">
        <f>HP22+HP24</f>
        <v>-211.63800000000001</v>
      </c>
      <c r="HQ26" s="409">
        <f t="shared" ref="HQ26" si="536">HM26+HN26+HO26+HP26</f>
        <v>435.12199999999757</v>
      </c>
      <c r="HS26" s="409">
        <f>HS22+HS24</f>
        <v>75.073999999999444</v>
      </c>
      <c r="HT26" s="410">
        <f>HT22+HT24</f>
        <v>-9.8110000000000088</v>
      </c>
      <c r="HU26" s="410">
        <f>HU22+HU24</f>
        <v>9.1850000000000023</v>
      </c>
      <c r="HV26" s="409">
        <f t="shared" ref="HV26" si="537">HS26+HT26+HU26</f>
        <v>74.447999999999439</v>
      </c>
      <c r="HW26" s="410">
        <f>HW22+HW24</f>
        <v>-22.217000000000027</v>
      </c>
      <c r="HX26" s="410">
        <f>HX22+HX24</f>
        <v>6.3430000000000089</v>
      </c>
      <c r="HY26" s="410">
        <f>HY22+HY24</f>
        <v>-41.598000000000013</v>
      </c>
      <c r="HZ26" s="409">
        <f t="shared" ref="HZ26" si="538">HV26+HW26+HX26+HY26</f>
        <v>16.975999999999409</v>
      </c>
      <c r="IB26" s="409">
        <f>IB22+IB24</f>
        <v>187.14700000000124</v>
      </c>
      <c r="IC26" s="410">
        <f>IC22+IC24</f>
        <v>-10.287999999999952</v>
      </c>
      <c r="ID26" s="410">
        <f>ID22+ID24</f>
        <v>9.7869999999999777</v>
      </c>
      <c r="IE26" s="409">
        <f t="shared" ref="IE26" si="539">IB26+IC26+ID26</f>
        <v>186.64600000000127</v>
      </c>
      <c r="IF26" s="410">
        <f>IF22+IF24</f>
        <v>-23.631000000000046</v>
      </c>
      <c r="IG26" s="410">
        <f>IG22+IG24</f>
        <v>8.0229999999999819</v>
      </c>
      <c r="IH26" s="410">
        <f>IH22+IH24</f>
        <v>-38.941000000000003</v>
      </c>
      <c r="II26" s="409">
        <f t="shared" ref="II26" si="540">IE26+IF26+IG26+IH26</f>
        <v>132.0970000000012</v>
      </c>
      <c r="IK26" s="409">
        <f>IK22+IK24</f>
        <v>216.22999999999655</v>
      </c>
      <c r="IL26" s="410">
        <f>IL22+IL24</f>
        <v>11.030999999999951</v>
      </c>
      <c r="IM26" s="410">
        <f>IM22+IM24</f>
        <v>-4.5410000000000537</v>
      </c>
      <c r="IN26" s="409">
        <f t="shared" ref="IN26" si="541">IK26+IL26+IM26</f>
        <v>222.71999999999645</v>
      </c>
      <c r="IO26" s="410">
        <f>IO22+IO24</f>
        <v>-27.960999999999885</v>
      </c>
      <c r="IP26" s="410">
        <f>IP22+IP24</f>
        <v>8.3920000000000385</v>
      </c>
      <c r="IQ26" s="410">
        <f>IQ22+IQ24</f>
        <v>-31.036000000000001</v>
      </c>
      <c r="IR26" s="409">
        <f t="shared" ref="IR26" si="542">IN26+IO26+IP26+IQ26</f>
        <v>172.1149999999966</v>
      </c>
      <c r="IT26" s="409">
        <f>IT22+IT24</f>
        <v>293.95900000000182</v>
      </c>
      <c r="IU26" s="410">
        <f>IU22+IU24</f>
        <v>-20.606999999999978</v>
      </c>
      <c r="IV26" s="410">
        <f>IV22+IV24</f>
        <v>14.468999999999937</v>
      </c>
      <c r="IW26" s="409">
        <f t="shared" ref="IW26" si="543">IT26+IU26+IV26</f>
        <v>287.82100000000179</v>
      </c>
      <c r="IX26" s="410">
        <f>IX22+IX24</f>
        <v>-10.238999999999914</v>
      </c>
      <c r="IY26" s="410">
        <f>IY22+IY24</f>
        <v>9.373000000000026</v>
      </c>
      <c r="IZ26" s="410">
        <f>IZ22+IZ24</f>
        <v>-40.941999999999965</v>
      </c>
      <c r="JA26" s="409">
        <f t="shared" ref="JA26" si="544">IW26+IX26+IY26+IZ26</f>
        <v>246.01300000000197</v>
      </c>
      <c r="JC26" s="409">
        <f>JC22+JC24</f>
        <v>772.40999999999872</v>
      </c>
      <c r="JD26" s="410">
        <f>JD22+JD24</f>
        <v>-29.675000000000328</v>
      </c>
      <c r="JE26" s="410">
        <f>JE22+JE24</f>
        <v>28.899999999999864</v>
      </c>
      <c r="JF26" s="409">
        <f t="shared" ref="JF26" si="545">JC26+JD26+JE26</f>
        <v>771.63499999999829</v>
      </c>
      <c r="JG26" s="410">
        <f>JG22+JG24</f>
        <v>-84.047999999999874</v>
      </c>
      <c r="JH26" s="410">
        <f>JH22+JH24</f>
        <v>32.131000000000014</v>
      </c>
      <c r="JI26" s="410">
        <f>JI22+JI24</f>
        <v>-152.51699999999994</v>
      </c>
      <c r="JJ26" s="409">
        <f t="shared" ref="JJ26" si="546">JF26+JG26+JH26+JI26</f>
        <v>567.20099999999843</v>
      </c>
      <c r="JL26" s="409">
        <f>JL22+JL24</f>
        <v>28.759999999998684</v>
      </c>
      <c r="JM26" s="410">
        <f>JM22+JM24</f>
        <v>-41.600999999999935</v>
      </c>
      <c r="JN26" s="410">
        <f>JN22+JN24</f>
        <v>29.168999999999983</v>
      </c>
      <c r="JO26" s="409">
        <f t="shared" ref="JO26" si="547">JL26+JM26+JN26</f>
        <v>16.327999999998731</v>
      </c>
      <c r="JP26" s="410">
        <f>JP22+JP24</f>
        <v>-28.889999999999947</v>
      </c>
      <c r="JQ26" s="410">
        <f>JQ22+JQ24</f>
        <v>7.5560000000000054</v>
      </c>
      <c r="JR26" s="410">
        <f>JR22+JR24</f>
        <v>-56.131</v>
      </c>
      <c r="JS26" s="409">
        <f t="shared" ref="JS26" si="548">JO26+JP26+JQ26+JR26</f>
        <v>-61.137000000001208</v>
      </c>
      <c r="JU26" s="409">
        <v>-27.407999999997003</v>
      </c>
      <c r="JV26" s="410">
        <v>-70.623000000000118</v>
      </c>
      <c r="JW26" s="410">
        <v>62.109000000000037</v>
      </c>
      <c r="JX26" s="409">
        <v>-35.921999999997084</v>
      </c>
      <c r="JY26" s="410">
        <v>-54.26899999999992</v>
      </c>
      <c r="JZ26" s="410">
        <v>11.398999999999994</v>
      </c>
      <c r="KA26" s="410">
        <v>-20.067000000000007</v>
      </c>
      <c r="KB26" s="409">
        <v>-98.858999999997025</v>
      </c>
      <c r="KD26" s="409">
        <f>KD22+KD24</f>
        <v>-596.60000000000286</v>
      </c>
      <c r="KE26" s="410">
        <f>KE22+KE24</f>
        <v>-3.3279999999998511</v>
      </c>
      <c r="KF26" s="410">
        <f>KF22+KF24</f>
        <v>4.2059999999999604</v>
      </c>
      <c r="KG26" s="409">
        <f t="shared" ref="KG26" si="549">KD26+KE26+KF26</f>
        <v>-595.72200000000271</v>
      </c>
      <c r="KH26" s="410">
        <f>KH22+KH24</f>
        <v>-12.481000000000023</v>
      </c>
      <c r="KI26" s="410">
        <f>KI22+KI24</f>
        <v>12.942</v>
      </c>
      <c r="KJ26" s="410">
        <f>KJ22+KJ24</f>
        <v>-45.314999999999998</v>
      </c>
      <c r="KK26" s="409">
        <f t="shared" ref="KK26" si="550">KG26+KH26+KI26+KJ26</f>
        <v>-640.57600000000275</v>
      </c>
      <c r="KM26" s="409">
        <v>243.87500000000563</v>
      </c>
      <c r="KN26" s="410">
        <v>-2.413000000000328</v>
      </c>
      <c r="KO26" s="410">
        <v>1.7050000000000409</v>
      </c>
      <c r="KP26" s="409">
        <v>243.16700000000534</v>
      </c>
      <c r="KQ26" s="410">
        <v>16.049999999999926</v>
      </c>
      <c r="KR26" s="410">
        <v>-1.0000000000001674E-3</v>
      </c>
      <c r="KS26" s="410">
        <v>-53.408999999999949</v>
      </c>
      <c r="KT26" s="409">
        <v>205.80700000000536</v>
      </c>
      <c r="KV26" s="409">
        <f>KV22+KV24</f>
        <v>-351.37299999999823</v>
      </c>
      <c r="KW26" s="410">
        <f>KW22+KW24</f>
        <v>-117.96499999999961</v>
      </c>
      <c r="KX26" s="410">
        <f>KX22+KX24</f>
        <v>97.189000000000078</v>
      </c>
      <c r="KY26" s="409">
        <f t="shared" ref="KY26" si="551">KV26+KW26+KX26</f>
        <v>-372.14899999999773</v>
      </c>
      <c r="KZ26" s="410">
        <f>KZ22+KZ24</f>
        <v>-79.589999999999961</v>
      </c>
      <c r="LA26" s="410">
        <f>LA22+LA24</f>
        <v>31.896000000000001</v>
      </c>
      <c r="LB26" s="410">
        <f>LB22+LB24</f>
        <v>-174.92199999999997</v>
      </c>
      <c r="LC26" s="409">
        <f t="shared" ref="LC26" si="552">KY26+KZ26+LA26+LB26</f>
        <v>-594.7649999999976</v>
      </c>
      <c r="LE26" s="409">
        <f>LE24+LE22</f>
        <v>356.87499999999966</v>
      </c>
      <c r="LF26" s="410">
        <f>LF24+LF22</f>
        <v>5.1320000000000423</v>
      </c>
      <c r="LG26" s="410">
        <f>LG24+LG22</f>
        <v>0.17799999999999727</v>
      </c>
      <c r="LH26" s="409">
        <f t="shared" ref="LH26" si="553">LE26+LF26+LG26</f>
        <v>362.18499999999972</v>
      </c>
      <c r="LI26" s="410">
        <f>LI24+LI22</f>
        <v>11.301999999999936</v>
      </c>
      <c r="LJ26" s="410">
        <f>LJ24+LJ22</f>
        <v>-26.046000000000003</v>
      </c>
      <c r="LK26" s="409">
        <f>LH26+LI26+LJ26</f>
        <v>347.44099999999963</v>
      </c>
      <c r="LM26" s="409">
        <f>LM24+LM22</f>
        <v>325.21499999999787</v>
      </c>
      <c r="LN26" s="410">
        <f>LN24+LN22</f>
        <v>17.553999999999824</v>
      </c>
      <c r="LO26" s="410">
        <f>LO24+LO22</f>
        <v>-11.053999999999974</v>
      </c>
      <c r="LP26" s="409">
        <f t="shared" ref="LP26" si="554">LM26+LN26+LO26</f>
        <v>331.7149999999977</v>
      </c>
      <c r="LQ26" s="410">
        <f>LQ24+LQ22</f>
        <v>58.515999999999984</v>
      </c>
      <c r="LR26" s="410">
        <f>LR24+LR22</f>
        <v>-74.456999999999994</v>
      </c>
      <c r="LS26" s="409">
        <f>LP26+LQ26+LR26</f>
        <v>315.77399999999767</v>
      </c>
      <c r="LU26" s="409">
        <f>LU24+LU22</f>
        <v>682.09000000000026</v>
      </c>
      <c r="LV26" s="410">
        <f>LV24+LV22</f>
        <v>22.685999999999812</v>
      </c>
      <c r="LW26" s="410">
        <f>LW24+LW22</f>
        <v>-10.875999999999976</v>
      </c>
      <c r="LX26" s="409">
        <f t="shared" ref="LX26" si="555">LU26+LV26+LW26</f>
        <v>693.90000000000009</v>
      </c>
      <c r="LY26" s="410">
        <f>LY24+LY22</f>
        <v>69.817999999999913</v>
      </c>
      <c r="LZ26" s="410">
        <f>LZ24+LZ22</f>
        <v>-100.50299999999999</v>
      </c>
      <c r="MA26" s="409">
        <f>LX26+LY26+LZ26</f>
        <v>663.21499999999992</v>
      </c>
    </row>
    <row r="27" spans="1:339" ht="3.75" customHeight="1">
      <c r="A27" s="425"/>
      <c r="B27" s="409"/>
      <c r="C27" s="410"/>
      <c r="D27" s="410"/>
      <c r="E27" s="409"/>
      <c r="F27" s="412"/>
      <c r="G27" s="412"/>
      <c r="H27" s="412"/>
      <c r="I27" s="409"/>
      <c r="J27" s="408"/>
      <c r="K27" s="409"/>
      <c r="L27" s="410"/>
      <c r="M27" s="410"/>
      <c r="N27" s="409"/>
      <c r="O27" s="412"/>
      <c r="P27" s="412"/>
      <c r="Q27" s="412"/>
      <c r="R27" s="409"/>
      <c r="S27" s="408"/>
      <c r="T27" s="409"/>
      <c r="U27" s="410"/>
      <c r="V27" s="410"/>
      <c r="W27" s="409"/>
      <c r="X27" s="412"/>
      <c r="Y27" s="412"/>
      <c r="Z27" s="412"/>
      <c r="AA27" s="409"/>
      <c r="AB27" s="408"/>
      <c r="AC27" s="409"/>
      <c r="AD27" s="410"/>
      <c r="AE27" s="410"/>
      <c r="AF27" s="409"/>
      <c r="AG27" s="412"/>
      <c r="AH27" s="412"/>
      <c r="AI27" s="412"/>
      <c r="AJ27" s="409"/>
      <c r="AK27" s="408"/>
      <c r="AL27" s="409"/>
      <c r="AM27" s="410"/>
      <c r="AN27" s="410"/>
      <c r="AO27" s="409"/>
      <c r="AP27" s="412"/>
      <c r="AQ27" s="412"/>
      <c r="AR27" s="412"/>
      <c r="AS27" s="409"/>
      <c r="AT27" s="408"/>
      <c r="AU27" s="409"/>
      <c r="AV27" s="410"/>
      <c r="AW27" s="410"/>
      <c r="AX27" s="409"/>
      <c r="AY27" s="412"/>
      <c r="AZ27" s="412"/>
      <c r="BA27" s="412"/>
      <c r="BB27" s="409"/>
      <c r="BC27" s="408"/>
      <c r="BD27" s="409"/>
      <c r="BE27" s="410"/>
      <c r="BF27" s="410"/>
      <c r="BG27" s="409"/>
      <c r="BH27" s="412"/>
      <c r="BI27" s="412"/>
      <c r="BJ27" s="412"/>
      <c r="BK27" s="409"/>
      <c r="BM27" s="409"/>
      <c r="BN27" s="410"/>
      <c r="BO27" s="410"/>
      <c r="BP27" s="409"/>
      <c r="BQ27" s="412"/>
      <c r="BR27" s="412"/>
      <c r="BS27" s="412"/>
      <c r="BT27" s="409"/>
      <c r="BV27" s="409"/>
      <c r="BW27" s="410"/>
      <c r="BX27" s="410"/>
      <c r="BY27" s="409"/>
      <c r="BZ27" s="412"/>
      <c r="CA27" s="412"/>
      <c r="CB27" s="412"/>
      <c r="CC27" s="409"/>
      <c r="CE27" s="409"/>
      <c r="CF27" s="410"/>
      <c r="CG27" s="410"/>
      <c r="CH27" s="409"/>
      <c r="CI27" s="412"/>
      <c r="CJ27" s="412"/>
      <c r="CK27" s="412"/>
      <c r="CL27" s="409"/>
      <c r="CN27" s="409"/>
      <c r="CO27" s="410"/>
      <c r="CP27" s="410"/>
      <c r="CQ27" s="409"/>
      <c r="CR27" s="412"/>
      <c r="CS27" s="412"/>
      <c r="CT27" s="412"/>
      <c r="CU27" s="409"/>
      <c r="CW27" s="409"/>
      <c r="CX27" s="410"/>
      <c r="CY27" s="410"/>
      <c r="CZ27" s="409"/>
      <c r="DA27" s="412"/>
      <c r="DB27" s="412"/>
      <c r="DC27" s="412"/>
      <c r="DD27" s="409"/>
      <c r="DF27" s="409"/>
      <c r="DG27" s="410"/>
      <c r="DH27" s="410"/>
      <c r="DI27" s="409"/>
      <c r="DJ27" s="412"/>
      <c r="DK27" s="412"/>
      <c r="DL27" s="412"/>
      <c r="DM27" s="409"/>
      <c r="DO27" s="409"/>
      <c r="DP27" s="410"/>
      <c r="DQ27" s="410"/>
      <c r="DR27" s="409"/>
      <c r="DS27" s="412"/>
      <c r="DT27" s="412"/>
      <c r="DU27" s="412"/>
      <c r="DV27" s="409"/>
      <c r="DX27" s="409"/>
      <c r="DY27" s="410"/>
      <c r="DZ27" s="410"/>
      <c r="EA27" s="409"/>
      <c r="EB27" s="412"/>
      <c r="EC27" s="412"/>
      <c r="ED27" s="412"/>
      <c r="EE27" s="409"/>
      <c r="EG27" s="409"/>
      <c r="EH27" s="410"/>
      <c r="EI27" s="410"/>
      <c r="EJ27" s="409"/>
      <c r="EK27" s="412"/>
      <c r="EL27" s="412"/>
      <c r="EM27" s="412"/>
      <c r="EN27" s="409"/>
      <c r="EP27" s="409"/>
      <c r="EQ27" s="410"/>
      <c r="ER27" s="410"/>
      <c r="ES27" s="409"/>
      <c r="ET27" s="412"/>
      <c r="EU27" s="412"/>
      <c r="EV27" s="412"/>
      <c r="EW27" s="409"/>
      <c r="EY27" s="409"/>
      <c r="EZ27" s="410"/>
      <c r="FA27" s="410"/>
      <c r="FB27" s="409"/>
      <c r="FC27" s="412"/>
      <c r="FD27" s="412"/>
      <c r="FE27" s="412"/>
      <c r="FF27" s="409"/>
      <c r="FH27" s="409"/>
      <c r="FI27" s="410"/>
      <c r="FJ27" s="410"/>
      <c r="FK27" s="409"/>
      <c r="FL27" s="412"/>
      <c r="FM27" s="412"/>
      <c r="FN27" s="412"/>
      <c r="FO27" s="409"/>
      <c r="FQ27" s="409"/>
      <c r="FR27" s="410"/>
      <c r="FS27" s="410"/>
      <c r="FT27" s="409"/>
      <c r="FU27" s="412"/>
      <c r="FV27" s="412"/>
      <c r="FW27" s="412"/>
      <c r="FX27" s="409"/>
      <c r="FZ27" s="409"/>
      <c r="GA27" s="410"/>
      <c r="GB27" s="410"/>
      <c r="GC27" s="409"/>
      <c r="GD27" s="412"/>
      <c r="GE27" s="412"/>
      <c r="GF27" s="412"/>
      <c r="GG27" s="409"/>
      <c r="GI27" s="409"/>
      <c r="GJ27" s="410"/>
      <c r="GK27" s="410"/>
      <c r="GL27" s="409"/>
      <c r="GM27" s="412"/>
      <c r="GN27" s="412"/>
      <c r="GO27" s="412"/>
      <c r="GP27" s="409"/>
      <c r="GR27" s="409"/>
      <c r="GS27" s="410"/>
      <c r="GT27" s="410"/>
      <c r="GU27" s="409"/>
      <c r="GV27" s="412"/>
      <c r="GW27" s="412"/>
      <c r="GX27" s="412"/>
      <c r="GY27" s="409"/>
      <c r="HA27" s="409"/>
      <c r="HB27" s="410"/>
      <c r="HC27" s="410"/>
      <c r="HD27" s="409"/>
      <c r="HE27" s="410"/>
      <c r="HF27" s="410"/>
      <c r="HG27" s="410"/>
      <c r="HH27" s="409"/>
      <c r="HJ27" s="409"/>
      <c r="HK27" s="410"/>
      <c r="HL27" s="410"/>
      <c r="HM27" s="409"/>
      <c r="HN27" s="412"/>
      <c r="HO27" s="412"/>
      <c r="HP27" s="412"/>
      <c r="HQ27" s="409"/>
      <c r="HS27" s="409"/>
      <c r="HT27" s="410"/>
      <c r="HU27" s="410"/>
      <c r="HV27" s="409"/>
      <c r="HW27" s="412"/>
      <c r="HX27" s="412"/>
      <c r="HY27" s="412"/>
      <c r="HZ27" s="409"/>
      <c r="IB27" s="409"/>
      <c r="IC27" s="410"/>
      <c r="ID27" s="410"/>
      <c r="IE27" s="409"/>
      <c r="IF27" s="412"/>
      <c r="IG27" s="412"/>
      <c r="IH27" s="412"/>
      <c r="II27" s="409"/>
      <c r="IK27" s="409"/>
      <c r="IL27" s="410"/>
      <c r="IM27" s="410"/>
      <c r="IN27" s="409"/>
      <c r="IO27" s="412"/>
      <c r="IP27" s="412"/>
      <c r="IQ27" s="412"/>
      <c r="IR27" s="409"/>
      <c r="IT27" s="409"/>
      <c r="IU27" s="410"/>
      <c r="IV27" s="410"/>
      <c r="IW27" s="409"/>
      <c r="IX27" s="412"/>
      <c r="IY27" s="412"/>
      <c r="IZ27" s="412"/>
      <c r="JA27" s="409"/>
      <c r="JC27" s="409"/>
      <c r="JD27" s="410"/>
      <c r="JE27" s="410"/>
      <c r="JF27" s="409"/>
      <c r="JG27" s="412"/>
      <c r="JH27" s="412"/>
      <c r="JI27" s="412"/>
      <c r="JJ27" s="409"/>
      <c r="JL27" s="409"/>
      <c r="JM27" s="412"/>
      <c r="JN27" s="412"/>
      <c r="JO27" s="409"/>
      <c r="JP27" s="412"/>
      <c r="JQ27" s="412"/>
      <c r="JR27" s="412"/>
      <c r="JS27" s="409"/>
      <c r="JU27" s="409"/>
      <c r="JV27" s="412"/>
      <c r="JW27" s="412"/>
      <c r="JX27" s="409"/>
      <c r="JY27" s="412"/>
      <c r="JZ27" s="412"/>
      <c r="KA27" s="412"/>
      <c r="KB27" s="409"/>
      <c r="KD27" s="409"/>
      <c r="KE27" s="412"/>
      <c r="KF27" s="412"/>
      <c r="KG27" s="409"/>
      <c r="KH27" s="412"/>
      <c r="KI27" s="412"/>
      <c r="KJ27" s="412"/>
      <c r="KK27" s="409"/>
      <c r="KM27" s="409"/>
      <c r="KN27" s="412"/>
      <c r="KO27" s="412"/>
      <c r="KP27" s="409"/>
      <c r="KQ27" s="412"/>
      <c r="KR27" s="412"/>
      <c r="KS27" s="412"/>
      <c r="KT27" s="409"/>
      <c r="KV27" s="409"/>
      <c r="KW27" s="412"/>
      <c r="KX27" s="412"/>
      <c r="KY27" s="409"/>
      <c r="KZ27" s="412"/>
      <c r="LA27" s="412"/>
      <c r="LB27" s="412"/>
      <c r="LC27" s="409"/>
      <c r="LE27" s="409"/>
      <c r="LF27" s="412"/>
      <c r="LG27" s="412"/>
      <c r="LH27" s="409"/>
      <c r="LI27" s="412"/>
      <c r="LJ27" s="412"/>
      <c r="LK27" s="409"/>
      <c r="LM27" s="409"/>
      <c r="LN27" s="412"/>
      <c r="LO27" s="412"/>
      <c r="LP27" s="409"/>
      <c r="LQ27" s="412"/>
      <c r="LR27" s="412"/>
      <c r="LS27" s="409"/>
      <c r="LU27" s="409"/>
      <c r="LV27" s="412"/>
      <c r="LW27" s="412"/>
      <c r="LX27" s="409"/>
      <c r="LY27" s="412"/>
      <c r="LZ27" s="412"/>
      <c r="MA27" s="409"/>
    </row>
    <row r="28" spans="1:339">
      <c r="A28" s="425" t="s">
        <v>17</v>
      </c>
      <c r="B28" s="409">
        <v>-114.63200000000001</v>
      </c>
      <c r="C28" s="410">
        <v>0.70099999999999996</v>
      </c>
      <c r="D28" s="410">
        <v>0</v>
      </c>
      <c r="E28" s="409">
        <f t="shared" ref="E28" si="556">B28+C28+D28</f>
        <v>-113.93100000000001</v>
      </c>
      <c r="F28" s="410">
        <v>0</v>
      </c>
      <c r="G28" s="410">
        <v>4.5419999999999998</v>
      </c>
      <c r="H28" s="410">
        <v>15.444000000000001</v>
      </c>
      <c r="I28" s="409">
        <f>E28+F28+G28+H28</f>
        <v>-93.945000000000007</v>
      </c>
      <c r="J28" s="411"/>
      <c r="K28" s="409">
        <v>-125.30500000000001</v>
      </c>
      <c r="L28" s="410">
        <v>0.80100000000000005</v>
      </c>
      <c r="M28" s="410">
        <v>0</v>
      </c>
      <c r="N28" s="409">
        <f t="shared" ref="N28" si="557">K28+L28+M28</f>
        <v>-124.504</v>
      </c>
      <c r="O28" s="410">
        <v>0</v>
      </c>
      <c r="P28" s="410">
        <v>4.9989999999999997</v>
      </c>
      <c r="Q28" s="410">
        <v>16.738</v>
      </c>
      <c r="R28" s="409">
        <v>-102.76700000000001</v>
      </c>
      <c r="S28" s="411"/>
      <c r="T28" s="409">
        <v>-128.09799999999998</v>
      </c>
      <c r="U28" s="410">
        <v>0.87</v>
      </c>
      <c r="V28" s="410">
        <v>0</v>
      </c>
      <c r="W28" s="409">
        <f t="shared" ref="W28" si="558">T28+U28+V28</f>
        <v>-127.22799999999998</v>
      </c>
      <c r="X28" s="410">
        <v>0</v>
      </c>
      <c r="Y28" s="410">
        <v>4.9320000000000004</v>
      </c>
      <c r="Z28" s="410">
        <v>19.940000000000001</v>
      </c>
      <c r="AA28" s="409">
        <f t="shared" si="63"/>
        <v>-102.35599999999998</v>
      </c>
      <c r="AB28" s="411"/>
      <c r="AC28" s="409">
        <v>-139.072</v>
      </c>
      <c r="AD28" s="410">
        <v>0.88600000000000001</v>
      </c>
      <c r="AE28" s="410">
        <v>0</v>
      </c>
      <c r="AF28" s="409">
        <f t="shared" ref="AF28" si="559">AC28+AD28+AE28</f>
        <v>-138.18600000000001</v>
      </c>
      <c r="AG28" s="410">
        <v>0</v>
      </c>
      <c r="AH28" s="410">
        <v>5.3529999999999998</v>
      </c>
      <c r="AI28" s="410">
        <v>24.498999999999999</v>
      </c>
      <c r="AJ28" s="409">
        <f t="shared" si="65"/>
        <v>-108.334</v>
      </c>
      <c r="AK28" s="411"/>
      <c r="AL28" s="409">
        <v>-131.26300000000001</v>
      </c>
      <c r="AM28" s="410">
        <v>0.84799999999999998</v>
      </c>
      <c r="AN28" s="410">
        <v>0</v>
      </c>
      <c r="AO28" s="409">
        <f t="shared" ref="AO28" si="560">AL28+AM28+AN28</f>
        <v>-130.41499999999999</v>
      </c>
      <c r="AP28" s="410">
        <v>0</v>
      </c>
      <c r="AQ28" s="410">
        <v>5.0640000000000001</v>
      </c>
      <c r="AR28" s="410">
        <v>20.927</v>
      </c>
      <c r="AS28" s="409">
        <f t="shared" si="67"/>
        <v>-104.42400000000001</v>
      </c>
      <c r="AT28" s="411"/>
      <c r="AU28" s="409">
        <v>-109.944</v>
      </c>
      <c r="AV28" s="410">
        <v>0.69599999999999995</v>
      </c>
      <c r="AW28" s="410">
        <v>0</v>
      </c>
      <c r="AX28" s="409">
        <f t="shared" ref="AX28" si="561">AU28+AV28+AW28</f>
        <v>-109.248</v>
      </c>
      <c r="AY28" s="410">
        <v>0</v>
      </c>
      <c r="AZ28" s="410">
        <v>4.3710000000000004</v>
      </c>
      <c r="BA28" s="410">
        <v>21.25</v>
      </c>
      <c r="BB28" s="409">
        <f t="shared" si="69"/>
        <v>-83.62700000000001</v>
      </c>
      <c r="BC28" s="411"/>
      <c r="BD28" s="409">
        <v>-93.228000000000009</v>
      </c>
      <c r="BE28" s="410">
        <v>0.67900000000000005</v>
      </c>
      <c r="BF28" s="410">
        <v>0</v>
      </c>
      <c r="BG28" s="409">
        <f t="shared" ref="BG28" si="562">BD28+BE28+BF28</f>
        <v>-92.549000000000007</v>
      </c>
      <c r="BH28" s="410">
        <v>0</v>
      </c>
      <c r="BI28" s="410">
        <v>3.91</v>
      </c>
      <c r="BJ28" s="410">
        <v>20.498999999999999</v>
      </c>
      <c r="BK28" s="409">
        <f t="shared" si="71"/>
        <v>-68.140000000000015</v>
      </c>
      <c r="BM28" s="409">
        <v>-79.183999999999997</v>
      </c>
      <c r="BN28" s="410">
        <v>0.57499999999999996</v>
      </c>
      <c r="BO28" s="410">
        <v>0</v>
      </c>
      <c r="BP28" s="409">
        <f t="shared" ref="BP28" si="563">BM28+BN28+BO28</f>
        <v>-78.608999999999995</v>
      </c>
      <c r="BQ28" s="410">
        <v>0</v>
      </c>
      <c r="BR28" s="410">
        <v>3.823</v>
      </c>
      <c r="BS28" s="410">
        <v>22.302</v>
      </c>
      <c r="BT28" s="409">
        <f t="shared" ref="BT28" si="564">BP28+BQ28+BR28+BS28</f>
        <v>-52.484000000000002</v>
      </c>
      <c r="BV28" s="409">
        <v>-60.313000000000002</v>
      </c>
      <c r="BW28" s="410">
        <v>0.54</v>
      </c>
      <c r="BX28" s="410">
        <v>0</v>
      </c>
      <c r="BY28" s="409">
        <f t="shared" ref="BY28" si="565">BV28+BW28+BX28</f>
        <v>-59.773000000000003</v>
      </c>
      <c r="BZ28" s="410">
        <v>0</v>
      </c>
      <c r="CA28" s="410">
        <v>4.4649999999999999</v>
      </c>
      <c r="CB28" s="410">
        <v>21.885999999999999</v>
      </c>
      <c r="CC28" s="409">
        <f t="shared" ref="CC28" si="566">BY28+BZ28+CA28+CB28</f>
        <v>-33.422000000000011</v>
      </c>
      <c r="CE28" s="409">
        <v>-73.075999999999993</v>
      </c>
      <c r="CF28" s="410">
        <v>0.51500000000000001</v>
      </c>
      <c r="CG28" s="410">
        <v>0</v>
      </c>
      <c r="CH28" s="409">
        <f t="shared" ref="CH28" si="567">CE28+CF28+CG28</f>
        <v>-72.560999999999993</v>
      </c>
      <c r="CI28" s="410">
        <v>0</v>
      </c>
      <c r="CJ28" s="410">
        <v>4.242</v>
      </c>
      <c r="CK28" s="410">
        <v>28.32</v>
      </c>
      <c r="CL28" s="409">
        <f t="shared" ref="CL28" si="568">CH28+CI28+CJ28+CK28</f>
        <v>-39.998999999999988</v>
      </c>
      <c r="CN28" s="409">
        <v>-72.225999999999999</v>
      </c>
      <c r="CO28" s="410">
        <v>0.56499999999999995</v>
      </c>
      <c r="CP28" s="410">
        <v>0</v>
      </c>
      <c r="CQ28" s="409">
        <f t="shared" ref="CQ28" si="569">CN28+CO28+CP28</f>
        <v>-71.661000000000001</v>
      </c>
      <c r="CR28" s="410">
        <v>0</v>
      </c>
      <c r="CS28" s="410">
        <v>3.9990000000000001</v>
      </c>
      <c r="CT28" s="410">
        <v>27.236999999999998</v>
      </c>
      <c r="CU28" s="409">
        <f t="shared" ref="CU28" si="570">CQ28+CR28+CS28+CT28</f>
        <v>-40.425000000000011</v>
      </c>
      <c r="CW28" s="409">
        <v>-91.278999999999996</v>
      </c>
      <c r="CX28" s="410">
        <v>0.58599999999999997</v>
      </c>
      <c r="CY28" s="410">
        <v>0</v>
      </c>
      <c r="CZ28" s="409">
        <f t="shared" ref="CZ28" si="571">CW28+CX28+CY28</f>
        <v>-90.692999999999998</v>
      </c>
      <c r="DA28" s="410">
        <v>0</v>
      </c>
      <c r="DB28" s="410">
        <v>3.9249999999999998</v>
      </c>
      <c r="DC28" s="410">
        <v>36.978999999999999</v>
      </c>
      <c r="DD28" s="409">
        <f t="shared" ref="DD28" si="572">CZ28+DA28+DB28+DC28</f>
        <v>-49.789000000000001</v>
      </c>
      <c r="DF28" s="409">
        <v>-99.561000000000007</v>
      </c>
      <c r="DG28" s="410">
        <v>0.627</v>
      </c>
      <c r="DH28" s="410">
        <v>0</v>
      </c>
      <c r="DI28" s="409">
        <f t="shared" ref="DI28" si="573">DF28+DG28+DH28</f>
        <v>-98.934000000000012</v>
      </c>
      <c r="DJ28" s="410">
        <v>0</v>
      </c>
      <c r="DK28" s="410">
        <v>4.3529999999999998</v>
      </c>
      <c r="DL28" s="410">
        <v>30.047999999999998</v>
      </c>
      <c r="DM28" s="409">
        <f t="shared" ref="DM28" si="574">DI28+DJ28+DK28+DL28</f>
        <v>-64.533000000000015</v>
      </c>
      <c r="DO28" s="409">
        <v>255.315</v>
      </c>
      <c r="DP28" s="410">
        <v>0.67500000000000004</v>
      </c>
      <c r="DQ28" s="410">
        <v>0</v>
      </c>
      <c r="DR28" s="409">
        <f t="shared" ref="DR28" si="575">DO28+DP28+DQ28</f>
        <v>255.99</v>
      </c>
      <c r="DS28" s="410">
        <v>0</v>
      </c>
      <c r="DT28" s="410">
        <v>4.734</v>
      </c>
      <c r="DU28" s="410">
        <v>37.738</v>
      </c>
      <c r="DV28" s="409">
        <f t="shared" ref="DV28" si="576">DR28+DS28+DT28+DU28</f>
        <v>298.46199999999999</v>
      </c>
      <c r="DX28" s="409">
        <v>-40.247</v>
      </c>
      <c r="DY28" s="410">
        <v>0.7589999999999999</v>
      </c>
      <c r="DZ28" s="410">
        <v>0</v>
      </c>
      <c r="EA28" s="409">
        <f t="shared" ref="EA28" si="577">DX28+DY28+DZ28</f>
        <v>-39.488</v>
      </c>
      <c r="EB28" s="410">
        <v>0</v>
      </c>
      <c r="EC28" s="410">
        <v>4.3819999999999997</v>
      </c>
      <c r="ED28" s="410">
        <v>32.143000000000001</v>
      </c>
      <c r="EE28" s="409">
        <f t="shared" ref="EE28" si="578">EA28+EB28+EC28+ED28</f>
        <v>-2.963000000000001</v>
      </c>
      <c r="EG28" s="409">
        <v>-188.36199999999999</v>
      </c>
      <c r="EH28" s="410">
        <v>0.38899999999999996</v>
      </c>
      <c r="EI28" s="410">
        <v>0</v>
      </c>
      <c r="EJ28" s="409">
        <f t="shared" ref="EJ28" si="579">EG28+EH28+EI28</f>
        <v>-187.97299999999998</v>
      </c>
      <c r="EK28" s="410">
        <v>0</v>
      </c>
      <c r="EL28" s="410">
        <v>4.5579999999999998</v>
      </c>
      <c r="EM28" s="410">
        <v>33.332999999999998</v>
      </c>
      <c r="EN28" s="409">
        <f t="shared" ref="EN28" si="580">EJ28+EK28+EL28+EM28</f>
        <v>-150.08199999999999</v>
      </c>
      <c r="EP28" s="409">
        <v>-94.284000000000006</v>
      </c>
      <c r="EQ28" s="410">
        <v>-0.127</v>
      </c>
      <c r="ER28" s="410">
        <v>0</v>
      </c>
      <c r="ES28" s="409">
        <f t="shared" ref="ES28" si="581">EP28+EQ28+ER28</f>
        <v>-94.411000000000001</v>
      </c>
      <c r="ET28" s="410">
        <v>0</v>
      </c>
      <c r="EU28" s="410">
        <v>4.2149999999999999</v>
      </c>
      <c r="EV28" s="410">
        <v>18.975999999999999</v>
      </c>
      <c r="EW28" s="409">
        <f t="shared" ref="EW28" si="582">ES28+ET28+EU28+EV28</f>
        <v>-71.22</v>
      </c>
      <c r="EY28" s="409">
        <v>-95.066999999999993</v>
      </c>
      <c r="EZ28" s="410">
        <v>0.51</v>
      </c>
      <c r="FA28" s="410">
        <v>0</v>
      </c>
      <c r="FB28" s="409">
        <f t="shared" ref="FB28" si="583">EY28+EZ28+FA28</f>
        <v>-94.556999999999988</v>
      </c>
      <c r="FC28" s="410">
        <v>0</v>
      </c>
      <c r="FD28" s="410">
        <v>2.5350000000000001</v>
      </c>
      <c r="FE28" s="410">
        <v>15.061</v>
      </c>
      <c r="FF28" s="409">
        <f t="shared" ref="FF28" si="584">FB28+FC28+FD28+FE28</f>
        <v>-76.960999999999984</v>
      </c>
      <c r="FH28" s="409">
        <v>-102.71</v>
      </c>
      <c r="FI28" s="410">
        <v>8.0000000000000071E-3</v>
      </c>
      <c r="FJ28" s="410">
        <v>0</v>
      </c>
      <c r="FK28" s="409">
        <f t="shared" ref="FK28" si="585">FH28+FI28+FJ28</f>
        <v>-102.702</v>
      </c>
      <c r="FL28" s="410">
        <v>0</v>
      </c>
      <c r="FM28" s="410">
        <v>4.2889999999999997</v>
      </c>
      <c r="FN28" s="410">
        <v>9.532</v>
      </c>
      <c r="FO28" s="409">
        <f t="shared" ref="FO28" si="586">FK28+FL28+FM28+FN28</f>
        <v>-88.881</v>
      </c>
      <c r="FQ28" s="409">
        <v>-117.598</v>
      </c>
      <c r="FR28" s="410">
        <v>-1.2270000000000001</v>
      </c>
      <c r="FS28" s="410">
        <v>0</v>
      </c>
      <c r="FT28" s="409">
        <f t="shared" ref="FT28" si="587">FQ28+FR28+FS28</f>
        <v>-118.825</v>
      </c>
      <c r="FU28" s="410">
        <v>0</v>
      </c>
      <c r="FV28" s="410">
        <v>6.298</v>
      </c>
      <c r="FW28" s="410">
        <v>14.11</v>
      </c>
      <c r="FX28" s="409">
        <f t="shared" ref="FX28" si="588">FT28+FU28+FV28+FW28</f>
        <v>-98.417000000000002</v>
      </c>
      <c r="FZ28" s="409">
        <v>-166.62</v>
      </c>
      <c r="GA28" s="410">
        <v>-3.7080000000000002</v>
      </c>
      <c r="GB28" s="410">
        <v>0</v>
      </c>
      <c r="GC28" s="409">
        <f t="shared" ref="GC28" si="589">FZ28+GA28+GB28</f>
        <v>-170.328</v>
      </c>
      <c r="GD28" s="410">
        <v>0</v>
      </c>
      <c r="GE28" s="410">
        <v>6.4189999999999996</v>
      </c>
      <c r="GF28" s="410">
        <v>21.143000000000001</v>
      </c>
      <c r="GG28" s="409">
        <f t="shared" ref="GG28" si="590">GC28+GD28+GE28+GF28</f>
        <v>-142.76599999999999</v>
      </c>
      <c r="GI28" s="409">
        <v>-226.727</v>
      </c>
      <c r="GJ28" s="410">
        <v>-2.9489999999999998</v>
      </c>
      <c r="GK28" s="410">
        <v>0</v>
      </c>
      <c r="GL28" s="409">
        <f t="shared" ref="GL28" si="591">GI28+GJ28+GK28</f>
        <v>-229.67600000000002</v>
      </c>
      <c r="GM28" s="410">
        <v>0</v>
      </c>
      <c r="GN28" s="410">
        <v>5.05</v>
      </c>
      <c r="GO28" s="410">
        <v>29.861999999999998</v>
      </c>
      <c r="GP28" s="409">
        <f t="shared" ref="GP28" si="592">GL28+GM28+GN28+GO28</f>
        <v>-194.76400000000001</v>
      </c>
      <c r="GR28" s="409">
        <v>-38.500999999999998</v>
      </c>
      <c r="GS28" s="410">
        <v>-2.4779999999999998</v>
      </c>
      <c r="GT28" s="410">
        <v>0</v>
      </c>
      <c r="GU28" s="409">
        <f t="shared" ref="GU28" si="593">GR28+GS28+GT28</f>
        <v>-40.978999999999999</v>
      </c>
      <c r="GV28" s="410">
        <v>0</v>
      </c>
      <c r="GW28" s="410">
        <v>7.109</v>
      </c>
      <c r="GX28" s="410">
        <v>21.963000000000001</v>
      </c>
      <c r="GY28" s="409">
        <f t="shared" ref="GY28" si="594">GU28+GV28+GW28+GX28</f>
        <v>-11.906999999999996</v>
      </c>
      <c r="HA28" s="409">
        <v>-246.16000000000008</v>
      </c>
      <c r="HB28" s="410">
        <v>-1.8680000000000003</v>
      </c>
      <c r="HC28" s="410">
        <v>0</v>
      </c>
      <c r="HD28" s="409">
        <f t="shared" ref="HD28" si="595">HA28+HB28+HC28</f>
        <v>-248.02800000000008</v>
      </c>
      <c r="HE28" s="410">
        <v>0</v>
      </c>
      <c r="HF28" s="410">
        <v>8.0919999999999987</v>
      </c>
      <c r="HG28" s="410">
        <v>26.371000000000009</v>
      </c>
      <c r="HH28" s="409">
        <f t="shared" ref="HH28" si="596">HD28+HE28+HF28+HG28</f>
        <v>-213.56500000000008</v>
      </c>
      <c r="HJ28" s="409">
        <v>-678.00800000000004</v>
      </c>
      <c r="HK28" s="410">
        <v>-11.003</v>
      </c>
      <c r="HL28" s="410">
        <v>0</v>
      </c>
      <c r="HM28" s="409">
        <f t="shared" ref="HM28" si="597">HJ28+HK28+HL28</f>
        <v>-689.01100000000008</v>
      </c>
      <c r="HN28" s="410">
        <v>0</v>
      </c>
      <c r="HO28" s="410">
        <v>26.67</v>
      </c>
      <c r="HP28" s="410">
        <v>99.338999999999999</v>
      </c>
      <c r="HQ28" s="409">
        <f t="shared" ref="HQ28" si="598">HM28+HN28+HO28+HP28</f>
        <v>-563.00200000000018</v>
      </c>
      <c r="HS28" s="409">
        <v>-421.60399999999998</v>
      </c>
      <c r="HT28" s="410">
        <v>-0.50600000000000001</v>
      </c>
      <c r="HU28" s="410">
        <v>0</v>
      </c>
      <c r="HV28" s="409">
        <f t="shared" ref="HV28" si="599">HS28+HT28+HU28</f>
        <v>-422.10999999999996</v>
      </c>
      <c r="HW28" s="410">
        <v>0</v>
      </c>
      <c r="HX28" s="410">
        <v>6.8029999999999999</v>
      </c>
      <c r="HY28" s="410">
        <v>47.121000000000002</v>
      </c>
      <c r="HZ28" s="409">
        <f t="shared" ref="HZ28" si="600">HV28+HW28+HX28+HY28</f>
        <v>-368.18599999999998</v>
      </c>
      <c r="IB28" s="409">
        <v>-490.22600000000006</v>
      </c>
      <c r="IC28" s="410">
        <v>-3.6120000000000001</v>
      </c>
      <c r="ID28" s="410">
        <v>0</v>
      </c>
      <c r="IE28" s="409">
        <f t="shared" ref="IE28" si="601">IB28+IC28+ID28</f>
        <v>-493.83800000000008</v>
      </c>
      <c r="IF28" s="410">
        <v>0</v>
      </c>
      <c r="IG28" s="410">
        <v>8.6750000000000007</v>
      </c>
      <c r="IH28" s="410">
        <v>43.333999999999996</v>
      </c>
      <c r="II28" s="409">
        <f t="shared" ref="II28" si="602">IE28+IF28+IG28+IH28</f>
        <v>-441.82900000000006</v>
      </c>
      <c r="IK28" s="409">
        <v>-554.00599999999986</v>
      </c>
      <c r="IL28" s="410">
        <v>-2.2789999999999999</v>
      </c>
      <c r="IM28" s="410">
        <v>0</v>
      </c>
      <c r="IN28" s="409">
        <f t="shared" ref="IN28" si="603">IK28+IL28+IM28</f>
        <v>-556.28499999999985</v>
      </c>
      <c r="IO28" s="410">
        <v>0</v>
      </c>
      <c r="IP28" s="410">
        <v>4.4979999999999984</v>
      </c>
      <c r="IQ28" s="410">
        <v>38.638999999999989</v>
      </c>
      <c r="IR28" s="409">
        <f t="shared" ref="IR28" si="604">IN28+IO28+IP28+IQ28</f>
        <v>-513.1479999999998</v>
      </c>
      <c r="IT28" s="409">
        <v>-567.57600000000002</v>
      </c>
      <c r="IU28" s="410">
        <v>-1.2240000000000004</v>
      </c>
      <c r="IV28" s="410">
        <v>0</v>
      </c>
      <c r="IW28" s="409">
        <f t="shared" ref="IW28" si="605">IT28+IU28+IV28</f>
        <v>-568.80000000000007</v>
      </c>
      <c r="IX28" s="410">
        <v>0</v>
      </c>
      <c r="IY28" s="410">
        <v>7.1690000000000014</v>
      </c>
      <c r="IZ28" s="410">
        <v>37.688000000000024</v>
      </c>
      <c r="JA28" s="409">
        <f t="shared" ref="JA28" si="606">IW28+IX28+IY28+IZ28</f>
        <v>-523.9430000000001</v>
      </c>
      <c r="JC28" s="409">
        <v>-2033.412</v>
      </c>
      <c r="JD28" s="410">
        <v>-7.6210000000000004</v>
      </c>
      <c r="JE28" s="410">
        <v>0</v>
      </c>
      <c r="JF28" s="409">
        <f t="shared" ref="JF28" si="607">JC28+JD28+JE28</f>
        <v>-2041.0330000000001</v>
      </c>
      <c r="JG28" s="410">
        <v>0</v>
      </c>
      <c r="JH28" s="410">
        <v>27.145</v>
      </c>
      <c r="JI28" s="410">
        <v>166.78200000000001</v>
      </c>
      <c r="JJ28" s="409">
        <f t="shared" ref="JJ28" si="608">JF28+JG28+JH28+JI28</f>
        <v>-1847.1060000000002</v>
      </c>
      <c r="JL28" s="409">
        <v>-632.12</v>
      </c>
      <c r="JM28" s="410">
        <v>-0.23899999999999999</v>
      </c>
      <c r="JN28" s="410">
        <v>0</v>
      </c>
      <c r="JO28" s="409">
        <f t="shared" ref="JO28" si="609">JL28+JM28+JN28</f>
        <v>-632.35900000000004</v>
      </c>
      <c r="JP28" s="410">
        <v>0</v>
      </c>
      <c r="JQ28" s="410">
        <v>10.414999999999999</v>
      </c>
      <c r="JR28" s="410">
        <v>62.899000000000001</v>
      </c>
      <c r="JS28" s="409">
        <f t="shared" ref="JS28" si="610">JO28+JP28+JQ28+JR28</f>
        <v>-559.04500000000007</v>
      </c>
      <c r="JU28" s="409">
        <v>-531.86199999999997</v>
      </c>
      <c r="JV28" s="410">
        <v>-0.23399999999999999</v>
      </c>
      <c r="JW28" s="410">
        <v>0</v>
      </c>
      <c r="JX28" s="409">
        <v>-532.096</v>
      </c>
      <c r="JY28" s="410">
        <v>0</v>
      </c>
      <c r="JZ28" s="410">
        <v>8.9490000000000016</v>
      </c>
      <c r="KA28" s="410">
        <v>39.718000000000004</v>
      </c>
      <c r="KB28" s="409">
        <v>-483.42900000000003</v>
      </c>
      <c r="KD28" s="409">
        <v>-298.15200000000004</v>
      </c>
      <c r="KE28" s="410">
        <v>-2.452</v>
      </c>
      <c r="KF28" s="410">
        <v>0</v>
      </c>
      <c r="KG28" s="409">
        <f t="shared" ref="KG28" si="611">KD28+KE28+KF28</f>
        <v>-300.60400000000004</v>
      </c>
      <c r="KH28" s="410">
        <v>0</v>
      </c>
      <c r="KI28" s="410">
        <v>8.41</v>
      </c>
      <c r="KJ28" s="410">
        <v>39.987000000000009</v>
      </c>
      <c r="KK28" s="409">
        <f t="shared" ref="KK28" si="612">KG28+KH28+KI28+KJ28</f>
        <v>-252.20699999999999</v>
      </c>
      <c r="KM28" s="409">
        <v>-223.10200000000009</v>
      </c>
      <c r="KN28" s="410">
        <v>-4.0579999999999998</v>
      </c>
      <c r="KO28" s="410">
        <v>0</v>
      </c>
      <c r="KP28" s="409">
        <v>-227.16000000000008</v>
      </c>
      <c r="KQ28" s="410">
        <v>0</v>
      </c>
      <c r="KR28" s="410">
        <v>0</v>
      </c>
      <c r="KS28" s="410">
        <v>44.296000000000006</v>
      </c>
      <c r="KT28" s="409">
        <v>-182.86400000000009</v>
      </c>
      <c r="KV28" s="409">
        <v>-1685.2360000000001</v>
      </c>
      <c r="KW28" s="410">
        <v>-6.9829999999999997</v>
      </c>
      <c r="KX28" s="410">
        <v>0</v>
      </c>
      <c r="KY28" s="409">
        <f t="shared" ref="KY28" si="613">KV28+KW28+KX28</f>
        <v>-1692.2190000000001</v>
      </c>
      <c r="KZ28" s="410">
        <v>0</v>
      </c>
      <c r="LA28" s="410">
        <v>27.774000000000001</v>
      </c>
      <c r="LB28" s="410">
        <v>186.9</v>
      </c>
      <c r="LC28" s="409">
        <f t="shared" ref="LC28" si="614">KY28+KZ28+LA28+LB28</f>
        <v>-1477.5450000000001</v>
      </c>
      <c r="LE28" s="409">
        <v>-379.9</v>
      </c>
      <c r="LF28" s="410">
        <v>-3.5249999999999999</v>
      </c>
      <c r="LG28" s="410">
        <v>0</v>
      </c>
      <c r="LH28" s="409">
        <f t="shared" ref="LH28" si="615">LE28+LF28+LG28</f>
        <v>-383.42499999999995</v>
      </c>
      <c r="LI28" s="410">
        <v>0</v>
      </c>
      <c r="LJ28" s="410">
        <v>19.367999999999999</v>
      </c>
      <c r="LK28" s="409">
        <f>LH28+LI28+LJ28</f>
        <v>-364.05699999999996</v>
      </c>
      <c r="LM28" s="409">
        <f>LU28-LE28</f>
        <v>-401.971</v>
      </c>
      <c r="LN28" s="410">
        <f>LV28-LF28</f>
        <v>0.8919999999999999</v>
      </c>
      <c r="LO28" s="410">
        <f>LW28-LG28</f>
        <v>0</v>
      </c>
      <c r="LP28" s="409">
        <f t="shared" ref="LP28" si="616">LM28+LN28+LO28</f>
        <v>-401.07900000000001</v>
      </c>
      <c r="LQ28" s="410">
        <f>LY28-LI28</f>
        <v>0</v>
      </c>
      <c r="LR28" s="410">
        <f>LZ28-LJ28</f>
        <v>39.061000000000007</v>
      </c>
      <c r="LS28" s="409">
        <f>LP28+LQ28+LR28</f>
        <v>-362.01800000000003</v>
      </c>
      <c r="LU28" s="409">
        <v>-781.87099999999998</v>
      </c>
      <c r="LV28" s="410">
        <v>-2.633</v>
      </c>
      <c r="LW28" s="410">
        <v>0</v>
      </c>
      <c r="LX28" s="409">
        <f t="shared" ref="LX28" si="617">LU28+LV28+LW28</f>
        <v>-784.50400000000002</v>
      </c>
      <c r="LY28" s="410">
        <v>0</v>
      </c>
      <c r="LZ28" s="410">
        <v>58.429000000000002</v>
      </c>
      <c r="MA28" s="409">
        <f>LX28+LY28+LZ28</f>
        <v>-726.07500000000005</v>
      </c>
    </row>
    <row r="29" spans="1:339" ht="3.75" customHeight="1">
      <c r="A29" s="425"/>
      <c r="B29" s="409"/>
      <c r="C29" s="410"/>
      <c r="D29" s="410"/>
      <c r="E29" s="409"/>
      <c r="F29" s="412"/>
      <c r="G29" s="412"/>
      <c r="H29" s="412"/>
      <c r="I29" s="409"/>
      <c r="J29" s="408"/>
      <c r="K29" s="409"/>
      <c r="L29" s="410"/>
      <c r="M29" s="410"/>
      <c r="N29" s="409"/>
      <c r="O29" s="412"/>
      <c r="P29" s="412"/>
      <c r="Q29" s="412"/>
      <c r="R29" s="409"/>
      <c r="S29" s="408"/>
      <c r="T29" s="409"/>
      <c r="U29" s="410"/>
      <c r="V29" s="410"/>
      <c r="W29" s="409"/>
      <c r="X29" s="412"/>
      <c r="Y29" s="412"/>
      <c r="Z29" s="412"/>
      <c r="AA29" s="409">
        <f t="shared" si="63"/>
        <v>0</v>
      </c>
      <c r="AB29" s="408"/>
      <c r="AC29" s="409"/>
      <c r="AD29" s="410"/>
      <c r="AE29" s="410"/>
      <c r="AF29" s="409"/>
      <c r="AG29" s="412"/>
      <c r="AH29" s="412"/>
      <c r="AI29" s="412"/>
      <c r="AJ29" s="409">
        <f t="shared" si="65"/>
        <v>0</v>
      </c>
      <c r="AK29" s="408"/>
      <c r="AL29" s="409"/>
      <c r="AM29" s="410"/>
      <c r="AN29" s="410"/>
      <c r="AO29" s="409"/>
      <c r="AP29" s="412"/>
      <c r="AQ29" s="412"/>
      <c r="AR29" s="412"/>
      <c r="AS29" s="409">
        <f t="shared" si="67"/>
        <v>0</v>
      </c>
      <c r="AT29" s="408"/>
      <c r="AU29" s="409"/>
      <c r="AV29" s="410"/>
      <c r="AW29" s="410"/>
      <c r="AX29" s="409"/>
      <c r="AY29" s="412"/>
      <c r="AZ29" s="412"/>
      <c r="BA29" s="412"/>
      <c r="BB29" s="409"/>
      <c r="BC29" s="408"/>
      <c r="BD29" s="409"/>
      <c r="BE29" s="410"/>
      <c r="BF29" s="410"/>
      <c r="BG29" s="409"/>
      <c r="BH29" s="412"/>
      <c r="BI29" s="412"/>
      <c r="BJ29" s="412"/>
      <c r="BK29" s="409"/>
      <c r="BM29" s="409"/>
      <c r="BN29" s="410"/>
      <c r="BO29" s="410"/>
      <c r="BP29" s="409"/>
      <c r="BQ29" s="412"/>
      <c r="BR29" s="412"/>
      <c r="BS29" s="412"/>
      <c r="BT29" s="409"/>
      <c r="BV29" s="409"/>
      <c r="BW29" s="410"/>
      <c r="BX29" s="410"/>
      <c r="BY29" s="409"/>
      <c r="BZ29" s="412"/>
      <c r="CA29" s="412"/>
      <c r="CB29" s="412"/>
      <c r="CC29" s="409"/>
      <c r="CE29" s="409"/>
      <c r="CF29" s="410"/>
      <c r="CG29" s="410"/>
      <c r="CH29" s="409"/>
      <c r="CI29" s="412"/>
      <c r="CJ29" s="412"/>
      <c r="CK29" s="412"/>
      <c r="CL29" s="409"/>
      <c r="CN29" s="409"/>
      <c r="CO29" s="410"/>
      <c r="CP29" s="410"/>
      <c r="CQ29" s="409"/>
      <c r="CR29" s="412"/>
      <c r="CS29" s="412"/>
      <c r="CT29" s="412"/>
      <c r="CU29" s="409"/>
      <c r="CW29" s="409"/>
      <c r="CX29" s="410"/>
      <c r="CY29" s="410"/>
      <c r="CZ29" s="409"/>
      <c r="DA29" s="412"/>
      <c r="DB29" s="412"/>
      <c r="DC29" s="412"/>
      <c r="DD29" s="409"/>
      <c r="DF29" s="409"/>
      <c r="DG29" s="410"/>
      <c r="DH29" s="410"/>
      <c r="DI29" s="409"/>
      <c r="DJ29" s="412"/>
      <c r="DK29" s="412"/>
      <c r="DL29" s="412"/>
      <c r="DM29" s="409"/>
      <c r="DO29" s="409"/>
      <c r="DP29" s="410"/>
      <c r="DQ29" s="410"/>
      <c r="DR29" s="409"/>
      <c r="DS29" s="412"/>
      <c r="DT29" s="412"/>
      <c r="DU29" s="412"/>
      <c r="DV29" s="409"/>
      <c r="DX29" s="409"/>
      <c r="DY29" s="410"/>
      <c r="DZ29" s="410"/>
      <c r="EA29" s="409"/>
      <c r="EB29" s="412"/>
      <c r="EC29" s="412"/>
      <c r="ED29" s="412"/>
      <c r="EE29" s="409"/>
      <c r="EG29" s="409"/>
      <c r="EH29" s="410"/>
      <c r="EI29" s="410"/>
      <c r="EJ29" s="409"/>
      <c r="EK29" s="412"/>
      <c r="EL29" s="412"/>
      <c r="EM29" s="412"/>
      <c r="EN29" s="409"/>
      <c r="EP29" s="409"/>
      <c r="EQ29" s="410"/>
      <c r="ER29" s="410"/>
      <c r="ES29" s="409"/>
      <c r="ET29" s="412"/>
      <c r="EU29" s="412"/>
      <c r="EV29" s="412"/>
      <c r="EW29" s="409"/>
      <c r="EY29" s="409"/>
      <c r="EZ29" s="410"/>
      <c r="FA29" s="410"/>
      <c r="FB29" s="409"/>
      <c r="FC29" s="412"/>
      <c r="FD29" s="412"/>
      <c r="FE29" s="412"/>
      <c r="FF29" s="409"/>
      <c r="FH29" s="409"/>
      <c r="FI29" s="410"/>
      <c r="FJ29" s="410"/>
      <c r="FK29" s="409"/>
      <c r="FL29" s="412"/>
      <c r="FM29" s="412"/>
      <c r="FN29" s="412"/>
      <c r="FO29" s="409"/>
      <c r="FQ29" s="409"/>
      <c r="FR29" s="410"/>
      <c r="FS29" s="410"/>
      <c r="FT29" s="409"/>
      <c r="FU29" s="412"/>
      <c r="FV29" s="412"/>
      <c r="FW29" s="412"/>
      <c r="FX29" s="409"/>
      <c r="FZ29" s="409"/>
      <c r="GA29" s="410"/>
      <c r="GB29" s="410"/>
      <c r="GC29" s="409"/>
      <c r="GD29" s="412"/>
      <c r="GE29" s="412"/>
      <c r="GF29" s="412"/>
      <c r="GG29" s="409"/>
      <c r="GI29" s="409"/>
      <c r="GJ29" s="410"/>
      <c r="GK29" s="410"/>
      <c r="GL29" s="409"/>
      <c r="GM29" s="412"/>
      <c r="GN29" s="412"/>
      <c r="GO29" s="412"/>
      <c r="GP29" s="409"/>
      <c r="GR29" s="409"/>
      <c r="GS29" s="410"/>
      <c r="GT29" s="410"/>
      <c r="GU29" s="409"/>
      <c r="GV29" s="412"/>
      <c r="GW29" s="412"/>
      <c r="GX29" s="412"/>
      <c r="GY29" s="409"/>
      <c r="HA29" s="409"/>
      <c r="HB29" s="410"/>
      <c r="HC29" s="410"/>
      <c r="HD29" s="409"/>
      <c r="HE29" s="410"/>
      <c r="HF29" s="410"/>
      <c r="HG29" s="410"/>
      <c r="HH29" s="409"/>
      <c r="HJ29" s="409"/>
      <c r="HK29" s="410"/>
      <c r="HL29" s="410"/>
      <c r="HM29" s="409"/>
      <c r="HN29" s="412"/>
      <c r="HO29" s="412"/>
      <c r="HP29" s="412"/>
      <c r="HQ29" s="409"/>
      <c r="HS29" s="409"/>
      <c r="HT29" s="410"/>
      <c r="HU29" s="410"/>
      <c r="HV29" s="409"/>
      <c r="HW29" s="412"/>
      <c r="HX29" s="412"/>
      <c r="HY29" s="412"/>
      <c r="HZ29" s="409"/>
      <c r="IB29" s="409"/>
      <c r="IC29" s="410"/>
      <c r="ID29" s="410"/>
      <c r="IE29" s="409"/>
      <c r="IF29" s="412"/>
      <c r="IG29" s="412"/>
      <c r="IH29" s="412"/>
      <c r="II29" s="409"/>
      <c r="IK29" s="409"/>
      <c r="IL29" s="410"/>
      <c r="IM29" s="410"/>
      <c r="IN29" s="409"/>
      <c r="IO29" s="412"/>
      <c r="IP29" s="412"/>
      <c r="IQ29" s="412"/>
      <c r="IR29" s="409"/>
      <c r="IT29" s="409"/>
      <c r="IU29" s="410"/>
      <c r="IV29" s="410"/>
      <c r="IW29" s="409"/>
      <c r="IX29" s="412"/>
      <c r="IY29" s="412"/>
      <c r="IZ29" s="412"/>
      <c r="JA29" s="409"/>
      <c r="JC29" s="409"/>
      <c r="JD29" s="410"/>
      <c r="JE29" s="410"/>
      <c r="JF29" s="409"/>
      <c r="JG29" s="412"/>
      <c r="JH29" s="412"/>
      <c r="JI29" s="412"/>
      <c r="JJ29" s="409"/>
      <c r="JL29" s="409"/>
      <c r="JM29" s="412"/>
      <c r="JN29" s="412"/>
      <c r="JO29" s="409"/>
      <c r="JP29" s="412"/>
      <c r="JQ29" s="412"/>
      <c r="JR29" s="412"/>
      <c r="JS29" s="409"/>
      <c r="JU29" s="409"/>
      <c r="JV29" s="412"/>
      <c r="JW29" s="412"/>
      <c r="JX29" s="409"/>
      <c r="JY29" s="412"/>
      <c r="JZ29" s="412"/>
      <c r="KA29" s="412"/>
      <c r="KB29" s="409"/>
      <c r="KD29" s="409"/>
      <c r="KE29" s="412"/>
      <c r="KF29" s="412"/>
      <c r="KG29" s="409"/>
      <c r="KH29" s="412"/>
      <c r="KI29" s="412"/>
      <c r="KJ29" s="412"/>
      <c r="KK29" s="409"/>
      <c r="KM29" s="409"/>
      <c r="KN29" s="412"/>
      <c r="KO29" s="412"/>
      <c r="KP29" s="409"/>
      <c r="KQ29" s="412"/>
      <c r="KR29" s="412"/>
      <c r="KS29" s="412"/>
      <c r="KT29" s="409"/>
      <c r="KV29" s="409"/>
      <c r="KW29" s="412"/>
      <c r="KX29" s="412"/>
      <c r="KY29" s="409"/>
      <c r="KZ29" s="412"/>
      <c r="LA29" s="412"/>
      <c r="LB29" s="412"/>
      <c r="LC29" s="409"/>
      <c r="LE29" s="409"/>
      <c r="LF29" s="412"/>
      <c r="LG29" s="412"/>
      <c r="LH29" s="409"/>
      <c r="LI29" s="412"/>
      <c r="LJ29" s="412"/>
      <c r="LK29" s="409"/>
      <c r="LM29" s="409"/>
      <c r="LN29" s="412"/>
      <c r="LO29" s="412"/>
      <c r="LP29" s="409"/>
      <c r="LQ29" s="412"/>
      <c r="LR29" s="412"/>
      <c r="LS29" s="409"/>
      <c r="LU29" s="409"/>
      <c r="LV29" s="412"/>
      <c r="LW29" s="412"/>
      <c r="LX29" s="409"/>
      <c r="LY29" s="412"/>
      <c r="LZ29" s="412"/>
      <c r="MA29" s="409"/>
    </row>
    <row r="30" spans="1:339">
      <c r="A30" s="426" t="s">
        <v>16</v>
      </c>
      <c r="B30" s="409">
        <v>-1.5009999999999999</v>
      </c>
      <c r="C30" s="410">
        <v>2.3880000000000012</v>
      </c>
      <c r="D30" s="410">
        <v>-1.5970000000000013</v>
      </c>
      <c r="E30" s="409">
        <f t="shared" ref="E30" si="618">B30+C30+D30</f>
        <v>-0.71</v>
      </c>
      <c r="F30" s="410">
        <v>24.302999999999997</v>
      </c>
      <c r="G30" s="410">
        <v>3.238</v>
      </c>
      <c r="H30" s="410">
        <v>-14.685</v>
      </c>
      <c r="I30" s="409">
        <f>E30+F30+G30+H30</f>
        <v>12.145999999999995</v>
      </c>
      <c r="J30" s="411"/>
      <c r="K30" s="409">
        <v>7.079000000000149</v>
      </c>
      <c r="L30" s="410">
        <v>1.9140000000000001</v>
      </c>
      <c r="M30" s="410">
        <v>-1.2810000000000001</v>
      </c>
      <c r="N30" s="409">
        <f t="shared" ref="N30" si="619">K30+L30+M30</f>
        <v>7.712000000000149</v>
      </c>
      <c r="O30" s="410">
        <v>23.169000000000022</v>
      </c>
      <c r="P30" s="410">
        <v>6.2060000000000013</v>
      </c>
      <c r="Q30" s="410">
        <v>-15.93</v>
      </c>
      <c r="R30" s="409">
        <v>21.156999999999599</v>
      </c>
      <c r="S30" s="411"/>
      <c r="T30" s="409">
        <v>20.531000000000041</v>
      </c>
      <c r="U30" s="410">
        <v>2.7039999999999993</v>
      </c>
      <c r="V30" s="410">
        <v>-1.8059999999999992</v>
      </c>
      <c r="W30" s="409">
        <f t="shared" ref="W30" si="620">T30+U30+V30</f>
        <v>21.429000000000045</v>
      </c>
      <c r="X30" s="410">
        <v>22.642000000000014</v>
      </c>
      <c r="Y30" s="410">
        <v>6.149999999999995</v>
      </c>
      <c r="Z30" s="410">
        <v>-16.337000000000007</v>
      </c>
      <c r="AA30" s="409">
        <f t="shared" si="63"/>
        <v>33.884000000000043</v>
      </c>
      <c r="AB30" s="411"/>
      <c r="AC30" s="409">
        <v>47.968999999999753</v>
      </c>
      <c r="AD30" s="410">
        <v>2.1079999999999983</v>
      </c>
      <c r="AE30" s="410">
        <v>-1.4109999999999983</v>
      </c>
      <c r="AF30" s="409">
        <f t="shared" ref="AF30" si="621">AC30+AD30+AE30</f>
        <v>48.665999999999748</v>
      </c>
      <c r="AG30" s="410">
        <v>24.082000000000026</v>
      </c>
      <c r="AH30" s="410">
        <v>5.4840000000000044</v>
      </c>
      <c r="AI30" s="410">
        <v>-15.750999999999994</v>
      </c>
      <c r="AJ30" s="409">
        <f t="shared" si="65"/>
        <v>62.480999999999796</v>
      </c>
      <c r="AK30" s="411"/>
      <c r="AL30" s="409">
        <v>66.18799999999996</v>
      </c>
      <c r="AM30" s="410">
        <v>2.5570000000000004</v>
      </c>
      <c r="AN30" s="410">
        <v>-1.7080000000000009</v>
      </c>
      <c r="AO30" s="409">
        <f t="shared" ref="AO30" si="622">AL30+AM30+AN30</f>
        <v>67.036999999999964</v>
      </c>
      <c r="AP30" s="410">
        <v>35.836999999999989</v>
      </c>
      <c r="AQ30" s="410">
        <v>6.5480000000000036</v>
      </c>
      <c r="AR30" s="410">
        <v>-23.379000000000005</v>
      </c>
      <c r="AS30" s="409">
        <f t="shared" si="67"/>
        <v>86.04299999999995</v>
      </c>
      <c r="AT30" s="411"/>
      <c r="AU30" s="409">
        <v>90.988999999999976</v>
      </c>
      <c r="AV30" s="410">
        <v>1.8140000000000023</v>
      </c>
      <c r="AW30" s="410">
        <v>-1.1970000000000025</v>
      </c>
      <c r="AX30" s="409">
        <f t="shared" ref="AX30" si="623">AU30+AV30+AW30</f>
        <v>91.60599999999998</v>
      </c>
      <c r="AY30" s="410">
        <v>24.659999999999979</v>
      </c>
      <c r="AZ30" s="410">
        <v>6.8220000000000027</v>
      </c>
      <c r="BA30" s="410">
        <v>-17.439999999999991</v>
      </c>
      <c r="BB30" s="409">
        <f t="shared" si="69"/>
        <v>105.64799999999997</v>
      </c>
      <c r="BC30" s="411"/>
      <c r="BD30" s="409">
        <v>120.13499999999975</v>
      </c>
      <c r="BE30" s="410">
        <v>3.2629999999999999</v>
      </c>
      <c r="BF30" s="410">
        <v>-2.1930000000000001</v>
      </c>
      <c r="BG30" s="409">
        <f t="shared" ref="BG30" si="624">BD30+BE30+BF30</f>
        <v>121.20499999999976</v>
      </c>
      <c r="BH30" s="410">
        <v>30.891000000000002</v>
      </c>
      <c r="BI30" s="410">
        <v>7.629999999999991</v>
      </c>
      <c r="BJ30" s="410">
        <v>-20.806000000000015</v>
      </c>
      <c r="BK30" s="409">
        <f t="shared" si="71"/>
        <v>138.91999999999973</v>
      </c>
      <c r="BM30" s="409">
        <v>195.94899999999976</v>
      </c>
      <c r="BN30" s="410">
        <v>3.4829999999999997</v>
      </c>
      <c r="BO30" s="410">
        <v>-2.4069999999999991</v>
      </c>
      <c r="BP30" s="409">
        <f t="shared" ref="BP30" si="625">BM30+BN30+BO30</f>
        <v>197.02499999999975</v>
      </c>
      <c r="BQ30" s="410">
        <v>16.674999999999986</v>
      </c>
      <c r="BR30" s="410">
        <v>6.4489999999999998</v>
      </c>
      <c r="BS30" s="410">
        <v>-24.530999999999999</v>
      </c>
      <c r="BT30" s="409">
        <f t="shared" ref="BT30" si="626">BP30+BQ30+BR30+BS30</f>
        <v>195.61799999999974</v>
      </c>
      <c r="BV30" s="409">
        <v>202.33999999999935</v>
      </c>
      <c r="BW30" s="410">
        <v>3.3339999999999987</v>
      </c>
      <c r="BX30" s="410">
        <v>-2.177</v>
      </c>
      <c r="BY30" s="409">
        <f t="shared" ref="BY30" si="627">BV30+BW30+BX30</f>
        <v>203.49699999999936</v>
      </c>
      <c r="BZ30" s="410">
        <v>35.679000000000023</v>
      </c>
      <c r="CA30" s="410">
        <v>7.852999999999998</v>
      </c>
      <c r="CB30" s="410">
        <v>-23.318999999999985</v>
      </c>
      <c r="CC30" s="409">
        <f t="shared" ref="CC30" si="628">BY30+BZ30+CA30+CB30</f>
        <v>223.70999999999941</v>
      </c>
      <c r="CE30" s="409">
        <v>199.74100000000013</v>
      </c>
      <c r="CF30" s="410">
        <v>2.8700000000000023</v>
      </c>
      <c r="CG30" s="410">
        <v>-1.893</v>
      </c>
      <c r="CH30" s="409">
        <f t="shared" ref="CH30" si="629">CE30+CF30+CG30</f>
        <v>200.71800000000013</v>
      </c>
      <c r="CI30" s="410">
        <v>15.168999999999986</v>
      </c>
      <c r="CJ30" s="410">
        <v>4.8070000000000004</v>
      </c>
      <c r="CK30" s="410">
        <v>-9.6639999999999997</v>
      </c>
      <c r="CL30" s="409">
        <f t="shared" ref="CL30" si="630">CH30+CI30+CJ30+CK30</f>
        <v>211.03000000000011</v>
      </c>
      <c r="CN30" s="409">
        <v>159.99799999999979</v>
      </c>
      <c r="CO30" s="410">
        <v>2.2360000000000024</v>
      </c>
      <c r="CP30" s="410">
        <v>-1.3540000000000003</v>
      </c>
      <c r="CQ30" s="409">
        <f t="shared" ref="CQ30" si="631">CN30+CO30+CP30</f>
        <v>160.87999999999977</v>
      </c>
      <c r="CR30" s="410">
        <v>21.715999999999994</v>
      </c>
      <c r="CS30" s="410">
        <v>4.9379999999999926</v>
      </c>
      <c r="CT30" s="410">
        <v>-10.113999999999994</v>
      </c>
      <c r="CU30" s="409">
        <f t="shared" ref="CU30" si="632">CQ30+CR30+CS30+CT30</f>
        <v>177.41999999999976</v>
      </c>
      <c r="CW30" s="409">
        <v>220.51900000000001</v>
      </c>
      <c r="CX30" s="410">
        <v>3.3609999999999998</v>
      </c>
      <c r="CY30" s="410">
        <v>-2.1130000000000004</v>
      </c>
      <c r="CZ30" s="409">
        <f t="shared" ref="CZ30" si="633">CW30+CX30+CY30</f>
        <v>221.767</v>
      </c>
      <c r="DA30" s="410">
        <v>16.18000000000001</v>
      </c>
      <c r="DB30" s="410">
        <v>7.7969999999999997</v>
      </c>
      <c r="DC30" s="410">
        <v>-14.658999999999985</v>
      </c>
      <c r="DD30" s="409">
        <f t="shared" ref="DD30" si="634">CZ30+DA30+DB30+DC30</f>
        <v>231.08500000000001</v>
      </c>
      <c r="DF30" s="409">
        <v>192.56400000000033</v>
      </c>
      <c r="DG30" s="410">
        <v>-3.4000000000004027E-2</v>
      </c>
      <c r="DH30" s="410">
        <v>-3.0000000000000027E-2</v>
      </c>
      <c r="DI30" s="409">
        <f t="shared" ref="DI30" si="635">DF30+DG30+DH30</f>
        <v>192.50000000000034</v>
      </c>
      <c r="DJ30" s="410">
        <v>-0.58699999999998531</v>
      </c>
      <c r="DK30" s="410">
        <v>3.6409999999999894</v>
      </c>
      <c r="DL30" s="410">
        <v>-9.0000000000006963E-2</v>
      </c>
      <c r="DM30" s="409">
        <f t="shared" ref="DM30" si="636">DI30+DJ30+DK30+DL30</f>
        <v>195.46400000000034</v>
      </c>
      <c r="DO30" s="409">
        <v>537.9699999999998</v>
      </c>
      <c r="DP30" s="410">
        <v>3.2960000000000003</v>
      </c>
      <c r="DQ30" s="410">
        <v>-2.1969999999999934</v>
      </c>
      <c r="DR30" s="409">
        <f t="shared" ref="DR30" si="637">DO30+DP30+DQ30</f>
        <v>539.06899999999985</v>
      </c>
      <c r="DS30" s="410">
        <v>-6.4560000000000173</v>
      </c>
      <c r="DT30" s="410">
        <v>5.1910000000000007</v>
      </c>
      <c r="DU30" s="410">
        <v>2.5030000000000143</v>
      </c>
      <c r="DV30" s="409">
        <f t="shared" ref="DV30" si="638">DR30+DS30+DT30+DU30</f>
        <v>540.3069999999999</v>
      </c>
      <c r="DX30" s="409">
        <v>296.98899999999992</v>
      </c>
      <c r="DY30" s="410">
        <v>2.6429999999999971</v>
      </c>
      <c r="DZ30" s="410">
        <v>-1.8340000000000014</v>
      </c>
      <c r="EA30" s="409">
        <f t="shared" ref="EA30" si="639">DX30+DY30+DZ30</f>
        <v>297.79799999999989</v>
      </c>
      <c r="EB30" s="410">
        <v>12.124000000000015</v>
      </c>
      <c r="EC30" s="410">
        <v>7.6300000000000114</v>
      </c>
      <c r="ED30" s="410">
        <v>-10.611000000000004</v>
      </c>
      <c r="EE30" s="409">
        <f t="shared" ref="EE30" si="640">EA30+EB30+EC30+ED30</f>
        <v>306.94099999999992</v>
      </c>
      <c r="EG30" s="409">
        <v>185.36399999999972</v>
      </c>
      <c r="EH30" s="410">
        <v>10.903999999999996</v>
      </c>
      <c r="EI30" s="410">
        <v>-7.4770000000000039</v>
      </c>
      <c r="EJ30" s="409">
        <f t="shared" ref="EJ30" si="641">EG30+EH30+EI30</f>
        <v>188.79099999999971</v>
      </c>
      <c r="EK30" s="410">
        <v>29.613000000000081</v>
      </c>
      <c r="EL30" s="410">
        <v>5.3250000000000064</v>
      </c>
      <c r="EM30" s="410">
        <v>-18.408999999999992</v>
      </c>
      <c r="EN30" s="409">
        <f t="shared" ref="EN30" si="642">EJ30+EK30+EL30+EM30</f>
        <v>205.31999999999982</v>
      </c>
      <c r="EP30" s="409">
        <f>EP28+EP26</f>
        <v>64.223000000000113</v>
      </c>
      <c r="EQ30" s="410">
        <f>EQ28+EQ26</f>
        <v>-0.97099999999999775</v>
      </c>
      <c r="ER30" s="410">
        <f>ER28+ER26</f>
        <v>0.11700000000000088</v>
      </c>
      <c r="ES30" s="409">
        <f t="shared" ref="ES30" si="643">EP30+EQ30+ER30</f>
        <v>63.369000000000113</v>
      </c>
      <c r="ET30" s="410">
        <v>8.2410000000000085</v>
      </c>
      <c r="EU30" s="410">
        <v>1.7770704300000082</v>
      </c>
      <c r="EV30" s="410">
        <v>-2.4430704300000059</v>
      </c>
      <c r="EW30" s="409">
        <f t="shared" ref="EW30" si="644">ES30+ET30+EU30+EV30</f>
        <v>70.944000000000131</v>
      </c>
      <c r="EY30" s="409">
        <v>-122.45399999999934</v>
      </c>
      <c r="EZ30" s="410">
        <v>-1.6620000000000077</v>
      </c>
      <c r="FA30" s="410">
        <v>1.0479999999999983</v>
      </c>
      <c r="FB30" s="409">
        <f t="shared" ref="FB30" si="645">EY30+EZ30+FA30</f>
        <v>-123.06799999999934</v>
      </c>
      <c r="FC30" s="410">
        <v>20.941999999999997</v>
      </c>
      <c r="FD30" s="410">
        <v>19.334000000000003</v>
      </c>
      <c r="FE30" s="410">
        <v>-27.452999999999996</v>
      </c>
      <c r="FF30" s="409">
        <f t="shared" ref="FF30" si="646">FB30+FC30+FD30+FE30</f>
        <v>-110.24499999999935</v>
      </c>
      <c r="FH30" s="409">
        <v>272.58500000000191</v>
      </c>
      <c r="FI30" s="410">
        <v>0.87599999999999478</v>
      </c>
      <c r="FJ30" s="410">
        <v>0.71600000000000819</v>
      </c>
      <c r="FK30" s="409">
        <f t="shared" ref="FK30" si="647">FH30+FI30+FJ30</f>
        <v>274.1770000000019</v>
      </c>
      <c r="FL30" s="410">
        <v>98.128</v>
      </c>
      <c r="FM30" s="410">
        <v>12.027000000000001</v>
      </c>
      <c r="FN30" s="410">
        <v>-65.90000000000002</v>
      </c>
      <c r="FO30" s="409">
        <f t="shared" ref="FO30" si="648">FK30+FL30+FM30+FN30</f>
        <v>318.43200000000184</v>
      </c>
      <c r="FQ30" s="409">
        <v>195.42999999999978</v>
      </c>
      <c r="FR30" s="410">
        <v>4.5819999999999812</v>
      </c>
      <c r="FS30" s="410">
        <v>-0.4089999999999776</v>
      </c>
      <c r="FT30" s="409">
        <f t="shared" ref="FT30" si="649">FQ30+FR30+FS30</f>
        <v>199.60299999999978</v>
      </c>
      <c r="FU30" s="410">
        <v>44.209999999999987</v>
      </c>
      <c r="FV30" s="410">
        <v>3.5930000000000044</v>
      </c>
      <c r="FW30" s="410">
        <v>-24.130999999999986</v>
      </c>
      <c r="FX30" s="409">
        <f t="shared" ref="FX30" si="650">FT30+FU30+FV30+FW30</f>
        <v>223.27499999999981</v>
      </c>
      <c r="FZ30" s="409">
        <f>FZ28+FZ26</f>
        <v>348.53200000000004</v>
      </c>
      <c r="GA30" s="410">
        <f>GA28+GA26</f>
        <v>-10.23200000000001</v>
      </c>
      <c r="GB30" s="410">
        <f>GB28+GB26</f>
        <v>8.6349999999999909</v>
      </c>
      <c r="GC30" s="409">
        <f t="shared" ref="GC30" si="651">FZ30+GA30+GB30</f>
        <v>346.935</v>
      </c>
      <c r="GD30" s="410">
        <f>GD26+GD28</f>
        <v>29.949000000000026</v>
      </c>
      <c r="GE30" s="410">
        <f>GE26+GE28</f>
        <v>11.202999999999992</v>
      </c>
      <c r="GF30" s="410">
        <f>GF26+GF28</f>
        <v>-22.957999999999998</v>
      </c>
      <c r="GG30" s="409">
        <f t="shared" ref="GG30" si="652">GC30+GD30+GE30+GF30</f>
        <v>365.12900000000002</v>
      </c>
      <c r="GI30" s="409">
        <f>GI28+GI26</f>
        <v>23.20399999999978</v>
      </c>
      <c r="GJ30" s="410">
        <f>GJ28+GJ26</f>
        <v>19.043999999999976</v>
      </c>
      <c r="GK30" s="410">
        <f>GK28+GK26</f>
        <v>-11.514999999999986</v>
      </c>
      <c r="GL30" s="409">
        <f t="shared" ref="GL30" si="653">GI30+GJ30+GK30</f>
        <v>30.73299999999977</v>
      </c>
      <c r="GM30" s="410">
        <f>GM26+GM28</f>
        <v>31.840999999999998</v>
      </c>
      <c r="GN30" s="410">
        <f>GN26+GN28</f>
        <v>12.268000000000001</v>
      </c>
      <c r="GO30" s="410">
        <f>GO26+GO28</f>
        <v>-30.772000000000009</v>
      </c>
      <c r="GP30" s="409">
        <f t="shared" ref="GP30" si="654">GL30+GM30+GN30+GO30</f>
        <v>44.069999999999766</v>
      </c>
      <c r="GR30" s="409">
        <f>GR28+GR26</f>
        <v>-120.16700000000159</v>
      </c>
      <c r="GS30" s="410">
        <f>GS28+GS26</f>
        <v>14.655999999999951</v>
      </c>
      <c r="GT30" s="410">
        <f>GT28+GT26</f>
        <v>-8.5149999999999295</v>
      </c>
      <c r="GU30" s="409">
        <f t="shared" ref="GU30" si="655">GR30+GS30+GT30</f>
        <v>-114.02600000000157</v>
      </c>
      <c r="GV30" s="410">
        <f>GV26+GV28</f>
        <v>81.791999999999945</v>
      </c>
      <c r="GW30" s="410">
        <f>GW26+GW28</f>
        <v>11.567999999999989</v>
      </c>
      <c r="GX30" s="410">
        <f>GX26+GX28</f>
        <v>-46.176000000000009</v>
      </c>
      <c r="GY30" s="409">
        <f t="shared" ref="GY30" si="656">GU30+GV30+GW30+GX30</f>
        <v>-66.842000000001647</v>
      </c>
      <c r="HA30" s="409">
        <f>HA28+HA26</f>
        <v>-480.81999999999903</v>
      </c>
      <c r="HB30" s="410">
        <f>HB28+HB26</f>
        <v>-9.297999999999611</v>
      </c>
      <c r="HC30" s="410">
        <f>HC28+HC26</f>
        <v>8.0660000000000309</v>
      </c>
      <c r="HD30" s="409">
        <f t="shared" ref="HD30" si="657">HA30+HB30+HC30</f>
        <v>-482.0519999999986</v>
      </c>
      <c r="HE30" s="410">
        <f>HE28+HE26</f>
        <v>-2.8470000000001932</v>
      </c>
      <c r="HF30" s="410">
        <f>HF28+HF26</f>
        <v>27.05500000000001</v>
      </c>
      <c r="HG30" s="410">
        <f>HG28+HG26</f>
        <v>-12.392999999999986</v>
      </c>
      <c r="HH30" s="409">
        <f t="shared" ref="HH30" si="658">HD30+HE30+HF30+HG30</f>
        <v>-470.23699999999877</v>
      </c>
      <c r="HJ30" s="409">
        <f>HJ28+HJ26</f>
        <v>-229.25100000000248</v>
      </c>
      <c r="HK30" s="410">
        <f>HK28+HK26</f>
        <v>14.170000000000076</v>
      </c>
      <c r="HL30" s="410">
        <f>HL28+HL26</f>
        <v>-3.3289999999999509</v>
      </c>
      <c r="HM30" s="409">
        <f t="shared" ref="HM30" si="659">HJ30+HK30+HL30</f>
        <v>-218.41000000000236</v>
      </c>
      <c r="HN30" s="410">
        <f>HN26+HN28</f>
        <v>140.73499999999996</v>
      </c>
      <c r="HO30" s="410">
        <f>HO26+HO28</f>
        <v>62.093999999999951</v>
      </c>
      <c r="HP30" s="410">
        <f>HP26+HP28</f>
        <v>-112.29900000000001</v>
      </c>
      <c r="HQ30" s="409">
        <f t="shared" ref="HQ30" si="660">HM30+HN30+HO30+HP30</f>
        <v>-127.88000000000245</v>
      </c>
      <c r="HS30" s="409">
        <f>HS28+HS26</f>
        <v>-346.53000000000054</v>
      </c>
      <c r="HT30" s="410">
        <f>HT28+HT26</f>
        <v>-10.317000000000009</v>
      </c>
      <c r="HU30" s="410">
        <f>HU28+HU26</f>
        <v>9.1850000000000023</v>
      </c>
      <c r="HV30" s="409">
        <f t="shared" ref="HV30" si="661">HS30+HT30+HU30</f>
        <v>-347.66200000000055</v>
      </c>
      <c r="HW30" s="410">
        <f>HW28+HW26</f>
        <v>-22.217000000000027</v>
      </c>
      <c r="HX30" s="410">
        <f>HX28+HX26</f>
        <v>13.146000000000008</v>
      </c>
      <c r="HY30" s="410">
        <f>HY28+HY26</f>
        <v>5.522999999999989</v>
      </c>
      <c r="HZ30" s="409">
        <f t="shared" ref="HZ30" si="662">HV30+HW30+HX30+HY30</f>
        <v>-351.2100000000006</v>
      </c>
      <c r="IB30" s="409">
        <f>IB28+IB26</f>
        <v>-303.07899999999881</v>
      </c>
      <c r="IC30" s="410">
        <f>IC28+IC26</f>
        <v>-13.899999999999952</v>
      </c>
      <c r="ID30" s="410">
        <f>ID28+ID26</f>
        <v>9.7869999999999777</v>
      </c>
      <c r="IE30" s="409">
        <f t="shared" ref="IE30" si="663">IB30+IC30+ID30</f>
        <v>-307.19199999999881</v>
      </c>
      <c r="IF30" s="410">
        <f>IF28+IF26</f>
        <v>-23.631000000000046</v>
      </c>
      <c r="IG30" s="410">
        <f>IG28+IG26</f>
        <v>16.697999999999983</v>
      </c>
      <c r="IH30" s="410">
        <f>IH28+IH26</f>
        <v>4.3929999999999936</v>
      </c>
      <c r="II30" s="409">
        <f t="shared" ref="II30" si="664">IE30+IF30+IG30+IH30</f>
        <v>-309.73199999999889</v>
      </c>
      <c r="IK30" s="409">
        <f>IK28+IK26</f>
        <v>-337.77600000000331</v>
      </c>
      <c r="IL30" s="410">
        <f>IL28+IL26</f>
        <v>8.7519999999999509</v>
      </c>
      <c r="IM30" s="410">
        <f>IM28+IM26</f>
        <v>-4.5410000000000537</v>
      </c>
      <c r="IN30" s="409">
        <f t="shared" ref="IN30" si="665">IK30+IL30+IM30</f>
        <v>-333.56500000000341</v>
      </c>
      <c r="IO30" s="410">
        <f>IO28+IO26</f>
        <v>-27.960999999999885</v>
      </c>
      <c r="IP30" s="410">
        <f>IP28+IP26</f>
        <v>12.890000000000036</v>
      </c>
      <c r="IQ30" s="410">
        <f>IQ28+IQ26</f>
        <v>7.6029999999999873</v>
      </c>
      <c r="IR30" s="409">
        <f t="shared" ref="IR30" si="666">IN30+IO30+IP30+IQ30</f>
        <v>-341.03300000000326</v>
      </c>
      <c r="IT30" s="409">
        <f>IT28+IT26</f>
        <v>-273.6169999999982</v>
      </c>
      <c r="IU30" s="410">
        <f>IU28+IU26</f>
        <v>-21.830999999999978</v>
      </c>
      <c r="IV30" s="410">
        <f>IV28+IV26</f>
        <v>14.468999999999937</v>
      </c>
      <c r="IW30" s="409">
        <f t="shared" ref="IW30" si="667">IT30+IU30+IV30</f>
        <v>-280.97899999999822</v>
      </c>
      <c r="IX30" s="410">
        <f>IX28+IX26</f>
        <v>-10.238999999999914</v>
      </c>
      <c r="IY30" s="410">
        <f>IY28+IY26</f>
        <v>16.542000000000026</v>
      </c>
      <c r="IZ30" s="410">
        <f>IZ28+IZ26</f>
        <v>-3.2539999999999409</v>
      </c>
      <c r="JA30" s="409">
        <f t="shared" ref="JA30" si="668">IW30+IX30+IY30+IZ30</f>
        <v>-277.92999999999807</v>
      </c>
      <c r="JC30" s="409">
        <f>JC28+JC26</f>
        <v>-1261.0020000000013</v>
      </c>
      <c r="JD30" s="410">
        <f>JD28+JD26</f>
        <v>-37.296000000000326</v>
      </c>
      <c r="JE30" s="410">
        <f>JE28+JE26</f>
        <v>28.899999999999864</v>
      </c>
      <c r="JF30" s="409">
        <f t="shared" ref="JF30" si="669">JC30+JD30+JE30</f>
        <v>-1269.3980000000017</v>
      </c>
      <c r="JG30" s="410">
        <f>JG28+JG26</f>
        <v>-84.047999999999874</v>
      </c>
      <c r="JH30" s="410">
        <f>JH28+JH26</f>
        <v>59.27600000000001</v>
      </c>
      <c r="JI30" s="410">
        <f>JI28+JI26</f>
        <v>14.265000000000072</v>
      </c>
      <c r="JJ30" s="409">
        <f t="shared" ref="JJ30" si="670">JF30+JG30+JH30+JI30</f>
        <v>-1279.9050000000013</v>
      </c>
      <c r="JL30" s="409">
        <f>JL28+JL26</f>
        <v>-603.36000000000126</v>
      </c>
      <c r="JM30" s="410">
        <f>JM28+JM26</f>
        <v>-41.839999999999932</v>
      </c>
      <c r="JN30" s="410">
        <f>JN28+JN26</f>
        <v>29.168999999999983</v>
      </c>
      <c r="JO30" s="409">
        <f t="shared" ref="JO30" si="671">JL30+JM30+JN30</f>
        <v>-616.0310000000012</v>
      </c>
      <c r="JP30" s="410">
        <f>JP28+JP26</f>
        <v>-28.889999999999947</v>
      </c>
      <c r="JQ30" s="410">
        <f>JQ28+JQ26</f>
        <v>17.971000000000004</v>
      </c>
      <c r="JR30" s="410">
        <f>JR28+JR26</f>
        <v>6.7680000000000007</v>
      </c>
      <c r="JS30" s="409">
        <f t="shared" ref="JS30" si="672">JO30+JP30+JQ30+JR30</f>
        <v>-620.18200000000115</v>
      </c>
      <c r="JU30" s="409">
        <v>-559.26999999999703</v>
      </c>
      <c r="JV30" s="410">
        <v>-70.857000000000113</v>
      </c>
      <c r="JW30" s="410">
        <v>62.109000000000037</v>
      </c>
      <c r="JX30" s="409">
        <v>-568.01799999999707</v>
      </c>
      <c r="JY30" s="410">
        <v>-54.26899999999992</v>
      </c>
      <c r="JZ30" s="410">
        <v>20.347999999999995</v>
      </c>
      <c r="KA30" s="410">
        <v>19.650999999999996</v>
      </c>
      <c r="KB30" s="409">
        <v>-582.28799999999706</v>
      </c>
      <c r="KD30" s="409">
        <f>KD28+KD26</f>
        <v>-894.75200000000291</v>
      </c>
      <c r="KE30" s="410">
        <f>KE28+KE26</f>
        <v>-5.779999999999851</v>
      </c>
      <c r="KF30" s="410">
        <f>KF28+KF26</f>
        <v>4.2059999999999604</v>
      </c>
      <c r="KG30" s="409">
        <f t="shared" ref="KG30" si="673">KD30+KE30+KF30</f>
        <v>-896.32600000000275</v>
      </c>
      <c r="KH30" s="410">
        <f>KH28+KH26</f>
        <v>-12.481000000000023</v>
      </c>
      <c r="KI30" s="410">
        <f>KI28+KI26</f>
        <v>21.352</v>
      </c>
      <c r="KJ30" s="410">
        <f>KJ28+KJ26</f>
        <v>-5.3279999999999887</v>
      </c>
      <c r="KK30" s="409">
        <f t="shared" ref="KK30" si="674">KG30+KH30+KI30+KJ30</f>
        <v>-892.78300000000274</v>
      </c>
      <c r="KM30" s="409">
        <v>20.773000000005538</v>
      </c>
      <c r="KN30" s="410">
        <v>-6.4710000000003278</v>
      </c>
      <c r="KO30" s="410">
        <v>1.7050000000000409</v>
      </c>
      <c r="KP30" s="409">
        <v>16.007000000005252</v>
      </c>
      <c r="KQ30" s="410">
        <v>16.049999999999926</v>
      </c>
      <c r="KR30" s="410">
        <v>-1.0000000000001674E-3</v>
      </c>
      <c r="KS30" s="410">
        <v>-9.1129999999999427</v>
      </c>
      <c r="KT30" s="409">
        <v>22.943000000005235</v>
      </c>
      <c r="KV30" s="409">
        <f>KV28+KV26</f>
        <v>-2036.6089999999983</v>
      </c>
      <c r="KW30" s="410">
        <f>KW28+KW26</f>
        <v>-124.94799999999961</v>
      </c>
      <c r="KX30" s="410">
        <f>KX28+KX26</f>
        <v>97.189000000000078</v>
      </c>
      <c r="KY30" s="409">
        <f t="shared" ref="KY30" si="675">KV30+KW30+KX30</f>
        <v>-2064.3679999999977</v>
      </c>
      <c r="KZ30" s="410">
        <f>KZ28+KZ26</f>
        <v>-79.589999999999961</v>
      </c>
      <c r="LA30" s="410">
        <f>LA28+LA26</f>
        <v>59.67</v>
      </c>
      <c r="LB30" s="410">
        <f>LB28+LB26</f>
        <v>11.978000000000037</v>
      </c>
      <c r="LC30" s="409">
        <f t="shared" ref="LC30" si="676">KY30+KZ30+LA30+LB30</f>
        <v>-2072.3099999999977</v>
      </c>
      <c r="LE30" s="409">
        <f>LE28+LE26</f>
        <v>-23.025000000000318</v>
      </c>
      <c r="LF30" s="410">
        <f>LF28+LF26</f>
        <v>1.6070000000000424</v>
      </c>
      <c r="LG30" s="410">
        <f>LG28+LG26</f>
        <v>0.17799999999999727</v>
      </c>
      <c r="LH30" s="409">
        <f t="shared" ref="LH30" si="677">LE30+LF30+LG30</f>
        <v>-21.240000000000279</v>
      </c>
      <c r="LI30" s="410">
        <f>LI28+LI26</f>
        <v>11.301999999999936</v>
      </c>
      <c r="LJ30" s="410">
        <f>LJ28+LJ26</f>
        <v>-6.6780000000000044</v>
      </c>
      <c r="LK30" s="409">
        <f>LH30+LI30+LJ30</f>
        <v>-16.616000000000348</v>
      </c>
      <c r="LM30" s="409">
        <f>LM28+LM26</f>
        <v>-76.756000000002132</v>
      </c>
      <c r="LN30" s="410">
        <f>LN28+LN26</f>
        <v>18.445999999999824</v>
      </c>
      <c r="LO30" s="410">
        <f>LO28+LO26</f>
        <v>-11.053999999999974</v>
      </c>
      <c r="LP30" s="409">
        <f t="shared" ref="LP30" si="678">LM30+LN30+LO30</f>
        <v>-69.364000000002278</v>
      </c>
      <c r="LQ30" s="410">
        <f>LQ28+LQ26</f>
        <v>58.515999999999984</v>
      </c>
      <c r="LR30" s="410">
        <f>LR28+LR26</f>
        <v>-35.395999999999987</v>
      </c>
      <c r="LS30" s="409">
        <f>LP30+LQ30+LR30</f>
        <v>-46.244000000002281</v>
      </c>
      <c r="LU30" s="409">
        <f>LU28+LU26</f>
        <v>-99.780999999999722</v>
      </c>
      <c r="LV30" s="410">
        <f>LV28+LV26</f>
        <v>20.052999999999813</v>
      </c>
      <c r="LW30" s="410">
        <f>LW28+LW26</f>
        <v>-10.875999999999976</v>
      </c>
      <c r="LX30" s="409">
        <f t="shared" ref="LX30" si="679">LU30+LV30+LW30</f>
        <v>-90.603999999999886</v>
      </c>
      <c r="LY30" s="410">
        <f>LY28+LY26</f>
        <v>69.817999999999913</v>
      </c>
      <c r="LZ30" s="410">
        <f>LZ28+LZ26</f>
        <v>-42.073999999999984</v>
      </c>
      <c r="MA30" s="409">
        <f>LX30+LY30+LZ30</f>
        <v>-62.859999999999957</v>
      </c>
    </row>
    <row r="31" spans="1:339" ht="3.75" customHeight="1">
      <c r="A31" s="431"/>
      <c r="B31" s="409"/>
      <c r="C31" s="410"/>
      <c r="D31" s="410"/>
      <c r="E31" s="409"/>
      <c r="F31" s="412"/>
      <c r="G31" s="412"/>
      <c r="H31" s="412"/>
      <c r="I31" s="409"/>
      <c r="J31" s="408"/>
      <c r="K31" s="409"/>
      <c r="L31" s="410"/>
      <c r="M31" s="410"/>
      <c r="N31" s="409"/>
      <c r="O31" s="412"/>
      <c r="P31" s="412"/>
      <c r="Q31" s="412"/>
      <c r="R31" s="409"/>
      <c r="S31" s="408"/>
      <c r="T31" s="409"/>
      <c r="U31" s="410"/>
      <c r="V31" s="410"/>
      <c r="W31" s="409"/>
      <c r="X31" s="412"/>
      <c r="Y31" s="412"/>
      <c r="Z31" s="412"/>
      <c r="AA31" s="409">
        <f t="shared" si="63"/>
        <v>0</v>
      </c>
      <c r="AB31" s="408"/>
      <c r="AC31" s="409"/>
      <c r="AD31" s="410"/>
      <c r="AE31" s="410"/>
      <c r="AF31" s="409"/>
      <c r="AG31" s="412"/>
      <c r="AH31" s="412"/>
      <c r="AI31" s="412"/>
      <c r="AJ31" s="409">
        <f t="shared" si="65"/>
        <v>0</v>
      </c>
      <c r="AK31" s="408"/>
      <c r="AL31" s="409"/>
      <c r="AM31" s="410"/>
      <c r="AN31" s="410"/>
      <c r="AO31" s="409"/>
      <c r="AP31" s="412"/>
      <c r="AQ31" s="412"/>
      <c r="AR31" s="412"/>
      <c r="AS31" s="409">
        <f t="shared" si="67"/>
        <v>0</v>
      </c>
      <c r="AT31" s="408"/>
      <c r="AU31" s="409"/>
      <c r="AV31" s="410"/>
      <c r="AW31" s="410"/>
      <c r="AX31" s="409"/>
      <c r="AY31" s="412"/>
      <c r="AZ31" s="412"/>
      <c r="BA31" s="412"/>
      <c r="BB31" s="409"/>
      <c r="BC31" s="408"/>
      <c r="BD31" s="409"/>
      <c r="BE31" s="410"/>
      <c r="BF31" s="410"/>
      <c r="BG31" s="409"/>
      <c r="BH31" s="412"/>
      <c r="BI31" s="412"/>
      <c r="BJ31" s="412"/>
      <c r="BK31" s="409"/>
      <c r="BM31" s="409"/>
      <c r="BN31" s="410"/>
      <c r="BO31" s="410"/>
      <c r="BP31" s="409"/>
      <c r="BQ31" s="412"/>
      <c r="BR31" s="412"/>
      <c r="BS31" s="412"/>
      <c r="BT31" s="409"/>
      <c r="BV31" s="409"/>
      <c r="BW31" s="410"/>
      <c r="BX31" s="410"/>
      <c r="BY31" s="409"/>
      <c r="BZ31" s="412"/>
      <c r="CA31" s="412"/>
      <c r="CB31" s="412"/>
      <c r="CC31" s="409"/>
      <c r="CE31" s="409"/>
      <c r="CF31" s="410"/>
      <c r="CG31" s="410"/>
      <c r="CH31" s="409"/>
      <c r="CI31" s="412"/>
      <c r="CJ31" s="412"/>
      <c r="CK31" s="412"/>
      <c r="CL31" s="409"/>
      <c r="CN31" s="409"/>
      <c r="CO31" s="410"/>
      <c r="CP31" s="410"/>
      <c r="CQ31" s="409"/>
      <c r="CR31" s="412"/>
      <c r="CS31" s="412"/>
      <c r="CT31" s="412"/>
      <c r="CU31" s="409"/>
      <c r="CW31" s="409"/>
      <c r="CX31" s="410"/>
      <c r="CY31" s="410"/>
      <c r="CZ31" s="409"/>
      <c r="DA31" s="412"/>
      <c r="DB31" s="412"/>
      <c r="DC31" s="412"/>
      <c r="DD31" s="409"/>
      <c r="DF31" s="409"/>
      <c r="DG31" s="410"/>
      <c r="DH31" s="410"/>
      <c r="DI31" s="409"/>
      <c r="DJ31" s="412"/>
      <c r="DK31" s="412"/>
      <c r="DL31" s="412"/>
      <c r="DM31" s="409"/>
      <c r="DO31" s="409"/>
      <c r="DP31" s="410"/>
      <c r="DQ31" s="410"/>
      <c r="DR31" s="409"/>
      <c r="DS31" s="412"/>
      <c r="DT31" s="412"/>
      <c r="DU31" s="412"/>
      <c r="DV31" s="409"/>
      <c r="DX31" s="409"/>
      <c r="DY31" s="410"/>
      <c r="DZ31" s="410"/>
      <c r="EA31" s="409"/>
      <c r="EB31" s="412"/>
      <c r="EC31" s="412"/>
      <c r="ED31" s="412"/>
      <c r="EE31" s="409"/>
      <c r="EG31" s="409"/>
      <c r="EH31" s="410"/>
      <c r="EI31" s="410"/>
      <c r="EJ31" s="409"/>
      <c r="EK31" s="412"/>
      <c r="EL31" s="412"/>
      <c r="EM31" s="412"/>
      <c r="EN31" s="409"/>
      <c r="EP31" s="409"/>
      <c r="EQ31" s="410"/>
      <c r="ER31" s="410"/>
      <c r="ES31" s="409"/>
      <c r="ET31" s="412"/>
      <c r="EU31" s="412"/>
      <c r="EV31" s="412"/>
      <c r="EW31" s="409"/>
      <c r="EY31" s="409"/>
      <c r="EZ31" s="410"/>
      <c r="FA31" s="410"/>
      <c r="FB31" s="409"/>
      <c r="FC31" s="412"/>
      <c r="FD31" s="412"/>
      <c r="FE31" s="412"/>
      <c r="FF31" s="409"/>
      <c r="FH31" s="409"/>
      <c r="FI31" s="410"/>
      <c r="FJ31" s="410"/>
      <c r="FK31" s="409"/>
      <c r="FL31" s="412"/>
      <c r="FM31" s="412"/>
      <c r="FN31" s="412"/>
      <c r="FO31" s="409"/>
      <c r="FQ31" s="409"/>
      <c r="FR31" s="410"/>
      <c r="FS31" s="410"/>
      <c r="FT31" s="409"/>
      <c r="FU31" s="412"/>
      <c r="FV31" s="412"/>
      <c r="FW31" s="412"/>
      <c r="FX31" s="409"/>
      <c r="FZ31" s="409"/>
      <c r="GA31" s="410"/>
      <c r="GB31" s="410"/>
      <c r="GC31" s="409"/>
      <c r="GD31" s="412"/>
      <c r="GE31" s="412"/>
      <c r="GF31" s="412"/>
      <c r="GG31" s="409"/>
      <c r="GI31" s="409"/>
      <c r="GJ31" s="410"/>
      <c r="GK31" s="410"/>
      <c r="GL31" s="409"/>
      <c r="GM31" s="412"/>
      <c r="GN31" s="412"/>
      <c r="GO31" s="412"/>
      <c r="GP31" s="409"/>
      <c r="GR31" s="409"/>
      <c r="GS31" s="410"/>
      <c r="GT31" s="410"/>
      <c r="GU31" s="409"/>
      <c r="GV31" s="412"/>
      <c r="GW31" s="412"/>
      <c r="GX31" s="412"/>
      <c r="GY31" s="409"/>
      <c r="HA31" s="409"/>
      <c r="HB31" s="410"/>
      <c r="HC31" s="410"/>
      <c r="HD31" s="409"/>
      <c r="HE31" s="410"/>
      <c r="HF31" s="410"/>
      <c r="HG31" s="410"/>
      <c r="HH31" s="409"/>
      <c r="HJ31" s="409"/>
      <c r="HK31" s="410"/>
      <c r="HL31" s="410"/>
      <c r="HM31" s="409"/>
      <c r="HN31" s="412"/>
      <c r="HO31" s="412"/>
      <c r="HP31" s="412"/>
      <c r="HQ31" s="409"/>
      <c r="HS31" s="409"/>
      <c r="HT31" s="410"/>
      <c r="HU31" s="410"/>
      <c r="HV31" s="409"/>
      <c r="HW31" s="412"/>
      <c r="HX31" s="412"/>
      <c r="HY31" s="412"/>
      <c r="HZ31" s="409"/>
      <c r="IB31" s="409"/>
      <c r="IC31" s="410"/>
      <c r="ID31" s="410"/>
      <c r="IE31" s="409"/>
      <c r="IF31" s="412"/>
      <c r="IG31" s="412"/>
      <c r="IH31" s="412"/>
      <c r="II31" s="409"/>
      <c r="IK31" s="409"/>
      <c r="IL31" s="410"/>
      <c r="IM31" s="410"/>
      <c r="IN31" s="409"/>
      <c r="IO31" s="412"/>
      <c r="IP31" s="412"/>
      <c r="IQ31" s="412"/>
      <c r="IR31" s="409"/>
      <c r="IT31" s="409"/>
      <c r="IU31" s="410"/>
      <c r="IV31" s="410"/>
      <c r="IW31" s="409"/>
      <c r="IX31" s="412"/>
      <c r="IY31" s="412"/>
      <c r="IZ31" s="412"/>
      <c r="JA31" s="409"/>
      <c r="JC31" s="409"/>
      <c r="JD31" s="410"/>
      <c r="JE31" s="410"/>
      <c r="JF31" s="409"/>
      <c r="JG31" s="412"/>
      <c r="JH31" s="412"/>
      <c r="JI31" s="412"/>
      <c r="JJ31" s="409"/>
      <c r="JL31" s="409"/>
      <c r="JM31" s="412"/>
      <c r="JN31" s="412"/>
      <c r="JO31" s="409"/>
      <c r="JP31" s="412"/>
      <c r="JQ31" s="412"/>
      <c r="JR31" s="412"/>
      <c r="JS31" s="409"/>
      <c r="JU31" s="409"/>
      <c r="JV31" s="412"/>
      <c r="JW31" s="412"/>
      <c r="JX31" s="409"/>
      <c r="JY31" s="412"/>
      <c r="JZ31" s="412"/>
      <c r="KA31" s="412"/>
      <c r="KB31" s="409"/>
      <c r="KD31" s="409"/>
      <c r="KE31" s="412"/>
      <c r="KF31" s="412"/>
      <c r="KG31" s="409"/>
      <c r="KH31" s="412"/>
      <c r="KI31" s="412"/>
      <c r="KJ31" s="412"/>
      <c r="KK31" s="409"/>
      <c r="KM31" s="409"/>
      <c r="KN31" s="412"/>
      <c r="KO31" s="412"/>
      <c r="KP31" s="409"/>
      <c r="KQ31" s="412"/>
      <c r="KR31" s="412"/>
      <c r="KS31" s="412"/>
      <c r="KT31" s="409"/>
      <c r="KV31" s="409"/>
      <c r="KW31" s="412"/>
      <c r="KX31" s="412"/>
      <c r="KY31" s="409"/>
      <c r="KZ31" s="412"/>
      <c r="LA31" s="412"/>
      <c r="LB31" s="412"/>
      <c r="LC31" s="409"/>
      <c r="LE31" s="409"/>
      <c r="LF31" s="412"/>
      <c r="LG31" s="412"/>
      <c r="LH31" s="409"/>
      <c r="LI31" s="412"/>
      <c r="LJ31" s="412"/>
      <c r="LK31" s="409"/>
      <c r="LM31" s="409"/>
      <c r="LN31" s="412"/>
      <c r="LO31" s="412"/>
      <c r="LP31" s="409"/>
      <c r="LQ31" s="412"/>
      <c r="LR31" s="412"/>
      <c r="LS31" s="409"/>
      <c r="LU31" s="409"/>
      <c r="LV31" s="412"/>
      <c r="LW31" s="412"/>
      <c r="LX31" s="409"/>
      <c r="LY31" s="412"/>
      <c r="LZ31" s="412"/>
      <c r="MA31" s="409"/>
    </row>
    <row r="32" spans="1:339">
      <c r="A32" s="425" t="s">
        <v>15</v>
      </c>
      <c r="B32" s="409">
        <v>6.7560000000000002</v>
      </c>
      <c r="C32" s="410">
        <v>-0.79100000000000004</v>
      </c>
      <c r="D32" s="410">
        <v>0</v>
      </c>
      <c r="E32" s="409">
        <f t="shared" ref="E32" si="680">B32+C32+D32</f>
        <v>5.9649999999999999</v>
      </c>
      <c r="F32" s="410">
        <v>-11.226000000000001</v>
      </c>
      <c r="G32" s="410">
        <v>-1.631</v>
      </c>
      <c r="H32" s="410">
        <v>0</v>
      </c>
      <c r="I32" s="409">
        <f>E32+F32+G32+H32</f>
        <v>-6.8920000000000012</v>
      </c>
      <c r="J32" s="411"/>
      <c r="K32" s="409">
        <v>3.34</v>
      </c>
      <c r="L32" s="410">
        <v>-0.63300000000000001</v>
      </c>
      <c r="M32" s="410">
        <v>0</v>
      </c>
      <c r="N32" s="409">
        <f t="shared" ref="N32" si="681">K32+L32+M32</f>
        <v>2.7069999999999999</v>
      </c>
      <c r="O32" s="410">
        <v>-10.573</v>
      </c>
      <c r="P32" s="410">
        <v>-2.871</v>
      </c>
      <c r="Q32" s="410">
        <v>0</v>
      </c>
      <c r="R32" s="409">
        <v>-10.737</v>
      </c>
      <c r="S32" s="411"/>
      <c r="T32" s="409">
        <v>4.2919999999999998</v>
      </c>
      <c r="U32" s="410">
        <v>-0.89800000000000002</v>
      </c>
      <c r="V32" s="410">
        <v>0</v>
      </c>
      <c r="W32" s="409">
        <f t="shared" ref="W32" si="682">T32+U32+V32</f>
        <v>3.3939999999999997</v>
      </c>
      <c r="X32" s="410">
        <v>-10.234999999999999</v>
      </c>
      <c r="Y32" s="410">
        <v>-2.2210000000000001</v>
      </c>
      <c r="Z32" s="410">
        <v>0</v>
      </c>
      <c r="AA32" s="409">
        <f t="shared" si="63"/>
        <v>-9.0619999999999994</v>
      </c>
      <c r="AB32" s="411"/>
      <c r="AC32" s="409">
        <v>-1.9</v>
      </c>
      <c r="AD32" s="410">
        <v>-0.69699999999999995</v>
      </c>
      <c r="AE32" s="410">
        <v>0</v>
      </c>
      <c r="AF32" s="409">
        <f t="shared" ref="AF32" si="683">AC32+AD32+AE32</f>
        <v>-2.597</v>
      </c>
      <c r="AG32" s="410">
        <v>-11.379</v>
      </c>
      <c r="AH32" s="410">
        <v>-2.4380000000000002</v>
      </c>
      <c r="AI32" s="410">
        <v>0</v>
      </c>
      <c r="AJ32" s="409">
        <f t="shared" si="65"/>
        <v>-16.413999999999998</v>
      </c>
      <c r="AK32" s="411"/>
      <c r="AL32" s="409">
        <v>-7.625</v>
      </c>
      <c r="AM32" s="410">
        <v>-0.84899999999999998</v>
      </c>
      <c r="AN32" s="410">
        <v>0</v>
      </c>
      <c r="AO32" s="409">
        <f t="shared" ref="AO32" si="684">AL32+AM32+AN32</f>
        <v>-8.4740000000000002</v>
      </c>
      <c r="AP32" s="410">
        <v>-16.154</v>
      </c>
      <c r="AQ32" s="410">
        <v>-2.8519999999999999</v>
      </c>
      <c r="AR32" s="410">
        <v>0</v>
      </c>
      <c r="AS32" s="409">
        <f t="shared" si="67"/>
        <v>-27.48</v>
      </c>
      <c r="AT32" s="411"/>
      <c r="AU32" s="409">
        <v>-18.633000000000003</v>
      </c>
      <c r="AV32" s="410">
        <v>-0.61699999999999999</v>
      </c>
      <c r="AW32" s="410">
        <v>0</v>
      </c>
      <c r="AX32" s="409">
        <f t="shared" ref="AX32" si="685">AU32+AV32+AW32</f>
        <v>-19.250000000000004</v>
      </c>
      <c r="AY32" s="410">
        <v>-11.082000000000001</v>
      </c>
      <c r="AZ32" s="410">
        <v>-2.96</v>
      </c>
      <c r="BA32" s="410">
        <v>0</v>
      </c>
      <c r="BB32" s="409">
        <f t="shared" si="69"/>
        <v>-33.292000000000002</v>
      </c>
      <c r="BC32" s="411"/>
      <c r="BD32" s="409">
        <v>-27.651</v>
      </c>
      <c r="BE32" s="410">
        <v>-1.07</v>
      </c>
      <c r="BF32" s="410">
        <v>0</v>
      </c>
      <c r="BG32" s="409">
        <f t="shared" ref="BG32" si="686">BD32+BE32+BF32</f>
        <v>-28.721</v>
      </c>
      <c r="BH32" s="410">
        <v>-14.388</v>
      </c>
      <c r="BI32" s="410">
        <v>-3.327</v>
      </c>
      <c r="BJ32" s="410">
        <v>0</v>
      </c>
      <c r="BK32" s="409">
        <f t="shared" si="71"/>
        <v>-46.436</v>
      </c>
      <c r="BM32" s="409">
        <v>-30.33</v>
      </c>
      <c r="BN32" s="410">
        <v>-1.0760000000000001</v>
      </c>
      <c r="BO32" s="410">
        <v>0</v>
      </c>
      <c r="BP32" s="409">
        <f t="shared" ref="BP32" si="687">BM32+BN32+BO32</f>
        <v>-31.405999999999999</v>
      </c>
      <c r="BQ32" s="410">
        <v>2.323</v>
      </c>
      <c r="BR32" s="410">
        <v>-0.91600000000000004</v>
      </c>
      <c r="BS32" s="410">
        <v>0</v>
      </c>
      <c r="BT32" s="409">
        <f t="shared" ref="BT32" si="688">BP32+BQ32+BR32+BS32</f>
        <v>-29.998999999999999</v>
      </c>
      <c r="BV32" s="409">
        <v>-54.856999999999999</v>
      </c>
      <c r="BW32" s="410">
        <v>-1.157</v>
      </c>
      <c r="BX32" s="410">
        <v>0</v>
      </c>
      <c r="BY32" s="409">
        <f t="shared" ref="BY32" si="689">BV32+BW32+BX32</f>
        <v>-56.013999999999996</v>
      </c>
      <c r="BZ32" s="410">
        <v>-16.783000000000001</v>
      </c>
      <c r="CA32" s="410">
        <v>-3.43</v>
      </c>
      <c r="CB32" s="410">
        <v>0</v>
      </c>
      <c r="CC32" s="409">
        <f t="shared" ref="CC32" si="690">BY32+BZ32+CA32+CB32</f>
        <v>-76.227000000000004</v>
      </c>
      <c r="CE32" s="409">
        <v>-58.994999999999997</v>
      </c>
      <c r="CF32" s="410">
        <v>-0.97699999999999998</v>
      </c>
      <c r="CG32" s="410">
        <v>0</v>
      </c>
      <c r="CH32" s="409">
        <f t="shared" ref="CH32" si="691">CE32+CF32+CG32</f>
        <v>-59.971999999999994</v>
      </c>
      <c r="CI32" s="410">
        <v>-6.9710000000000001</v>
      </c>
      <c r="CJ32" s="410">
        <v>-3.3410000000000002</v>
      </c>
      <c r="CK32" s="410">
        <v>0</v>
      </c>
      <c r="CL32" s="409">
        <f t="shared" ref="CL32" si="692">CH32+CI32+CJ32+CK32</f>
        <v>-70.283999999999992</v>
      </c>
      <c r="CN32" s="409">
        <v>-40.442</v>
      </c>
      <c r="CO32" s="410">
        <v>-0.88200000000000001</v>
      </c>
      <c r="CP32" s="410">
        <v>0</v>
      </c>
      <c r="CQ32" s="409">
        <f t="shared" ref="CQ32" si="693">CN32+CO32+CP32</f>
        <v>-41.323999999999998</v>
      </c>
      <c r="CR32" s="410">
        <v>-12.84</v>
      </c>
      <c r="CS32" s="410">
        <v>-3.7</v>
      </c>
      <c r="CT32" s="410">
        <v>0</v>
      </c>
      <c r="CU32" s="409">
        <f t="shared" ref="CU32" si="694">CQ32+CR32+CS32+CT32</f>
        <v>-57.864000000000004</v>
      </c>
      <c r="CW32" s="409">
        <v>-30.875</v>
      </c>
      <c r="CX32" s="410">
        <v>-1.2490000000000001</v>
      </c>
      <c r="CY32" s="410">
        <v>0</v>
      </c>
      <c r="CZ32" s="409">
        <f t="shared" ref="CZ32" si="695">CW32+CX32+CY32</f>
        <v>-32.124000000000002</v>
      </c>
      <c r="DA32" s="410">
        <v>-8.3260000000000005</v>
      </c>
      <c r="DB32" s="410">
        <v>-0.99099999999999999</v>
      </c>
      <c r="DC32" s="410">
        <v>0</v>
      </c>
      <c r="DD32" s="409">
        <f t="shared" ref="DD32" si="696">CZ32+DA32+DB32+DC32</f>
        <v>-41.441000000000003</v>
      </c>
      <c r="DF32" s="409">
        <v>-60.444000000000003</v>
      </c>
      <c r="DG32" s="410">
        <v>4.8999999999999988E-2</v>
      </c>
      <c r="DH32" s="410">
        <v>0</v>
      </c>
      <c r="DI32" s="409">
        <f t="shared" ref="DI32" si="697">DF32+DG32+DH32</f>
        <v>-60.395000000000003</v>
      </c>
      <c r="DJ32" s="410">
        <v>0.14299999999999999</v>
      </c>
      <c r="DK32" s="410">
        <v>-3.11</v>
      </c>
      <c r="DL32" s="410">
        <v>0</v>
      </c>
      <c r="DM32" s="409">
        <f t="shared" ref="DM32" si="698">DI32+DJ32+DK32+DL32</f>
        <v>-63.362000000000002</v>
      </c>
      <c r="DO32" s="409">
        <v>-151.35900000000001</v>
      </c>
      <c r="DP32" s="410">
        <v>-1.087</v>
      </c>
      <c r="DQ32" s="410">
        <v>0</v>
      </c>
      <c r="DR32" s="409">
        <f t="shared" ref="DR32" si="699">DO32+DP32+DQ32</f>
        <v>-152.446</v>
      </c>
      <c r="DS32" s="410">
        <v>2.4809999999999999</v>
      </c>
      <c r="DT32" s="410">
        <v>-3.714</v>
      </c>
      <c r="DU32" s="410">
        <v>0</v>
      </c>
      <c r="DV32" s="409">
        <f t="shared" ref="DV32" si="700">DR32+DS32+DT32+DU32</f>
        <v>-153.679</v>
      </c>
      <c r="DX32" s="409">
        <v>-61.889000000000003</v>
      </c>
      <c r="DY32" s="410">
        <v>-0.80600000000000005</v>
      </c>
      <c r="DZ32" s="410">
        <v>0</v>
      </c>
      <c r="EA32" s="409">
        <f t="shared" ref="EA32" si="701">DX32+DY32+DZ32</f>
        <v>-62.695</v>
      </c>
      <c r="EB32" s="410">
        <v>-4.9359999999999999</v>
      </c>
      <c r="EC32" s="410">
        <v>-4.2089999999999996</v>
      </c>
      <c r="ED32" s="410">
        <v>0</v>
      </c>
      <c r="EE32" s="409">
        <f t="shared" ref="EE32" si="702">EA32+EB32+EC32+ED32</f>
        <v>-71.84</v>
      </c>
      <c r="EG32" s="409">
        <v>-17.366</v>
      </c>
      <c r="EH32" s="410">
        <v>-3.42</v>
      </c>
      <c r="EI32" s="410">
        <v>0</v>
      </c>
      <c r="EJ32" s="409">
        <f t="shared" ref="EJ32" si="703">EG32+EH32+EI32</f>
        <v>-20.786000000000001</v>
      </c>
      <c r="EK32" s="410">
        <v>-12.218999999999999</v>
      </c>
      <c r="EL32" s="410">
        <v>-4.3099999999999996</v>
      </c>
      <c r="EM32" s="410">
        <v>0</v>
      </c>
      <c r="EN32" s="409">
        <f t="shared" ref="EN32" si="704">EJ32+EK32+EL32+EM32</f>
        <v>-37.315000000000005</v>
      </c>
      <c r="EP32" s="409">
        <v>-33.42</v>
      </c>
      <c r="EQ32" s="410">
        <v>0.85399999999999998</v>
      </c>
      <c r="ER32" s="410">
        <v>0</v>
      </c>
      <c r="ES32" s="409">
        <f t="shared" ref="ES32" si="705">EP32+EQ32+ER32</f>
        <v>-32.566000000000003</v>
      </c>
      <c r="ET32" s="410">
        <v>-3.4550000000000001</v>
      </c>
      <c r="EU32" s="410">
        <v>-4.12</v>
      </c>
      <c r="EV32" s="410">
        <v>0</v>
      </c>
      <c r="EW32" s="409">
        <f t="shared" ref="EW32" si="706">ES32+ET32+EU32+EV32</f>
        <v>-40.140999999999998</v>
      </c>
      <c r="EY32" s="409">
        <v>57.917000000000002</v>
      </c>
      <c r="EZ32" s="410">
        <v>0.61399999999999721</v>
      </c>
      <c r="FA32" s="410">
        <v>0</v>
      </c>
      <c r="FB32" s="409">
        <f t="shared" ref="FB32" si="707">EY32+EZ32+FA32</f>
        <v>58.530999999999999</v>
      </c>
      <c r="FC32" s="410">
        <v>-8.4529999999999994</v>
      </c>
      <c r="FD32" s="410">
        <v>-4.37</v>
      </c>
      <c r="FE32" s="410">
        <v>0</v>
      </c>
      <c r="FF32" s="409">
        <f t="shared" ref="FF32" si="708">FB32+FC32+FD32+FE32</f>
        <v>45.708000000000006</v>
      </c>
      <c r="FH32" s="409">
        <v>-66.628</v>
      </c>
      <c r="FI32" s="410">
        <v>-1.5920000000000001</v>
      </c>
      <c r="FJ32" s="410">
        <v>0</v>
      </c>
      <c r="FK32" s="409">
        <f t="shared" ref="FK32" si="709">FH32+FI32+FJ32</f>
        <v>-68.22</v>
      </c>
      <c r="FL32" s="410">
        <v>-39.331000000000003</v>
      </c>
      <c r="FM32" s="410">
        <v>-4.9240000000000004</v>
      </c>
      <c r="FN32" s="410">
        <v>0</v>
      </c>
      <c r="FO32" s="409">
        <f t="shared" ref="FO32" si="710">FK32+FL32+FM32+FN32</f>
        <v>-112.47500000000001</v>
      </c>
      <c r="FQ32" s="409">
        <v>24.056000000000001</v>
      </c>
      <c r="FR32" s="410">
        <v>-4.173</v>
      </c>
      <c r="FS32" s="410">
        <v>0</v>
      </c>
      <c r="FT32" s="409">
        <f t="shared" ref="FT32" si="711">FQ32+FR32+FS32</f>
        <v>19.883000000000003</v>
      </c>
      <c r="FU32" s="410">
        <v>-17.853999999999999</v>
      </c>
      <c r="FV32" s="410">
        <v>-5.8179999999999996</v>
      </c>
      <c r="FW32" s="410">
        <v>0</v>
      </c>
      <c r="FX32" s="409">
        <f t="shared" ref="FX32" si="712">FT32+FU32+FV32+FW32</f>
        <v>-3.7889999999999961</v>
      </c>
      <c r="FZ32" s="409">
        <v>-89.891999999999996</v>
      </c>
      <c r="GA32" s="410">
        <v>1.597</v>
      </c>
      <c r="GB32" s="410">
        <v>0</v>
      </c>
      <c r="GC32" s="409">
        <f t="shared" ref="GC32" si="713">FZ32+GA32+GB32</f>
        <v>-88.295000000000002</v>
      </c>
      <c r="GD32" s="410">
        <v>-12.074</v>
      </c>
      <c r="GE32" s="410">
        <v>-6.12</v>
      </c>
      <c r="GF32" s="410">
        <v>0</v>
      </c>
      <c r="GG32" s="409">
        <f t="shared" ref="GG32" si="714">GC32+GD32+GE32+GF32</f>
        <v>-106.489</v>
      </c>
      <c r="GI32" s="409">
        <v>72.332999999999998</v>
      </c>
      <c r="GJ32" s="410">
        <v>-7.5289999999999999</v>
      </c>
      <c r="GK32" s="410">
        <v>0</v>
      </c>
      <c r="GL32" s="409">
        <f t="shared" ref="GL32" si="715">GI32+GJ32+GK32</f>
        <v>64.804000000000002</v>
      </c>
      <c r="GM32" s="410">
        <v>-7.798</v>
      </c>
      <c r="GN32" s="410">
        <v>-5.5389999999999997</v>
      </c>
      <c r="GO32" s="410">
        <v>0</v>
      </c>
      <c r="GP32" s="409">
        <f t="shared" ref="GP32" si="716">GL32+GM32+GN32+GO32</f>
        <v>51.466999999999999</v>
      </c>
      <c r="GR32" s="409">
        <v>263.68299999999999</v>
      </c>
      <c r="GS32" s="410">
        <v>-6.141</v>
      </c>
      <c r="GT32" s="410">
        <v>0</v>
      </c>
      <c r="GU32" s="409">
        <f t="shared" ref="GU32" si="717">GR32+GS32+GT32</f>
        <v>257.54199999999997</v>
      </c>
      <c r="GV32" s="410">
        <v>-39.976999999999997</v>
      </c>
      <c r="GW32" s="410">
        <v>-7.2069999999999999</v>
      </c>
      <c r="GX32" s="410">
        <v>0</v>
      </c>
      <c r="GY32" s="409">
        <f t="shared" ref="GY32" si="718">GU32+GV32+GW32+GX32</f>
        <v>210.35799999999998</v>
      </c>
      <c r="HA32" s="409">
        <v>573.78700000000003</v>
      </c>
      <c r="HB32" s="410">
        <v>1.2320000000000007</v>
      </c>
      <c r="HC32" s="410">
        <v>0</v>
      </c>
      <c r="HD32" s="409">
        <f t="shared" ref="HD32" si="719">HA32+HB32+HC32</f>
        <v>575.01900000000001</v>
      </c>
      <c r="HE32" s="410">
        <v>-4.3969999999999967</v>
      </c>
      <c r="HF32" s="410">
        <v>-7.4179999999999984</v>
      </c>
      <c r="HG32" s="410">
        <v>0</v>
      </c>
      <c r="HH32" s="409">
        <f t="shared" ref="HH32" si="720">HD32+HE32+HF32+HG32</f>
        <v>563.20399999999995</v>
      </c>
      <c r="HJ32" s="409">
        <v>819.91099999999994</v>
      </c>
      <c r="HK32" s="410">
        <v>-10.840999999999999</v>
      </c>
      <c r="HL32" s="410">
        <v>0</v>
      </c>
      <c r="HM32" s="409">
        <f t="shared" ref="HM32" si="721">HJ32+HK32+HL32</f>
        <v>809.06999999999994</v>
      </c>
      <c r="HN32" s="410">
        <v>-64.245999999999995</v>
      </c>
      <c r="HO32" s="410">
        <v>-26.283999999999999</v>
      </c>
      <c r="HP32" s="410">
        <v>0</v>
      </c>
      <c r="HQ32" s="409">
        <f t="shared" ref="HQ32" si="722">HM32+HN32+HO32+HP32</f>
        <v>718.54</v>
      </c>
      <c r="HS32" s="409">
        <v>185.23099999999999</v>
      </c>
      <c r="HT32" s="410">
        <v>1.1319999999999999</v>
      </c>
      <c r="HU32" s="410">
        <v>0</v>
      </c>
      <c r="HV32" s="409">
        <f t="shared" ref="HV32" si="723">HS32+HT32+HU32</f>
        <v>186.363</v>
      </c>
      <c r="HW32" s="410">
        <v>8.8369999999999997</v>
      </c>
      <c r="HX32" s="410">
        <v>-5.2889999999999997</v>
      </c>
      <c r="HY32" s="410">
        <v>0</v>
      </c>
      <c r="HZ32" s="409">
        <f t="shared" ref="HZ32" si="724">HV32+HW32+HX32+HY32</f>
        <v>189.911</v>
      </c>
      <c r="IB32" s="409">
        <v>168.07499999999999</v>
      </c>
      <c r="IC32" s="410">
        <v>4.1130000000000004</v>
      </c>
      <c r="ID32" s="410">
        <v>0</v>
      </c>
      <c r="IE32" s="409">
        <f t="shared" ref="IE32" si="725">IB32+IC32+ID32</f>
        <v>172.18799999999999</v>
      </c>
      <c r="IF32" s="410">
        <v>9.2519999999999989</v>
      </c>
      <c r="IG32" s="410">
        <v>-6.7119999999999997</v>
      </c>
      <c r="IH32" s="410">
        <v>0</v>
      </c>
      <c r="II32" s="409">
        <f t="shared" ref="II32" si="726">IE32+IF32+IG32+IH32</f>
        <v>174.72800000000001</v>
      </c>
      <c r="IK32" s="409">
        <v>170.99500000000006</v>
      </c>
      <c r="IL32" s="410">
        <v>-4.2110000000000003</v>
      </c>
      <c r="IM32" s="410">
        <v>0</v>
      </c>
      <c r="IN32" s="409">
        <f t="shared" ref="IN32" si="727">IK32+IL32+IM32</f>
        <v>166.78400000000005</v>
      </c>
      <c r="IO32" s="410">
        <v>12.724</v>
      </c>
      <c r="IP32" s="410">
        <v>-5.256000000000002</v>
      </c>
      <c r="IQ32" s="410">
        <v>0</v>
      </c>
      <c r="IR32" s="409">
        <f t="shared" ref="IR32" si="728">IN32+IO32+IP32+IQ32</f>
        <v>174.25200000000004</v>
      </c>
      <c r="IT32" s="409">
        <v>237.72599999999994</v>
      </c>
      <c r="IU32" s="410">
        <v>7.3620000000000001</v>
      </c>
      <c r="IV32" s="410">
        <v>0</v>
      </c>
      <c r="IW32" s="409">
        <f t="shared" ref="IW32" si="729">IT32+IU32+IV32</f>
        <v>245.08799999999994</v>
      </c>
      <c r="IX32" s="410">
        <v>3.6449999999999996</v>
      </c>
      <c r="IY32" s="410">
        <v>-6.6940000000000008</v>
      </c>
      <c r="IZ32" s="410">
        <v>0</v>
      </c>
      <c r="JA32" s="409">
        <f t="shared" ref="JA32" si="730">IW32+IX32+IY32+IZ32</f>
        <v>242.03899999999996</v>
      </c>
      <c r="JC32" s="409">
        <v>762.02700000000004</v>
      </c>
      <c r="JD32" s="410">
        <v>8.3960000000000008</v>
      </c>
      <c r="JE32" s="410">
        <v>0</v>
      </c>
      <c r="JF32" s="409">
        <f t="shared" ref="JF32" si="731">JC32+JD32+JE32</f>
        <v>770.423</v>
      </c>
      <c r="JG32" s="410">
        <v>34.457999999999998</v>
      </c>
      <c r="JH32" s="410">
        <v>-23.951000000000001</v>
      </c>
      <c r="JI32" s="410">
        <v>0</v>
      </c>
      <c r="JJ32" s="409">
        <f t="shared" ref="JJ32" si="732">JF32+JG32+JH32+JI32</f>
        <v>780.93</v>
      </c>
      <c r="JL32" s="409">
        <v>212.13900000000001</v>
      </c>
      <c r="JM32" s="410">
        <v>12.670999999999999</v>
      </c>
      <c r="JN32" s="410">
        <v>0</v>
      </c>
      <c r="JO32" s="409">
        <f t="shared" ref="JO32" si="733">JL32+JM32+JN32</f>
        <v>224.81</v>
      </c>
      <c r="JP32" s="410">
        <v>11.358000000000001</v>
      </c>
      <c r="JQ32" s="410">
        <v>-7.2069999999999999</v>
      </c>
      <c r="JR32" s="410">
        <v>0</v>
      </c>
      <c r="JS32" s="409">
        <f t="shared" ref="JS32" si="734">JO32+JP32+JQ32+JR32</f>
        <v>228.96100000000001</v>
      </c>
      <c r="JU32" s="409">
        <v>257.52499999999998</v>
      </c>
      <c r="JV32" s="410">
        <v>8.7480000000000011</v>
      </c>
      <c r="JW32" s="410">
        <v>0</v>
      </c>
      <c r="JX32" s="409">
        <v>266.27299999999997</v>
      </c>
      <c r="JY32" s="410">
        <v>21.27</v>
      </c>
      <c r="JZ32" s="410">
        <v>-7.0000000000000009</v>
      </c>
      <c r="KA32" s="410">
        <v>0</v>
      </c>
      <c r="KB32" s="409">
        <v>280.54299999999995</v>
      </c>
      <c r="KD32" s="409">
        <v>396.41899999999998</v>
      </c>
      <c r="KE32" s="410">
        <v>1.5739999999999981</v>
      </c>
      <c r="KF32" s="410">
        <v>0</v>
      </c>
      <c r="KG32" s="409">
        <f t="shared" ref="KG32" si="735">KD32+KE32+KF32</f>
        <v>397.99299999999999</v>
      </c>
      <c r="KH32" s="410">
        <v>4.9939999999999998</v>
      </c>
      <c r="KI32" s="410">
        <v>-8.536999999999999</v>
      </c>
      <c r="KJ32" s="410">
        <v>0</v>
      </c>
      <c r="KK32" s="409">
        <f t="shared" ref="KK32" si="736">KG32+KH32+KI32+KJ32</f>
        <v>394.45</v>
      </c>
      <c r="KM32" s="409">
        <v>191.42200000000014</v>
      </c>
      <c r="KN32" s="410">
        <v>4.7660000000000018</v>
      </c>
      <c r="KO32" s="410">
        <v>0</v>
      </c>
      <c r="KP32" s="409">
        <v>196.18800000000013</v>
      </c>
      <c r="KQ32" s="410">
        <v>-6.9359999999999999</v>
      </c>
      <c r="KR32" s="410">
        <v>0</v>
      </c>
      <c r="KS32" s="410">
        <v>0</v>
      </c>
      <c r="KT32" s="409">
        <v>189.25200000000012</v>
      </c>
      <c r="KV32" s="409">
        <v>1057.5050000000001</v>
      </c>
      <c r="KW32" s="410">
        <v>27.759</v>
      </c>
      <c r="KX32" s="410">
        <v>0</v>
      </c>
      <c r="KY32" s="409">
        <f t="shared" ref="KY32" si="737">KV32+KW32+KX32</f>
        <v>1085.2640000000001</v>
      </c>
      <c r="KZ32" s="410">
        <v>30.686</v>
      </c>
      <c r="LA32" s="410">
        <v>-22.744</v>
      </c>
      <c r="LB32" s="410">
        <v>0</v>
      </c>
      <c r="LC32" s="409">
        <f t="shared" ref="LC32" si="738">KY32+KZ32+LA32+LB32</f>
        <v>1093.2060000000001</v>
      </c>
      <c r="LE32" s="409">
        <v>50.95</v>
      </c>
      <c r="LF32" s="410">
        <v>-1.7849999999999999</v>
      </c>
      <c r="LG32" s="410">
        <v>0</v>
      </c>
      <c r="LH32" s="409">
        <f t="shared" ref="LH32" si="739">LE32+LF32+LG32</f>
        <v>49.165000000000006</v>
      </c>
      <c r="LI32" s="410">
        <v>-4.6239999999999997</v>
      </c>
      <c r="LJ32" s="410">
        <v>0</v>
      </c>
      <c r="LK32" s="409">
        <f>LH32+LI32+LJ32</f>
        <v>44.541000000000004</v>
      </c>
      <c r="LM32" s="409">
        <f>LU32-LE32</f>
        <v>100.36399999999999</v>
      </c>
      <c r="LN32" s="410">
        <f>LV32-LF32</f>
        <v>-7.3919999999999995</v>
      </c>
      <c r="LO32" s="410">
        <f>LW32-LG32</f>
        <v>0</v>
      </c>
      <c r="LP32" s="409">
        <f t="shared" ref="LP32" si="740">LM32+LN32+LO32</f>
        <v>92.971999999999994</v>
      </c>
      <c r="LQ32" s="410">
        <f>LY32-LI32</f>
        <v>-23.12</v>
      </c>
      <c r="LR32" s="410">
        <f>LZ32-LJ32</f>
        <v>0</v>
      </c>
      <c r="LS32" s="409">
        <f>LP32+LQ32+LR32</f>
        <v>69.85199999999999</v>
      </c>
      <c r="LU32" s="409">
        <v>151.31399999999999</v>
      </c>
      <c r="LV32" s="410">
        <v>-9.1769999999999996</v>
      </c>
      <c r="LW32" s="410">
        <v>0</v>
      </c>
      <c r="LX32" s="409">
        <f t="shared" ref="LX32" si="741">LU32+LV32+LW32</f>
        <v>142.137</v>
      </c>
      <c r="LY32" s="410">
        <v>-27.744</v>
      </c>
      <c r="LZ32" s="410">
        <v>0</v>
      </c>
      <c r="MA32" s="409">
        <f>LX32+LY32+LZ32</f>
        <v>114.393</v>
      </c>
    </row>
    <row r="33" spans="1:339" ht="3.75" customHeight="1" thickBot="1">
      <c r="A33" s="425"/>
      <c r="B33" s="409"/>
      <c r="C33" s="410"/>
      <c r="D33" s="410"/>
      <c r="E33" s="409"/>
      <c r="F33" s="415"/>
      <c r="G33" s="415"/>
      <c r="H33" s="416"/>
      <c r="I33" s="409"/>
      <c r="J33" s="408"/>
      <c r="K33" s="409"/>
      <c r="L33" s="410"/>
      <c r="M33" s="410"/>
      <c r="N33" s="409"/>
      <c r="O33" s="415"/>
      <c r="P33" s="415"/>
      <c r="Q33" s="416"/>
      <c r="R33" s="409"/>
      <c r="S33" s="408"/>
      <c r="T33" s="409"/>
      <c r="U33" s="410"/>
      <c r="V33" s="410"/>
      <c r="W33" s="409"/>
      <c r="X33" s="415"/>
      <c r="Y33" s="415"/>
      <c r="Z33" s="416"/>
      <c r="AA33" s="409"/>
      <c r="AB33" s="408"/>
      <c r="AC33" s="409"/>
      <c r="AD33" s="410"/>
      <c r="AE33" s="410"/>
      <c r="AF33" s="409"/>
      <c r="AG33" s="415"/>
      <c r="AH33" s="415"/>
      <c r="AI33" s="416"/>
      <c r="AJ33" s="409"/>
      <c r="AK33" s="408"/>
      <c r="AL33" s="409"/>
      <c r="AM33" s="410"/>
      <c r="AN33" s="410"/>
      <c r="AO33" s="409"/>
      <c r="AP33" s="415"/>
      <c r="AQ33" s="415"/>
      <c r="AR33" s="416"/>
      <c r="AS33" s="409"/>
      <c r="AT33" s="408"/>
      <c r="AU33" s="409"/>
      <c r="AV33" s="410"/>
      <c r="AW33" s="410"/>
      <c r="AX33" s="409"/>
      <c r="AY33" s="415"/>
      <c r="AZ33" s="415"/>
      <c r="BA33" s="416"/>
      <c r="BB33" s="409"/>
      <c r="BC33" s="408"/>
      <c r="BD33" s="409"/>
      <c r="BE33" s="410"/>
      <c r="BF33" s="410"/>
      <c r="BG33" s="409"/>
      <c r="BH33" s="415"/>
      <c r="BI33" s="415"/>
      <c r="BJ33" s="416"/>
      <c r="BK33" s="409"/>
      <c r="BM33" s="409"/>
      <c r="BN33" s="410"/>
      <c r="BO33" s="410"/>
      <c r="BP33" s="409"/>
      <c r="BQ33" s="415"/>
      <c r="BR33" s="415"/>
      <c r="BS33" s="416"/>
      <c r="BT33" s="409"/>
      <c r="BV33" s="409"/>
      <c r="BW33" s="410"/>
      <c r="BX33" s="410"/>
      <c r="BY33" s="409"/>
      <c r="BZ33" s="415"/>
      <c r="CA33" s="415"/>
      <c r="CB33" s="416"/>
      <c r="CC33" s="409"/>
      <c r="CE33" s="409"/>
      <c r="CF33" s="410"/>
      <c r="CG33" s="410"/>
      <c r="CH33" s="409"/>
      <c r="CI33" s="415"/>
      <c r="CJ33" s="415"/>
      <c r="CK33" s="416"/>
      <c r="CL33" s="409"/>
      <c r="CN33" s="409"/>
      <c r="CO33" s="410"/>
      <c r="CP33" s="410"/>
      <c r="CQ33" s="409"/>
      <c r="CR33" s="415"/>
      <c r="CS33" s="415"/>
      <c r="CT33" s="416"/>
      <c r="CU33" s="409"/>
      <c r="CW33" s="409"/>
      <c r="CX33" s="410"/>
      <c r="CY33" s="410"/>
      <c r="CZ33" s="409"/>
      <c r="DA33" s="415"/>
      <c r="DB33" s="415"/>
      <c r="DC33" s="416"/>
      <c r="DD33" s="409"/>
      <c r="DF33" s="409"/>
      <c r="DG33" s="410"/>
      <c r="DH33" s="410"/>
      <c r="DI33" s="409"/>
      <c r="DJ33" s="415"/>
      <c r="DK33" s="415"/>
      <c r="DL33" s="416"/>
      <c r="DM33" s="409"/>
      <c r="DO33" s="409"/>
      <c r="DP33" s="410"/>
      <c r="DQ33" s="410"/>
      <c r="DR33" s="409"/>
      <c r="DS33" s="415"/>
      <c r="DT33" s="415"/>
      <c r="DU33" s="416"/>
      <c r="DV33" s="409"/>
      <c r="DX33" s="409"/>
      <c r="DY33" s="410"/>
      <c r="DZ33" s="410"/>
      <c r="EA33" s="409"/>
      <c r="EB33" s="415"/>
      <c r="EC33" s="415"/>
      <c r="ED33" s="416"/>
      <c r="EE33" s="409"/>
      <c r="EG33" s="409"/>
      <c r="EH33" s="410"/>
      <c r="EI33" s="410"/>
      <c r="EJ33" s="409"/>
      <c r="EK33" s="415"/>
      <c r="EL33" s="415"/>
      <c r="EM33" s="416"/>
      <c r="EN33" s="409"/>
      <c r="EP33" s="409"/>
      <c r="EQ33" s="410"/>
      <c r="ER33" s="410"/>
      <c r="ES33" s="409"/>
      <c r="ET33" s="415"/>
      <c r="EU33" s="415"/>
      <c r="EV33" s="416"/>
      <c r="EW33" s="409"/>
      <c r="EY33" s="409"/>
      <c r="EZ33" s="410"/>
      <c r="FA33" s="410"/>
      <c r="FB33" s="409"/>
      <c r="FC33" s="415"/>
      <c r="FD33" s="415"/>
      <c r="FE33" s="416"/>
      <c r="FF33" s="409"/>
      <c r="FH33" s="409"/>
      <c r="FI33" s="410"/>
      <c r="FJ33" s="410"/>
      <c r="FK33" s="409"/>
      <c r="FL33" s="415"/>
      <c r="FM33" s="415"/>
      <c r="FN33" s="416"/>
      <c r="FO33" s="409"/>
      <c r="FQ33" s="409"/>
      <c r="FR33" s="410"/>
      <c r="FS33" s="410"/>
      <c r="FT33" s="409"/>
      <c r="FU33" s="415"/>
      <c r="FV33" s="415"/>
      <c r="FW33" s="416"/>
      <c r="FX33" s="409"/>
      <c r="FZ33" s="409"/>
      <c r="GA33" s="410"/>
      <c r="GB33" s="410"/>
      <c r="GC33" s="409"/>
      <c r="GD33" s="415"/>
      <c r="GE33" s="415"/>
      <c r="GF33" s="416"/>
      <c r="GG33" s="409"/>
      <c r="GI33" s="409"/>
      <c r="GJ33" s="410"/>
      <c r="GK33" s="410"/>
      <c r="GL33" s="409"/>
      <c r="GM33" s="415"/>
      <c r="GN33" s="415"/>
      <c r="GO33" s="416"/>
      <c r="GP33" s="409"/>
      <c r="GR33" s="409"/>
      <c r="GS33" s="410"/>
      <c r="GT33" s="410"/>
      <c r="GU33" s="409"/>
      <c r="GV33" s="415"/>
      <c r="GW33" s="415"/>
      <c r="GX33" s="416"/>
      <c r="GY33" s="409"/>
      <c r="HA33" s="409"/>
      <c r="HB33" s="410"/>
      <c r="HC33" s="410"/>
      <c r="HD33" s="409"/>
      <c r="HE33" s="410"/>
      <c r="HF33" s="410"/>
      <c r="HG33" s="410"/>
      <c r="HH33" s="409"/>
      <c r="HJ33" s="409"/>
      <c r="HK33" s="410"/>
      <c r="HL33" s="410"/>
      <c r="HM33" s="409"/>
      <c r="HN33" s="415"/>
      <c r="HO33" s="415"/>
      <c r="HP33" s="416"/>
      <c r="HQ33" s="409"/>
      <c r="HS33" s="409"/>
      <c r="HT33" s="410"/>
      <c r="HU33" s="410"/>
      <c r="HV33" s="409"/>
      <c r="HW33" s="415"/>
      <c r="HX33" s="415"/>
      <c r="HY33" s="416"/>
      <c r="HZ33" s="409"/>
      <c r="IB33" s="409"/>
      <c r="IC33" s="410"/>
      <c r="ID33" s="410"/>
      <c r="IE33" s="409"/>
      <c r="IF33" s="415"/>
      <c r="IG33" s="415"/>
      <c r="IH33" s="416"/>
      <c r="II33" s="409"/>
      <c r="IK33" s="409"/>
      <c r="IL33" s="410"/>
      <c r="IM33" s="410"/>
      <c r="IN33" s="409"/>
      <c r="IO33" s="415"/>
      <c r="IP33" s="415"/>
      <c r="IQ33" s="416"/>
      <c r="IR33" s="409"/>
      <c r="IT33" s="409"/>
      <c r="IU33" s="410"/>
      <c r="IV33" s="410"/>
      <c r="IW33" s="409"/>
      <c r="IX33" s="415"/>
      <c r="IY33" s="415"/>
      <c r="IZ33" s="416"/>
      <c r="JA33" s="409"/>
      <c r="JC33" s="409"/>
      <c r="JD33" s="410"/>
      <c r="JE33" s="410"/>
      <c r="JF33" s="409"/>
      <c r="JG33" s="415"/>
      <c r="JH33" s="415"/>
      <c r="JI33" s="416"/>
      <c r="JJ33" s="409"/>
      <c r="JL33" s="409"/>
      <c r="JM33" s="415"/>
      <c r="JN33" s="415"/>
      <c r="JO33" s="409"/>
      <c r="JP33" s="415"/>
      <c r="JQ33" s="415"/>
      <c r="JR33" s="416"/>
      <c r="JS33" s="409"/>
      <c r="JU33" s="409"/>
      <c r="JV33" s="415"/>
      <c r="JW33" s="415"/>
      <c r="JX33" s="409"/>
      <c r="JY33" s="415"/>
      <c r="JZ33" s="415"/>
      <c r="KA33" s="416"/>
      <c r="KB33" s="409"/>
      <c r="KD33" s="409"/>
      <c r="KE33" s="415"/>
      <c r="KF33" s="415"/>
      <c r="KG33" s="409"/>
      <c r="KH33" s="415"/>
      <c r="KI33" s="415"/>
      <c r="KJ33" s="415"/>
      <c r="KK33" s="409"/>
      <c r="KM33" s="409"/>
      <c r="KN33" s="415"/>
      <c r="KO33" s="415"/>
      <c r="KP33" s="409"/>
      <c r="KQ33" s="415"/>
      <c r="KR33" s="415"/>
      <c r="KS33" s="415"/>
      <c r="KT33" s="409"/>
      <c r="KV33" s="409"/>
      <c r="KW33" s="415"/>
      <c r="KX33" s="415"/>
      <c r="KY33" s="409"/>
      <c r="KZ33" s="415"/>
      <c r="LA33" s="415"/>
      <c r="LB33" s="415"/>
      <c r="LC33" s="409"/>
      <c r="LE33" s="409"/>
      <c r="LF33" s="415"/>
      <c r="LG33" s="415"/>
      <c r="LH33" s="409"/>
      <c r="LI33" s="415"/>
      <c r="LJ33" s="416"/>
      <c r="LK33" s="409"/>
      <c r="LM33" s="409"/>
      <c r="LN33" s="415"/>
      <c r="LO33" s="415"/>
      <c r="LP33" s="409"/>
      <c r="LQ33" s="415"/>
      <c r="LR33" s="416"/>
      <c r="LS33" s="409"/>
      <c r="LU33" s="409"/>
      <c r="LV33" s="415"/>
      <c r="LW33" s="415"/>
      <c r="LX33" s="409"/>
      <c r="LY33" s="415"/>
      <c r="LZ33" s="416"/>
      <c r="MA33" s="409"/>
    </row>
    <row r="34" spans="1:339" ht="12.75" thickTop="1" thickBot="1">
      <c r="A34" s="156" t="s">
        <v>4</v>
      </c>
      <c r="B34" s="157">
        <f>B30+B32</f>
        <v>5.2550000000000008</v>
      </c>
      <c r="C34" s="159">
        <f>C30+C32</f>
        <v>1.5970000000000013</v>
      </c>
      <c r="D34" s="159">
        <f>D30+D32</f>
        <v>-1.5970000000000013</v>
      </c>
      <c r="E34" s="157">
        <f t="shared" ref="E34" si="742">B34+C34+D34</f>
        <v>5.2550000000000008</v>
      </c>
      <c r="F34" s="159">
        <f>F30+F32</f>
        <v>13.076999999999996</v>
      </c>
      <c r="G34" s="159">
        <f>G30+G32</f>
        <v>1.607</v>
      </c>
      <c r="H34" s="159">
        <f>H30+H32</f>
        <v>-14.685</v>
      </c>
      <c r="I34" s="157">
        <f>I30+I32</f>
        <v>5.2539999999999942</v>
      </c>
      <c r="J34" s="411"/>
      <c r="K34" s="157">
        <f>K30+K32</f>
        <v>10.41900000000015</v>
      </c>
      <c r="L34" s="159">
        <f>L30+L32</f>
        <v>1.2810000000000001</v>
      </c>
      <c r="M34" s="159">
        <f>M30+M32</f>
        <v>-1.2810000000000001</v>
      </c>
      <c r="N34" s="157">
        <f t="shared" ref="N34" si="743">K34+L34+M34</f>
        <v>10.41900000000015</v>
      </c>
      <c r="O34" s="159">
        <f>O30+O32</f>
        <v>12.596000000000021</v>
      </c>
      <c r="P34" s="159">
        <f>P30+P32</f>
        <v>3.3350000000000013</v>
      </c>
      <c r="Q34" s="159">
        <f>Q30+Q32</f>
        <v>-15.93</v>
      </c>
      <c r="R34" s="157">
        <f>R30+R32</f>
        <v>10.419999999999598</v>
      </c>
      <c r="S34" s="411"/>
      <c r="T34" s="157">
        <f>T30+T32</f>
        <v>24.823000000000043</v>
      </c>
      <c r="U34" s="159">
        <f>U30+U32</f>
        <v>1.8059999999999992</v>
      </c>
      <c r="V34" s="159">
        <f>V30+V32</f>
        <v>-1.8059999999999992</v>
      </c>
      <c r="W34" s="157">
        <f t="shared" ref="W34" si="744">T34+U34+V34</f>
        <v>24.823000000000043</v>
      </c>
      <c r="X34" s="159">
        <f>X30+X32</f>
        <v>12.407000000000014</v>
      </c>
      <c r="Y34" s="159">
        <f>Y30+Y32</f>
        <v>3.9289999999999949</v>
      </c>
      <c r="Z34" s="159">
        <f>Z30+Z32</f>
        <v>-16.337000000000007</v>
      </c>
      <c r="AA34" s="157">
        <f>AA30+AA32</f>
        <v>24.822000000000045</v>
      </c>
      <c r="AB34" s="411"/>
      <c r="AC34" s="157">
        <f>AC30+AC32</f>
        <v>46.068999999999754</v>
      </c>
      <c r="AD34" s="159">
        <f>AD30+AD32</f>
        <v>1.4109999999999983</v>
      </c>
      <c r="AE34" s="159">
        <f>AE30+AE32</f>
        <v>-1.4109999999999983</v>
      </c>
      <c r="AF34" s="157">
        <f t="shared" ref="AF34" si="745">AC34+AD34+AE34</f>
        <v>46.068999999999754</v>
      </c>
      <c r="AG34" s="159">
        <f>AG30+AG32</f>
        <v>12.703000000000026</v>
      </c>
      <c r="AH34" s="159">
        <f>AH30+AH32</f>
        <v>3.0460000000000043</v>
      </c>
      <c r="AI34" s="159">
        <f>AI30+AI32</f>
        <v>-15.750999999999994</v>
      </c>
      <c r="AJ34" s="157">
        <f>AJ30+AJ32</f>
        <v>46.066999999999794</v>
      </c>
      <c r="AK34" s="411"/>
      <c r="AL34" s="157">
        <f>AL30+AL32</f>
        <v>58.56299999999996</v>
      </c>
      <c r="AM34" s="159">
        <f>AM30+AM32</f>
        <v>1.7080000000000004</v>
      </c>
      <c r="AN34" s="159">
        <f>AN30+AN32</f>
        <v>-1.7080000000000009</v>
      </c>
      <c r="AO34" s="157">
        <f t="shared" ref="AO34" si="746">AL34+AM34+AN34</f>
        <v>58.56299999999996</v>
      </c>
      <c r="AP34" s="159">
        <f>AP30+AP32</f>
        <v>19.682999999999989</v>
      </c>
      <c r="AQ34" s="159">
        <f>AQ30+AQ32</f>
        <v>3.6960000000000037</v>
      </c>
      <c r="AR34" s="159">
        <f>AR30+AR32</f>
        <v>-23.379000000000005</v>
      </c>
      <c r="AS34" s="157">
        <f>AS30+AS32</f>
        <v>58.562999999999946</v>
      </c>
      <c r="AT34" s="411"/>
      <c r="AU34" s="157">
        <f>AU30+AU32</f>
        <v>72.355999999999966</v>
      </c>
      <c r="AV34" s="159">
        <f>AV30+AV32</f>
        <v>1.1970000000000023</v>
      </c>
      <c r="AW34" s="159">
        <f>AW30+AW32</f>
        <v>-1.1970000000000025</v>
      </c>
      <c r="AX34" s="157">
        <f t="shared" ref="AX34" si="747">AU34+AV34+AW34</f>
        <v>72.355999999999966</v>
      </c>
      <c r="AY34" s="159">
        <f>AY30+AY32</f>
        <v>13.577999999999978</v>
      </c>
      <c r="AZ34" s="159">
        <f>AZ30+AZ32</f>
        <v>3.8620000000000028</v>
      </c>
      <c r="BA34" s="159">
        <f>BA30+BA32</f>
        <v>-17.439999999999991</v>
      </c>
      <c r="BB34" s="157">
        <f>BB30+BB32</f>
        <v>72.355999999999966</v>
      </c>
      <c r="BC34" s="411"/>
      <c r="BD34" s="157">
        <f>BD30+BD32</f>
        <v>92.483999999999753</v>
      </c>
      <c r="BE34" s="159">
        <f>BE30+BE32</f>
        <v>2.1929999999999996</v>
      </c>
      <c r="BF34" s="159">
        <f>BF30+BF32</f>
        <v>-2.1930000000000001</v>
      </c>
      <c r="BG34" s="157">
        <f t="shared" ref="BG34" si="748">BD34+BE34+BF34</f>
        <v>92.483999999999753</v>
      </c>
      <c r="BH34" s="159">
        <f>BH30+BH32</f>
        <v>16.503</v>
      </c>
      <c r="BI34" s="159">
        <f>BI30+BI32</f>
        <v>4.3029999999999911</v>
      </c>
      <c r="BJ34" s="159">
        <f>BJ30+BJ32</f>
        <v>-20.806000000000015</v>
      </c>
      <c r="BK34" s="157">
        <f>BK30+BK32</f>
        <v>92.483999999999725</v>
      </c>
      <c r="BM34" s="157">
        <f>BM30+BM32</f>
        <v>165.61899999999974</v>
      </c>
      <c r="BN34" s="159">
        <f>BN30+BN32</f>
        <v>2.4069999999999996</v>
      </c>
      <c r="BO34" s="159">
        <f>BO30+BO32</f>
        <v>-2.4069999999999991</v>
      </c>
      <c r="BP34" s="157">
        <f>BM34+BN34+BO34</f>
        <v>165.61899999999974</v>
      </c>
      <c r="BQ34" s="159">
        <f>BQ30+BQ32</f>
        <v>18.997999999999987</v>
      </c>
      <c r="BR34" s="159">
        <f>BR30+BR32</f>
        <v>5.5329999999999995</v>
      </c>
      <c r="BS34" s="159">
        <f>BS30+BS32</f>
        <v>-24.530999999999999</v>
      </c>
      <c r="BT34" s="157">
        <f>BT30+BT32</f>
        <v>165.61899999999974</v>
      </c>
      <c r="BV34" s="157">
        <f>BV30+BV32</f>
        <v>147.48299999999935</v>
      </c>
      <c r="BW34" s="159">
        <f>BW30+BW32</f>
        <v>2.1769999999999987</v>
      </c>
      <c r="BX34" s="159">
        <f>BX30+BX32</f>
        <v>-2.177</v>
      </c>
      <c r="BY34" s="157">
        <f>BV34+BW34+BX34</f>
        <v>147.48299999999935</v>
      </c>
      <c r="BZ34" s="159">
        <f t="shared" ref="BZ34:CB34" si="749">BZ30+BZ32</f>
        <v>18.896000000000022</v>
      </c>
      <c r="CA34" s="159">
        <f t="shared" si="749"/>
        <v>4.4229999999999983</v>
      </c>
      <c r="CB34" s="159">
        <f t="shared" si="749"/>
        <v>-23.318999999999985</v>
      </c>
      <c r="CC34" s="157">
        <f>CC30+CC32</f>
        <v>147.48299999999941</v>
      </c>
      <c r="CE34" s="157">
        <f>CE30+CE32</f>
        <v>140.74600000000012</v>
      </c>
      <c r="CF34" s="159">
        <f>CF30+CF32</f>
        <v>1.8930000000000025</v>
      </c>
      <c r="CG34" s="159">
        <f>CG30+CG32</f>
        <v>-1.893</v>
      </c>
      <c r="CH34" s="157">
        <f>CE34+CF34+CG34</f>
        <v>140.74600000000012</v>
      </c>
      <c r="CI34" s="159">
        <f t="shared" ref="CI34:CK34" si="750">CI30+CI32</f>
        <v>8.1979999999999862</v>
      </c>
      <c r="CJ34" s="159">
        <f t="shared" si="750"/>
        <v>1.4660000000000002</v>
      </c>
      <c r="CK34" s="159">
        <f t="shared" si="750"/>
        <v>-9.6639999999999997</v>
      </c>
      <c r="CL34" s="157">
        <f>CL30+CL32</f>
        <v>140.74600000000012</v>
      </c>
      <c r="CN34" s="157">
        <f>CN30+CN32</f>
        <v>119.55599999999978</v>
      </c>
      <c r="CO34" s="159">
        <f>CO30+CO32</f>
        <v>1.3540000000000023</v>
      </c>
      <c r="CP34" s="159">
        <f>CP30+CP32</f>
        <v>-1.3540000000000003</v>
      </c>
      <c r="CQ34" s="157">
        <f>CQ30+CQ32</f>
        <v>119.55599999999977</v>
      </c>
      <c r="CR34" s="159">
        <f t="shared" ref="CR34:CT34" si="751">CR30+CR32</f>
        <v>8.8759999999999941</v>
      </c>
      <c r="CS34" s="159">
        <f t="shared" si="751"/>
        <v>1.2379999999999924</v>
      </c>
      <c r="CT34" s="159">
        <f t="shared" si="751"/>
        <v>-10.113999999999994</v>
      </c>
      <c r="CU34" s="157">
        <f>CU30+CU32</f>
        <v>119.55599999999976</v>
      </c>
      <c r="CW34" s="157">
        <f>CW30+CW32</f>
        <v>189.64400000000001</v>
      </c>
      <c r="CX34" s="159">
        <f>CX30+CX32</f>
        <v>2.1119999999999997</v>
      </c>
      <c r="CY34" s="159">
        <f>CY30+CY32</f>
        <v>-2.1130000000000004</v>
      </c>
      <c r="CZ34" s="157">
        <f>CZ30+CZ32</f>
        <v>189.643</v>
      </c>
      <c r="DA34" s="159">
        <f t="shared" ref="DA34:DC34" si="752">DA30+DA32</f>
        <v>7.8540000000000099</v>
      </c>
      <c r="DB34" s="159">
        <f t="shared" si="752"/>
        <v>6.806</v>
      </c>
      <c r="DC34" s="159">
        <f t="shared" si="752"/>
        <v>-14.658999999999985</v>
      </c>
      <c r="DD34" s="157">
        <f>DD30+DD32</f>
        <v>189.64400000000001</v>
      </c>
      <c r="DE34" s="427"/>
      <c r="DF34" s="157">
        <f>DF30+DF32</f>
        <v>132.12000000000035</v>
      </c>
      <c r="DG34" s="159">
        <f>DG30+DG32</f>
        <v>1.4999999999995961E-2</v>
      </c>
      <c r="DH34" s="159">
        <f>DH30+DH32</f>
        <v>-3.0000000000000027E-2</v>
      </c>
      <c r="DI34" s="157">
        <f>DI30+DI32</f>
        <v>132.10500000000033</v>
      </c>
      <c r="DJ34" s="159">
        <f t="shared" ref="DJ34:DL34" si="753">DJ30+DJ32</f>
        <v>-0.4439999999999853</v>
      </c>
      <c r="DK34" s="159">
        <f t="shared" si="753"/>
        <v>0.53099999999998948</v>
      </c>
      <c r="DL34" s="159">
        <f t="shared" si="753"/>
        <v>-9.0000000000006963E-2</v>
      </c>
      <c r="DM34" s="157">
        <f>DM30+DM32</f>
        <v>132.10200000000034</v>
      </c>
      <c r="DN34" s="427"/>
      <c r="DO34" s="157">
        <f>DO30+DO32</f>
        <v>386.61099999999976</v>
      </c>
      <c r="DP34" s="159">
        <f>DP30+DP32</f>
        <v>2.2090000000000005</v>
      </c>
      <c r="DQ34" s="159">
        <f>DQ30+DQ32</f>
        <v>-2.1969999999999934</v>
      </c>
      <c r="DR34" s="157">
        <f>DR30+DR32</f>
        <v>386.62299999999982</v>
      </c>
      <c r="DS34" s="159">
        <f t="shared" ref="DS34:DU34" si="754">DS30+DS32</f>
        <v>-3.9750000000000174</v>
      </c>
      <c r="DT34" s="159">
        <f t="shared" si="754"/>
        <v>1.4770000000000008</v>
      </c>
      <c r="DU34" s="159">
        <f t="shared" si="754"/>
        <v>2.5030000000000143</v>
      </c>
      <c r="DV34" s="157">
        <f>DV30+DV32</f>
        <v>386.62799999999993</v>
      </c>
      <c r="DW34" s="427"/>
      <c r="DX34" s="157">
        <f>DX30+DX32</f>
        <v>235.09999999999991</v>
      </c>
      <c r="DY34" s="159">
        <f>DY30+DY32</f>
        <v>1.8369999999999971</v>
      </c>
      <c r="DZ34" s="159">
        <f>DZ30+DZ32</f>
        <v>-1.8340000000000014</v>
      </c>
      <c r="EA34" s="157">
        <f>EA30+EA32</f>
        <v>235.10299999999989</v>
      </c>
      <c r="EB34" s="159">
        <f t="shared" ref="EB34:ED34" si="755">EB30+EB32</f>
        <v>7.1880000000000148</v>
      </c>
      <c r="EC34" s="159">
        <f t="shared" si="755"/>
        <v>3.4210000000000118</v>
      </c>
      <c r="ED34" s="159">
        <f t="shared" si="755"/>
        <v>-10.611000000000004</v>
      </c>
      <c r="EE34" s="157">
        <f>EE30+EE32</f>
        <v>235.10099999999991</v>
      </c>
      <c r="EF34" s="427"/>
      <c r="EG34" s="157">
        <f>EG30+EG32</f>
        <v>167.99799999999971</v>
      </c>
      <c r="EH34" s="159">
        <f>EH30+EH32</f>
        <v>7.4839999999999964</v>
      </c>
      <c r="EI34" s="159">
        <f>EI30+EI32</f>
        <v>-7.4770000000000039</v>
      </c>
      <c r="EJ34" s="157">
        <f>EJ30+EJ32</f>
        <v>168.00499999999971</v>
      </c>
      <c r="EK34" s="159">
        <f t="shared" ref="EK34:EM34" si="756">EK30+EK32</f>
        <v>17.394000000000084</v>
      </c>
      <c r="EL34" s="159">
        <f t="shared" si="756"/>
        <v>1.0150000000000068</v>
      </c>
      <c r="EM34" s="159">
        <f t="shared" si="756"/>
        <v>-18.408999999999992</v>
      </c>
      <c r="EN34" s="157">
        <f>EN30+EN32</f>
        <v>168.00499999999982</v>
      </c>
      <c r="EO34" s="432"/>
      <c r="EP34" s="157">
        <f>EP32+EP30</f>
        <v>30.803000000000111</v>
      </c>
      <c r="EQ34" s="159">
        <f>EQ32+EQ30</f>
        <v>-0.11699999999999777</v>
      </c>
      <c r="ER34" s="159">
        <f>ER32+ER30</f>
        <v>0.11700000000000088</v>
      </c>
      <c r="ES34" s="157">
        <f>ES30+ES32</f>
        <v>30.803000000000111</v>
      </c>
      <c r="ET34" s="159">
        <v>4.7860000000000085</v>
      </c>
      <c r="EU34" s="159">
        <v>-2.3429295699999919</v>
      </c>
      <c r="EV34" s="159">
        <v>-2.4430704300000059</v>
      </c>
      <c r="EW34" s="157">
        <f>EW30+EW32</f>
        <v>30.803000000000132</v>
      </c>
      <c r="EX34" s="432"/>
      <c r="EY34" s="157">
        <v>-64.536999999999338</v>
      </c>
      <c r="EZ34" s="159">
        <v>-1.0480000000000105</v>
      </c>
      <c r="FA34" s="159">
        <v>1.0479999999999983</v>
      </c>
      <c r="FB34" s="157">
        <f>FB30+FB32</f>
        <v>-64.536999999999352</v>
      </c>
      <c r="FC34" s="159">
        <v>12.488999999999997</v>
      </c>
      <c r="FD34" s="159">
        <v>14.964000000000002</v>
      </c>
      <c r="FE34" s="159">
        <v>-27.452999999999996</v>
      </c>
      <c r="FF34" s="157">
        <f>FF30+FF32</f>
        <v>-64.536999999999352</v>
      </c>
      <c r="FH34" s="157">
        <v>205.95700000000193</v>
      </c>
      <c r="FI34" s="159">
        <v>-0.7160000000000053</v>
      </c>
      <c r="FJ34" s="159">
        <v>0.71600000000000819</v>
      </c>
      <c r="FK34" s="157">
        <f>FK30+FK32</f>
        <v>205.9570000000019</v>
      </c>
      <c r="FL34" s="159">
        <v>58.796999999999997</v>
      </c>
      <c r="FM34" s="159">
        <v>7.1030000000000006</v>
      </c>
      <c r="FN34" s="159">
        <v>-65.90000000000002</v>
      </c>
      <c r="FO34" s="157">
        <f>FO30+FO32</f>
        <v>205.95700000000181</v>
      </c>
      <c r="FQ34" s="157">
        <v>219.48599999999979</v>
      </c>
      <c r="FR34" s="159">
        <v>0.40899999999998116</v>
      </c>
      <c r="FS34" s="159">
        <v>-0.4089999999999776</v>
      </c>
      <c r="FT34" s="157">
        <f>FT30+FT32</f>
        <v>219.48599999999979</v>
      </c>
      <c r="FU34" s="159">
        <v>26.355999999999987</v>
      </c>
      <c r="FV34" s="159">
        <v>-2.2249999999999952</v>
      </c>
      <c r="FW34" s="159">
        <v>-24.130999999999986</v>
      </c>
      <c r="FX34" s="157">
        <f>FX30+FX32</f>
        <v>219.48599999999982</v>
      </c>
      <c r="FZ34" s="157">
        <f>FZ32+FZ30</f>
        <v>258.64000000000004</v>
      </c>
      <c r="GA34" s="159">
        <f>GA32+GA30</f>
        <v>-8.6350000000000104</v>
      </c>
      <c r="GB34" s="159">
        <f>GB32+GB30</f>
        <v>8.6349999999999909</v>
      </c>
      <c r="GC34" s="157">
        <f>GC30+GC32</f>
        <v>258.64</v>
      </c>
      <c r="GD34" s="159">
        <f>GD30+GD32</f>
        <v>17.875000000000028</v>
      </c>
      <c r="GE34" s="159">
        <f>GE30+GE32</f>
        <v>5.0829999999999922</v>
      </c>
      <c r="GF34" s="159">
        <f>GF30+GF32</f>
        <v>-22.957999999999998</v>
      </c>
      <c r="GG34" s="157">
        <f>GG30+GG32</f>
        <v>258.64</v>
      </c>
      <c r="GI34" s="157">
        <f>GI32+GI30</f>
        <v>95.536999999999779</v>
      </c>
      <c r="GJ34" s="159">
        <f>GJ32+GJ30</f>
        <v>11.514999999999976</v>
      </c>
      <c r="GK34" s="159">
        <f>GK32+GK30</f>
        <v>-11.514999999999986</v>
      </c>
      <c r="GL34" s="157">
        <f>GL30+GL32</f>
        <v>95.536999999999779</v>
      </c>
      <c r="GM34" s="159">
        <f>GM30+GM32</f>
        <v>24.042999999999999</v>
      </c>
      <c r="GN34" s="159">
        <f>GN30+GN32</f>
        <v>6.729000000000001</v>
      </c>
      <c r="GO34" s="159">
        <f>GO30+GO32</f>
        <v>-30.772000000000009</v>
      </c>
      <c r="GP34" s="157">
        <f>GP30+GP32</f>
        <v>95.536999999999765</v>
      </c>
      <c r="GR34" s="157">
        <f>GR32+GR30</f>
        <v>143.5159999999984</v>
      </c>
      <c r="GS34" s="159">
        <f>GS32+GS30</f>
        <v>8.5149999999999508</v>
      </c>
      <c r="GT34" s="159">
        <f>GT32+GT30</f>
        <v>-8.5149999999999295</v>
      </c>
      <c r="GU34" s="157">
        <f>GU30+GU32</f>
        <v>143.5159999999984</v>
      </c>
      <c r="GV34" s="159">
        <f>GV30+GV32</f>
        <v>41.814999999999948</v>
      </c>
      <c r="GW34" s="159">
        <f>GW30+GW32</f>
        <v>4.3609999999999891</v>
      </c>
      <c r="GX34" s="159">
        <f>GX30+GX32</f>
        <v>-46.176000000000009</v>
      </c>
      <c r="GY34" s="157">
        <f>GY30+GY32</f>
        <v>143.51599999999831</v>
      </c>
      <c r="HA34" s="157">
        <f>HA32+HA30</f>
        <v>92.967000000001008</v>
      </c>
      <c r="HB34" s="159">
        <f>HB32+HB30</f>
        <v>-8.0659999999996099</v>
      </c>
      <c r="HC34" s="159">
        <f>HC32+HC30</f>
        <v>8.0660000000000309</v>
      </c>
      <c r="HD34" s="157">
        <f>HD30+HD32</f>
        <v>92.967000000001406</v>
      </c>
      <c r="HE34" s="159">
        <f>HE32+HE30</f>
        <v>-7.2440000000001898</v>
      </c>
      <c r="HF34" s="159">
        <f>HF32+HF30</f>
        <v>19.637000000000011</v>
      </c>
      <c r="HG34" s="159">
        <f>HG32+HG30</f>
        <v>-12.392999999999986</v>
      </c>
      <c r="HH34" s="157">
        <f>HH30+HH32</f>
        <v>92.967000000001178</v>
      </c>
      <c r="HJ34" s="157">
        <f>HJ32+HJ30</f>
        <v>590.65999999999747</v>
      </c>
      <c r="HK34" s="159">
        <f>HK32+HK30</f>
        <v>3.329000000000077</v>
      </c>
      <c r="HL34" s="159">
        <f>HL32+HL30</f>
        <v>-3.3289999999999509</v>
      </c>
      <c r="HM34" s="157">
        <f>HM30+HM32</f>
        <v>590.65999999999758</v>
      </c>
      <c r="HN34" s="159">
        <f>HN30+HN32</f>
        <v>76.488999999999962</v>
      </c>
      <c r="HO34" s="159">
        <f>HO30+HO32</f>
        <v>35.809999999999953</v>
      </c>
      <c r="HP34" s="159">
        <f>HP30+HP32</f>
        <v>-112.29900000000001</v>
      </c>
      <c r="HQ34" s="157">
        <f>HQ30+HQ32</f>
        <v>590.65999999999747</v>
      </c>
      <c r="HS34" s="157">
        <f>HS32+HS30</f>
        <v>-161.29900000000055</v>
      </c>
      <c r="HT34" s="159">
        <f>HT32+HT30</f>
        <v>-9.1850000000000094</v>
      </c>
      <c r="HU34" s="159">
        <f>HU32+HU30</f>
        <v>9.1850000000000023</v>
      </c>
      <c r="HV34" s="157">
        <f>HV30+HV32</f>
        <v>-161.29900000000055</v>
      </c>
      <c r="HW34" s="159">
        <f>HW32+HW30</f>
        <v>-13.380000000000027</v>
      </c>
      <c r="HX34" s="159">
        <f>HX32+HX30</f>
        <v>7.8570000000000082</v>
      </c>
      <c r="HY34" s="159">
        <f>HY32+HY30</f>
        <v>5.522999999999989</v>
      </c>
      <c r="HZ34" s="157">
        <f>HZ30+HZ32</f>
        <v>-161.2990000000006</v>
      </c>
      <c r="IB34" s="157">
        <f>IB32+IB30</f>
        <v>-135.00399999999883</v>
      </c>
      <c r="IC34" s="159">
        <f>IC32+IC30</f>
        <v>-9.7869999999999528</v>
      </c>
      <c r="ID34" s="159">
        <f>ID32+ID30</f>
        <v>9.7869999999999777</v>
      </c>
      <c r="IE34" s="157">
        <f>IE30+IE32</f>
        <v>-135.00399999999883</v>
      </c>
      <c r="IF34" s="159">
        <f>IF32+IF30</f>
        <v>-14.379000000000048</v>
      </c>
      <c r="IG34" s="159">
        <f>IG32+IG30</f>
        <v>9.9859999999999829</v>
      </c>
      <c r="IH34" s="159">
        <f>IH32+IH30</f>
        <v>4.3929999999999936</v>
      </c>
      <c r="II34" s="157">
        <f>II30+II32</f>
        <v>-135.00399999999888</v>
      </c>
      <c r="IK34" s="157">
        <f>IK32+IK30</f>
        <v>-166.78100000000325</v>
      </c>
      <c r="IL34" s="159">
        <f>IL32+IL30</f>
        <v>4.5409999999999506</v>
      </c>
      <c r="IM34" s="159">
        <f>IM32+IM30</f>
        <v>-4.5410000000000537</v>
      </c>
      <c r="IN34" s="157">
        <f>IN30+IN32</f>
        <v>-166.78100000000336</v>
      </c>
      <c r="IO34" s="159">
        <f>IO32+IO30</f>
        <v>-15.236999999999885</v>
      </c>
      <c r="IP34" s="159">
        <f>IP32+IP30</f>
        <v>7.6340000000000341</v>
      </c>
      <c r="IQ34" s="159">
        <f>IQ32+IQ30</f>
        <v>7.6029999999999873</v>
      </c>
      <c r="IR34" s="157">
        <f>IR30+IR32</f>
        <v>-166.78100000000322</v>
      </c>
      <c r="IT34" s="157">
        <f>IT32+IT30</f>
        <v>-35.890999999998257</v>
      </c>
      <c r="IU34" s="159">
        <f>IU32+IU30</f>
        <v>-14.468999999999978</v>
      </c>
      <c r="IV34" s="159">
        <f>IV32+IV30</f>
        <v>14.468999999999937</v>
      </c>
      <c r="IW34" s="157">
        <f>IW30+IW32</f>
        <v>-35.890999999998286</v>
      </c>
      <c r="IX34" s="159">
        <f>IX32+IX30</f>
        <v>-6.5939999999999142</v>
      </c>
      <c r="IY34" s="159">
        <f>IY32+IY30</f>
        <v>9.8480000000000256</v>
      </c>
      <c r="IZ34" s="159">
        <f>IZ32+IZ30</f>
        <v>-3.2539999999999409</v>
      </c>
      <c r="JA34" s="157">
        <f>JA30+JA32</f>
        <v>-35.890999999998115</v>
      </c>
      <c r="JC34" s="157">
        <f>JC32+JC30</f>
        <v>-498.97500000000127</v>
      </c>
      <c r="JD34" s="159">
        <f>JD32+JD30</f>
        <v>-28.900000000000325</v>
      </c>
      <c r="JE34" s="159">
        <f>JE32+JE30</f>
        <v>28.899999999999864</v>
      </c>
      <c r="JF34" s="157">
        <f>JF30+JF32</f>
        <v>-498.97500000000173</v>
      </c>
      <c r="JG34" s="159">
        <f>JG32+JG30</f>
        <v>-49.589999999999876</v>
      </c>
      <c r="JH34" s="159">
        <f>JH32+JH30</f>
        <v>35.32500000000001</v>
      </c>
      <c r="JI34" s="159">
        <f>JI32+JI30</f>
        <v>14.265000000000072</v>
      </c>
      <c r="JJ34" s="157">
        <f>JJ30+JJ32</f>
        <v>-498.97500000000139</v>
      </c>
      <c r="JL34" s="157">
        <f>JL32+JL30</f>
        <v>-391.22100000000125</v>
      </c>
      <c r="JM34" s="159">
        <f>JM32+JM30</f>
        <v>-29.168999999999933</v>
      </c>
      <c r="JN34" s="159">
        <f>JN32+JN30</f>
        <v>29.168999999999983</v>
      </c>
      <c r="JO34" s="157">
        <f>JO30+JO32</f>
        <v>-391.2210000000012</v>
      </c>
      <c r="JP34" s="159">
        <f>JP32+JP30</f>
        <v>-17.531999999999947</v>
      </c>
      <c r="JQ34" s="159">
        <f>JQ32+JQ30</f>
        <v>10.764000000000003</v>
      </c>
      <c r="JR34" s="159">
        <f>JR32+JR30</f>
        <v>6.7680000000000007</v>
      </c>
      <c r="JS34" s="157">
        <f>JS30+JS32</f>
        <v>-391.22100000000114</v>
      </c>
      <c r="JU34" s="157">
        <v>-301.74499999999705</v>
      </c>
      <c r="JV34" s="159">
        <v>-62.109000000000108</v>
      </c>
      <c r="JW34" s="159">
        <v>62.109000000000037</v>
      </c>
      <c r="JX34" s="157">
        <v>-301.74499999999711</v>
      </c>
      <c r="JY34" s="159">
        <v>-32.998999999999924</v>
      </c>
      <c r="JZ34" s="159">
        <v>13.347999999999995</v>
      </c>
      <c r="KA34" s="159">
        <v>19.650999999999996</v>
      </c>
      <c r="KB34" s="157">
        <v>-301.74499999999711</v>
      </c>
      <c r="KD34" s="157">
        <f>KD32+KD30</f>
        <v>-498.33300000000293</v>
      </c>
      <c r="KE34" s="159">
        <f>KE32+KE30</f>
        <v>-4.205999999999853</v>
      </c>
      <c r="KF34" s="159">
        <f>KF32+KF30</f>
        <v>4.2059999999999604</v>
      </c>
      <c r="KG34" s="157">
        <f>KG30+KG32</f>
        <v>-498.33300000000276</v>
      </c>
      <c r="KH34" s="159">
        <f>KH32+KH30</f>
        <v>-7.4870000000000232</v>
      </c>
      <c r="KI34" s="159">
        <f>KI32+KI30</f>
        <v>12.815000000000001</v>
      </c>
      <c r="KJ34" s="159">
        <f>KJ32+KJ30</f>
        <v>-5.3279999999999887</v>
      </c>
      <c r="KK34" s="157">
        <f>KK30+KK32</f>
        <v>-498.33300000000276</v>
      </c>
      <c r="KM34" s="157">
        <v>212.19500000000568</v>
      </c>
      <c r="KN34" s="159">
        <v>-1.705000000000326</v>
      </c>
      <c r="KO34" s="159">
        <v>1.7050000000000409</v>
      </c>
      <c r="KP34" s="157">
        <v>212.19500000000539</v>
      </c>
      <c r="KQ34" s="159">
        <v>9.1139999999999262</v>
      </c>
      <c r="KR34" s="159">
        <v>-1.0000000000001674E-3</v>
      </c>
      <c r="KS34" s="159">
        <v>-9.1129999999999427</v>
      </c>
      <c r="KT34" s="157">
        <v>212.19500000000536</v>
      </c>
      <c r="KV34" s="157">
        <f>KV32+KV30</f>
        <v>-979.10399999999822</v>
      </c>
      <c r="KW34" s="159">
        <f>KW32+KW30</f>
        <v>-97.188999999999609</v>
      </c>
      <c r="KX34" s="159">
        <f>KX32+KX30</f>
        <v>97.189000000000078</v>
      </c>
      <c r="KY34" s="157">
        <f>KY30+KY32</f>
        <v>-979.10399999999754</v>
      </c>
      <c r="KZ34" s="159">
        <f>KZ32+KZ30</f>
        <v>-48.903999999999961</v>
      </c>
      <c r="LA34" s="159">
        <f>LA32+LA30</f>
        <v>36.926000000000002</v>
      </c>
      <c r="LB34" s="159">
        <f>LB32+LB30</f>
        <v>11.978000000000037</v>
      </c>
      <c r="LC34" s="157">
        <f>LC30+LC32</f>
        <v>-979.10399999999754</v>
      </c>
      <c r="LE34" s="157">
        <f>LE32+LE30</f>
        <v>27.924999999999685</v>
      </c>
      <c r="LF34" s="159">
        <f>LF32+LF30</f>
        <v>-0.17799999999995753</v>
      </c>
      <c r="LG34" s="159">
        <f>LG32+LG30</f>
        <v>0.17799999999999727</v>
      </c>
      <c r="LH34" s="157">
        <f>LH30+LH32</f>
        <v>27.924999999999727</v>
      </c>
      <c r="LI34" s="159">
        <f>LI32+LI30</f>
        <v>6.677999999999936</v>
      </c>
      <c r="LJ34" s="159">
        <f>LJ32+LJ30</f>
        <v>-6.6780000000000044</v>
      </c>
      <c r="LK34" s="157">
        <f>LK30+LK32</f>
        <v>27.924999999999656</v>
      </c>
      <c r="LM34" s="157">
        <f>LM32+LM30</f>
        <v>23.607999999997858</v>
      </c>
      <c r="LN34" s="159">
        <f>LN32+LN30</f>
        <v>11.053999999999824</v>
      </c>
      <c r="LO34" s="159">
        <f>LO32+LO30</f>
        <v>-11.053999999999974</v>
      </c>
      <c r="LP34" s="157">
        <f>LP30+LP32</f>
        <v>23.607999999997716</v>
      </c>
      <c r="LQ34" s="159">
        <f>LQ32+LQ30</f>
        <v>35.395999999999987</v>
      </c>
      <c r="LR34" s="159">
        <f>LR32+LR30</f>
        <v>-35.395999999999987</v>
      </c>
      <c r="LS34" s="157">
        <f>LS30+LS32</f>
        <v>23.607999999997709</v>
      </c>
      <c r="LU34" s="157">
        <f>LU32+LU30</f>
        <v>51.533000000000271</v>
      </c>
      <c r="LV34" s="159">
        <f>LV32+LV30</f>
        <v>10.875999999999813</v>
      </c>
      <c r="LW34" s="159">
        <f>LW32+LW30</f>
        <v>-10.875999999999976</v>
      </c>
      <c r="LX34" s="157">
        <f>LX30+LX32</f>
        <v>51.533000000000115</v>
      </c>
      <c r="LY34" s="159">
        <f>LY32+LY30</f>
        <v>42.073999999999913</v>
      </c>
      <c r="LZ34" s="159">
        <f>LZ32+LZ30</f>
        <v>-42.073999999999984</v>
      </c>
      <c r="MA34" s="157">
        <f>MA30+MA32</f>
        <v>51.533000000000044</v>
      </c>
    </row>
    <row r="35" spans="1:339" ht="3.75" customHeight="1" thickTop="1">
      <c r="B35" s="417"/>
      <c r="C35" s="418"/>
      <c r="D35" s="418"/>
      <c r="E35" s="419"/>
      <c r="F35" s="420"/>
      <c r="G35" s="420"/>
      <c r="H35" s="420"/>
      <c r="I35" s="419"/>
      <c r="K35" s="417"/>
      <c r="L35" s="418"/>
      <c r="M35" s="418"/>
      <c r="N35" s="419"/>
      <c r="O35" s="420"/>
      <c r="P35" s="420"/>
      <c r="Q35" s="420"/>
      <c r="R35" s="419"/>
      <c r="T35" s="417"/>
      <c r="U35" s="418"/>
      <c r="V35" s="418"/>
      <c r="W35" s="419"/>
      <c r="X35" s="420"/>
      <c r="Y35" s="420"/>
      <c r="Z35" s="420"/>
      <c r="AA35" s="419"/>
      <c r="AC35" s="417"/>
      <c r="AD35" s="418"/>
      <c r="AE35" s="418"/>
      <c r="AF35" s="419"/>
      <c r="AG35" s="420"/>
      <c r="AH35" s="420"/>
      <c r="AI35" s="420"/>
      <c r="AJ35" s="419"/>
      <c r="AL35" s="417"/>
      <c r="AM35" s="418"/>
      <c r="AN35" s="418"/>
      <c r="AO35" s="419"/>
      <c r="AP35" s="420"/>
      <c r="AQ35" s="420"/>
      <c r="AR35" s="420"/>
      <c r="AS35" s="419"/>
      <c r="AU35" s="417"/>
      <c r="AV35" s="418"/>
      <c r="AW35" s="418"/>
      <c r="AX35" s="419"/>
      <c r="AY35" s="420"/>
      <c r="AZ35" s="420"/>
      <c r="BA35" s="420"/>
      <c r="BB35" s="419"/>
      <c r="BD35" s="417"/>
      <c r="BE35" s="418"/>
      <c r="BF35" s="418"/>
      <c r="BG35" s="419"/>
      <c r="BH35" s="420"/>
      <c r="BI35" s="420"/>
      <c r="BJ35" s="420"/>
      <c r="BK35" s="419"/>
      <c r="BM35" s="417"/>
      <c r="BN35" s="418"/>
      <c r="BO35" s="418"/>
      <c r="BP35" s="419"/>
      <c r="BQ35" s="420"/>
      <c r="BR35" s="420"/>
      <c r="BS35" s="420"/>
      <c r="BT35" s="419"/>
      <c r="BV35" s="417"/>
      <c r="BW35" s="418"/>
      <c r="BX35" s="418"/>
      <c r="BY35" s="419"/>
      <c r="BZ35" s="420"/>
      <c r="CA35" s="420"/>
      <c r="CB35" s="420"/>
      <c r="CC35" s="419"/>
      <c r="CE35" s="417"/>
      <c r="CF35" s="418"/>
      <c r="CG35" s="418"/>
      <c r="CH35" s="419"/>
      <c r="CI35" s="420"/>
      <c r="CJ35" s="420"/>
      <c r="CK35" s="420"/>
      <c r="CL35" s="419"/>
      <c r="CN35" s="417"/>
      <c r="CO35" s="418"/>
      <c r="CP35" s="418"/>
      <c r="CQ35" s="419"/>
      <c r="CR35" s="420"/>
      <c r="CS35" s="420"/>
      <c r="CT35" s="420"/>
      <c r="CU35" s="419"/>
      <c r="CW35" s="417"/>
      <c r="CX35" s="418"/>
      <c r="CY35" s="418"/>
      <c r="CZ35" s="419"/>
      <c r="DA35" s="420"/>
      <c r="DB35" s="420"/>
      <c r="DC35" s="420"/>
      <c r="DD35" s="419"/>
      <c r="DF35" s="417"/>
      <c r="DG35" s="418"/>
      <c r="DH35" s="418"/>
      <c r="DI35" s="419"/>
      <c r="DJ35" s="420"/>
      <c r="DK35" s="420"/>
      <c r="DL35" s="420"/>
      <c r="DM35" s="419"/>
      <c r="DO35" s="417"/>
      <c r="DP35" s="418"/>
      <c r="DQ35" s="418"/>
      <c r="DR35" s="419"/>
      <c r="DS35" s="420"/>
      <c r="DT35" s="420"/>
      <c r="DU35" s="420"/>
      <c r="DV35" s="419"/>
      <c r="DX35" s="417"/>
      <c r="DY35" s="418"/>
      <c r="DZ35" s="418"/>
      <c r="EA35" s="419"/>
      <c r="EB35" s="420"/>
      <c r="EC35" s="420"/>
      <c r="ED35" s="420"/>
      <c r="EE35" s="419"/>
      <c r="EG35" s="417"/>
      <c r="EH35" s="418"/>
      <c r="EI35" s="418"/>
      <c r="EJ35" s="419"/>
      <c r="EK35" s="420"/>
      <c r="EL35" s="420"/>
      <c r="EM35" s="420"/>
      <c r="EN35" s="419"/>
      <c r="EP35" s="417"/>
      <c r="EQ35" s="418"/>
      <c r="ER35" s="418"/>
      <c r="ES35" s="419"/>
      <c r="ET35" s="420"/>
      <c r="EU35" s="420"/>
      <c r="EV35" s="420"/>
      <c r="EW35" s="419"/>
      <c r="EY35" s="417"/>
      <c r="EZ35" s="418"/>
      <c r="FA35" s="418"/>
      <c r="FB35" s="419"/>
      <c r="FC35" s="420"/>
      <c r="FD35" s="420"/>
      <c r="FE35" s="420"/>
      <c r="FF35" s="419"/>
      <c r="FH35" s="417"/>
      <c r="FI35" s="418"/>
      <c r="FJ35" s="418"/>
      <c r="FK35" s="419"/>
      <c r="FL35" s="420"/>
      <c r="FM35" s="420"/>
      <c r="FN35" s="420"/>
      <c r="FO35" s="419"/>
      <c r="FQ35" s="417"/>
      <c r="FR35" s="418"/>
      <c r="FS35" s="418"/>
      <c r="FT35" s="419"/>
      <c r="FU35" s="420"/>
      <c r="FV35" s="420"/>
      <c r="FW35" s="420"/>
      <c r="FX35" s="419"/>
      <c r="FZ35" s="417"/>
      <c r="GA35" s="418"/>
      <c r="GB35" s="418"/>
      <c r="GC35" s="419"/>
      <c r="GD35" s="420"/>
      <c r="GE35" s="420"/>
      <c r="GF35" s="420"/>
      <c r="GG35" s="419"/>
      <c r="GI35" s="417"/>
      <c r="GJ35" s="418"/>
      <c r="GK35" s="418"/>
      <c r="GL35" s="419"/>
      <c r="GM35" s="420"/>
      <c r="GN35" s="420"/>
      <c r="GO35" s="420"/>
      <c r="GP35" s="419"/>
      <c r="GR35" s="417"/>
      <c r="GS35" s="418"/>
      <c r="GT35" s="418"/>
      <c r="GU35" s="419"/>
      <c r="GV35" s="420"/>
      <c r="GW35" s="420"/>
      <c r="GX35" s="420"/>
      <c r="GY35" s="419"/>
      <c r="HA35" s="417"/>
      <c r="HB35" s="418"/>
      <c r="HC35" s="418"/>
      <c r="HD35" s="419"/>
      <c r="HE35" s="420"/>
      <c r="HF35" s="420"/>
      <c r="HG35" s="420"/>
      <c r="HH35" s="419"/>
      <c r="HJ35" s="417"/>
      <c r="HK35" s="418"/>
      <c r="HL35" s="418"/>
      <c r="HM35" s="419"/>
      <c r="HN35" s="420"/>
      <c r="HO35" s="420"/>
      <c r="HP35" s="420"/>
      <c r="HQ35" s="419"/>
      <c r="HS35" s="417"/>
      <c r="HT35" s="418"/>
      <c r="HU35" s="418"/>
      <c r="HV35" s="419"/>
      <c r="HW35" s="420"/>
      <c r="HX35" s="420"/>
      <c r="HY35" s="420"/>
      <c r="HZ35" s="419"/>
      <c r="IB35" s="417"/>
      <c r="IC35" s="418"/>
      <c r="ID35" s="418"/>
      <c r="IE35" s="419"/>
      <c r="IF35" s="420"/>
      <c r="IG35" s="420"/>
      <c r="IH35" s="420"/>
      <c r="II35" s="419"/>
      <c r="IK35" s="417"/>
      <c r="IL35" s="418"/>
      <c r="IM35" s="418"/>
      <c r="IN35" s="419"/>
      <c r="IO35" s="420"/>
      <c r="IP35" s="420"/>
      <c r="IQ35" s="420"/>
      <c r="IR35" s="419"/>
      <c r="IT35" s="417"/>
      <c r="IU35" s="418"/>
      <c r="IV35" s="418"/>
      <c r="IW35" s="419"/>
      <c r="IX35" s="420"/>
      <c r="IY35" s="420"/>
      <c r="IZ35" s="420"/>
      <c r="JA35" s="419"/>
      <c r="JC35" s="417"/>
      <c r="JD35" s="418"/>
      <c r="JE35" s="418"/>
      <c r="JF35" s="419"/>
      <c r="JG35" s="420"/>
      <c r="JH35" s="420"/>
      <c r="JI35" s="420"/>
      <c r="JJ35" s="419"/>
      <c r="JL35" s="417"/>
      <c r="JM35" s="420"/>
      <c r="JN35" s="420"/>
      <c r="JO35" s="419"/>
      <c r="JP35" s="420"/>
      <c r="JQ35" s="420"/>
      <c r="JR35" s="420"/>
      <c r="JS35" s="419"/>
      <c r="JU35" s="417"/>
      <c r="JV35" s="420"/>
      <c r="JW35" s="420"/>
      <c r="JX35" s="419"/>
      <c r="JY35" s="420"/>
      <c r="JZ35" s="420"/>
      <c r="KA35" s="420"/>
      <c r="KB35" s="419"/>
      <c r="KD35" s="417"/>
      <c r="KE35" s="420"/>
      <c r="KF35" s="420"/>
      <c r="KG35" s="419"/>
      <c r="KH35" s="420"/>
      <c r="KI35" s="420"/>
      <c r="KJ35" s="420"/>
      <c r="KK35" s="419"/>
      <c r="KM35" s="417"/>
      <c r="KN35" s="420"/>
      <c r="KO35" s="420"/>
      <c r="KP35" s="419"/>
      <c r="KQ35" s="420"/>
      <c r="KR35" s="420"/>
      <c r="KS35" s="420"/>
      <c r="KT35" s="419"/>
      <c r="KV35" s="417"/>
      <c r="KW35" s="420"/>
      <c r="KX35" s="420"/>
      <c r="KY35" s="419"/>
      <c r="KZ35" s="420"/>
      <c r="LA35" s="420"/>
      <c r="LB35" s="420"/>
      <c r="LC35" s="419"/>
      <c r="LE35" s="417"/>
      <c r="LF35" s="420"/>
      <c r="LG35" s="420"/>
      <c r="LH35" s="419"/>
      <c r="LI35" s="420"/>
      <c r="LJ35" s="420"/>
      <c r="LK35" s="419"/>
      <c r="LM35" s="417"/>
      <c r="LN35" s="420"/>
      <c r="LO35" s="420"/>
      <c r="LP35" s="419"/>
      <c r="LQ35" s="420"/>
      <c r="LR35" s="420"/>
      <c r="LS35" s="419"/>
      <c r="LU35" s="417"/>
      <c r="LV35" s="420"/>
      <c r="LW35" s="420"/>
      <c r="LX35" s="419"/>
      <c r="LY35" s="420"/>
      <c r="LZ35" s="420"/>
      <c r="MA35" s="419"/>
    </row>
    <row r="36" spans="1:339">
      <c r="A36" s="425" t="s">
        <v>10</v>
      </c>
      <c r="B36" s="421">
        <f>B13/B9</f>
        <v>0.29994612174178553</v>
      </c>
      <c r="C36" s="422">
        <f t="shared" ref="C36:I36" si="757">C13/C9</f>
        <v>0.62113650998068259</v>
      </c>
      <c r="D36" s="422">
        <f t="shared" si="757"/>
        <v>0</v>
      </c>
      <c r="E36" s="421">
        <f t="shared" si="757"/>
        <v>0.30199772561999827</v>
      </c>
      <c r="F36" s="422">
        <f t="shared" si="757"/>
        <v>0.84256073294088385</v>
      </c>
      <c r="G36" s="422">
        <f t="shared" si="757"/>
        <v>0.81988221632382219</v>
      </c>
      <c r="H36" s="422">
        <f t="shared" si="757"/>
        <v>1</v>
      </c>
      <c r="I36" s="421">
        <f t="shared" si="757"/>
        <v>0.3372525613755859</v>
      </c>
      <c r="K36" s="421">
        <f>K13/K9</f>
        <v>0.3159023367482085</v>
      </c>
      <c r="L36" s="422">
        <f t="shared" ref="L36:R36" si="758">L13/L9</f>
        <v>0.58651210151170985</v>
      </c>
      <c r="M36" s="422">
        <f t="shared" si="758"/>
        <v>0</v>
      </c>
      <c r="N36" s="421">
        <f t="shared" si="758"/>
        <v>0.31783981848529091</v>
      </c>
      <c r="O36" s="422">
        <f t="shared" si="758"/>
        <v>0.84866971613487541</v>
      </c>
      <c r="P36" s="422">
        <f t="shared" si="758"/>
        <v>0.85065388164854705</v>
      </c>
      <c r="Q36" s="422">
        <f t="shared" si="758"/>
        <v>1</v>
      </c>
      <c r="R36" s="421">
        <f t="shared" si="758"/>
        <v>0.3555095027846325</v>
      </c>
      <c r="T36" s="421">
        <f>T13/T9</f>
        <v>0.3152628406318051</v>
      </c>
      <c r="U36" s="422">
        <f t="shared" ref="U36:AA36" si="759">U13/U9</f>
        <v>0.53188054882970137</v>
      </c>
      <c r="V36" s="422">
        <f t="shared" si="759"/>
        <v>0</v>
      </c>
      <c r="W36" s="421">
        <f t="shared" si="759"/>
        <v>0.31695260880883608</v>
      </c>
      <c r="X36" s="422">
        <f t="shared" si="759"/>
        <v>0.85065121673355015</v>
      </c>
      <c r="Y36" s="422">
        <f t="shared" si="759"/>
        <v>0.85075390915860016</v>
      </c>
      <c r="Z36" s="422">
        <f t="shared" si="759"/>
        <v>1</v>
      </c>
      <c r="AA36" s="421">
        <f t="shared" si="759"/>
        <v>0.35176292582273155</v>
      </c>
      <c r="AC36" s="421">
        <f>AC13/AC9</f>
        <v>0.29475365515329033</v>
      </c>
      <c r="AD36" s="422">
        <f t="shared" ref="AD36:AJ36" si="760">AD13/AD9</f>
        <v>0.49449354180829364</v>
      </c>
      <c r="AE36" s="422">
        <f t="shared" si="760"/>
        <v>0</v>
      </c>
      <c r="AF36" s="421">
        <f t="shared" si="760"/>
        <v>0.29608051351137166</v>
      </c>
      <c r="AG36" s="422">
        <f t="shared" si="760"/>
        <v>0.85823711973830585</v>
      </c>
      <c r="AH36" s="422">
        <f t="shared" si="760"/>
        <v>0.85973005296429184</v>
      </c>
      <c r="AI36" s="422">
        <f t="shared" si="760"/>
        <v>1</v>
      </c>
      <c r="AJ36" s="421">
        <f t="shared" si="760"/>
        <v>0.32442243061956738</v>
      </c>
      <c r="AL36" s="421">
        <f>AL13/AL9</f>
        <v>0.29527913887085028</v>
      </c>
      <c r="AM36" s="422">
        <f t="shared" ref="AM36:AS36" si="761">AM13/AM9</f>
        <v>0.47955638695884556</v>
      </c>
      <c r="AN36" s="422">
        <f t="shared" si="761"/>
        <v>5.7085292142378596E-3</v>
      </c>
      <c r="AO36" s="421">
        <f t="shared" si="761"/>
        <v>0.29656902125991963</v>
      </c>
      <c r="AP36" s="422">
        <f t="shared" si="761"/>
        <v>0.86450948250924897</v>
      </c>
      <c r="AQ36" s="422">
        <f t="shared" si="761"/>
        <v>0.85968441285592956</v>
      </c>
      <c r="AR36" s="422">
        <f t="shared" si="761"/>
        <v>1</v>
      </c>
      <c r="AS36" s="421">
        <f t="shared" si="761"/>
        <v>0.32677543363195111</v>
      </c>
      <c r="AU36" s="421">
        <f>AU13/AU9</f>
        <v>0.30789856218882317</v>
      </c>
      <c r="AV36" s="422">
        <f t="shared" ref="AV36:BB36" si="762">AV13/AV9</f>
        <v>0.4967076104849944</v>
      </c>
      <c r="AW36" s="422">
        <f t="shared" si="762"/>
        <v>1.2933968686181161E-2</v>
      </c>
      <c r="AX36" s="421">
        <f t="shared" si="762"/>
        <v>0.30932439646699372</v>
      </c>
      <c r="AY36" s="422">
        <f t="shared" si="762"/>
        <v>0.87878368330641232</v>
      </c>
      <c r="AZ36" s="422">
        <f t="shared" si="762"/>
        <v>0.87759440912726816</v>
      </c>
      <c r="BA36" s="422">
        <f t="shared" si="762"/>
        <v>1</v>
      </c>
      <c r="BB36" s="421">
        <f t="shared" si="762"/>
        <v>0.34090259682177942</v>
      </c>
      <c r="BD36" s="421">
        <f>BD13/BD9</f>
        <v>0.30749313917216953</v>
      </c>
      <c r="BE36" s="422">
        <f t="shared" ref="BE36:BK36" si="763">BE13/BE9</f>
        <v>0.52008330853912532</v>
      </c>
      <c r="BF36" s="422">
        <f t="shared" si="763"/>
        <v>1.5791169835643045E-2</v>
      </c>
      <c r="BG36" s="421">
        <f t="shared" si="763"/>
        <v>0.3090608128239124</v>
      </c>
      <c r="BH36" s="422">
        <f t="shared" si="763"/>
        <v>0.8854679930706113</v>
      </c>
      <c r="BI36" s="422">
        <f t="shared" si="763"/>
        <v>0.89685514094834606</v>
      </c>
      <c r="BJ36" s="422">
        <f t="shared" si="763"/>
        <v>1</v>
      </c>
      <c r="BK36" s="421">
        <f t="shared" si="763"/>
        <v>0.33925340748838295</v>
      </c>
      <c r="BM36" s="421">
        <f>BM13/BM9</f>
        <v>0.29004150907513732</v>
      </c>
      <c r="BN36" s="422">
        <f t="shared" ref="BN36:BT36" si="764">BN13/BN9</f>
        <v>0.54287320775934778</v>
      </c>
      <c r="BO36" s="422">
        <f t="shared" si="764"/>
        <v>7.3178491886732424E-3</v>
      </c>
      <c r="BP36" s="421">
        <f t="shared" si="764"/>
        <v>0.29152839537192082</v>
      </c>
      <c r="BQ36" s="422">
        <f t="shared" si="764"/>
        <v>0.90279246720567818</v>
      </c>
      <c r="BR36" s="422">
        <f t="shared" si="764"/>
        <v>0.91788440760224588</v>
      </c>
      <c r="BS36" s="422">
        <f t="shared" si="764"/>
        <v>1</v>
      </c>
      <c r="BT36" s="421">
        <f t="shared" si="764"/>
        <v>0.31796276936122236</v>
      </c>
      <c r="BV36" s="421">
        <f>BV13/BV9</f>
        <v>0.28699656374578097</v>
      </c>
      <c r="BW36" s="422">
        <f t="shared" ref="BW36:CC36" si="765">BW13/BW9</f>
        <v>0.60523917995444187</v>
      </c>
      <c r="BX36" s="422">
        <f t="shared" si="765"/>
        <v>0</v>
      </c>
      <c r="BY36" s="421">
        <f t="shared" si="765"/>
        <v>0.28875700440294533</v>
      </c>
      <c r="BZ36" s="422">
        <f t="shared" si="765"/>
        <v>0.90406744679608253</v>
      </c>
      <c r="CA36" s="422">
        <f t="shared" si="765"/>
        <v>0.90034592608517205</v>
      </c>
      <c r="CB36" s="422">
        <f t="shared" si="765"/>
        <v>1</v>
      </c>
      <c r="CC36" s="421">
        <f t="shared" si="765"/>
        <v>0.31590478563321339</v>
      </c>
      <c r="CE36" s="421">
        <f>CE13/CE9</f>
        <v>0.29849718447812029</v>
      </c>
      <c r="CF36" s="422">
        <f t="shared" ref="CF36:CL36" si="766">CF13/CF9</f>
        <v>0.54036784903857649</v>
      </c>
      <c r="CG36" s="422">
        <f t="shared" si="766"/>
        <v>8.7052168447517328E-2</v>
      </c>
      <c r="CH36" s="421">
        <f t="shared" si="766"/>
        <v>0.2997750383165344</v>
      </c>
      <c r="CI36" s="422">
        <f t="shared" si="766"/>
        <v>0.90653568317598299</v>
      </c>
      <c r="CJ36" s="422">
        <f t="shared" si="766"/>
        <v>0.91173157971225105</v>
      </c>
      <c r="CK36" s="422">
        <f t="shared" si="766"/>
        <v>0.99703238662538429</v>
      </c>
      <c r="CL36" s="421">
        <f t="shared" si="766"/>
        <v>0.32719310573103344</v>
      </c>
      <c r="CN36" s="421">
        <f>CN13/CN9</f>
        <v>0.29580283092937604</v>
      </c>
      <c r="CO36" s="422">
        <f t="shared" ref="CO36:CU36" si="767">CO13/CO9</f>
        <v>0.50472122302158284</v>
      </c>
      <c r="CP36" s="422">
        <f t="shared" si="767"/>
        <v>0.19180819180819184</v>
      </c>
      <c r="CQ36" s="421">
        <f t="shared" si="767"/>
        <v>0.29692897388806383</v>
      </c>
      <c r="CR36" s="422">
        <f t="shared" si="767"/>
        <v>0.89803814465838228</v>
      </c>
      <c r="CS36" s="422">
        <f t="shared" si="767"/>
        <v>0.91898219880866294</v>
      </c>
      <c r="CT36" s="422">
        <f t="shared" si="767"/>
        <v>0.99160123356881957</v>
      </c>
      <c r="CU36" s="421">
        <f t="shared" si="767"/>
        <v>0.32731845404599907</v>
      </c>
      <c r="CW36" s="421">
        <f>CW13/CW9</f>
        <v>0.28000047027287572</v>
      </c>
      <c r="CX36" s="422">
        <f t="shared" ref="CX36:DD36" si="768">CX13/CX9</f>
        <v>0.50171115674195754</v>
      </c>
      <c r="CY36" s="422">
        <f t="shared" si="768"/>
        <v>0.19802867383512551</v>
      </c>
      <c r="CZ36" s="421">
        <f t="shared" si="768"/>
        <v>0.28113368335824357</v>
      </c>
      <c r="DA36" s="422">
        <f t="shared" si="768"/>
        <v>0.90351209440842484</v>
      </c>
      <c r="DB36" s="422">
        <f t="shared" si="768"/>
        <v>0.92876149008224473</v>
      </c>
      <c r="DC36" s="422">
        <f t="shared" si="768"/>
        <v>0.99194356852523557</v>
      </c>
      <c r="DD36" s="421">
        <f t="shared" si="768"/>
        <v>0.30852014321027971</v>
      </c>
      <c r="DF36" s="421">
        <f>DF13/DF9</f>
        <v>0.27934149239620976</v>
      </c>
      <c r="DG36" s="422">
        <f t="shared" ref="DG36:DM36" si="769">DG13/DG9</f>
        <v>0.37354539816875199</v>
      </c>
      <c r="DH36" s="422">
        <f t="shared" si="769"/>
        <v>0.35550417926373823</v>
      </c>
      <c r="DI36" s="421">
        <f t="shared" si="769"/>
        <v>0.27983910312442833</v>
      </c>
      <c r="DJ36" s="422">
        <f t="shared" si="769"/>
        <v>0.89250871706387724</v>
      </c>
      <c r="DK36" s="422">
        <f t="shared" si="769"/>
        <v>0.88909002921513447</v>
      </c>
      <c r="DL36" s="422">
        <f t="shared" si="769"/>
        <v>1</v>
      </c>
      <c r="DM36" s="421">
        <f t="shared" si="769"/>
        <v>0.30925871696033685</v>
      </c>
      <c r="DO36" s="421">
        <f>DO13/DO9</f>
        <v>0.25236101597660315</v>
      </c>
      <c r="DP36" s="422">
        <f t="shared" ref="DP36:DV36" si="770">DP13/DP9</f>
        <v>0.42524969781792737</v>
      </c>
      <c r="DQ36" s="422">
        <f t="shared" si="770"/>
        <v>0.32771996215704829</v>
      </c>
      <c r="DR36" s="421">
        <f t="shared" si="770"/>
        <v>0.2535302088947754</v>
      </c>
      <c r="DS36" s="422">
        <f t="shared" si="770"/>
        <v>0.89568889018908027</v>
      </c>
      <c r="DT36" s="422">
        <f t="shared" si="770"/>
        <v>0.89178356713426854</v>
      </c>
      <c r="DU36" s="422">
        <f t="shared" si="770"/>
        <v>1</v>
      </c>
      <c r="DV36" s="421">
        <f t="shared" si="770"/>
        <v>0.28688772418289826</v>
      </c>
      <c r="DX36" s="421">
        <f>DX13/DX9</f>
        <v>0.29279705723121158</v>
      </c>
      <c r="DY36" s="422">
        <f t="shared" ref="DY36:EE36" si="771">DY13/DY9</f>
        <v>0.38362705783030809</v>
      </c>
      <c r="DZ36" s="422">
        <f t="shared" si="771"/>
        <v>0.58425297113752117</v>
      </c>
      <c r="EA36" s="421">
        <f t="shared" si="771"/>
        <v>0.29294017225450114</v>
      </c>
      <c r="EB36" s="422">
        <f t="shared" si="771"/>
        <v>0.88645941410803264</v>
      </c>
      <c r="EC36" s="422">
        <f t="shared" si="771"/>
        <v>0.91982512735561173</v>
      </c>
      <c r="ED36" s="422">
        <f t="shared" si="771"/>
        <v>1</v>
      </c>
      <c r="EE36" s="421">
        <f t="shared" si="771"/>
        <v>0.32325320082893011</v>
      </c>
      <c r="EG36" s="421">
        <f>EG13/EG9</f>
        <v>0.2885690940172656</v>
      </c>
      <c r="EH36" s="422">
        <f t="shared" ref="EH36:EN36" si="772">EH13/EH9</f>
        <v>0.37418414411278389</v>
      </c>
      <c r="EI36" s="422">
        <f t="shared" si="772"/>
        <v>0.89489135127356456</v>
      </c>
      <c r="EJ36" s="421">
        <f t="shared" si="772"/>
        <v>0.28588602679362196</v>
      </c>
      <c r="EK36" s="422">
        <f t="shared" si="772"/>
        <v>0.9093957992237498</v>
      </c>
      <c r="EL36" s="422">
        <f t="shared" si="772"/>
        <v>0.91495448948550184</v>
      </c>
      <c r="EM36" s="422">
        <f t="shared" si="772"/>
        <v>1</v>
      </c>
      <c r="EN36" s="421">
        <f t="shared" si="772"/>
        <v>0.31184070225680494</v>
      </c>
      <c r="EP36" s="421">
        <f>EP13/EP9</f>
        <v>0.27504418895967664</v>
      </c>
      <c r="EQ36" s="422">
        <f t="shared" ref="EQ36:EW36" si="773">EQ13/EQ9</f>
        <v>0.24749918777038701</v>
      </c>
      <c r="ER36" s="422">
        <f t="shared" si="773"/>
        <v>0.89292196007259528</v>
      </c>
      <c r="ES36" s="421">
        <f t="shared" si="773"/>
        <v>0.27135455778299972</v>
      </c>
      <c r="ET36" s="422">
        <f t="shared" si="773"/>
        <v>0.91723002032533274</v>
      </c>
      <c r="EU36" s="422">
        <f t="shared" si="773"/>
        <v>0.89804046519037761</v>
      </c>
      <c r="EV36" s="422">
        <f t="shared" si="773"/>
        <v>1</v>
      </c>
      <c r="EW36" s="421">
        <f t="shared" si="773"/>
        <v>0.3042540642497899</v>
      </c>
      <c r="EY36" s="421">
        <f>EY13/EY9</f>
        <v>0.26144548350751223</v>
      </c>
      <c r="EZ36" s="422">
        <f t="shared" ref="EZ36:FF36" si="774">EZ13/EZ9</f>
        <v>0.13021241972510383</v>
      </c>
      <c r="FA36" s="422">
        <f t="shared" si="774"/>
        <v>0.92116229948050465</v>
      </c>
      <c r="FB36" s="421">
        <f t="shared" si="774"/>
        <v>0.25774799779822916</v>
      </c>
      <c r="FC36" s="422">
        <f t="shared" si="774"/>
        <v>0.93626596107202276</v>
      </c>
      <c r="FD36" s="422">
        <f t="shared" si="774"/>
        <v>0.83047945205479456</v>
      </c>
      <c r="FE36" s="422">
        <f t="shared" si="774"/>
        <v>1</v>
      </c>
      <c r="FF36" s="421">
        <f t="shared" si="774"/>
        <v>0.28995186905351011</v>
      </c>
      <c r="FH36" s="421">
        <f>FH13/FH9</f>
        <v>0.26841345109402692</v>
      </c>
      <c r="FI36" s="422">
        <f t="shared" ref="FI36:FO36" si="775">FI13/FI9</f>
        <v>0.16626135499452616</v>
      </c>
      <c r="FJ36" s="422">
        <f t="shared" si="775"/>
        <v>0.97292477302204927</v>
      </c>
      <c r="FK36" s="421">
        <f t="shared" si="775"/>
        <v>0.26223501581425684</v>
      </c>
      <c r="FL36" s="422">
        <f t="shared" si="775"/>
        <v>0.95920089330691471</v>
      </c>
      <c r="FM36" s="422">
        <f t="shared" si="775"/>
        <v>0.89219919219032917</v>
      </c>
      <c r="FN36" s="422">
        <f t="shared" si="775"/>
        <v>1</v>
      </c>
      <c r="FO36" s="421">
        <f t="shared" si="775"/>
        <v>0.27960010339931113</v>
      </c>
      <c r="FQ36" s="421">
        <f>FQ13/FQ9</f>
        <v>0.25510313088499031</v>
      </c>
      <c r="FR36" s="422">
        <f t="shared" ref="FR36:FX36" si="776">FR13/FR9</f>
        <v>0.24576780104322271</v>
      </c>
      <c r="FS36" s="422">
        <f t="shared" si="776"/>
        <v>0.95730034767720174</v>
      </c>
      <c r="FT36" s="421">
        <f t="shared" si="776"/>
        <v>0.2469304703563843</v>
      </c>
      <c r="FU36" s="422">
        <f t="shared" si="776"/>
        <v>0.96510752339929395</v>
      </c>
      <c r="FV36" s="422">
        <f t="shared" si="776"/>
        <v>0.91639465200650816</v>
      </c>
      <c r="FW36" s="422">
        <f t="shared" si="776"/>
        <v>1</v>
      </c>
      <c r="FX36" s="421">
        <f t="shared" si="776"/>
        <v>0.26208619714665415</v>
      </c>
      <c r="FZ36" s="421">
        <f>FZ13/FZ9</f>
        <v>0.26318476854378042</v>
      </c>
      <c r="GA36" s="422">
        <f t="shared" ref="GA36:GG36" si="777">GA13/GA9</f>
        <v>0.25525754685220509</v>
      </c>
      <c r="GB36" s="422">
        <f t="shared" si="777"/>
        <v>0.97497060781619627</v>
      </c>
      <c r="GC36" s="421">
        <f t="shared" si="777"/>
        <v>0.25083592709540375</v>
      </c>
      <c r="GD36" s="422">
        <f t="shared" si="777"/>
        <v>0.9704486044076881</v>
      </c>
      <c r="GE36" s="422">
        <f t="shared" si="777"/>
        <v>0.89652308196261032</v>
      </c>
      <c r="GF36" s="422">
        <f t="shared" si="777"/>
        <v>1</v>
      </c>
      <c r="GG36" s="421">
        <f t="shared" si="777"/>
        <v>0.27425257354877602</v>
      </c>
      <c r="GI36" s="421">
        <f>GI13/GI9</f>
        <v>0.26811299866994798</v>
      </c>
      <c r="GJ36" s="422">
        <f t="shared" ref="GJ36:GP36" si="778">GJ13/GJ9</f>
        <v>0.425215563682243</v>
      </c>
      <c r="GK36" s="422">
        <f t="shared" si="778"/>
        <v>0.98395219957759439</v>
      </c>
      <c r="GL36" s="421">
        <f t="shared" si="778"/>
        <v>0.25609565322742767</v>
      </c>
      <c r="GM36" s="422">
        <f t="shared" si="778"/>
        <v>0.9498271582290454</v>
      </c>
      <c r="GN36" s="422">
        <f t="shared" si="778"/>
        <v>0.88534214151031709</v>
      </c>
      <c r="GO36" s="422">
        <f t="shared" si="778"/>
        <v>1</v>
      </c>
      <c r="GP36" s="421">
        <f t="shared" si="778"/>
        <v>0.27786810974669068</v>
      </c>
      <c r="GR36" s="421">
        <f>GR13/GR9</f>
        <v>0.19821318568931995</v>
      </c>
      <c r="GS36" s="422">
        <f t="shared" ref="GS36:GY36" si="779">GS13/GS9</f>
        <v>0.94904473466148476</v>
      </c>
      <c r="GT36" s="422">
        <f t="shared" si="779"/>
        <v>0.98611534157217995</v>
      </c>
      <c r="GU36" s="421">
        <f t="shared" si="779"/>
        <v>0.20136162971042942</v>
      </c>
      <c r="GV36" s="422">
        <f t="shared" si="779"/>
        <v>0.93168454467015349</v>
      </c>
      <c r="GW36" s="422">
        <f t="shared" si="779"/>
        <v>0.90077698566181086</v>
      </c>
      <c r="GX36" s="422">
        <f t="shared" si="779"/>
        <v>1</v>
      </c>
      <c r="GY36" s="421">
        <f t="shared" si="779"/>
        <v>0.22904144247560673</v>
      </c>
      <c r="HA36" s="421">
        <f>HA13/HA9</f>
        <v>0.2535470718869689</v>
      </c>
      <c r="HB36" s="422">
        <f t="shared" ref="HB36:HH36" si="780">HB13/HB9</f>
        <v>0.96032824727375665</v>
      </c>
      <c r="HC36" s="422">
        <f t="shared" si="780"/>
        <v>0.98996782504715286</v>
      </c>
      <c r="HD36" s="421">
        <f t="shared" si="780"/>
        <v>0.25258532024907254</v>
      </c>
      <c r="HE36" s="422">
        <f t="shared" si="780"/>
        <v>0.91365639796574494</v>
      </c>
      <c r="HF36" s="422">
        <f t="shared" si="780"/>
        <v>0.89200494235804884</v>
      </c>
      <c r="HG36" s="422">
        <f t="shared" si="780"/>
        <v>1</v>
      </c>
      <c r="HH36" s="421">
        <f t="shared" si="780"/>
        <v>0.2780439118088785</v>
      </c>
      <c r="HJ36" s="421">
        <f>HJ13/HJ9</f>
        <v>0.24600287826964554</v>
      </c>
      <c r="HK36" s="422">
        <f t="shared" ref="HK36:HQ36" si="781">HK13/HK9</f>
        <v>0.71981786962457994</v>
      </c>
      <c r="HL36" s="422">
        <f t="shared" si="781"/>
        <v>0.98565299791621497</v>
      </c>
      <c r="HM36" s="421">
        <f t="shared" si="781"/>
        <v>0.24056831211387214</v>
      </c>
      <c r="HN36" s="422">
        <f t="shared" si="781"/>
        <v>0.93882397226540204</v>
      </c>
      <c r="HO36" s="422">
        <f t="shared" si="781"/>
        <v>0.89395378472770137</v>
      </c>
      <c r="HP36" s="422">
        <f t="shared" si="781"/>
        <v>1</v>
      </c>
      <c r="HQ36" s="421">
        <f t="shared" si="781"/>
        <v>0.2651195000282992</v>
      </c>
      <c r="HS36" s="421">
        <f>HS13/HS9</f>
        <v>0.27698282115649975</v>
      </c>
      <c r="HT36" s="422">
        <f t="shared" ref="HT36:HZ36" si="782">HT13/HT9</f>
        <v>0.96405051283571475</v>
      </c>
      <c r="HU36" s="422">
        <f t="shared" si="782"/>
        <v>0.99055141378196376</v>
      </c>
      <c r="HV36" s="421">
        <f t="shared" si="782"/>
        <v>0.27752809347814972</v>
      </c>
      <c r="HW36" s="422">
        <f t="shared" si="782"/>
        <v>0.89051810612385562</v>
      </c>
      <c r="HX36" s="422">
        <f t="shared" si="782"/>
        <v>0.84588375824997897</v>
      </c>
      <c r="HY36" s="422">
        <f t="shared" si="782"/>
        <v>1</v>
      </c>
      <c r="HZ36" s="421">
        <f t="shared" si="782"/>
        <v>0.30449506666075177</v>
      </c>
      <c r="IB36" s="421">
        <f>IB13/IB9</f>
        <v>0.28640249711340904</v>
      </c>
      <c r="IC36" s="422">
        <f t="shared" ref="IC36:II36" si="783">IC13/IC9</f>
        <v>0.96528635198024504</v>
      </c>
      <c r="ID36" s="422">
        <f t="shared" si="783"/>
        <v>0.99102441134431662</v>
      </c>
      <c r="IE36" s="421">
        <f t="shared" si="783"/>
        <v>0.28645918796728359</v>
      </c>
      <c r="IF36" s="422">
        <f t="shared" si="783"/>
        <v>0.85219640063976443</v>
      </c>
      <c r="IG36" s="422">
        <f t="shared" si="783"/>
        <v>0.86846666959231134</v>
      </c>
      <c r="IH36" s="422">
        <f t="shared" si="783"/>
        <v>1</v>
      </c>
      <c r="II36" s="421">
        <f t="shared" si="783"/>
        <v>0.31378633165261594</v>
      </c>
      <c r="IK36" s="421">
        <f>IK13/IK9</f>
        <v>0.27627948686513609</v>
      </c>
      <c r="IL36" s="422">
        <f t="shared" ref="IL36:IR36" si="784">IL13/IL9</f>
        <v>0.96694676032298299</v>
      </c>
      <c r="IM36" s="422">
        <f t="shared" si="784"/>
        <v>0.99122856760490219</v>
      </c>
      <c r="IN36" s="421">
        <f t="shared" si="784"/>
        <v>0.27871791806058283</v>
      </c>
      <c r="IO36" s="422">
        <f t="shared" si="784"/>
        <v>0.82488648869259751</v>
      </c>
      <c r="IP36" s="422">
        <f t="shared" si="784"/>
        <v>0.8589091612819989</v>
      </c>
      <c r="IQ36" s="422">
        <f t="shared" si="784"/>
        <v>1</v>
      </c>
      <c r="IR36" s="421">
        <f t="shared" si="784"/>
        <v>0.30680139614295882</v>
      </c>
      <c r="IT36" s="421">
        <f>IT13/IT9</f>
        <v>0.27499381613462937</v>
      </c>
      <c r="IU36" s="422">
        <f t="shared" ref="IU36:JA36" si="785">IU13/IU9</f>
        <v>0.97520039209415821</v>
      </c>
      <c r="IV36" s="422">
        <f t="shared" si="785"/>
        <v>0.99237661369026731</v>
      </c>
      <c r="IW36" s="421">
        <f t="shared" si="785"/>
        <v>0.27756613032663419</v>
      </c>
      <c r="IX36" s="422">
        <f t="shared" si="785"/>
        <v>0.83606130856683514</v>
      </c>
      <c r="IY36" s="422">
        <f t="shared" si="785"/>
        <v>0.88960724587981355</v>
      </c>
      <c r="IZ36" s="422">
        <f t="shared" si="785"/>
        <v>1</v>
      </c>
      <c r="JA36" s="421">
        <f t="shared" si="785"/>
        <v>0.300709875214419</v>
      </c>
      <c r="JC36" s="421">
        <f>JC13/JC9</f>
        <v>0.27838838159677098</v>
      </c>
      <c r="JD36" s="422">
        <f t="shared" ref="JD36:JJ36" si="786">JD13/JD9</f>
        <v>0.96839656597919466</v>
      </c>
      <c r="JE36" s="422">
        <f t="shared" si="786"/>
        <v>0.9913637149567095</v>
      </c>
      <c r="JF36" s="421">
        <f t="shared" si="786"/>
        <v>0.27987065176703652</v>
      </c>
      <c r="JG36" s="422">
        <f t="shared" si="786"/>
        <v>0.84967801655154584</v>
      </c>
      <c r="JH36" s="422">
        <f t="shared" si="786"/>
        <v>0.86665173792410377</v>
      </c>
      <c r="JI36" s="422">
        <f t="shared" si="786"/>
        <v>1</v>
      </c>
      <c r="JJ36" s="421">
        <f t="shared" si="786"/>
        <v>0.30605455458378139</v>
      </c>
      <c r="JL36" s="421">
        <f>JL13/JL9</f>
        <v>0.27085397441174164</v>
      </c>
      <c r="JM36" s="422">
        <f t="shared" ref="JM36:JS36" si="787">JM13/JM9</f>
        <v>0.9888993911151166</v>
      </c>
      <c r="JN36" s="422">
        <f t="shared" si="787"/>
        <v>0.99109445579492805</v>
      </c>
      <c r="JO36" s="421">
        <f t="shared" si="787"/>
        <v>0.27343130847501579</v>
      </c>
      <c r="JP36" s="422">
        <f t="shared" si="787"/>
        <v>0.83048934929415141</v>
      </c>
      <c r="JQ36" s="422">
        <f t="shared" si="787"/>
        <v>0.87082703141097306</v>
      </c>
      <c r="JR36" s="422">
        <f t="shared" si="787"/>
        <v>1</v>
      </c>
      <c r="JS36" s="421">
        <f t="shared" si="787"/>
        <v>0.30135930966123592</v>
      </c>
      <c r="JU36" s="421">
        <f>JU13/JU9</f>
        <v>0.28501378215558021</v>
      </c>
      <c r="JV36" s="422">
        <f t="shared" ref="JV36:KB36" si="788">JV13/JV9</f>
        <v>1.0041666910503924</v>
      </c>
      <c r="JW36" s="422">
        <f t="shared" si="788"/>
        <v>1.0087592410625799</v>
      </c>
      <c r="JX36" s="421">
        <f t="shared" si="788"/>
        <v>0.28798078358835788</v>
      </c>
      <c r="JY36" s="422">
        <f t="shared" si="788"/>
        <v>0.81951529199855311</v>
      </c>
      <c r="JZ36" s="422">
        <f t="shared" si="788"/>
        <v>0.88213659496215202</v>
      </c>
      <c r="KA36" s="422">
        <f t="shared" si="788"/>
        <v>1</v>
      </c>
      <c r="KB36" s="421">
        <f t="shared" si="788"/>
        <v>0.31530890409192497</v>
      </c>
      <c r="KD36" s="421">
        <f>KD13/KD9</f>
        <v>0.23205238326424399</v>
      </c>
      <c r="KE36" s="422">
        <f t="shared" ref="KE36:KK36" si="789">KE13/KE9</f>
        <v>0.9705318669093671</v>
      </c>
      <c r="KF36" s="422">
        <f t="shared" si="789"/>
        <v>1</v>
      </c>
      <c r="KG36" s="421">
        <f t="shared" si="789"/>
        <v>0.23583074031877096</v>
      </c>
      <c r="KH36" s="422">
        <f t="shared" si="789"/>
        <v>0.83279491177887999</v>
      </c>
      <c r="KI36" s="422">
        <f t="shared" si="789"/>
        <v>0.81422764975263462</v>
      </c>
      <c r="KJ36" s="422">
        <f t="shared" si="789"/>
        <v>1</v>
      </c>
      <c r="KK36" s="421">
        <f t="shared" si="789"/>
        <v>0.26378725027368727</v>
      </c>
      <c r="KM36" s="421">
        <f>KM13/KM9</f>
        <v>0.29874543062465525</v>
      </c>
      <c r="KN36" s="422">
        <f>KN13/KN9</f>
        <v>0.97978251542547767</v>
      </c>
      <c r="KO36" s="422">
        <f>KO13/KO9</f>
        <v>1</v>
      </c>
      <c r="KP36" s="421">
        <f t="shared" ref="KP36:KT36" si="790">KP13/KP9</f>
        <v>0.30264212173550081</v>
      </c>
      <c r="KQ36" s="422">
        <f>KQ13/KQ9</f>
        <v>0.85951554887281967</v>
      </c>
      <c r="KR36" s="422" t="s">
        <v>283</v>
      </c>
      <c r="KS36" s="422">
        <f>KS13/KS9</f>
        <v>1</v>
      </c>
      <c r="KT36" s="421">
        <f t="shared" si="790"/>
        <v>0.32633163835205459</v>
      </c>
      <c r="KV36" s="421">
        <f>KV13/KV9</f>
        <v>0.27311169736723939</v>
      </c>
      <c r="KW36" s="422">
        <f t="shared" ref="KW36:LC36" si="791">KW13/KW9</f>
        <v>0.98512641065742557</v>
      </c>
      <c r="KX36" s="422">
        <f t="shared" si="791"/>
        <v>1</v>
      </c>
      <c r="KY36" s="421">
        <f t="shared" si="791"/>
        <v>0.27643172899457086</v>
      </c>
      <c r="KZ36" s="422">
        <f t="shared" si="791"/>
        <v>0.83573228521449872</v>
      </c>
      <c r="LA36" s="422">
        <f t="shared" si="791"/>
        <v>0.86238171501210548</v>
      </c>
      <c r="LB36" s="422">
        <f t="shared" si="791"/>
        <v>1</v>
      </c>
      <c r="LC36" s="421">
        <f t="shared" si="791"/>
        <v>0.30297230767356415</v>
      </c>
      <c r="LE36" s="421">
        <f>LE13/LE9</f>
        <v>0.29673530821289312</v>
      </c>
      <c r="LF36" s="422">
        <f>LF13/LF9</f>
        <v>0.98790138575678976</v>
      </c>
      <c r="LG36" s="422">
        <f>LG13/LG9</f>
        <v>1</v>
      </c>
      <c r="LH36" s="421">
        <f t="shared" ref="LH36" si="792">LH13/LH9</f>
        <v>0.29909262262744923</v>
      </c>
      <c r="LI36" s="422">
        <f>LI13/LI9</f>
        <v>0.86711932336592989</v>
      </c>
      <c r="LJ36" s="422">
        <f>LJ13/LJ9</f>
        <v>1</v>
      </c>
      <c r="LK36" s="421">
        <f t="shared" ref="LK36" si="793">LK13/LK9</f>
        <v>0.32677266644496833</v>
      </c>
      <c r="LM36" s="421">
        <f>LM13/LM9</f>
        <v>0.30432016379886667</v>
      </c>
      <c r="LN36" s="422">
        <f>LN13/LN9</f>
        <v>0.98591173541175914</v>
      </c>
      <c r="LO36" s="422">
        <f>LO13/LO9</f>
        <v>1</v>
      </c>
      <c r="LP36" s="421">
        <f t="shared" ref="LP36" si="794">LP13/LP9</f>
        <v>0.30880013212035057</v>
      </c>
      <c r="LQ36" s="422">
        <f>LQ13/LQ9</f>
        <v>0.88636910427933346</v>
      </c>
      <c r="LR36" s="422">
        <f>LR13/LR9</f>
        <v>1</v>
      </c>
      <c r="LS36" s="421">
        <f t="shared" ref="LS36" si="795">LS13/LS9</f>
        <v>0.33865572845317488</v>
      </c>
      <c r="LU36" s="421">
        <f>LU13/LU9</f>
        <v>0.30047416633617469</v>
      </c>
      <c r="LV36" s="422">
        <f>LV13/LV9</f>
        <v>0.98699324857597714</v>
      </c>
      <c r="LW36" s="422">
        <f>LW13/LW9</f>
        <v>1</v>
      </c>
      <c r="LX36" s="421">
        <f t="shared" ref="LX36" si="796">LX13/LX9</f>
        <v>0.30388539090302535</v>
      </c>
      <c r="LY36" s="422">
        <f>LY13/LY9</f>
        <v>0.87707078873155653</v>
      </c>
      <c r="LZ36" s="422">
        <f>LZ13/LZ9</f>
        <v>1</v>
      </c>
      <c r="MA36" s="421">
        <f t="shared" ref="MA36" si="797">MA13/MA9</f>
        <v>0.33264945238849231</v>
      </c>
    </row>
    <row r="37" spans="1:339" s="386" customFormat="1">
      <c r="A37" s="425" t="s">
        <v>5</v>
      </c>
      <c r="B37" s="423">
        <f>B22/B9</f>
        <v>6.3881684410099726E-2</v>
      </c>
      <c r="C37" s="107">
        <f t="shared" ref="C37:I37" si="798">C22/C9</f>
        <v>0.14262717321313595</v>
      </c>
      <c r="D37" s="107">
        <f t="shared" si="798"/>
        <v>0.73324150596877935</v>
      </c>
      <c r="E37" s="423">
        <f t="shared" si="798"/>
        <v>6.366982788404027E-2</v>
      </c>
      <c r="F37" s="107">
        <f t="shared" si="798"/>
        <v>0.13380420363153966</v>
      </c>
      <c r="G37" s="107">
        <f t="shared" si="798"/>
        <v>-3.1104844061064353E-4</v>
      </c>
      <c r="H37" s="107">
        <f t="shared" si="798"/>
        <v>0.5237202082592245</v>
      </c>
      <c r="I37" s="423">
        <f t="shared" si="798"/>
        <v>5.6299911414147925E-2</v>
      </c>
      <c r="K37" s="423">
        <f>K22/K9</f>
        <v>7.6413491643773521E-2</v>
      </c>
      <c r="L37" s="107">
        <f t="shared" ref="L37:R37" si="799">L22/L9</f>
        <v>9.4148977833476935E-2</v>
      </c>
      <c r="M37" s="107">
        <f t="shared" si="799"/>
        <v>0.57366771159874619</v>
      </c>
      <c r="N37" s="423">
        <f t="shared" si="799"/>
        <v>7.600183303031216E-2</v>
      </c>
      <c r="O37" s="107">
        <f t="shared" si="799"/>
        <v>0.12558958364073949</v>
      </c>
      <c r="P37" s="107">
        <f t="shared" si="799"/>
        <v>5.1387669660341716E-2</v>
      </c>
      <c r="Q37" s="107">
        <f t="shared" si="799"/>
        <v>0.56220347024535722</v>
      </c>
      <c r="R37" s="423">
        <f t="shared" si="799"/>
        <v>6.7397471762982344E-2</v>
      </c>
      <c r="T37" s="423">
        <f>T22/T9</f>
        <v>8.0189247924122908E-2</v>
      </c>
      <c r="U37" s="107">
        <f t="shared" ref="U37:AA37" si="800">U22/U9</f>
        <v>0.14153642967202285</v>
      </c>
      <c r="V37" s="107">
        <f t="shared" si="800"/>
        <v>0.65864332603938702</v>
      </c>
      <c r="W37" s="423">
        <f t="shared" si="800"/>
        <v>7.9857194213390548E-2</v>
      </c>
      <c r="X37" s="107">
        <f t="shared" si="800"/>
        <v>0.12387999958946154</v>
      </c>
      <c r="Y37" s="107">
        <f t="shared" si="800"/>
        <v>5.6031273268801057E-2</v>
      </c>
      <c r="Z37" s="107">
        <f t="shared" si="800"/>
        <v>0.6098481168431622</v>
      </c>
      <c r="AA37" s="423">
        <f t="shared" si="800"/>
        <v>6.9516957338870797E-2</v>
      </c>
      <c r="AC37" s="423">
        <f>AC22/AC9</f>
        <v>8.0273666980502714E-2</v>
      </c>
      <c r="AD37" s="107">
        <f t="shared" ref="AD37:AJ37" si="801">AD22/AD9</f>
        <v>8.953093133922492E-2</v>
      </c>
      <c r="AE37" s="107">
        <f t="shared" si="801"/>
        <v>0.50159971560611394</v>
      </c>
      <c r="AF37" s="423">
        <f t="shared" si="801"/>
        <v>7.9904200896355512E-2</v>
      </c>
      <c r="AG37" s="107">
        <f t="shared" si="801"/>
        <v>0.12991756022979528</v>
      </c>
      <c r="AH37" s="107">
        <f t="shared" si="801"/>
        <v>2.8083888604134737E-2</v>
      </c>
      <c r="AI37" s="107">
        <f t="shared" si="801"/>
        <v>0.56610648827976284</v>
      </c>
      <c r="AJ37" s="423">
        <f t="shared" si="801"/>
        <v>7.0487289585840676E-2</v>
      </c>
      <c r="AL37" s="423">
        <f>AL22/AL9</f>
        <v>8.2932161213051456E-2</v>
      </c>
      <c r="AM37" s="107">
        <f t="shared" ref="AM37:AS37" si="802">AM22/AM9</f>
        <v>0.12059059326563339</v>
      </c>
      <c r="AN37" s="107">
        <f t="shared" si="802"/>
        <v>0.57353928811282762</v>
      </c>
      <c r="AO37" s="423">
        <f t="shared" si="802"/>
        <v>8.2612467379783922E-2</v>
      </c>
      <c r="AP37" s="107">
        <f t="shared" si="802"/>
        <v>0.18945226265814749</v>
      </c>
      <c r="AQ37" s="107">
        <f t="shared" si="802"/>
        <v>5.9116713602431793E-2</v>
      </c>
      <c r="AR37" s="107">
        <f t="shared" si="802"/>
        <v>0.69643311149330744</v>
      </c>
      <c r="AS37" s="423">
        <f t="shared" si="802"/>
        <v>7.5555804468972074E-2</v>
      </c>
      <c r="AU37" s="423">
        <f>AU22/AU9</f>
        <v>8.7762505234749419E-2</v>
      </c>
      <c r="AV37" s="107">
        <f t="shared" ref="AV37:BB37" si="803">AV22/AV9</f>
        <v>7.6738001772825262E-2</v>
      </c>
      <c r="AW37" s="107">
        <f t="shared" si="803"/>
        <v>0.4074200136147047</v>
      </c>
      <c r="AX37" s="423">
        <f t="shared" si="803"/>
        <v>8.7350063777424006E-2</v>
      </c>
      <c r="AY37" s="107">
        <f t="shared" si="803"/>
        <v>0.13409224931415523</v>
      </c>
      <c r="AZ37" s="107">
        <f t="shared" si="803"/>
        <v>7.6095651075653636E-2</v>
      </c>
      <c r="BA37" s="107">
        <f t="shared" si="803"/>
        <v>0.57220219241267556</v>
      </c>
      <c r="BB37" s="423">
        <f t="shared" si="803"/>
        <v>7.8775794459431378E-2</v>
      </c>
      <c r="BD37" s="423">
        <f>BD22/BD9</f>
        <v>8.7911469376310988E-2</v>
      </c>
      <c r="BE37" s="107">
        <f t="shared" ref="BE37:BK37" si="804">BE22/BE9</f>
        <v>0.15923832192799764</v>
      </c>
      <c r="BF37" s="107">
        <f t="shared" si="804"/>
        <v>0.70673541733805989</v>
      </c>
      <c r="BG37" s="423">
        <f t="shared" si="804"/>
        <v>8.7658846846379951E-2</v>
      </c>
      <c r="BH37" s="107">
        <f t="shared" si="804"/>
        <v>0.16794950259852076</v>
      </c>
      <c r="BI37" s="107">
        <f t="shared" si="804"/>
        <v>9.9498940850578282E-2</v>
      </c>
      <c r="BJ37" s="107">
        <f t="shared" si="804"/>
        <v>0.60729476364567492</v>
      </c>
      <c r="BK37" s="423">
        <f t="shared" si="804"/>
        <v>8.0899240064863542E-2</v>
      </c>
      <c r="BM37" s="423">
        <f>BM22/BM9</f>
        <v>8.6527279194203263E-2</v>
      </c>
      <c r="BN37" s="107">
        <f t="shared" ref="BN37:BT37" si="805">BN22/BN9</f>
        <v>0.16856901883609779</v>
      </c>
      <c r="BO37" s="107">
        <f t="shared" si="805"/>
        <v>0.76582882596245605</v>
      </c>
      <c r="BP37" s="423">
        <f t="shared" si="805"/>
        <v>8.6340650587207163E-2</v>
      </c>
      <c r="BQ37" s="107">
        <f t="shared" si="805"/>
        <v>9.104716267086374E-2</v>
      </c>
      <c r="BR37" s="107">
        <f t="shared" si="805"/>
        <v>6.7130736666843771E-2</v>
      </c>
      <c r="BS37" s="107">
        <f t="shared" si="805"/>
        <v>0.60008960461961602</v>
      </c>
      <c r="BT37" s="423">
        <f t="shared" si="805"/>
        <v>7.5431412462704794E-2</v>
      </c>
      <c r="BV37" s="423">
        <f>BV22/BV9</f>
        <v>8.3314366543972895E-2</v>
      </c>
      <c r="BW37" s="107">
        <f t="shared" ref="BW37:CC37" si="806">BW22/BW9</f>
        <v>0.16423690205011382</v>
      </c>
      <c r="BX37" s="107">
        <f t="shared" si="806"/>
        <v>0.80869242199108482</v>
      </c>
      <c r="BY37" s="423">
        <f t="shared" si="806"/>
        <v>8.3167209251028607E-2</v>
      </c>
      <c r="BZ37" s="107">
        <f t="shared" si="806"/>
        <v>0.18091279035806784</v>
      </c>
      <c r="CA37" s="107">
        <f t="shared" si="806"/>
        <v>8.9334922899525035E-2</v>
      </c>
      <c r="CB37" s="107">
        <f t="shared" si="806"/>
        <v>0.616834089225611</v>
      </c>
      <c r="CC37" s="423">
        <f t="shared" si="806"/>
        <v>7.7717533875660119E-2</v>
      </c>
      <c r="CE37" s="423">
        <f>CE22/CE9</f>
        <v>8.4680449060601168E-2</v>
      </c>
      <c r="CF37" s="107">
        <f t="shared" ref="CF37:CL37" si="807">CF22/CF9</f>
        <v>0.14618416338230036</v>
      </c>
      <c r="CG37" s="107">
        <f t="shared" si="807"/>
        <v>0.59490886235072282</v>
      </c>
      <c r="CH37" s="423">
        <f t="shared" si="807"/>
        <v>8.451984952051915E-2</v>
      </c>
      <c r="CI37" s="107">
        <f t="shared" si="807"/>
        <v>7.3258075017817323E-2</v>
      </c>
      <c r="CJ37" s="107">
        <f t="shared" si="807"/>
        <v>3.1735939543670974E-2</v>
      </c>
      <c r="CK37" s="107">
        <f t="shared" si="807"/>
        <v>0.43116101177403293</v>
      </c>
      <c r="CL37" s="423">
        <f t="shared" si="807"/>
        <v>7.4785120346504877E-2</v>
      </c>
      <c r="CN37" s="423">
        <f>CN22/CN9</f>
        <v>7.6148603692038533E-2</v>
      </c>
      <c r="CO37" s="107">
        <f t="shared" ref="CO37:CU37" si="808">CO22/CO9</f>
        <v>9.9370503597122434E-2</v>
      </c>
      <c r="CP37" s="107">
        <f t="shared" si="808"/>
        <v>0.3381618381618382</v>
      </c>
      <c r="CQ37" s="423">
        <f t="shared" si="808"/>
        <v>7.5975345916473258E-2</v>
      </c>
      <c r="CR37" s="107">
        <f t="shared" si="808"/>
        <v>9.5982355302306116E-2</v>
      </c>
      <c r="CS37" s="107">
        <f t="shared" si="808"/>
        <v>3.6480391144165424E-2</v>
      </c>
      <c r="CT37" s="107">
        <f t="shared" si="808"/>
        <v>0.43319262483322757</v>
      </c>
      <c r="CU37" s="423">
        <f t="shared" si="808"/>
        <v>6.8208994088332073E-2</v>
      </c>
      <c r="CW37" s="423">
        <f>CW22/CW9</f>
        <v>7.678750502386418E-2</v>
      </c>
      <c r="CX37" s="107">
        <f t="shared" ref="CX37:DD37" si="809">CX22/CX9</f>
        <v>0.13191877709331509</v>
      </c>
      <c r="CY37" s="107">
        <f t="shared" si="809"/>
        <v>0.4733422939068101</v>
      </c>
      <c r="CZ37" s="423">
        <f t="shared" si="809"/>
        <v>7.6665606050845797E-2</v>
      </c>
      <c r="DA37" s="107">
        <f t="shared" si="809"/>
        <v>6.5566769898031216E-2</v>
      </c>
      <c r="DB37" s="107">
        <f t="shared" si="809"/>
        <v>7.6378809869375897E-2</v>
      </c>
      <c r="DC37" s="107">
        <f t="shared" si="809"/>
        <v>0.49121447970398985</v>
      </c>
      <c r="DD37" s="423">
        <f t="shared" si="809"/>
        <v>6.6638269980118875E-2</v>
      </c>
      <c r="DF37" s="423">
        <f>DF22/DF9</f>
        <v>9.19046135372589E-2</v>
      </c>
      <c r="DG37" s="107">
        <f t="shared" ref="DG37:DM37" si="810">DG22/DG9</f>
        <v>-1.6342611169883045E-2</v>
      </c>
      <c r="DH37" s="107">
        <f t="shared" si="810"/>
        <v>5.3352303041081317E-3</v>
      </c>
      <c r="DI37" s="423">
        <f t="shared" si="810"/>
        <v>9.1331591893155609E-2</v>
      </c>
      <c r="DJ37" s="107">
        <f t="shared" si="810"/>
        <v>3.1992523095726475E-3</v>
      </c>
      <c r="DK37" s="107">
        <f t="shared" si="810"/>
        <v>9.7503271019660151E-3</v>
      </c>
      <c r="DL37" s="107">
        <f t="shared" si="810"/>
        <v>0.31256419737869273</v>
      </c>
      <c r="DM37" s="423">
        <f t="shared" si="810"/>
        <v>8.0247090696075593E-2</v>
      </c>
      <c r="DO37" s="423">
        <f>DO22/DO9</f>
        <v>8.8571349168334285E-2</v>
      </c>
      <c r="DP37" s="107">
        <f t="shared" ref="DP37:DV37" si="811">DP22/DP9</f>
        <v>9.1004516826770174E-2</v>
      </c>
      <c r="DQ37" s="107">
        <f t="shared" si="811"/>
        <v>0.41570482497634692</v>
      </c>
      <c r="DR37" s="423">
        <f t="shared" si="811"/>
        <v>8.8187791282564765E-2</v>
      </c>
      <c r="DS37" s="107">
        <f t="shared" si="811"/>
        <v>-1.6148377848638269E-2</v>
      </c>
      <c r="DT37" s="107">
        <f t="shared" si="811"/>
        <v>2.7030438830416757E-2</v>
      </c>
      <c r="DU37" s="107">
        <f t="shared" si="811"/>
        <v>0.30389101671309182</v>
      </c>
      <c r="DV37" s="423">
        <f t="shared" si="811"/>
        <v>7.4876836066098129E-2</v>
      </c>
      <c r="DX37" s="423">
        <f>DX22/DX9</f>
        <v>0.10358172250739187</v>
      </c>
      <c r="DY37" s="107">
        <f t="shared" ref="DY37:EE37" si="812">DY22/DY9</f>
        <v>5.6273744195863167E-2</v>
      </c>
      <c r="DZ37" s="107">
        <f t="shared" si="812"/>
        <v>0.19460950764006807</v>
      </c>
      <c r="EA37" s="423">
        <f t="shared" si="812"/>
        <v>0.10303671848884441</v>
      </c>
      <c r="EB37" s="107">
        <f t="shared" si="812"/>
        <v>4.3621668011630782E-2</v>
      </c>
      <c r="EC37" s="107">
        <f t="shared" si="812"/>
        <v>5.6709056260665004E-2</v>
      </c>
      <c r="ED37" s="107">
        <f t="shared" si="812"/>
        <v>0.37937241201975508</v>
      </c>
      <c r="EE37" s="423">
        <f t="shared" si="812"/>
        <v>9.2648105163705904E-2</v>
      </c>
      <c r="EG37" s="423">
        <f>EG22/EG9</f>
        <v>7.7779562861008636E-2</v>
      </c>
      <c r="EH37" s="107">
        <f t="shared" ref="EH37:EN37" si="813">EH22/EH9</f>
        <v>0.23446610390740574</v>
      </c>
      <c r="EI37" s="107">
        <f t="shared" si="813"/>
        <v>0.21519643114117148</v>
      </c>
      <c r="EJ37" s="423">
        <f t="shared" si="813"/>
        <v>7.8159732135823334E-2</v>
      </c>
      <c r="EK37" s="107">
        <f t="shared" si="813"/>
        <v>9.4857418129377313E-2</v>
      </c>
      <c r="EL37" s="107">
        <f t="shared" si="813"/>
        <v>2.4553948670899904E-2</v>
      </c>
      <c r="EM37" s="107">
        <f t="shared" si="813"/>
        <v>0.44380971986344842</v>
      </c>
      <c r="EN37" s="423">
        <f t="shared" si="813"/>
        <v>7.1932454853572206E-2</v>
      </c>
      <c r="EP37" s="423">
        <f>EP22/EP9</f>
        <v>6.3868032553814486E-2</v>
      </c>
      <c r="EQ37" s="107">
        <f t="shared" ref="EQ37:EW37" si="814">EQ22/EQ9</f>
        <v>1.2995673808587796E-3</v>
      </c>
      <c r="ER37" s="107">
        <f t="shared" si="814"/>
        <v>-4.0834845735027532E-3</v>
      </c>
      <c r="ES37" s="423">
        <f t="shared" si="814"/>
        <v>6.3540964428284941E-2</v>
      </c>
      <c r="ET37" s="107">
        <f t="shared" si="814"/>
        <v>3.1029583235104873E-2</v>
      </c>
      <c r="EU37" s="107">
        <f t="shared" si="814"/>
        <v>-1.4854887817959638E-2</v>
      </c>
      <c r="EV37" s="107">
        <f t="shared" si="814"/>
        <v>0.22956464883229913</v>
      </c>
      <c r="EW37" s="423">
        <f t="shared" si="814"/>
        <v>5.7827233764336475E-2</v>
      </c>
      <c r="EY37" s="423">
        <f>EY22/EY9</f>
        <v>2.6063380108089097E-2</v>
      </c>
      <c r="EZ37" s="107">
        <f t="shared" ref="EZ37:FF37" si="815">EZ22/EZ9</f>
        <v>-1.5895155900386551E-2</v>
      </c>
      <c r="FA37" s="107">
        <f t="shared" si="815"/>
        <v>-5.9827596049551769E-2</v>
      </c>
      <c r="FB37" s="423">
        <f t="shared" si="815"/>
        <v>2.5814956058866058E-2</v>
      </c>
      <c r="FC37" s="107">
        <f t="shared" si="815"/>
        <v>7.4969430913865334E-2</v>
      </c>
      <c r="FD37" s="107">
        <f t="shared" si="815"/>
        <v>0.4028864970645793</v>
      </c>
      <c r="FE37" s="107">
        <f t="shared" si="815"/>
        <v>0.78523142846588589</v>
      </c>
      <c r="FF37" s="423">
        <f t="shared" si="815"/>
        <v>2.4202370854942753E-2</v>
      </c>
      <c r="FH37" s="423">
        <f>FH22/FH9</f>
        <v>6.5905183743629206E-2</v>
      </c>
      <c r="FI37" s="107">
        <f t="shared" ref="FI37:FO37" si="816">FI22/FI9</f>
        <v>1.6872665279414303E-2</v>
      </c>
      <c r="FJ37" s="107">
        <f t="shared" si="816"/>
        <v>-1.289811211990215E-2</v>
      </c>
      <c r="FK37" s="423">
        <f t="shared" si="816"/>
        <v>6.5725514381597669E-2</v>
      </c>
      <c r="FL37" s="107">
        <f t="shared" si="816"/>
        <v>0.41821288242603349</v>
      </c>
      <c r="FM37" s="107">
        <f t="shared" si="816"/>
        <v>0.11390369591916842</v>
      </c>
      <c r="FN37" s="107">
        <f t="shared" si="816"/>
        <v>0.82335862031326768</v>
      </c>
      <c r="FO37" s="423">
        <f t="shared" si="816"/>
        <v>6.7877241675734626E-2</v>
      </c>
      <c r="FQ37" s="423">
        <f>FQ22/FQ9</f>
        <v>4.9831562508267528E-2</v>
      </c>
      <c r="FR37" s="107">
        <f t="shared" ref="FR37:FX37" si="817">FR22/FR9</f>
        <v>3.8790814478065927E-2</v>
      </c>
      <c r="FS37" s="107">
        <f t="shared" si="817"/>
        <v>3.5728637070424514E-3</v>
      </c>
      <c r="FT37" s="423">
        <f t="shared" si="817"/>
        <v>5.0136636030564091E-2</v>
      </c>
      <c r="FU37" s="107">
        <f t="shared" si="817"/>
        <v>0.18503254849888262</v>
      </c>
      <c r="FV37" s="107">
        <f t="shared" si="817"/>
        <v>-1.2743423645569064E-2</v>
      </c>
      <c r="FW37" s="107">
        <f t="shared" si="817"/>
        <v>0.32870036101083017</v>
      </c>
      <c r="FX37" s="423">
        <f t="shared" si="817"/>
        <v>4.9620986881353663E-2</v>
      </c>
      <c r="FZ37" s="423">
        <f>FZ22/FZ9</f>
        <v>8.4163696064661855E-2</v>
      </c>
      <c r="GA37" s="107">
        <f t="shared" ref="GA37:GG37" si="818">GA22/GA9</f>
        <v>-2.5345079115699755E-2</v>
      </c>
      <c r="GB37" s="107">
        <f t="shared" si="818"/>
        <v>-6.1156989673782115E-2</v>
      </c>
      <c r="GC37" s="423">
        <f t="shared" si="818"/>
        <v>8.4285079523793882E-2</v>
      </c>
      <c r="GD37" s="107">
        <f t="shared" si="818"/>
        <v>0.10344963817977107</v>
      </c>
      <c r="GE37" s="107">
        <f t="shared" si="818"/>
        <v>7.1258101499801052E-2</v>
      </c>
      <c r="GF37" s="107">
        <f t="shared" si="818"/>
        <v>0.44825833731437342</v>
      </c>
      <c r="GG37" s="423">
        <f t="shared" si="818"/>
        <v>8.0644806376665712E-2</v>
      </c>
      <c r="GI37" s="423">
        <f>GI22/GI9</f>
        <v>5.0779337338632873E-2</v>
      </c>
      <c r="GJ37" s="107">
        <f t="shared" ref="GJ37:GP37" si="819">GJ22/GJ9</f>
        <v>7.4776628868200801E-2</v>
      </c>
      <c r="GK37" s="107">
        <f t="shared" si="819"/>
        <v>5.1965810422947033E-2</v>
      </c>
      <c r="GL37" s="423">
        <f t="shared" si="819"/>
        <v>5.1602696812313498E-2</v>
      </c>
      <c r="GM37" s="107">
        <f t="shared" si="819"/>
        <v>9.5561721423780499E-2</v>
      </c>
      <c r="GN37" s="107">
        <f t="shared" si="819"/>
        <v>0.11476484039636797</v>
      </c>
      <c r="GO37" s="107">
        <f t="shared" si="819"/>
        <v>0.52366846018983138</v>
      </c>
      <c r="GP37" s="423">
        <f t="shared" si="819"/>
        <v>4.7890748525883084E-2</v>
      </c>
      <c r="GR37" s="423">
        <f>GR22/GR9</f>
        <v>1.4448646462871834E-2</v>
      </c>
      <c r="GS37" s="107">
        <f t="shared" ref="GS37:GY37" si="820">GS22/GS9</f>
        <v>5.7091254974732303E-2</v>
      </c>
      <c r="GT37" s="107">
        <f t="shared" si="820"/>
        <v>2.9141697439705707E-2</v>
      </c>
      <c r="GU37" s="423">
        <f t="shared" si="820"/>
        <v>1.564717645647647E-2</v>
      </c>
      <c r="GV37" s="107">
        <f t="shared" si="820"/>
        <v>0.22181418238759215</v>
      </c>
      <c r="GW37" s="107">
        <f t="shared" si="820"/>
        <v>6.6758974241609231E-2</v>
      </c>
      <c r="GX37" s="107">
        <f t="shared" si="820"/>
        <v>0.62411496927008436</v>
      </c>
      <c r="GY37" s="423">
        <f t="shared" si="820"/>
        <v>1.7370766292580043E-2</v>
      </c>
      <c r="HA37" s="423">
        <f>HA22/HA9</f>
        <v>-1.1442373372379424E-3</v>
      </c>
      <c r="HB37" s="107">
        <f t="shared" ref="HB37:HH37" si="821">HB22/HB9</f>
        <v>-1.2698474670153477E-2</v>
      </c>
      <c r="HC37" s="107">
        <f t="shared" si="821"/>
        <v>-1.9886832924469064E-2</v>
      </c>
      <c r="HD37" s="423">
        <f t="shared" si="821"/>
        <v>-8.3925567627884284E-4</v>
      </c>
      <c r="HE37" s="107">
        <f t="shared" si="821"/>
        <v>-3.1566025603558625E-3</v>
      </c>
      <c r="HF37" s="107">
        <f t="shared" si="821"/>
        <v>0.23170137275128391</v>
      </c>
      <c r="HG37" s="107">
        <f t="shared" si="821"/>
        <v>0.32283962955560003</v>
      </c>
      <c r="HH37" s="423">
        <f t="shared" si="821"/>
        <v>-2.8137523203782709E-3</v>
      </c>
      <c r="HJ37" s="423">
        <f>HJ22/HJ9</f>
        <v>3.5827434693158348E-2</v>
      </c>
      <c r="HK37" s="107">
        <f t="shared" ref="HK37:HQ37" si="822">HK22/HK9</f>
        <v>2.7010996249316594E-2</v>
      </c>
      <c r="HL37" s="107">
        <f t="shared" si="822"/>
        <v>3.1388781504284968E-3</v>
      </c>
      <c r="HM37" s="423">
        <f t="shared" si="822"/>
        <v>3.6497520419863212E-2</v>
      </c>
      <c r="HN37" s="107">
        <f t="shared" si="822"/>
        <v>0.10077215329863529</v>
      </c>
      <c r="HO37" s="107">
        <f t="shared" si="822"/>
        <v>0.12191578113695151</v>
      </c>
      <c r="HP37" s="107">
        <f t="shared" si="822"/>
        <v>0.47728671978422216</v>
      </c>
      <c r="HQ37" s="423">
        <f t="shared" si="822"/>
        <v>3.4499111064526543E-2</v>
      </c>
      <c r="HS37" s="423">
        <f>HS22/HS9</f>
        <v>3.8466124016284027E-2</v>
      </c>
      <c r="HT37" s="107">
        <f t="shared" ref="HT37:HZ37" si="823">HT22/HT9</f>
        <v>-1.3908816031303752E-2</v>
      </c>
      <c r="HU37" s="107">
        <f t="shared" si="823"/>
        <v>-2.3001660326706221E-2</v>
      </c>
      <c r="HV37" s="423">
        <f t="shared" si="823"/>
        <v>3.874688205304247E-2</v>
      </c>
      <c r="HW37" s="107">
        <f t="shared" si="823"/>
        <v>-4.2503697534498411E-2</v>
      </c>
      <c r="HX37" s="107">
        <f t="shared" si="823"/>
        <v>9.4680196430941582E-2</v>
      </c>
      <c r="HY37" s="107">
        <f t="shared" si="823"/>
        <v>0.30693741422310117</v>
      </c>
      <c r="HZ37" s="423">
        <f t="shared" si="823"/>
        <v>3.0992226174228626E-2</v>
      </c>
      <c r="IB37" s="423">
        <f>IB22/IB9</f>
        <v>5.3116435963666365E-2</v>
      </c>
      <c r="IC37" s="107">
        <f t="shared" ref="IC37:II37" si="824">IC22/IC9</f>
        <v>-1.4164959363933517E-2</v>
      </c>
      <c r="ID37" s="107">
        <f t="shared" si="824"/>
        <v>-2.300788008726392E-2</v>
      </c>
      <c r="IE37" s="423">
        <f t="shared" si="824"/>
        <v>5.3423407883010365E-2</v>
      </c>
      <c r="IF37" s="107">
        <f t="shared" si="824"/>
        <v>-4.3332883070712862E-2</v>
      </c>
      <c r="IG37" s="107">
        <f t="shared" si="824"/>
        <v>0.10434677667090866</v>
      </c>
      <c r="IH37" s="107">
        <f t="shared" si="824"/>
        <v>0.29172566205940742</v>
      </c>
      <c r="II37" s="423">
        <f t="shared" si="824"/>
        <v>4.494220653281842E-2</v>
      </c>
      <c r="IK37" s="423">
        <f>IK22/IK9</f>
        <v>5.542938208712643E-2</v>
      </c>
      <c r="IL37" s="107">
        <f t="shared" ref="IL37:IR37" si="825">IL22/IL9</f>
        <v>3.0751493468128315E-2</v>
      </c>
      <c r="IM37" s="107">
        <f t="shared" si="825"/>
        <v>1.0300252005725256E-2</v>
      </c>
      <c r="IN37" s="423">
        <f t="shared" si="825"/>
        <v>5.6322576345071644E-2</v>
      </c>
      <c r="IO37" s="107">
        <f t="shared" si="825"/>
        <v>-4.8217708492759109E-2</v>
      </c>
      <c r="IP37" s="107">
        <f t="shared" si="825"/>
        <v>0.10632075775983522</v>
      </c>
      <c r="IQ37" s="107">
        <f t="shared" si="825"/>
        <v>0.24345970708901077</v>
      </c>
      <c r="IR37" s="423">
        <f t="shared" si="825"/>
        <v>4.8106855250742681E-2</v>
      </c>
      <c r="IT37" s="423">
        <f>IT22/IT9</f>
        <v>5.7968710226093428E-2</v>
      </c>
      <c r="IU37" s="107">
        <f t="shared" ref="IU37:JA37" si="826">IU22/IU9</f>
        <v>-2.8545010879917648E-2</v>
      </c>
      <c r="IV37" s="107">
        <f t="shared" si="826"/>
        <v>-2.7742147010946031E-2</v>
      </c>
      <c r="IW37" s="423">
        <f t="shared" si="826"/>
        <v>5.7514279486986307E-2</v>
      </c>
      <c r="IX37" s="107">
        <f t="shared" si="826"/>
        <v>-1.5689595774000763E-2</v>
      </c>
      <c r="IY37" s="107">
        <f t="shared" si="826"/>
        <v>0.10997922256066832</v>
      </c>
      <c r="IZ37" s="107">
        <f t="shared" si="826"/>
        <v>0.29128810785813369</v>
      </c>
      <c r="JA37" s="423">
        <f t="shared" si="826"/>
        <v>5.1655175784351193E-2</v>
      </c>
      <c r="JC37" s="423">
        <f>JC22/JC9</f>
        <v>5.1667207041493003E-2</v>
      </c>
      <c r="JD37" s="107">
        <f t="shared" ref="JD37:JJ37" si="827">JD22/JD9</f>
        <v>-7.0394208606229594E-3</v>
      </c>
      <c r="JE37" s="107">
        <f t="shared" si="827"/>
        <v>-1.6171351415776559E-2</v>
      </c>
      <c r="JF37" s="423">
        <f t="shared" si="827"/>
        <v>5.1885007539879971E-2</v>
      </c>
      <c r="JG37" s="107">
        <f t="shared" si="827"/>
        <v>-3.7094146895919833E-2</v>
      </c>
      <c r="JH37" s="107">
        <f t="shared" si="827"/>
        <v>0.10418532759487036</v>
      </c>
      <c r="JI37" s="107">
        <f t="shared" si="827"/>
        <v>0.28399296148367448</v>
      </c>
      <c r="JJ37" s="423">
        <f t="shared" si="827"/>
        <v>4.4423008754684239E-2</v>
      </c>
      <c r="JL37" s="423">
        <f>JL22/JL9</f>
        <v>3.6666193605437124E-2</v>
      </c>
      <c r="JM37" s="107">
        <f t="shared" ref="JM37:JS37" si="828">JM22/JM9</f>
        <v>-7.2458699939850754E-2</v>
      </c>
      <c r="JN37" s="107">
        <f t="shared" si="828"/>
        <v>-6.2533899595027087E-2</v>
      </c>
      <c r="JO37" s="423">
        <f t="shared" si="828"/>
        <v>3.5746780696508891E-2</v>
      </c>
      <c r="JP37" s="107">
        <f t="shared" si="828"/>
        <v>-4.7264771750870356E-2</v>
      </c>
      <c r="JQ37" s="107">
        <f t="shared" si="828"/>
        <v>9.8814142609763095E-2</v>
      </c>
      <c r="JR37" s="107">
        <f t="shared" si="828"/>
        <v>0.37205124975972531</v>
      </c>
      <c r="JS37" s="423">
        <f t="shared" si="828"/>
        <v>2.6036442194892644E-2</v>
      </c>
      <c r="JU37" s="423">
        <f>JU22/JU9</f>
        <v>3.3573314587617829E-2</v>
      </c>
      <c r="JV37" s="107">
        <f t="shared" ref="JV37:KB37" si="829">JV22/JV9</f>
        <v>-0.12628819222958962</v>
      </c>
      <c r="JW37" s="107">
        <f t="shared" si="829"/>
        <v>-0.13096478169373452</v>
      </c>
      <c r="JX37" s="423">
        <f t="shared" si="829"/>
        <v>3.3116019866882507E-2</v>
      </c>
      <c r="JY37" s="107">
        <f t="shared" si="829"/>
        <v>-9.7353151783143577E-2</v>
      </c>
      <c r="JZ37" s="107">
        <f t="shared" si="829"/>
        <v>0.13748235897874519</v>
      </c>
      <c r="KA37" s="107">
        <f t="shared" si="829"/>
        <v>0.14941253555313988</v>
      </c>
      <c r="KB37" s="423">
        <f t="shared" si="829"/>
        <v>2.4678910750998789E-2</v>
      </c>
      <c r="KD37" s="423">
        <f>KD22/KD9</f>
        <v>-3.4446510581337984E-2</v>
      </c>
      <c r="KE37" s="107">
        <f t="shared" ref="KE37:KK37" si="830">KE22/KE9</f>
        <v>5.4571937437492739E-3</v>
      </c>
      <c r="KF37" s="107">
        <f t="shared" si="830"/>
        <v>-8.4597297955061653E-3</v>
      </c>
      <c r="KG37" s="423">
        <f t="shared" si="830"/>
        <v>-3.3343521217025794E-2</v>
      </c>
      <c r="KH37" s="107">
        <f t="shared" si="830"/>
        <v>-2.0132629445642675E-2</v>
      </c>
      <c r="KI37" s="107">
        <f t="shared" si="830"/>
        <v>0.23855590090670001</v>
      </c>
      <c r="KJ37" s="107">
        <f t="shared" si="830"/>
        <v>0.33155780585777722</v>
      </c>
      <c r="KK37" s="423">
        <f t="shared" si="830"/>
        <v>-3.6426667746044472E-2</v>
      </c>
      <c r="KM37" s="423">
        <f>KM22/KM9</f>
        <v>5.1782688997538621E-2</v>
      </c>
      <c r="KN37" s="107">
        <f>KN22/KN9</f>
        <v>7.0776629205154548E-3</v>
      </c>
      <c r="KO37" s="107">
        <f>KO22/KO9</f>
        <v>-2.9878156701732606E-3</v>
      </c>
      <c r="KP37" s="423">
        <f t="shared" ref="KP37:KT37" si="831">KP22/KP9</f>
        <v>5.1999570415994581E-2</v>
      </c>
      <c r="KQ37" s="107">
        <f>KQ22/KQ9</f>
        <v>3.1071179992880282E-2</v>
      </c>
      <c r="KR37" s="107" t="s">
        <v>283</v>
      </c>
      <c r="KS37" s="107">
        <f>KS22/KS9</f>
        <v>0.70358319062047181</v>
      </c>
      <c r="KT37" s="423">
        <f t="shared" si="831"/>
        <v>4.6448103768004532E-2</v>
      </c>
      <c r="KV37" s="423">
        <f>KV22/KV9</f>
        <v>2.3709779744885164E-2</v>
      </c>
      <c r="KW37" s="107">
        <f t="shared" ref="KW37:LC37" si="832">KW22/KW9</f>
        <v>-4.2014469435286791E-2</v>
      </c>
      <c r="KX37" s="107">
        <f t="shared" si="832"/>
        <v>-4.8388293288152577E-2</v>
      </c>
      <c r="KY37" s="423">
        <f t="shared" si="832"/>
        <v>2.3676497829684114E-2</v>
      </c>
      <c r="KZ37" s="107">
        <f t="shared" si="832"/>
        <v>-3.2972370383115381E-2</v>
      </c>
      <c r="LA37" s="107">
        <f t="shared" si="832"/>
        <v>0.14570536113771027</v>
      </c>
      <c r="LB37" s="107">
        <f t="shared" si="832"/>
        <v>0.35141976623178328</v>
      </c>
      <c r="LC37" s="423">
        <f t="shared" si="832"/>
        <v>1.6955425348412063E-2</v>
      </c>
      <c r="LE37" s="423">
        <f>LE22/LE9</f>
        <v>7.2793785730873264E-2</v>
      </c>
      <c r="LF37" s="107">
        <f>LF22/LF9</f>
        <v>2.5103255557712829E-2</v>
      </c>
      <c r="LG37" s="107">
        <f>LG22/LG9</f>
        <v>-3.1712435907028632E-4</v>
      </c>
      <c r="LH37" s="423">
        <f t="shared" ref="LH37" si="833">LH22/LH9</f>
        <v>7.412472745396953E-2</v>
      </c>
      <c r="LI37" s="107">
        <f>LI22/LI9</f>
        <v>2.3875495151572702E-2</v>
      </c>
      <c r="LJ37" s="107">
        <f>LJ22/LJ9</f>
        <v>0.51795728433361177</v>
      </c>
      <c r="LK37" s="423">
        <f t="shared" ref="LK37" si="834">LK22/LK9</f>
        <v>6.9060474084841325E-2</v>
      </c>
      <c r="LM37" s="423">
        <f>LM22/LM9</f>
        <v>7.1159191464529217E-2</v>
      </c>
      <c r="LN37" s="107">
        <f>LN22/LN9</f>
        <v>5.8801558819344207E-2</v>
      </c>
      <c r="LO37" s="107">
        <f>LO22/LO9</f>
        <v>2.5251567657708019E-2</v>
      </c>
      <c r="LP37" s="423">
        <f t="shared" ref="LP37" si="835">LP22/LP9</f>
        <v>7.2695604767475594E-2</v>
      </c>
      <c r="LQ37" s="107">
        <f>LQ22/LQ9</f>
        <v>0.1045966310665732</v>
      </c>
      <c r="LR37" s="107">
        <f>LR22/LR9</f>
        <v>1.0902102612158839</v>
      </c>
      <c r="LS37" s="423">
        <f t="shared" ref="LS37" si="836">LS22/LS9</f>
        <v>6.7315413706291724E-2</v>
      </c>
      <c r="LU37" s="423">
        <f>LU22/LU9</f>
        <v>7.1988033270366222E-2</v>
      </c>
      <c r="LV37" s="107">
        <f>LV22/LV9</f>
        <v>4.0484190302663869E-2</v>
      </c>
      <c r="LW37" s="107">
        <f>LW22/LW9</f>
        <v>1.0886352921628446E-2</v>
      </c>
      <c r="LX37" s="423">
        <f t="shared" ref="LX37" si="837">LX22/LX9</f>
        <v>7.3419144433036973E-2</v>
      </c>
      <c r="LY37" s="107">
        <f>LY22/LY9</f>
        <v>6.5605507142142486E-2</v>
      </c>
      <c r="LZ37" s="107">
        <f>LZ22/LZ9</f>
        <v>0.84754009883456172</v>
      </c>
      <c r="MA37" s="423">
        <f t="shared" ref="MA37" si="838">MA22/MA9</f>
        <v>6.8197451886002583E-2</v>
      </c>
    </row>
    <row r="38" spans="1:339" ht="12" thickBot="1">
      <c r="A38" s="100" t="s">
        <v>3</v>
      </c>
      <c r="B38" s="424">
        <f>B34/B9</f>
        <v>2.3322096121653028E-3</v>
      </c>
      <c r="C38" s="103">
        <f t="shared" ref="C38:I38" si="839">C34/C9</f>
        <v>0.12854153251770775</v>
      </c>
      <c r="D38" s="103">
        <f t="shared" si="839"/>
        <v>0.73324150596877935</v>
      </c>
      <c r="E38" s="424">
        <f t="shared" si="839"/>
        <v>2.3216524687272753E-3</v>
      </c>
      <c r="F38" s="103">
        <f t="shared" si="839"/>
        <v>6.7764903407677615E-2</v>
      </c>
      <c r="G38" s="103">
        <f t="shared" si="839"/>
        <v>3.3323656270736565E-2</v>
      </c>
      <c r="H38" s="103">
        <f t="shared" si="839"/>
        <v>0.23744462050900625</v>
      </c>
      <c r="I38" s="424">
        <f t="shared" si="839"/>
        <v>2.1507858924164915E-3</v>
      </c>
      <c r="K38" s="424">
        <f>K34/K9</f>
        <v>4.8761425168365458E-3</v>
      </c>
      <c r="L38" s="103">
        <f t="shared" ref="L38:R38" si="840">L34/L9</f>
        <v>0.10033680582752411</v>
      </c>
      <c r="M38" s="103">
        <f t="shared" si="840"/>
        <v>0.57366771159874619</v>
      </c>
      <c r="N38" s="424">
        <f t="shared" si="840"/>
        <v>4.852221245268469E-3</v>
      </c>
      <c r="O38" s="103">
        <f t="shared" si="840"/>
        <v>6.4089713387301225E-2</v>
      </c>
      <c r="P38" s="103">
        <f t="shared" si="840"/>
        <v>7.5066963783284965E-2</v>
      </c>
      <c r="Q38" s="103">
        <f t="shared" si="840"/>
        <v>0.26992679951199672</v>
      </c>
      <c r="R38" s="424">
        <f t="shared" si="840"/>
        <v>4.4736159696925825E-3</v>
      </c>
      <c r="T38" s="424">
        <f>T34/T9</f>
        <v>1.1043021204753907E-2</v>
      </c>
      <c r="U38" s="103">
        <f t="shared" ref="U38:AA38" si="841">U34/U9</f>
        <v>0.13251155624036975</v>
      </c>
      <c r="V38" s="103">
        <f t="shared" si="841"/>
        <v>0.65864332603938702</v>
      </c>
      <c r="W38" s="424">
        <f t="shared" si="841"/>
        <v>1.0989794273955498E-2</v>
      </c>
      <c r="X38" s="103">
        <f t="shared" si="841"/>
        <v>6.3669393326696369E-2</v>
      </c>
      <c r="Y38" s="103">
        <f t="shared" si="841"/>
        <v>9.1423119880863615E-2</v>
      </c>
      <c r="Z38" s="103">
        <f t="shared" si="841"/>
        <v>0.26453253019851691</v>
      </c>
      <c r="AA38" s="424">
        <f t="shared" si="841"/>
        <v>1.0194610188203152E-2</v>
      </c>
      <c r="AC38" s="424">
        <f>AC34/AC9</f>
        <v>1.6293894908993335E-2</v>
      </c>
      <c r="AD38" s="103">
        <f t="shared" ref="AD38:AJ38" si="842">AD34/AD9</f>
        <v>9.5921142080217431E-2</v>
      </c>
      <c r="AE38" s="103">
        <f t="shared" si="842"/>
        <v>0.50159971560611394</v>
      </c>
      <c r="AF38" s="424">
        <f t="shared" si="842"/>
        <v>1.6225620977185991E-2</v>
      </c>
      <c r="AG38" s="103">
        <f t="shared" si="842"/>
        <v>6.4524485576849949E-2</v>
      </c>
      <c r="AH38" s="103">
        <f t="shared" si="842"/>
        <v>6.5052110029045027E-2</v>
      </c>
      <c r="AI38" s="103">
        <f t="shared" si="842"/>
        <v>0.21415946048838844</v>
      </c>
      <c r="AJ38" s="424">
        <f t="shared" si="842"/>
        <v>1.5307590627037284E-2</v>
      </c>
      <c r="AL38" s="424">
        <f>AL34/AL9</f>
        <v>2.0953260093705205E-2</v>
      </c>
      <c r="AM38" s="103">
        <f t="shared" ref="AM38:AS38" si="843">AM34/AM9</f>
        <v>0.11411010154997331</v>
      </c>
      <c r="AN38" s="103">
        <f t="shared" si="843"/>
        <v>0.57353928811282762</v>
      </c>
      <c r="AO38" s="424">
        <f t="shared" si="843"/>
        <v>2.086375660197546E-2</v>
      </c>
      <c r="AP38" s="103">
        <f t="shared" si="843"/>
        <v>9.9889873989454245E-2</v>
      </c>
      <c r="AQ38" s="103">
        <f t="shared" si="843"/>
        <v>8.2606946493227931E-2</v>
      </c>
      <c r="AR38" s="103">
        <f t="shared" si="843"/>
        <v>0.34964480670006731</v>
      </c>
      <c r="AS38" s="424">
        <f t="shared" si="843"/>
        <v>1.9639827503002312E-2</v>
      </c>
      <c r="AU38" s="424">
        <f>AU34/AU9</f>
        <v>2.6934437671583447E-2</v>
      </c>
      <c r="AV38" s="103">
        <f t="shared" ref="AV38:BB38" si="844">AV34/AV9</f>
        <v>7.5788274028112071E-2</v>
      </c>
      <c r="AW38" s="103">
        <f t="shared" si="844"/>
        <v>0.4074200136147047</v>
      </c>
      <c r="AX38" s="424">
        <f t="shared" si="844"/>
        <v>2.6806153308108861E-2</v>
      </c>
      <c r="AY38" s="103">
        <f t="shared" si="844"/>
        <v>6.9625413429736063E-2</v>
      </c>
      <c r="AZ38" s="103">
        <f t="shared" si="844"/>
        <v>8.1294994316507441E-2</v>
      </c>
      <c r="BA38" s="103">
        <f t="shared" si="844"/>
        <v>0.25456509363733221</v>
      </c>
      <c r="BB38" s="424">
        <f t="shared" si="844"/>
        <v>2.5182694258717411E-2</v>
      </c>
      <c r="BD38" s="424">
        <f>BD34/BD9</f>
        <v>3.2535151958409628E-2</v>
      </c>
      <c r="BE38" s="103">
        <f t="shared" ref="BE38:BK38" si="845">BE34/BE9</f>
        <v>0.13049687592978279</v>
      </c>
      <c r="BF38" s="103">
        <f t="shared" si="845"/>
        <v>0.70673541733805989</v>
      </c>
      <c r="BG38" s="424">
        <f t="shared" si="845"/>
        <v>3.2379076487008059E-2</v>
      </c>
      <c r="BH38" s="103">
        <f t="shared" si="845"/>
        <v>8.5595585108038302E-2</v>
      </c>
      <c r="BI38" s="103">
        <f t="shared" si="845"/>
        <v>8.7644614632556447E-2</v>
      </c>
      <c r="BJ38" s="103">
        <f t="shared" si="845"/>
        <v>0.29597280111526825</v>
      </c>
      <c r="BK38" s="424">
        <f t="shared" si="845"/>
        <v>3.0544042220820349E-2</v>
      </c>
      <c r="BM38" s="424">
        <f>BM34/BM9</f>
        <v>4.5913921827208742E-2</v>
      </c>
      <c r="BN38" s="103">
        <f t="shared" ref="BN38:BT38" si="846">BN34/BN9</f>
        <v>0.13533876862524596</v>
      </c>
      <c r="BO38" s="103">
        <f t="shared" si="846"/>
        <v>0.76582882596245605</v>
      </c>
      <c r="BP38" s="424">
        <f t="shared" si="846"/>
        <v>4.5728303981025974E-2</v>
      </c>
      <c r="BQ38" s="103">
        <f t="shared" si="846"/>
        <v>9.5227592844146072E-2</v>
      </c>
      <c r="BR38" s="103">
        <f t="shared" si="846"/>
        <v>9.8003790495421281E-2</v>
      </c>
      <c r="BS38" s="103">
        <f t="shared" si="846"/>
        <v>0.30529040608315805</v>
      </c>
      <c r="BT38" s="424">
        <f t="shared" si="846"/>
        <v>4.3613673530116519E-2</v>
      </c>
      <c r="BV38" s="424">
        <f>BV34/BV9</f>
        <v>4.0985772823717063E-2</v>
      </c>
      <c r="BW38" s="103">
        <f t="shared" ref="BW38:CC38" si="847">BW34/BW9</f>
        <v>0.12397494305239173</v>
      </c>
      <c r="BX38" s="103">
        <f t="shared" si="847"/>
        <v>0.80869242199108482</v>
      </c>
      <c r="BY38" s="424">
        <f t="shared" si="847"/>
        <v>4.0817122916322272E-2</v>
      </c>
      <c r="BZ38" s="103">
        <f t="shared" si="847"/>
        <v>9.1979984033957157E-2</v>
      </c>
      <c r="CA38" s="103">
        <f t="shared" si="847"/>
        <v>8.6442433599781071E-2</v>
      </c>
      <c r="CB38" s="103">
        <f t="shared" si="847"/>
        <v>0.30303699756988195</v>
      </c>
      <c r="CC38" s="424">
        <f t="shared" si="847"/>
        <v>3.8883813636740983E-2</v>
      </c>
      <c r="CE38" s="424">
        <f>CE34/CE9</f>
        <v>3.8218975018064615E-2</v>
      </c>
      <c r="CF38" s="103">
        <f t="shared" ref="CF38:CL38" si="848">CF34/CF9</f>
        <v>0.11304192045861712</v>
      </c>
      <c r="CG38" s="103">
        <f t="shared" si="848"/>
        <v>0.59490886235072282</v>
      </c>
      <c r="CH38" s="424">
        <f t="shared" si="848"/>
        <v>3.8078721709005399E-2</v>
      </c>
      <c r="CI38" s="103">
        <f t="shared" si="848"/>
        <v>3.6065919949319354E-2</v>
      </c>
      <c r="CJ38" s="103">
        <f t="shared" si="848"/>
        <v>2.6631303589594538E-2</v>
      </c>
      <c r="CK38" s="103">
        <f t="shared" si="848"/>
        <v>0.10353435253532745</v>
      </c>
      <c r="CL38" s="424">
        <f t="shared" si="848"/>
        <v>3.6226210350154636E-2</v>
      </c>
      <c r="CN38" s="424">
        <f>CN34/CN9</f>
        <v>3.2695240681503569E-2</v>
      </c>
      <c r="CO38" s="103">
        <f t="shared" ref="CO38:CU38" si="849">CO34/CO9</f>
        <v>7.6101618705036095E-2</v>
      </c>
      <c r="CP38" s="103">
        <f t="shared" si="849"/>
        <v>0.3381618381618382</v>
      </c>
      <c r="CQ38" s="424">
        <f t="shared" si="849"/>
        <v>3.257242198336064E-2</v>
      </c>
      <c r="CR38" s="103">
        <f t="shared" si="849"/>
        <v>3.6729441071923635E-2</v>
      </c>
      <c r="CS38" s="103">
        <f t="shared" si="849"/>
        <v>2.1313225217780403E-2</v>
      </c>
      <c r="CT38" s="103">
        <f t="shared" si="849"/>
        <v>0.11060562979812334</v>
      </c>
      <c r="CU38" s="424">
        <f t="shared" si="849"/>
        <v>3.0823173325564484E-2</v>
      </c>
      <c r="CW38" s="424">
        <f>CW34/CW9</f>
        <v>4.1289087622722723E-2</v>
      </c>
      <c r="CX38" s="103">
        <f t="shared" ref="CX38:DD38" si="850">CX34/CX9</f>
        <v>9.6372347707049957E-2</v>
      </c>
      <c r="CY38" s="103">
        <f t="shared" si="850"/>
        <v>0.4733422939068101</v>
      </c>
      <c r="CZ38" s="424">
        <f t="shared" si="850"/>
        <v>4.1132590208195201E-2</v>
      </c>
      <c r="DA38" s="103">
        <f t="shared" si="850"/>
        <v>2.9164717153487993E-2</v>
      </c>
      <c r="DB38" s="103">
        <f t="shared" si="850"/>
        <v>0.10289671020803096</v>
      </c>
      <c r="DC38" s="103">
        <f t="shared" si="850"/>
        <v>0.13359641288299934</v>
      </c>
      <c r="DD38" s="424">
        <f t="shared" si="850"/>
        <v>3.921306716264375E-2</v>
      </c>
      <c r="DF38" s="424">
        <f>DF34/DF9</f>
        <v>3.067426264059625E-2</v>
      </c>
      <c r="DG38" s="103">
        <f t="shared" ref="DG38:DM38" si="851">DG34/DG9</f>
        <v>5.4718564184861056E-4</v>
      </c>
      <c r="DH38" s="103">
        <f t="shared" si="851"/>
        <v>5.3352303041081317E-3</v>
      </c>
      <c r="DI38" s="424">
        <f t="shared" si="851"/>
        <v>3.0516398305006513E-2</v>
      </c>
      <c r="DJ38" s="103">
        <f t="shared" si="851"/>
        <v>-1.5960314892698706E-3</v>
      </c>
      <c r="DK38" s="103">
        <f t="shared" si="851"/>
        <v>9.5173229616616686E-3</v>
      </c>
      <c r="DL38" s="103">
        <f t="shared" si="851"/>
        <v>9.2444225317398995E-4</v>
      </c>
      <c r="DM38" s="424">
        <f t="shared" si="851"/>
        <v>2.8934133897960283E-2</v>
      </c>
      <c r="DO38" s="424">
        <f>DO34/DO9</f>
        <v>9.028855785064227E-2</v>
      </c>
      <c r="DP38" s="103">
        <f t="shared" ref="DP38:DV38" si="852">DP34/DP9</f>
        <v>7.0265284051148305E-2</v>
      </c>
      <c r="DQ38" s="103">
        <f t="shared" si="852"/>
        <v>0.41570482497634692</v>
      </c>
      <c r="DR38" s="424">
        <f t="shared" si="852"/>
        <v>8.9743232634696163E-2</v>
      </c>
      <c r="DS38" s="103">
        <f t="shared" si="852"/>
        <v>-1.2920652566090414E-2</v>
      </c>
      <c r="DT38" s="103">
        <f t="shared" si="852"/>
        <v>2.3306455430546144E-2</v>
      </c>
      <c r="DU38" s="103">
        <f t="shared" si="852"/>
        <v>-2.1787952646239679E-2</v>
      </c>
      <c r="DV38" s="424">
        <f t="shared" si="852"/>
        <v>8.4708041335231563E-2</v>
      </c>
      <c r="DX38" s="424">
        <f>DX34/DX9</f>
        <v>4.8617392494764981E-2</v>
      </c>
      <c r="DY38" s="103">
        <f t="shared" ref="DY38:EE38" si="853">DY34/DY9</f>
        <v>4.8464542000844164E-2</v>
      </c>
      <c r="DZ38" s="103">
        <f t="shared" si="853"/>
        <v>0.19460950764006807</v>
      </c>
      <c r="EA38" s="424">
        <f t="shared" si="853"/>
        <v>4.833335320642785E-2</v>
      </c>
      <c r="EB38" s="103">
        <f t="shared" si="853"/>
        <v>2.3018099373631064E-2</v>
      </c>
      <c r="EC38" s="103">
        <f t="shared" si="853"/>
        <v>4.2609637923947979E-2</v>
      </c>
      <c r="ED38" s="103">
        <f t="shared" si="853"/>
        <v>9.4084996586304467E-2</v>
      </c>
      <c r="EE38" s="424">
        <f t="shared" si="853"/>
        <v>4.570410460382815E-2</v>
      </c>
      <c r="EG38" s="424">
        <f>EG34/EG9</f>
        <v>2.6357555797099586E-2</v>
      </c>
      <c r="EH38" s="103">
        <f t="shared" ref="EH38:EN38" si="854">EH34/EH9</f>
        <v>0.16282307893133749</v>
      </c>
      <c r="EI38" s="103">
        <f t="shared" si="854"/>
        <v>0.21519643114117148</v>
      </c>
      <c r="EJ38" s="424">
        <f t="shared" si="854"/>
        <v>2.6312339791202091E-2</v>
      </c>
      <c r="EK38" s="103">
        <f t="shared" si="854"/>
        <v>5.3032589706299586E-2</v>
      </c>
      <c r="EL38" s="103">
        <f t="shared" si="854"/>
        <v>1.2252830826432396E-2</v>
      </c>
      <c r="EM38" s="103">
        <f t="shared" si="854"/>
        <v>0.15790060556155966</v>
      </c>
      <c r="EN38" s="424">
        <f t="shared" si="854"/>
        <v>2.5153212942859264E-2</v>
      </c>
      <c r="EP38" s="424">
        <f>EP34/EP9</f>
        <v>5.9180544561684154E-3</v>
      </c>
      <c r="EQ38" s="103">
        <f t="shared" ref="EQ38:EW38" si="855">EQ34/EQ9</f>
        <v>-2.0006497836903914E-3</v>
      </c>
      <c r="ER38" s="103">
        <f t="shared" si="855"/>
        <v>-4.0834845735027532E-3</v>
      </c>
      <c r="ES38" s="424">
        <f t="shared" si="855"/>
        <v>5.884331798907667E-3</v>
      </c>
      <c r="ET38" s="103">
        <f t="shared" si="855"/>
        <v>1.5247185355565919E-2</v>
      </c>
      <c r="EU38" s="103">
        <f t="shared" si="855"/>
        <v>-3.1104688678243217E-2</v>
      </c>
      <c r="EV38" s="103">
        <f t="shared" si="855"/>
        <v>2.6184264493103179E-2</v>
      </c>
      <c r="EW38" s="424">
        <f t="shared" si="855"/>
        <v>5.569494006506295E-3</v>
      </c>
      <c r="EY38" s="424">
        <f>EY34/EY9</f>
        <v>-1.1697978733122756E-2</v>
      </c>
      <c r="EZ38" s="103">
        <f t="shared" ref="EZ38:FF38" si="856">EZ34/EZ9</f>
        <v>-1.5226803824136381E-2</v>
      </c>
      <c r="FA38" s="103">
        <f t="shared" si="856"/>
        <v>-5.9827596049551769E-2</v>
      </c>
      <c r="FB38" s="424">
        <f t="shared" si="856"/>
        <v>-1.1590186854206189E-2</v>
      </c>
      <c r="FC38" s="103">
        <f t="shared" si="856"/>
        <v>4.1724296911018893E-2</v>
      </c>
      <c r="FD38" s="103">
        <f t="shared" si="856"/>
        <v>0.33276996975627116</v>
      </c>
      <c r="FE38" s="103">
        <f t="shared" si="856"/>
        <v>0.50705552066787329</v>
      </c>
      <c r="FF38" s="424">
        <f t="shared" si="856"/>
        <v>-1.10161609164833E-2</v>
      </c>
      <c r="FH38" s="424">
        <f>FH34/FH9</f>
        <v>2.4982117681364907E-2</v>
      </c>
      <c r="FI38" s="103">
        <f t="shared" ref="FI38:FO38" si="857">FI34/FI9</f>
        <v>-5.983570252630392E-3</v>
      </c>
      <c r="FJ38" s="103">
        <f t="shared" si="857"/>
        <v>-1.289811211990215E-2</v>
      </c>
      <c r="FK38" s="424">
        <f t="shared" si="857"/>
        <v>2.4789229503031283E-2</v>
      </c>
      <c r="FL38" s="103">
        <f t="shared" si="857"/>
        <v>0.24682221177418812</v>
      </c>
      <c r="FM38" s="103">
        <f t="shared" si="857"/>
        <v>8.9935299256764467E-2</v>
      </c>
      <c r="FN38" s="103">
        <f t="shared" si="857"/>
        <v>0.71931452273099405</v>
      </c>
      <c r="FO38" s="424">
        <f t="shared" si="857"/>
        <v>2.4133966322104062E-2</v>
      </c>
      <c r="FQ38" s="424">
        <f>FQ34/FQ9</f>
        <v>2.1995282788189633E-2</v>
      </c>
      <c r="FR38" s="103">
        <f t="shared" ref="FR38:FX38" si="858">FR34/FR9</f>
        <v>2.0298673389877522E-3</v>
      </c>
      <c r="FS38" s="103">
        <f t="shared" si="858"/>
        <v>3.5728637070424514E-3</v>
      </c>
      <c r="FT38" s="424">
        <f t="shared" si="858"/>
        <v>2.1805137459115224E-2</v>
      </c>
      <c r="FU38" s="103">
        <f t="shared" si="858"/>
        <v>0.10669754185963658</v>
      </c>
      <c r="FV38" s="103">
        <f t="shared" si="858"/>
        <v>-2.2485422372237277E-2</v>
      </c>
      <c r="FW38" s="103">
        <f t="shared" si="858"/>
        <v>0.20741791301358076</v>
      </c>
      <c r="FX38" s="424">
        <f t="shared" si="858"/>
        <v>2.1318795868688029E-2</v>
      </c>
      <c r="FZ38" s="424">
        <f>FZ34/FZ9</f>
        <v>3.1480855090327928E-2</v>
      </c>
      <c r="GA38" s="103">
        <f t="shared" ref="GA38:GG38" si="859">GA34/GA9</f>
        <v>-4.8451352261250198E-2</v>
      </c>
      <c r="GB38" s="103">
        <f t="shared" si="859"/>
        <v>-6.1156989673782115E-2</v>
      </c>
      <c r="GC38" s="424">
        <f t="shared" si="859"/>
        <v>3.1339617170533247E-2</v>
      </c>
      <c r="GD38" s="103">
        <f t="shared" si="859"/>
        <v>5.8849286565572187E-2</v>
      </c>
      <c r="GE38" s="103">
        <f t="shared" si="859"/>
        <v>5.9465593486043106E-2</v>
      </c>
      <c r="GF38" s="103">
        <f t="shared" si="859"/>
        <v>0.23335332323673805</v>
      </c>
      <c r="GG38" s="424">
        <f t="shared" si="859"/>
        <v>3.0272775687206287E-2</v>
      </c>
      <c r="GI38" s="424">
        <f>GI34/GI9</f>
        <v>1.0716806834203613E-2</v>
      </c>
      <c r="GJ38" s="103">
        <f t="shared" ref="GJ38:GP38" si="860">GJ34/GJ9</f>
        <v>3.5961112655251058E-2</v>
      </c>
      <c r="GK38" s="103">
        <f t="shared" si="860"/>
        <v>5.1965810422947033E-2</v>
      </c>
      <c r="GL38" s="424">
        <f t="shared" si="860"/>
        <v>1.0599549022401072E-2</v>
      </c>
      <c r="GM38" s="103">
        <f t="shared" si="860"/>
        <v>6.8915998326043212E-2</v>
      </c>
      <c r="GN38" s="103">
        <f t="shared" si="860"/>
        <v>8.9985156260447466E-2</v>
      </c>
      <c r="GO38" s="103">
        <f t="shared" si="860"/>
        <v>0.26576385950063486</v>
      </c>
      <c r="GP38" s="424">
        <f t="shared" si="860"/>
        <v>1.0249459992915029E-2</v>
      </c>
      <c r="GR38" s="424">
        <f>GR34/GR9</f>
        <v>1.6762962165248078E-2</v>
      </c>
      <c r="GS38" s="103">
        <f t="shared" ref="GS38:GY38" si="861">GS34/GS9</f>
        <v>2.4844484903656362E-2</v>
      </c>
      <c r="GT38" s="103">
        <f t="shared" si="861"/>
        <v>2.9141697439705707E-2</v>
      </c>
      <c r="GU38" s="424">
        <f t="shared" si="861"/>
        <v>1.666459011478456E-2</v>
      </c>
      <c r="GV38" s="103">
        <f t="shared" si="861"/>
        <v>0.11135581665370631</v>
      </c>
      <c r="GW38" s="103">
        <f t="shared" si="861"/>
        <v>4.990330590806611E-2</v>
      </c>
      <c r="GX38" s="103">
        <f t="shared" si="861"/>
        <v>0.4229462249374869</v>
      </c>
      <c r="GY38" s="424">
        <f t="shared" si="861"/>
        <v>1.6007132920123755E-2</v>
      </c>
      <c r="HA38" s="424">
        <f>HA34/HA9</f>
        <v>9.8945505098141963E-3</v>
      </c>
      <c r="HB38" s="103">
        <f t="shared" ref="HB38:HH38" si="862">HB34/HB9</f>
        <v>-1.9682147711272229E-2</v>
      </c>
      <c r="HC38" s="103">
        <f t="shared" si="862"/>
        <v>-1.9886832924469064E-2</v>
      </c>
      <c r="HD38" s="424">
        <f t="shared" si="862"/>
        <v>9.8901105915365703E-3</v>
      </c>
      <c r="HE38" s="103">
        <f t="shared" si="862"/>
        <v>-1.6938095516455701E-2</v>
      </c>
      <c r="HF38" s="103">
        <f t="shared" si="862"/>
        <v>0.22259881882176918</v>
      </c>
      <c r="HG38" s="103">
        <f t="shared" si="862"/>
        <v>0.1032130721567059</v>
      </c>
      <c r="HH38" s="424">
        <f t="shared" si="862"/>
        <v>9.4904804255205658E-3</v>
      </c>
      <c r="HJ38" s="424">
        <f>HJ34/HJ9</f>
        <v>1.6833796229954612E-2</v>
      </c>
      <c r="HK38" s="103">
        <f t="shared" ref="HK38:HQ38" si="863">HK34/HK9</f>
        <v>2.6611307047640373E-3</v>
      </c>
      <c r="HL38" s="103">
        <f t="shared" si="863"/>
        <v>3.1388781504284968E-3</v>
      </c>
      <c r="HM38" s="424">
        <f t="shared" si="863"/>
        <v>1.6742941452428699E-2</v>
      </c>
      <c r="HN38" s="103">
        <f t="shared" si="863"/>
        <v>5.2540907089508898E-2</v>
      </c>
      <c r="HO38" s="103">
        <f t="shared" si="863"/>
        <v>0.10662085433644061</v>
      </c>
      <c r="HP38" s="103">
        <f t="shared" si="863"/>
        <v>0.2532570773918123</v>
      </c>
      <c r="HQ38" s="424">
        <f t="shared" si="863"/>
        <v>1.6126622132842772E-2</v>
      </c>
      <c r="HS38" s="424">
        <f>HS34/HS9</f>
        <v>-1.8455643251234069E-2</v>
      </c>
      <c r="HT38" s="103">
        <f t="shared" ref="HT38:HZ38" si="864">HT34/HT9</f>
        <v>-2.1782178217821808E-2</v>
      </c>
      <c r="HU38" s="103">
        <f t="shared" si="864"/>
        <v>-2.3001660326706221E-2</v>
      </c>
      <c r="HV38" s="424">
        <f t="shared" si="864"/>
        <v>-1.8408555135162836E-2</v>
      </c>
      <c r="HW38" s="103">
        <f t="shared" si="864"/>
        <v>-2.7446885763107585E-2</v>
      </c>
      <c r="HX38" s="103">
        <f t="shared" si="864"/>
        <v>9.4800854257411499E-2</v>
      </c>
      <c r="HY38" s="103">
        <f t="shared" si="864"/>
        <v>-4.0752327966589355E-2</v>
      </c>
      <c r="HZ38" s="424">
        <f t="shared" si="864"/>
        <v>-1.7538188473304885E-2</v>
      </c>
      <c r="IB38" s="424">
        <f>IB34/IB9</f>
        <v>-1.5798169502783007E-2</v>
      </c>
      <c r="IC38" s="103">
        <f t="shared" ref="IC38:II38" si="865">IC34/IC9</f>
        <v>-2.2131618342084564E-2</v>
      </c>
      <c r="ID38" s="103">
        <f t="shared" si="865"/>
        <v>-2.300788008726392E-2</v>
      </c>
      <c r="IE38" s="424">
        <f t="shared" si="865"/>
        <v>-1.5767094907741145E-2</v>
      </c>
      <c r="IF38" s="103">
        <f t="shared" si="865"/>
        <v>-2.814924443974615E-2</v>
      </c>
      <c r="IG38" s="103">
        <f t="shared" si="865"/>
        <v>0.10955808136218002</v>
      </c>
      <c r="IH38" s="103">
        <f t="shared" si="865"/>
        <v>-3.2910064801288483E-2</v>
      </c>
      <c r="II38" s="424">
        <f t="shared" si="865"/>
        <v>-1.4949177072185099E-2</v>
      </c>
      <c r="IK38" s="424">
        <f>IK34/IK9</f>
        <v>-1.9038001120037229E-2</v>
      </c>
      <c r="IL38" s="103">
        <f t="shared" ref="IL38:IR38" si="866">IL34/IL9</f>
        <v>9.315712597649739E-3</v>
      </c>
      <c r="IM38" s="103">
        <f t="shared" si="866"/>
        <v>1.0300252005725256E-2</v>
      </c>
      <c r="IN38" s="424">
        <f t="shared" si="866"/>
        <v>-1.8937281729493639E-2</v>
      </c>
      <c r="IO38" s="103">
        <f t="shared" si="866"/>
        <v>-2.7761987012702851E-2</v>
      </c>
      <c r="IP38" s="103">
        <f t="shared" si="866"/>
        <v>8.2076313554311109E-2</v>
      </c>
      <c r="IQ38" s="103">
        <f t="shared" si="866"/>
        <v>-5.9641195804799131E-2</v>
      </c>
      <c r="IR38" s="424">
        <f t="shared" si="866"/>
        <v>-1.7892278999012828E-2</v>
      </c>
      <c r="IT38" s="424">
        <f>IT34/IT9</f>
        <v>-3.2294668900684875E-3</v>
      </c>
      <c r="IU38" s="103">
        <f t="shared" ref="IU38:JA38" si="867">IU34/IU9</f>
        <v>-2.5147209109932317E-2</v>
      </c>
      <c r="IV38" s="103">
        <f t="shared" si="867"/>
        <v>-2.7742147010946031E-2</v>
      </c>
      <c r="IW38" s="424">
        <f t="shared" si="867"/>
        <v>-3.2139031600678224E-3</v>
      </c>
      <c r="IX38" s="103">
        <f t="shared" si="867"/>
        <v>-1.1831792604501451E-2</v>
      </c>
      <c r="IY38" s="103">
        <f t="shared" si="867"/>
        <v>9.932826336917297E-2</v>
      </c>
      <c r="IZ38" s="103">
        <f t="shared" si="867"/>
        <v>2.3151079648535747E-2</v>
      </c>
      <c r="JA38" s="424">
        <f t="shared" si="867"/>
        <v>-3.0719861244930366E-3</v>
      </c>
      <c r="JC38" s="424">
        <f>JC34/JC9</f>
        <v>-1.342796459102456E-2</v>
      </c>
      <c r="JD38" s="103">
        <f t="shared" ref="JD38:JJ38" si="868">JD34/JD9</f>
        <v>-1.4999577001548395E-2</v>
      </c>
      <c r="JE38" s="103">
        <f t="shared" si="868"/>
        <v>-1.6171351415776559E-2</v>
      </c>
      <c r="JF38" s="424">
        <f t="shared" si="868"/>
        <v>-1.3377703778776754E-2</v>
      </c>
      <c r="JG38" s="103">
        <f t="shared" si="868"/>
        <v>-2.3564284546695142E-2</v>
      </c>
      <c r="JH38" s="103">
        <f t="shared" si="868"/>
        <v>9.6467895921176258E-2</v>
      </c>
      <c r="JI38" s="103">
        <f t="shared" si="868"/>
        <v>-2.6562019942463058E-2</v>
      </c>
      <c r="JJ38" s="424">
        <f t="shared" si="868"/>
        <v>-1.2718378036508809E-2</v>
      </c>
      <c r="JL38" s="424">
        <f>JL34/JL9</f>
        <v>-4.3308460349535567E-2</v>
      </c>
      <c r="JM38" s="103">
        <f t="shared" ref="JM38:JS38" si="869">JM34/JM9</f>
        <v>-5.828868777014632E-2</v>
      </c>
      <c r="JN38" s="103">
        <f t="shared" si="869"/>
        <v>-6.2533899595027087E-2</v>
      </c>
      <c r="JO38" s="424">
        <f t="shared" si="869"/>
        <v>-4.3146199312830126E-2</v>
      </c>
      <c r="JP38" s="103">
        <f t="shared" si="869"/>
        <v>-3.0249177861438936E-2</v>
      </c>
      <c r="JQ38" s="103">
        <f t="shared" si="869"/>
        <v>0.1179719865851253</v>
      </c>
      <c r="JR38" s="103">
        <f t="shared" si="869"/>
        <v>-4.4860110426926676E-2</v>
      </c>
      <c r="JS38" s="424">
        <f t="shared" si="869"/>
        <v>-4.0806200457209479E-2</v>
      </c>
      <c r="JU38" s="424">
        <f>JU34/JU9</f>
        <v>-3.5358555758055701E-2</v>
      </c>
      <c r="JV38" s="103">
        <f t="shared" ref="JV38:KB38" si="870">JV34/JV9</f>
        <v>-0.1211559056408338</v>
      </c>
      <c r="JW38" s="103">
        <f t="shared" si="870"/>
        <v>-0.13096478169373452</v>
      </c>
      <c r="JX38" s="424">
        <f t="shared" si="870"/>
        <v>-3.5200185342107955E-2</v>
      </c>
      <c r="JY38" s="103">
        <f t="shared" si="870"/>
        <v>-6.090039346537416E-2</v>
      </c>
      <c r="JZ38" s="103">
        <f t="shared" si="870"/>
        <v>0.14271051618697339</v>
      </c>
      <c r="KA38" s="103">
        <f t="shared" si="870"/>
        <v>-0.14631513111849057</v>
      </c>
      <c r="KB38" s="424">
        <f t="shared" si="870"/>
        <v>-3.3256242964272785E-2</v>
      </c>
      <c r="KD38" s="424">
        <f>KD34/KD9</f>
        <v>-5.8523542803913337E-2</v>
      </c>
      <c r="KE38" s="103">
        <f t="shared" ref="KE38:KK38" si="871">KE34/KE9</f>
        <v>-7.4985158073203276E-3</v>
      </c>
      <c r="KF38" s="103">
        <f t="shared" si="871"/>
        <v>-8.4597297955061653E-3</v>
      </c>
      <c r="KG38" s="424">
        <f t="shared" si="871"/>
        <v>-5.8088771669943695E-2</v>
      </c>
      <c r="KH38" s="103">
        <f t="shared" si="871"/>
        <v>-1.3719213312053051E-2</v>
      </c>
      <c r="KI38" s="103">
        <f t="shared" si="871"/>
        <v>0.23568682986040868</v>
      </c>
      <c r="KJ38" s="103">
        <f t="shared" si="871"/>
        <v>3.8983559298471443E-2</v>
      </c>
      <c r="KK38" s="424">
        <f t="shared" si="871"/>
        <v>-5.5111621013754775E-2</v>
      </c>
      <c r="KM38" s="424">
        <f>KM34/KM9</f>
        <v>2.0262235021110228E-2</v>
      </c>
      <c r="KN38" s="103">
        <f>KN34/KN9</f>
        <v>-2.6313596335547367E-3</v>
      </c>
      <c r="KO38" s="103">
        <f>KO34/KO9</f>
        <v>-2.9878156701732606E-3</v>
      </c>
      <c r="KP38" s="424">
        <f t="shared" ref="KP38:KT38" si="872">KP34/KP9</f>
        <v>2.0113763930318791E-2</v>
      </c>
      <c r="KQ38" s="103">
        <f>KQ34/KQ9</f>
        <v>1.6141286733647387E-2</v>
      </c>
      <c r="KR38" s="103" t="s">
        <v>283</v>
      </c>
      <c r="KS38" s="103">
        <f>KS34/KS9</f>
        <v>0.12005005928072657</v>
      </c>
      <c r="KT38" s="424">
        <f t="shared" si="872"/>
        <v>1.922322568254525E-2</v>
      </c>
      <c r="KV38" s="424">
        <f>KV34/KV9</f>
        <v>-2.678459243610681E-2</v>
      </c>
      <c r="KW38" s="103">
        <f t="shared" ref="KW38:LC38" si="873">KW34/KW9</f>
        <v>-4.3740900345421017E-2</v>
      </c>
      <c r="KX38" s="103">
        <f t="shared" si="873"/>
        <v>-4.8388293288152577E-2</v>
      </c>
      <c r="KY38" s="424">
        <f t="shared" si="873"/>
        <v>-2.6629134906954316E-2</v>
      </c>
      <c r="KZ38" s="103">
        <f t="shared" si="873"/>
        <v>-2.191227919247532E-2</v>
      </c>
      <c r="LA38" s="103">
        <f t="shared" si="873"/>
        <v>0.15440712197936834</v>
      </c>
      <c r="LB38" s="103">
        <f t="shared" si="873"/>
        <v>-2.4063902538984883E-2</v>
      </c>
      <c r="LC38" s="424">
        <f t="shared" si="873"/>
        <v>-2.5272844159828563E-2</v>
      </c>
      <c r="LE38" s="424">
        <f>LE34/LE9</f>
        <v>3.0360098491746929E-3</v>
      </c>
      <c r="LF38" s="103">
        <f>LF34/LF9</f>
        <v>-2.9537146280220813E-4</v>
      </c>
      <c r="LG38" s="103">
        <f>LG34/LG9</f>
        <v>-3.1712435907028632E-4</v>
      </c>
      <c r="LH38" s="424">
        <f t="shared" ref="LH38" si="874">LH34/LH9</f>
        <v>3.0224265674812585E-3</v>
      </c>
      <c r="LI38" s="103">
        <f>LI34/LI9</f>
        <v>1.2460187294639088E-2</v>
      </c>
      <c r="LJ38" s="103">
        <f>LJ34/LJ9</f>
        <v>0.1328003818160125</v>
      </c>
      <c r="LK38" s="424">
        <f t="shared" ref="LK38" si="875">LK34/LK9</f>
        <v>2.8714871455062648E-3</v>
      </c>
      <c r="LM38" s="424">
        <f>LM34/LM9</f>
        <v>2.6402144201244397E-3</v>
      </c>
      <c r="LN38" s="103">
        <f>LN34/LN9</f>
        <v>2.1844813684726076E-2</v>
      </c>
      <c r="LO38" s="103">
        <f>LO34/LO9</f>
        <v>2.5251567657708019E-2</v>
      </c>
      <c r="LP38" s="424">
        <f t="shared" ref="LP38" si="876">LP34/LP9</f>
        <v>2.6202093747954591E-3</v>
      </c>
      <c r="LQ38" s="103">
        <f>LQ34/LQ9</f>
        <v>6.1709153164084686E-2</v>
      </c>
      <c r="LR38" s="103">
        <f>LR34/LR9</f>
        <v>0.51827339814923257</v>
      </c>
      <c r="LS38" s="424">
        <f t="shared" ref="LS38" si="877">LS34/LS9</f>
        <v>2.4810659503437596E-3</v>
      </c>
      <c r="LU38" s="424">
        <f>LU34/LU9</f>
        <v>2.8409075247747815E-3</v>
      </c>
      <c r="LV38" s="103">
        <f>LV34/LV9</f>
        <v>9.8100851933196655E-3</v>
      </c>
      <c r="LW38" s="103">
        <f>LW34/LW9</f>
        <v>1.0886352921628446E-2</v>
      </c>
      <c r="LX38" s="424">
        <f t="shared" ref="LX38" si="878">LX34/LX9</f>
        <v>2.8238448609782655E-3</v>
      </c>
      <c r="LY38" s="103">
        <f>LY34/LY9</f>
        <v>3.7920185013442416E-2</v>
      </c>
      <c r="LZ38" s="103">
        <f>LZ34/LZ9</f>
        <v>0.3548093302524834</v>
      </c>
      <c r="MA38" s="424">
        <f t="shared" ref="MA38" si="879">MA34/MA9</f>
        <v>2.6784037642869573E-3</v>
      </c>
    </row>
    <row r="39" spans="1:339" ht="12" thickTop="1">
      <c r="B39" s="420"/>
      <c r="C39" s="420"/>
      <c r="D39" s="420"/>
      <c r="E39" s="420"/>
      <c r="F39" s="420"/>
      <c r="G39" s="420"/>
      <c r="H39" s="420"/>
      <c r="I39" s="420"/>
    </row>
    <row r="40" spans="1:339">
      <c r="A40" s="81"/>
      <c r="B40" s="433"/>
      <c r="C40" s="433"/>
      <c r="D40" s="433"/>
      <c r="E40" s="433"/>
      <c r="F40" s="433"/>
      <c r="G40" s="433"/>
      <c r="H40" s="433"/>
      <c r="I40" s="433"/>
      <c r="K40" s="33"/>
      <c r="L40" s="33"/>
      <c r="M40" s="33"/>
      <c r="N40" s="33"/>
      <c r="O40" s="33"/>
      <c r="P40" s="33"/>
      <c r="Q40" s="33"/>
      <c r="R40" s="33"/>
      <c r="T40" s="33"/>
      <c r="U40" s="33"/>
      <c r="V40" s="33"/>
      <c r="W40" s="33"/>
      <c r="X40" s="33"/>
      <c r="Y40" s="33"/>
      <c r="Z40" s="33"/>
      <c r="AA40" s="33"/>
      <c r="AC40" s="33"/>
      <c r="AD40" s="33"/>
      <c r="AE40" s="33"/>
      <c r="AF40" s="33"/>
      <c r="AG40" s="33"/>
      <c r="AH40" s="33"/>
      <c r="AI40" s="33"/>
      <c r="AJ40" s="33"/>
      <c r="AL40" s="33"/>
      <c r="AM40" s="33"/>
      <c r="AN40" s="33"/>
      <c r="AO40" s="33"/>
      <c r="AP40" s="33"/>
      <c r="AQ40" s="33"/>
      <c r="AR40" s="33"/>
      <c r="AS40" s="33"/>
      <c r="AU40" s="33"/>
      <c r="AV40" s="33"/>
      <c r="AW40" s="33"/>
      <c r="AX40" s="33"/>
      <c r="AY40" s="33"/>
      <c r="AZ40" s="33"/>
      <c r="BA40" s="33"/>
      <c r="BB40" s="33"/>
      <c r="BD40" s="33"/>
      <c r="BE40" s="33"/>
      <c r="BF40" s="33"/>
      <c r="BG40" s="33"/>
      <c r="BH40" s="33"/>
      <c r="BI40" s="33"/>
      <c r="BJ40" s="33"/>
      <c r="BK40" s="33"/>
      <c r="BM40" s="33"/>
      <c r="BN40" s="33"/>
      <c r="BO40" s="33"/>
      <c r="BP40" s="33"/>
      <c r="BQ40" s="33"/>
      <c r="BR40" s="33"/>
      <c r="BS40" s="33"/>
      <c r="BT40" s="33"/>
      <c r="BV40" s="33"/>
      <c r="BW40" s="33"/>
      <c r="BX40" s="33"/>
      <c r="BY40" s="33"/>
      <c r="BZ40" s="33"/>
      <c r="CA40" s="33"/>
      <c r="CB40" s="33"/>
      <c r="CC40" s="33"/>
      <c r="CE40" s="33"/>
      <c r="CF40" s="33"/>
      <c r="CG40" s="33"/>
      <c r="CH40" s="33"/>
      <c r="CI40" s="33"/>
      <c r="CJ40" s="33"/>
      <c r="CK40" s="33"/>
      <c r="CL40" s="33"/>
      <c r="CN40" s="33"/>
      <c r="CO40" s="33"/>
      <c r="CP40" s="33"/>
      <c r="CQ40" s="33"/>
      <c r="CR40" s="33"/>
      <c r="CS40" s="33"/>
      <c r="CT40" s="33"/>
      <c r="CU40" s="33"/>
      <c r="CW40" s="33"/>
      <c r="CX40" s="33"/>
      <c r="CY40" s="33"/>
      <c r="CZ40" s="33"/>
      <c r="DA40" s="33"/>
      <c r="DB40" s="33"/>
      <c r="DC40" s="33"/>
      <c r="DD40" s="33"/>
      <c r="DF40" s="33"/>
      <c r="DG40" s="33"/>
      <c r="DH40" s="33"/>
      <c r="DI40" s="33"/>
      <c r="DJ40" s="33"/>
      <c r="DK40" s="33"/>
      <c r="DL40" s="33"/>
      <c r="DM40" s="33"/>
      <c r="DO40" s="33"/>
      <c r="DP40" s="33"/>
      <c r="DQ40" s="33"/>
      <c r="DR40" s="33"/>
      <c r="DS40" s="33"/>
      <c r="DT40" s="33"/>
      <c r="DU40" s="33"/>
      <c r="DV40" s="33"/>
      <c r="DX40" s="33"/>
      <c r="DY40" s="33"/>
      <c r="DZ40" s="33"/>
      <c r="EA40" s="33"/>
      <c r="EB40" s="33"/>
      <c r="EC40" s="33"/>
      <c r="ED40" s="33"/>
      <c r="EE40" s="33"/>
      <c r="EG40" s="33"/>
      <c r="EH40" s="33"/>
      <c r="EI40" s="33"/>
      <c r="EJ40" s="33"/>
      <c r="EK40" s="33"/>
      <c r="EL40" s="33"/>
      <c r="EM40" s="33"/>
      <c r="EN40" s="33"/>
      <c r="EP40" s="33"/>
      <c r="EQ40" s="33"/>
      <c r="ER40" s="33"/>
      <c r="ES40" s="33"/>
      <c r="ET40" s="33"/>
      <c r="EU40" s="33"/>
      <c r="EV40" s="33"/>
      <c r="EW40" s="33"/>
      <c r="EY40" s="33"/>
      <c r="EZ40" s="33"/>
      <c r="FA40" s="33"/>
      <c r="FB40" s="33"/>
      <c r="FC40" s="33"/>
      <c r="FD40" s="33"/>
      <c r="FE40" s="33"/>
      <c r="FF40" s="33"/>
      <c r="FH40" s="33"/>
      <c r="FI40" s="33"/>
      <c r="FJ40" s="33"/>
      <c r="FK40" s="33"/>
      <c r="FL40" s="33"/>
      <c r="FM40" s="33"/>
      <c r="FN40" s="33"/>
      <c r="FO40" s="33"/>
      <c r="FQ40" s="33"/>
      <c r="FR40" s="33"/>
      <c r="FS40" s="33"/>
      <c r="FT40" s="33"/>
      <c r="FU40" s="33"/>
      <c r="FV40" s="33"/>
      <c r="FW40" s="33"/>
      <c r="FX40" s="33"/>
      <c r="FZ40" s="33"/>
      <c r="GA40" s="33"/>
      <c r="GB40" s="33"/>
      <c r="GC40" s="33"/>
      <c r="GD40" s="33"/>
      <c r="GE40" s="33"/>
      <c r="GF40" s="33"/>
      <c r="GG40" s="33"/>
      <c r="GI40" s="33"/>
      <c r="GJ40" s="33"/>
      <c r="GK40" s="33"/>
      <c r="GL40" s="33"/>
      <c r="GM40" s="33"/>
      <c r="GN40" s="33"/>
      <c r="GO40" s="33"/>
      <c r="GP40" s="33"/>
      <c r="GR40" s="33"/>
      <c r="GS40" s="33"/>
      <c r="GT40" s="33"/>
      <c r="GU40" s="33"/>
      <c r="GV40" s="33"/>
      <c r="GW40" s="33"/>
      <c r="GX40" s="33"/>
      <c r="GY40" s="33"/>
      <c r="HA40" s="33"/>
      <c r="HB40" s="33"/>
      <c r="HC40" s="33"/>
      <c r="HD40" s="33"/>
      <c r="HE40" s="33"/>
      <c r="HF40" s="33"/>
      <c r="HG40" s="33"/>
      <c r="HH40" s="33"/>
      <c r="HJ40" s="33"/>
      <c r="HK40" s="33"/>
      <c r="HL40" s="33"/>
      <c r="HM40" s="33"/>
      <c r="HN40" s="33"/>
      <c r="HO40" s="33"/>
      <c r="HP40" s="33"/>
      <c r="HQ40" s="33"/>
      <c r="HS40" s="33"/>
      <c r="HT40" s="33"/>
      <c r="HU40" s="33"/>
      <c r="HV40" s="33"/>
      <c r="HW40" s="33"/>
      <c r="HX40" s="33"/>
      <c r="HY40" s="33"/>
      <c r="HZ40" s="33"/>
      <c r="IB40" s="33"/>
      <c r="IC40" s="33"/>
      <c r="ID40" s="33"/>
      <c r="IE40" s="33"/>
      <c r="IF40" s="33"/>
      <c r="IG40" s="33"/>
      <c r="IH40" s="33"/>
      <c r="II40" s="33"/>
      <c r="IK40" s="33"/>
      <c r="IL40" s="33"/>
      <c r="IM40" s="33"/>
      <c r="IN40" s="33"/>
      <c r="IO40" s="33"/>
      <c r="IP40" s="33"/>
      <c r="IQ40" s="33"/>
      <c r="IR40" s="33"/>
      <c r="IT40" s="33"/>
      <c r="IU40" s="33"/>
      <c r="IV40" s="33"/>
      <c r="IW40" s="33"/>
      <c r="IX40" s="33"/>
      <c r="IY40" s="33"/>
      <c r="IZ40" s="33"/>
      <c r="JA40" s="33"/>
      <c r="JC40" s="33"/>
      <c r="JD40" s="33"/>
      <c r="JE40" s="33"/>
      <c r="JF40" s="33"/>
      <c r="JG40" s="33"/>
      <c r="JH40" s="33"/>
      <c r="JI40" s="33"/>
      <c r="JJ40" s="33"/>
      <c r="JL40" s="33"/>
      <c r="JM40" s="33"/>
      <c r="JN40" s="33"/>
      <c r="JO40" s="33"/>
      <c r="JP40" s="33"/>
      <c r="JQ40" s="33"/>
      <c r="JR40" s="33"/>
      <c r="JS40" s="33"/>
      <c r="KG40" s="33"/>
      <c r="KK40" s="33"/>
      <c r="KP40" s="33"/>
      <c r="KT40" s="33"/>
      <c r="KY40" s="33"/>
      <c r="LC40" s="33"/>
      <c r="LE40" s="33"/>
      <c r="LF40" s="33"/>
      <c r="LG40" s="33"/>
      <c r="LH40" s="33"/>
      <c r="LI40" s="33"/>
      <c r="LJ40" s="33"/>
      <c r="LK40" s="33"/>
      <c r="LM40" s="33"/>
      <c r="LN40" s="33"/>
      <c r="LO40" s="33"/>
      <c r="LP40" s="33"/>
      <c r="LQ40" s="33"/>
      <c r="LR40" s="33"/>
      <c r="LS40" s="33"/>
      <c r="LU40" s="33"/>
      <c r="LV40" s="33"/>
      <c r="LW40" s="33"/>
      <c r="LX40" s="33"/>
      <c r="LY40" s="33"/>
      <c r="LZ40" s="33"/>
      <c r="MA40" s="33"/>
    </row>
    <row r="41" spans="1:339" ht="4.5" customHeight="1">
      <c r="B41" s="433"/>
      <c r="C41" s="433"/>
      <c r="D41" s="433"/>
      <c r="E41" s="433"/>
      <c r="F41" s="433"/>
      <c r="G41" s="433"/>
      <c r="H41" s="433"/>
      <c r="I41" s="433"/>
      <c r="K41" s="33"/>
      <c r="L41" s="33"/>
      <c r="M41" s="33"/>
      <c r="N41" s="33"/>
      <c r="O41" s="33"/>
      <c r="P41" s="33"/>
      <c r="Q41" s="33"/>
      <c r="R41" s="33"/>
      <c r="T41" s="33"/>
      <c r="U41" s="33"/>
      <c r="V41" s="33"/>
      <c r="W41" s="33"/>
      <c r="X41" s="33"/>
      <c r="Y41" s="33"/>
      <c r="Z41" s="33"/>
      <c r="AA41" s="33"/>
      <c r="AC41" s="33"/>
      <c r="AD41" s="33"/>
      <c r="AE41" s="33"/>
      <c r="AF41" s="33"/>
      <c r="AG41" s="33"/>
      <c r="AH41" s="33"/>
      <c r="AI41" s="33"/>
      <c r="AJ41" s="33"/>
      <c r="AL41" s="33"/>
      <c r="AM41" s="33"/>
      <c r="AN41" s="33"/>
      <c r="AO41" s="33"/>
      <c r="AP41" s="33"/>
      <c r="AQ41" s="33"/>
      <c r="AR41" s="33"/>
      <c r="AS41" s="33"/>
      <c r="AU41" s="33"/>
      <c r="AV41" s="33"/>
      <c r="AW41" s="33"/>
      <c r="AX41" s="33"/>
      <c r="AY41" s="33"/>
      <c r="AZ41" s="33"/>
      <c r="BA41" s="33"/>
      <c r="BB41" s="33"/>
      <c r="BD41" s="33"/>
      <c r="BE41" s="33"/>
      <c r="BF41" s="33"/>
      <c r="BG41" s="33"/>
      <c r="BH41" s="33"/>
      <c r="BI41" s="33"/>
      <c r="BJ41" s="33"/>
      <c r="BK41" s="33"/>
      <c r="BM41" s="33"/>
      <c r="BN41" s="33"/>
      <c r="BO41" s="33"/>
      <c r="BP41" s="33"/>
      <c r="BQ41" s="33"/>
      <c r="BR41" s="33"/>
      <c r="BS41" s="33"/>
      <c r="BT41" s="33"/>
      <c r="BV41" s="33"/>
      <c r="BW41" s="33"/>
      <c r="BX41" s="33"/>
      <c r="BY41" s="33"/>
      <c r="BZ41" s="33"/>
      <c r="CA41" s="33"/>
      <c r="CB41" s="33"/>
      <c r="CC41" s="33"/>
      <c r="CE41" s="33"/>
      <c r="CF41" s="33"/>
      <c r="CG41" s="33"/>
      <c r="CH41" s="33"/>
      <c r="CI41" s="33"/>
      <c r="CJ41" s="33"/>
      <c r="CK41" s="33"/>
      <c r="CL41" s="33"/>
      <c r="CN41" s="33"/>
      <c r="CO41" s="33"/>
      <c r="CP41" s="33"/>
      <c r="CQ41" s="33"/>
      <c r="CR41" s="33"/>
      <c r="CS41" s="33"/>
      <c r="CT41" s="33"/>
      <c r="CU41" s="33"/>
      <c r="CW41" s="33"/>
      <c r="CX41" s="33"/>
      <c r="CY41" s="33"/>
      <c r="CZ41" s="33"/>
      <c r="DA41" s="33"/>
      <c r="DB41" s="33"/>
      <c r="DC41" s="33"/>
      <c r="DD41" s="33"/>
      <c r="DF41" s="33"/>
      <c r="DG41" s="33"/>
      <c r="DH41" s="33"/>
      <c r="DI41" s="33"/>
      <c r="DJ41" s="33"/>
      <c r="DK41" s="33"/>
      <c r="DL41" s="33"/>
      <c r="DM41" s="33"/>
      <c r="DO41" s="33"/>
      <c r="DP41" s="33"/>
      <c r="DQ41" s="33"/>
      <c r="DR41" s="33"/>
      <c r="DS41" s="33"/>
      <c r="DT41" s="33"/>
      <c r="DU41" s="33"/>
      <c r="DV41" s="33"/>
      <c r="DX41" s="33"/>
      <c r="DY41" s="33"/>
      <c r="DZ41" s="33"/>
      <c r="EA41" s="33"/>
      <c r="EB41" s="33"/>
      <c r="EC41" s="33"/>
      <c r="ED41" s="33"/>
      <c r="EE41" s="33"/>
      <c r="EG41" s="33"/>
      <c r="EH41" s="33"/>
      <c r="EI41" s="33"/>
      <c r="EJ41" s="33"/>
      <c r="EK41" s="33"/>
      <c r="EL41" s="33"/>
      <c r="EM41" s="33"/>
      <c r="EN41" s="33"/>
      <c r="EP41" s="33"/>
      <c r="EQ41" s="33"/>
      <c r="ER41" s="33"/>
      <c r="ES41" s="33"/>
      <c r="ET41" s="33"/>
      <c r="EU41" s="33"/>
      <c r="EV41" s="33"/>
      <c r="EW41" s="33"/>
      <c r="EY41" s="33"/>
      <c r="EZ41" s="33"/>
      <c r="FA41" s="33"/>
      <c r="FB41" s="33"/>
      <c r="FC41" s="33"/>
      <c r="FD41" s="33"/>
      <c r="FE41" s="33"/>
      <c r="FF41" s="33"/>
      <c r="FH41" s="33"/>
      <c r="FI41" s="33"/>
      <c r="FJ41" s="33"/>
      <c r="FK41" s="33"/>
      <c r="FL41" s="33"/>
      <c r="FM41" s="33"/>
      <c r="FN41" s="33"/>
      <c r="FO41" s="33"/>
      <c r="FQ41" s="33"/>
      <c r="FR41" s="33"/>
      <c r="FS41" s="33"/>
      <c r="FT41" s="33"/>
      <c r="FU41" s="33"/>
      <c r="FV41" s="33"/>
      <c r="FW41" s="33"/>
      <c r="FX41" s="33"/>
      <c r="FZ41" s="33"/>
      <c r="GA41" s="33"/>
      <c r="GB41" s="33"/>
      <c r="GC41" s="33"/>
      <c r="GD41" s="33"/>
      <c r="GE41" s="33"/>
      <c r="GF41" s="33"/>
      <c r="GG41" s="33"/>
      <c r="GI41" s="33"/>
      <c r="GJ41" s="33"/>
      <c r="GK41" s="33"/>
      <c r="GL41" s="33"/>
      <c r="GM41" s="33"/>
      <c r="GN41" s="33"/>
      <c r="GO41" s="33"/>
      <c r="GP41" s="33"/>
      <c r="GR41" s="33"/>
      <c r="GS41" s="33"/>
      <c r="GT41" s="33"/>
      <c r="GU41" s="33"/>
      <c r="GV41" s="33"/>
      <c r="GW41" s="33"/>
      <c r="GX41" s="33"/>
      <c r="GY41" s="33"/>
      <c r="HA41" s="33"/>
      <c r="HB41" s="33"/>
      <c r="HC41" s="33"/>
      <c r="HD41" s="33"/>
      <c r="HE41" s="33"/>
      <c r="HF41" s="33"/>
      <c r="HG41" s="33"/>
      <c r="HH41" s="33"/>
      <c r="HJ41" s="33"/>
      <c r="HK41" s="33"/>
      <c r="HL41" s="33"/>
      <c r="HM41" s="33"/>
      <c r="HN41" s="33"/>
      <c r="HO41" s="33"/>
      <c r="HP41" s="33"/>
      <c r="HQ41" s="33"/>
      <c r="HS41" s="33"/>
      <c r="HT41" s="33"/>
      <c r="HU41" s="33"/>
      <c r="HV41" s="33"/>
      <c r="HW41" s="33"/>
      <c r="HX41" s="33"/>
      <c r="HY41" s="33"/>
      <c r="HZ41" s="33"/>
      <c r="IB41" s="33"/>
      <c r="IC41" s="33"/>
      <c r="ID41" s="33"/>
      <c r="IE41" s="33"/>
      <c r="IF41" s="33"/>
      <c r="IG41" s="33"/>
      <c r="IH41" s="33"/>
      <c r="II41" s="33"/>
      <c r="IK41" s="33"/>
      <c r="IL41" s="33"/>
      <c r="IM41" s="33"/>
      <c r="IN41" s="33"/>
      <c r="IO41" s="33"/>
      <c r="IP41" s="33"/>
      <c r="IQ41" s="33"/>
      <c r="IR41" s="33"/>
      <c r="IT41" s="33"/>
      <c r="IU41" s="33"/>
      <c r="IV41" s="33"/>
      <c r="IW41" s="33"/>
      <c r="IX41" s="33"/>
      <c r="IY41" s="33"/>
      <c r="IZ41" s="33"/>
      <c r="JA41" s="33"/>
      <c r="JC41" s="33"/>
      <c r="JD41" s="33"/>
      <c r="JE41" s="33"/>
      <c r="JF41" s="33"/>
      <c r="JG41" s="33"/>
      <c r="JH41" s="33"/>
      <c r="JI41" s="33"/>
      <c r="JJ41" s="33"/>
      <c r="JL41" s="33"/>
      <c r="JM41" s="33"/>
      <c r="JN41" s="33"/>
      <c r="JO41" s="33"/>
      <c r="JP41" s="33"/>
      <c r="JQ41" s="33"/>
      <c r="JR41" s="33"/>
      <c r="JS41" s="33"/>
      <c r="KG41" s="33"/>
      <c r="KK41" s="33"/>
      <c r="KP41" s="33"/>
      <c r="KT41" s="33"/>
      <c r="KY41" s="33"/>
      <c r="LC41" s="33"/>
      <c r="LE41" s="33"/>
      <c r="LF41" s="33"/>
      <c r="LG41" s="33"/>
      <c r="LH41" s="33"/>
      <c r="LI41" s="33"/>
      <c r="LJ41" s="33"/>
      <c r="LK41" s="33"/>
      <c r="LM41" s="33"/>
      <c r="LN41" s="33"/>
      <c r="LO41" s="33"/>
      <c r="LP41" s="33"/>
      <c r="LQ41" s="33"/>
      <c r="LR41" s="33"/>
      <c r="LS41" s="33"/>
      <c r="LU41" s="33"/>
      <c r="LV41" s="33"/>
      <c r="LW41" s="33"/>
      <c r="LX41" s="33"/>
      <c r="LY41" s="33"/>
      <c r="LZ41" s="33"/>
      <c r="MA41" s="33"/>
    </row>
    <row r="42" spans="1:339">
      <c r="B42" s="433"/>
      <c r="C42" s="433"/>
      <c r="D42" s="433"/>
      <c r="E42" s="433"/>
      <c r="F42" s="433"/>
      <c r="G42" s="433"/>
      <c r="H42" s="433"/>
      <c r="I42" s="433"/>
      <c r="K42" s="33"/>
      <c r="L42" s="33"/>
      <c r="M42" s="33"/>
      <c r="N42" s="33"/>
      <c r="O42" s="33"/>
      <c r="P42" s="33"/>
      <c r="Q42" s="33"/>
      <c r="R42" s="33"/>
      <c r="T42" s="33"/>
      <c r="U42" s="33"/>
      <c r="V42" s="33"/>
      <c r="W42" s="33"/>
      <c r="X42" s="33"/>
      <c r="Y42" s="33"/>
      <c r="Z42" s="33"/>
      <c r="AA42" s="33"/>
      <c r="AC42" s="33"/>
      <c r="AD42" s="33"/>
      <c r="AE42" s="33"/>
      <c r="AF42" s="33"/>
      <c r="AG42" s="33"/>
      <c r="AH42" s="33"/>
      <c r="AI42" s="33"/>
      <c r="AJ42" s="33"/>
      <c r="AL42" s="33"/>
      <c r="AM42" s="33"/>
      <c r="AN42" s="33"/>
      <c r="AO42" s="33"/>
      <c r="AP42" s="33"/>
      <c r="AQ42" s="33"/>
      <c r="AR42" s="33"/>
      <c r="AS42" s="33"/>
      <c r="AU42" s="33"/>
      <c r="AV42" s="33"/>
      <c r="AW42" s="33"/>
      <c r="AX42" s="33"/>
      <c r="AY42" s="33"/>
      <c r="AZ42" s="33"/>
      <c r="BA42" s="33"/>
      <c r="BB42" s="33"/>
      <c r="BD42" s="33"/>
      <c r="BE42" s="33"/>
      <c r="BF42" s="33"/>
      <c r="BG42" s="33"/>
      <c r="BH42" s="33"/>
      <c r="BI42" s="33"/>
      <c r="BJ42" s="33"/>
      <c r="BK42" s="33"/>
      <c r="BM42" s="33"/>
      <c r="BN42" s="33"/>
      <c r="BO42" s="33"/>
      <c r="BP42" s="33"/>
      <c r="BQ42" s="33"/>
      <c r="BR42" s="33"/>
      <c r="BS42" s="33"/>
      <c r="BT42" s="33"/>
      <c r="BV42" s="33"/>
      <c r="BW42" s="33"/>
      <c r="BX42" s="33"/>
      <c r="BY42" s="33"/>
      <c r="BZ42" s="33"/>
      <c r="CA42" s="33"/>
      <c r="CB42" s="33"/>
      <c r="CC42" s="33"/>
      <c r="CE42" s="33"/>
      <c r="CF42" s="33"/>
      <c r="CG42" s="33"/>
      <c r="CH42" s="33"/>
      <c r="CI42" s="33"/>
      <c r="CJ42" s="33"/>
      <c r="CK42" s="33"/>
      <c r="CL42" s="33"/>
      <c r="CN42" s="33"/>
      <c r="CO42" s="33"/>
      <c r="CP42" s="33"/>
      <c r="CQ42" s="33"/>
      <c r="CR42" s="33"/>
      <c r="CS42" s="33"/>
      <c r="CT42" s="33"/>
      <c r="CU42" s="33"/>
      <c r="CW42" s="33"/>
      <c r="CX42" s="33"/>
      <c r="CY42" s="33"/>
      <c r="CZ42" s="33"/>
      <c r="DA42" s="33"/>
      <c r="DB42" s="33"/>
      <c r="DC42" s="33"/>
      <c r="DD42" s="33"/>
      <c r="DF42" s="33"/>
      <c r="DG42" s="33"/>
      <c r="DH42" s="33"/>
      <c r="DI42" s="33"/>
      <c r="DJ42" s="33"/>
      <c r="DK42" s="33"/>
      <c r="DL42" s="33"/>
      <c r="DM42" s="33"/>
      <c r="DO42" s="33"/>
      <c r="DP42" s="33"/>
      <c r="DQ42" s="33"/>
      <c r="DR42" s="33"/>
      <c r="DS42" s="33"/>
      <c r="DT42" s="33"/>
      <c r="DU42" s="33"/>
      <c r="DV42" s="33"/>
      <c r="DX42" s="33"/>
      <c r="DY42" s="33"/>
      <c r="DZ42" s="33"/>
      <c r="EA42" s="33"/>
      <c r="EB42" s="33"/>
      <c r="EC42" s="33"/>
      <c r="ED42" s="33"/>
      <c r="EE42" s="33"/>
      <c r="EG42" s="33"/>
      <c r="EH42" s="33"/>
      <c r="EI42" s="33"/>
      <c r="EJ42" s="33"/>
      <c r="EK42" s="33"/>
      <c r="EL42" s="33"/>
      <c r="EM42" s="33"/>
      <c r="EN42" s="33"/>
      <c r="EP42" s="33"/>
      <c r="EQ42" s="33"/>
      <c r="ER42" s="33"/>
      <c r="ES42" s="33"/>
      <c r="ET42" s="33"/>
      <c r="EU42" s="33"/>
      <c r="EV42" s="33"/>
      <c r="EW42" s="33"/>
      <c r="EY42" s="33"/>
      <c r="EZ42" s="33"/>
      <c r="FA42" s="33"/>
      <c r="FB42" s="33"/>
      <c r="FC42" s="33"/>
      <c r="FD42" s="33"/>
      <c r="FE42" s="33"/>
      <c r="FF42" s="33"/>
      <c r="FH42" s="33"/>
      <c r="FI42" s="33"/>
      <c r="FJ42" s="33"/>
      <c r="FK42" s="33"/>
      <c r="FL42" s="33"/>
      <c r="FM42" s="33"/>
      <c r="FN42" s="33"/>
      <c r="FO42" s="33"/>
      <c r="FQ42" s="33"/>
      <c r="FR42" s="33"/>
      <c r="FS42" s="33"/>
      <c r="FT42" s="33"/>
      <c r="FU42" s="33"/>
      <c r="FV42" s="33"/>
      <c r="FW42" s="33"/>
      <c r="FX42" s="33"/>
      <c r="FZ42" s="33"/>
      <c r="GA42" s="33"/>
      <c r="GB42" s="33"/>
      <c r="GC42" s="33"/>
      <c r="GD42" s="33"/>
      <c r="GE42" s="33"/>
      <c r="GF42" s="33"/>
      <c r="GG42" s="33"/>
      <c r="GI42" s="33"/>
      <c r="GJ42" s="33"/>
      <c r="GK42" s="33"/>
      <c r="GL42" s="33"/>
      <c r="GM42" s="33"/>
      <c r="GN42" s="33"/>
      <c r="GO42" s="33"/>
      <c r="GP42" s="33"/>
      <c r="GR42" s="33"/>
      <c r="GS42" s="33"/>
      <c r="GT42" s="33"/>
      <c r="GU42" s="33"/>
      <c r="GV42" s="33"/>
      <c r="GW42" s="33"/>
      <c r="GX42" s="33"/>
      <c r="GY42" s="33"/>
      <c r="HA42" s="33"/>
      <c r="HB42" s="33"/>
      <c r="HC42" s="33"/>
      <c r="HD42" s="33"/>
      <c r="HE42" s="33"/>
      <c r="HF42" s="33"/>
      <c r="HG42" s="33"/>
      <c r="HH42" s="33"/>
      <c r="HJ42" s="33"/>
      <c r="HK42" s="33"/>
      <c r="HL42" s="33"/>
      <c r="HM42" s="33"/>
      <c r="HN42" s="33"/>
      <c r="HO42" s="33"/>
      <c r="HP42" s="33"/>
      <c r="HQ42" s="33"/>
      <c r="HS42" s="33"/>
      <c r="HT42" s="33"/>
      <c r="HU42" s="33"/>
      <c r="HV42" s="33"/>
      <c r="HW42" s="33"/>
      <c r="HX42" s="33"/>
      <c r="HY42" s="33"/>
      <c r="HZ42" s="33"/>
      <c r="IB42" s="33"/>
      <c r="IC42" s="33"/>
      <c r="ID42" s="33"/>
      <c r="IE42" s="33"/>
      <c r="IF42" s="33"/>
      <c r="IG42" s="33"/>
      <c r="IH42" s="33"/>
      <c r="II42" s="33"/>
      <c r="IK42" s="33"/>
      <c r="IL42" s="33"/>
      <c r="IM42" s="33"/>
      <c r="IN42" s="33"/>
      <c r="IO42" s="33"/>
      <c r="IP42" s="33"/>
      <c r="IQ42" s="33"/>
      <c r="IR42" s="33"/>
      <c r="IT42" s="33"/>
      <c r="IU42" s="33"/>
      <c r="IV42" s="33"/>
      <c r="IW42" s="33"/>
      <c r="IX42" s="33"/>
      <c r="IY42" s="33"/>
      <c r="IZ42" s="33"/>
      <c r="JA42" s="33"/>
      <c r="JC42" s="33"/>
      <c r="JD42" s="33"/>
      <c r="JE42" s="33"/>
      <c r="JF42" s="33"/>
      <c r="JG42" s="33"/>
      <c r="JH42" s="33"/>
      <c r="JI42" s="33"/>
      <c r="JJ42" s="33"/>
      <c r="JL42" s="33"/>
      <c r="JM42" s="33"/>
      <c r="JN42" s="33"/>
      <c r="JO42" s="33"/>
      <c r="JP42" s="33"/>
      <c r="JQ42" s="33"/>
      <c r="JR42" s="33"/>
      <c r="JS42" s="33"/>
      <c r="KG42" s="33"/>
      <c r="KK42" s="33"/>
      <c r="KP42" s="33"/>
      <c r="KT42" s="33"/>
      <c r="KY42" s="33"/>
      <c r="LC42" s="33"/>
      <c r="LE42" s="33"/>
      <c r="LF42" s="33"/>
      <c r="LG42" s="33"/>
      <c r="LH42" s="33"/>
      <c r="LI42" s="33"/>
      <c r="LJ42" s="33"/>
      <c r="LK42" s="33"/>
      <c r="LM42" s="33"/>
      <c r="LN42" s="33"/>
      <c r="LO42" s="33"/>
      <c r="LP42" s="33"/>
      <c r="LQ42" s="33"/>
      <c r="LR42" s="33"/>
      <c r="LS42" s="33"/>
      <c r="LU42" s="33"/>
      <c r="LV42" s="33"/>
      <c r="LW42" s="33"/>
      <c r="LX42" s="33"/>
      <c r="LY42" s="33"/>
      <c r="LZ42" s="33"/>
      <c r="MA42" s="33"/>
    </row>
    <row r="43" spans="1:339" ht="4.5" customHeight="1">
      <c r="B43" s="433"/>
      <c r="C43" s="433"/>
      <c r="D43" s="433"/>
      <c r="E43" s="433"/>
      <c r="F43" s="433"/>
      <c r="G43" s="433"/>
      <c r="H43" s="433"/>
      <c r="I43" s="433"/>
      <c r="K43" s="33"/>
      <c r="L43" s="33"/>
      <c r="M43" s="33"/>
      <c r="N43" s="33"/>
      <c r="O43" s="33"/>
      <c r="P43" s="33"/>
      <c r="Q43" s="33"/>
      <c r="R43" s="33"/>
      <c r="T43" s="33"/>
      <c r="U43" s="33"/>
      <c r="V43" s="33"/>
      <c r="W43" s="33"/>
      <c r="X43" s="33"/>
      <c r="Y43" s="33"/>
      <c r="Z43" s="33"/>
      <c r="AA43" s="33"/>
      <c r="AC43" s="33"/>
      <c r="AD43" s="33"/>
      <c r="AE43" s="33"/>
      <c r="AF43" s="33"/>
      <c r="AG43" s="33"/>
      <c r="AH43" s="33"/>
      <c r="AI43" s="33"/>
      <c r="AJ43" s="33"/>
      <c r="AL43" s="33"/>
      <c r="AM43" s="33"/>
      <c r="AN43" s="33"/>
      <c r="AO43" s="33"/>
      <c r="AP43" s="33"/>
      <c r="AQ43" s="33"/>
      <c r="AR43" s="33"/>
      <c r="AS43" s="33"/>
      <c r="AU43" s="33"/>
      <c r="AV43" s="33"/>
      <c r="AW43" s="33"/>
      <c r="AX43" s="33"/>
      <c r="AY43" s="33"/>
      <c r="AZ43" s="33"/>
      <c r="BA43" s="33"/>
      <c r="BB43" s="33"/>
      <c r="BD43" s="33"/>
      <c r="BE43" s="33"/>
      <c r="BF43" s="33"/>
      <c r="BG43" s="33"/>
      <c r="BH43" s="33"/>
      <c r="BI43" s="33"/>
      <c r="BJ43" s="33"/>
      <c r="BK43" s="33"/>
      <c r="BM43" s="33"/>
      <c r="BN43" s="33"/>
      <c r="BO43" s="33"/>
      <c r="BP43" s="33"/>
      <c r="BQ43" s="33"/>
      <c r="BR43" s="33"/>
      <c r="BS43" s="33"/>
      <c r="BT43" s="33"/>
      <c r="BV43" s="33"/>
      <c r="BW43" s="33"/>
      <c r="BX43" s="33"/>
      <c r="BY43" s="33"/>
      <c r="BZ43" s="33"/>
      <c r="CA43" s="33"/>
      <c r="CB43" s="33"/>
      <c r="CC43" s="33"/>
      <c r="CE43" s="33"/>
      <c r="CF43" s="33"/>
      <c r="CG43" s="33"/>
      <c r="CH43" s="33"/>
      <c r="CI43" s="33"/>
      <c r="CJ43" s="33"/>
      <c r="CK43" s="33"/>
      <c r="CL43" s="33"/>
      <c r="CN43" s="33"/>
      <c r="CO43" s="33"/>
      <c r="CP43" s="33"/>
      <c r="CQ43" s="33"/>
      <c r="CR43" s="33"/>
      <c r="CS43" s="33"/>
      <c r="CT43" s="33"/>
      <c r="CU43" s="33"/>
      <c r="CW43" s="33"/>
      <c r="CX43" s="33"/>
      <c r="CY43" s="33"/>
      <c r="CZ43" s="33"/>
      <c r="DA43" s="33"/>
      <c r="DB43" s="33"/>
      <c r="DC43" s="33"/>
      <c r="DD43" s="33"/>
      <c r="DF43" s="33"/>
      <c r="DG43" s="33"/>
      <c r="DH43" s="33"/>
      <c r="DI43" s="33"/>
      <c r="DJ43" s="33"/>
      <c r="DK43" s="33"/>
      <c r="DL43" s="33"/>
      <c r="DM43" s="33"/>
      <c r="DO43" s="33"/>
      <c r="DP43" s="33"/>
      <c r="DQ43" s="33"/>
      <c r="DR43" s="33"/>
      <c r="DS43" s="33"/>
      <c r="DT43" s="33"/>
      <c r="DU43" s="33"/>
      <c r="DV43" s="33"/>
      <c r="DX43" s="33"/>
      <c r="DY43" s="33"/>
      <c r="DZ43" s="33"/>
      <c r="EA43" s="33"/>
      <c r="EB43" s="33"/>
      <c r="EC43" s="33"/>
      <c r="ED43" s="33"/>
      <c r="EE43" s="33"/>
      <c r="EG43" s="33"/>
      <c r="EH43" s="33"/>
      <c r="EI43" s="33"/>
      <c r="EJ43" s="33"/>
      <c r="EK43" s="33"/>
      <c r="EL43" s="33"/>
      <c r="EM43" s="33"/>
      <c r="EN43" s="33"/>
      <c r="EP43" s="33"/>
      <c r="EQ43" s="33"/>
      <c r="ER43" s="33"/>
      <c r="ES43" s="33"/>
      <c r="ET43" s="33"/>
      <c r="EU43" s="33"/>
      <c r="EV43" s="33"/>
      <c r="EW43" s="33"/>
      <c r="EY43" s="33"/>
      <c r="EZ43" s="33"/>
      <c r="FA43" s="33"/>
      <c r="FB43" s="33"/>
      <c r="FC43" s="33"/>
      <c r="FD43" s="33"/>
      <c r="FE43" s="33"/>
      <c r="FF43" s="33"/>
      <c r="FH43" s="33"/>
      <c r="FI43" s="33"/>
      <c r="FJ43" s="33"/>
      <c r="FK43" s="33"/>
      <c r="FL43" s="33"/>
      <c r="FM43" s="33"/>
      <c r="FN43" s="33"/>
      <c r="FO43" s="33"/>
      <c r="FQ43" s="33"/>
      <c r="FR43" s="33"/>
      <c r="FS43" s="33"/>
      <c r="FT43" s="33"/>
      <c r="FU43" s="33"/>
      <c r="FV43" s="33"/>
      <c r="FW43" s="33"/>
      <c r="FX43" s="33"/>
      <c r="FZ43" s="33"/>
      <c r="GA43" s="33"/>
      <c r="GB43" s="33"/>
      <c r="GC43" s="33"/>
      <c r="GD43" s="33"/>
      <c r="GE43" s="33"/>
      <c r="GF43" s="33"/>
      <c r="GG43" s="33"/>
      <c r="GI43" s="33"/>
      <c r="GJ43" s="33"/>
      <c r="GK43" s="33"/>
      <c r="GL43" s="33"/>
      <c r="GM43" s="33"/>
      <c r="GN43" s="33"/>
      <c r="GO43" s="33"/>
      <c r="GP43" s="33"/>
      <c r="GR43" s="33"/>
      <c r="GS43" s="33"/>
      <c r="GT43" s="33"/>
      <c r="GU43" s="33"/>
      <c r="GV43" s="33"/>
      <c r="GW43" s="33"/>
      <c r="GX43" s="33"/>
      <c r="GY43" s="33"/>
      <c r="HA43" s="33"/>
      <c r="HB43" s="33"/>
      <c r="HC43" s="33"/>
      <c r="HD43" s="33"/>
      <c r="HE43" s="33"/>
      <c r="HF43" s="33"/>
      <c r="HG43" s="33"/>
      <c r="HH43" s="33"/>
      <c r="HJ43" s="33"/>
      <c r="HK43" s="33"/>
      <c r="HL43" s="33"/>
      <c r="HM43" s="33"/>
      <c r="HN43" s="33"/>
      <c r="HO43" s="33"/>
      <c r="HP43" s="33"/>
      <c r="HQ43" s="33"/>
      <c r="HS43" s="33"/>
      <c r="HT43" s="33"/>
      <c r="HU43" s="33"/>
      <c r="HV43" s="33"/>
      <c r="HW43" s="33"/>
      <c r="HX43" s="33"/>
      <c r="HY43" s="33"/>
      <c r="HZ43" s="33"/>
      <c r="IB43" s="33"/>
      <c r="IC43" s="33"/>
      <c r="ID43" s="33"/>
      <c r="IE43" s="33"/>
      <c r="IF43" s="33"/>
      <c r="IG43" s="33"/>
      <c r="IH43" s="33"/>
      <c r="II43" s="33"/>
      <c r="IK43" s="33"/>
      <c r="IL43" s="33"/>
      <c r="IM43" s="33"/>
      <c r="IN43" s="33"/>
      <c r="IO43" s="33"/>
      <c r="IP43" s="33"/>
      <c r="IQ43" s="33"/>
      <c r="IR43" s="33"/>
      <c r="IT43" s="33"/>
      <c r="IU43" s="33"/>
      <c r="IV43" s="33"/>
      <c r="IW43" s="33"/>
      <c r="IX43" s="33"/>
      <c r="IY43" s="33"/>
      <c r="IZ43" s="33"/>
      <c r="JA43" s="33"/>
      <c r="JC43" s="33"/>
      <c r="JD43" s="33"/>
      <c r="JE43" s="33"/>
      <c r="JF43" s="33"/>
      <c r="JG43" s="33"/>
      <c r="JH43" s="33"/>
      <c r="JI43" s="33"/>
      <c r="JJ43" s="33"/>
      <c r="JL43" s="33"/>
      <c r="JM43" s="33"/>
      <c r="JN43" s="33"/>
      <c r="JO43" s="33"/>
      <c r="JP43" s="33"/>
      <c r="JQ43" s="33"/>
      <c r="JR43" s="33"/>
      <c r="JS43" s="33"/>
      <c r="KG43" s="33"/>
      <c r="KK43" s="33"/>
      <c r="KP43" s="33"/>
      <c r="KT43" s="33"/>
      <c r="KY43" s="33"/>
      <c r="LC43" s="33"/>
      <c r="LE43" s="33"/>
      <c r="LF43" s="33"/>
      <c r="LG43" s="33"/>
      <c r="LH43" s="33"/>
      <c r="LI43" s="33"/>
      <c r="LJ43" s="33"/>
      <c r="LK43" s="33"/>
      <c r="LM43" s="33"/>
      <c r="LN43" s="33"/>
      <c r="LO43" s="33"/>
      <c r="LP43" s="33"/>
      <c r="LQ43" s="33"/>
      <c r="LR43" s="33"/>
      <c r="LS43" s="33"/>
      <c r="LU43" s="33"/>
      <c r="LV43" s="33"/>
      <c r="LW43" s="33"/>
      <c r="LX43" s="33"/>
      <c r="LY43" s="33"/>
      <c r="LZ43" s="33"/>
      <c r="MA43" s="33"/>
    </row>
    <row r="44" spans="1:339">
      <c r="B44" s="420"/>
      <c r="C44" s="420"/>
      <c r="D44" s="420"/>
      <c r="E44" s="420"/>
      <c r="F44" s="420"/>
      <c r="G44" s="420"/>
      <c r="H44" s="420"/>
      <c r="I44" s="420"/>
    </row>
    <row r="45" spans="1:339" ht="4.5" customHeight="1">
      <c r="B45" s="433"/>
      <c r="C45" s="433"/>
      <c r="D45" s="433"/>
      <c r="E45" s="433"/>
      <c r="F45" s="433"/>
      <c r="G45" s="433"/>
      <c r="H45" s="433"/>
      <c r="I45" s="433"/>
      <c r="K45" s="33"/>
      <c r="L45" s="33"/>
      <c r="M45" s="33"/>
      <c r="N45" s="33"/>
      <c r="O45" s="33"/>
      <c r="P45" s="33"/>
      <c r="Q45" s="33"/>
      <c r="R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L45" s="33"/>
      <c r="AM45" s="33"/>
      <c r="AN45" s="33"/>
      <c r="AO45" s="33"/>
      <c r="AP45" s="33"/>
      <c r="AQ45" s="33"/>
      <c r="AR45" s="33"/>
      <c r="AS45" s="33"/>
      <c r="AU45" s="33"/>
      <c r="AV45" s="33"/>
      <c r="AW45" s="33"/>
      <c r="AX45" s="33"/>
      <c r="AY45" s="33"/>
      <c r="AZ45" s="33"/>
      <c r="BA45" s="33"/>
      <c r="BB45" s="33"/>
      <c r="BD45" s="33"/>
      <c r="BE45" s="33"/>
      <c r="BF45" s="33"/>
      <c r="BG45" s="33"/>
      <c r="BH45" s="33"/>
      <c r="BI45" s="33"/>
      <c r="BJ45" s="33"/>
      <c r="BK45" s="33"/>
      <c r="BM45" s="33"/>
      <c r="BN45" s="33"/>
      <c r="BO45" s="33"/>
      <c r="BP45" s="33"/>
      <c r="BQ45" s="33"/>
      <c r="BR45" s="33"/>
      <c r="BS45" s="33"/>
      <c r="BT45" s="33"/>
      <c r="BV45" s="33"/>
      <c r="BW45" s="33"/>
      <c r="BX45" s="33"/>
      <c r="BY45" s="33"/>
      <c r="BZ45" s="33"/>
      <c r="CA45" s="33"/>
      <c r="CB45" s="33"/>
      <c r="CC45" s="33"/>
      <c r="CE45" s="33"/>
      <c r="CF45" s="33"/>
      <c r="CG45" s="33"/>
      <c r="CH45" s="33"/>
      <c r="CI45" s="33"/>
      <c r="CJ45" s="33"/>
      <c r="CK45" s="33"/>
      <c r="CL45" s="33"/>
      <c r="CN45" s="33"/>
      <c r="CO45" s="33"/>
      <c r="CP45" s="33"/>
      <c r="CQ45" s="33"/>
      <c r="CR45" s="33"/>
      <c r="CS45" s="33"/>
      <c r="CT45" s="33"/>
      <c r="CU45" s="33"/>
      <c r="CW45" s="33"/>
      <c r="CX45" s="33"/>
      <c r="CY45" s="33"/>
      <c r="CZ45" s="33"/>
      <c r="DA45" s="33"/>
      <c r="DB45" s="33"/>
      <c r="DC45" s="33"/>
      <c r="DD45" s="33"/>
      <c r="DF45" s="33"/>
      <c r="DG45" s="33"/>
      <c r="DH45" s="33"/>
      <c r="DI45" s="33"/>
      <c r="DJ45" s="33"/>
      <c r="DK45" s="33"/>
      <c r="DL45" s="33"/>
      <c r="DM45" s="33"/>
      <c r="DO45" s="33"/>
      <c r="DP45" s="33"/>
      <c r="DQ45" s="33"/>
      <c r="DR45" s="33"/>
      <c r="DS45" s="33"/>
      <c r="DT45" s="33"/>
      <c r="DU45" s="33"/>
      <c r="DV45" s="33"/>
      <c r="DX45" s="33"/>
      <c r="DY45" s="33"/>
      <c r="DZ45" s="33"/>
      <c r="EA45" s="33"/>
      <c r="EB45" s="33"/>
      <c r="EC45" s="33"/>
      <c r="ED45" s="33"/>
      <c r="EE45" s="33"/>
      <c r="EG45" s="33"/>
      <c r="EH45" s="33"/>
      <c r="EI45" s="33"/>
      <c r="EJ45" s="33"/>
      <c r="EK45" s="33"/>
      <c r="EL45" s="33"/>
      <c r="EM45" s="33"/>
      <c r="EN45" s="33"/>
      <c r="EP45" s="33"/>
      <c r="EQ45" s="33"/>
      <c r="ER45" s="33"/>
      <c r="ES45" s="33"/>
      <c r="ET45" s="33"/>
      <c r="EU45" s="33"/>
      <c r="EV45" s="33"/>
      <c r="EW45" s="33"/>
      <c r="EY45" s="33"/>
      <c r="EZ45" s="33"/>
      <c r="FA45" s="33"/>
      <c r="FB45" s="33"/>
      <c r="FC45" s="33"/>
      <c r="FD45" s="33"/>
      <c r="FE45" s="33"/>
      <c r="FF45" s="33"/>
      <c r="FH45" s="33"/>
      <c r="FI45" s="33"/>
      <c r="FJ45" s="33"/>
      <c r="FK45" s="33"/>
      <c r="FL45" s="33"/>
      <c r="FM45" s="33"/>
      <c r="FN45" s="33"/>
      <c r="FO45" s="33"/>
      <c r="FQ45" s="33"/>
      <c r="FR45" s="33"/>
      <c r="FS45" s="33"/>
      <c r="FT45" s="33"/>
      <c r="FU45" s="33"/>
      <c r="FV45" s="33"/>
      <c r="FW45" s="33"/>
      <c r="FX45" s="33"/>
      <c r="FZ45" s="33"/>
      <c r="GA45" s="33"/>
      <c r="GB45" s="33"/>
      <c r="GC45" s="33"/>
      <c r="GD45" s="33"/>
      <c r="GE45" s="33"/>
      <c r="GF45" s="33"/>
      <c r="GG45" s="33"/>
      <c r="GI45" s="33"/>
      <c r="GJ45" s="33"/>
      <c r="GK45" s="33"/>
      <c r="GL45" s="33"/>
      <c r="GM45" s="33"/>
      <c r="GN45" s="33"/>
      <c r="GO45" s="33"/>
      <c r="GP45" s="33"/>
      <c r="GR45" s="33"/>
      <c r="GS45" s="33"/>
      <c r="GT45" s="33"/>
      <c r="GU45" s="33"/>
      <c r="GV45" s="33"/>
      <c r="GW45" s="33"/>
      <c r="GX45" s="33"/>
      <c r="GY45" s="33"/>
      <c r="HA45" s="33"/>
      <c r="HB45" s="33"/>
      <c r="HC45" s="33"/>
      <c r="HD45" s="33"/>
      <c r="HE45" s="33"/>
      <c r="HF45" s="33"/>
      <c r="HG45" s="33"/>
      <c r="HH45" s="33"/>
      <c r="HJ45" s="33"/>
      <c r="HK45" s="33"/>
      <c r="HL45" s="33"/>
      <c r="HM45" s="33"/>
      <c r="HN45" s="33"/>
      <c r="HO45" s="33"/>
      <c r="HP45" s="33"/>
      <c r="HQ45" s="33"/>
      <c r="HS45" s="33"/>
      <c r="HT45" s="33"/>
      <c r="HU45" s="33"/>
      <c r="HV45" s="33"/>
      <c r="HW45" s="33"/>
      <c r="HX45" s="33"/>
      <c r="HY45" s="33"/>
      <c r="HZ45" s="33"/>
      <c r="IB45" s="33"/>
      <c r="IC45" s="33"/>
      <c r="ID45" s="33"/>
      <c r="IE45" s="33"/>
      <c r="IF45" s="33"/>
      <c r="IG45" s="33"/>
      <c r="IH45" s="33"/>
      <c r="II45" s="33"/>
      <c r="IK45" s="33"/>
      <c r="IL45" s="33"/>
      <c r="IM45" s="33"/>
      <c r="IN45" s="33"/>
      <c r="IO45" s="33"/>
      <c r="IP45" s="33"/>
      <c r="IQ45" s="33"/>
      <c r="IR45" s="33"/>
      <c r="IT45" s="33"/>
      <c r="IU45" s="33"/>
      <c r="IV45" s="33"/>
      <c r="IW45" s="33"/>
      <c r="IX45" s="33"/>
      <c r="IY45" s="33"/>
      <c r="IZ45" s="33"/>
      <c r="JA45" s="33"/>
      <c r="JC45" s="33"/>
      <c r="JD45" s="33"/>
      <c r="JE45" s="33"/>
      <c r="JF45" s="33"/>
      <c r="JG45" s="33"/>
      <c r="JH45" s="33"/>
      <c r="JI45" s="33"/>
      <c r="JJ45" s="33"/>
      <c r="JL45" s="33"/>
      <c r="JM45" s="33"/>
      <c r="JN45" s="33"/>
      <c r="JO45" s="33"/>
      <c r="JP45" s="33"/>
      <c r="JQ45" s="33"/>
      <c r="JR45" s="33"/>
      <c r="JS45" s="33"/>
      <c r="KG45" s="33"/>
      <c r="KK45" s="33"/>
      <c r="KP45" s="33"/>
      <c r="KT45" s="33"/>
      <c r="KY45" s="33"/>
      <c r="LC45" s="33"/>
      <c r="LE45" s="33"/>
      <c r="LF45" s="33"/>
      <c r="LG45" s="33"/>
      <c r="LH45" s="33"/>
      <c r="LI45" s="33"/>
      <c r="LJ45" s="33"/>
      <c r="LK45" s="33"/>
      <c r="LM45" s="33"/>
      <c r="LN45" s="33"/>
      <c r="LO45" s="33"/>
      <c r="LP45" s="33"/>
      <c r="LQ45" s="33"/>
      <c r="LR45" s="33"/>
      <c r="LS45" s="33"/>
      <c r="LU45" s="33"/>
      <c r="LV45" s="33"/>
      <c r="LW45" s="33"/>
      <c r="LX45" s="33"/>
      <c r="LY45" s="33"/>
      <c r="LZ45" s="33"/>
      <c r="MA45" s="33"/>
    </row>
    <row r="46" spans="1:339">
      <c r="B46" s="420"/>
      <c r="C46" s="420"/>
      <c r="D46" s="420"/>
      <c r="E46" s="420"/>
      <c r="F46" s="420"/>
      <c r="G46" s="420"/>
      <c r="H46" s="420"/>
      <c r="I46" s="420"/>
    </row>
    <row r="47" spans="1:339" ht="4.5" customHeight="1">
      <c r="B47" s="433"/>
      <c r="C47" s="433"/>
      <c r="D47" s="433"/>
      <c r="E47" s="433"/>
      <c r="F47" s="433"/>
      <c r="G47" s="433"/>
      <c r="H47" s="433"/>
      <c r="I47" s="433"/>
      <c r="K47" s="33"/>
      <c r="L47" s="33"/>
      <c r="M47" s="33"/>
      <c r="N47" s="33"/>
      <c r="O47" s="33"/>
      <c r="P47" s="33"/>
      <c r="Q47" s="33"/>
      <c r="R47" s="33"/>
      <c r="T47" s="33"/>
      <c r="U47" s="33"/>
      <c r="V47" s="33"/>
      <c r="W47" s="33"/>
      <c r="X47" s="33"/>
      <c r="Y47" s="33"/>
      <c r="Z47" s="33"/>
      <c r="AA47" s="33"/>
      <c r="AC47" s="33"/>
      <c r="AD47" s="33"/>
      <c r="AE47" s="33"/>
      <c r="AF47" s="33"/>
      <c r="AG47" s="33"/>
      <c r="AH47" s="33"/>
      <c r="AI47" s="33"/>
      <c r="AJ47" s="33"/>
      <c r="AL47" s="33"/>
      <c r="AM47" s="33"/>
      <c r="AN47" s="33"/>
      <c r="AO47" s="33"/>
      <c r="AP47" s="33"/>
      <c r="AQ47" s="33"/>
      <c r="AR47" s="33"/>
      <c r="AS47" s="33"/>
      <c r="AU47" s="33"/>
      <c r="AV47" s="33"/>
      <c r="AW47" s="33"/>
      <c r="AX47" s="33"/>
      <c r="AY47" s="33"/>
      <c r="AZ47" s="33"/>
      <c r="BA47" s="33"/>
      <c r="BB47" s="33"/>
      <c r="BD47" s="33"/>
      <c r="BE47" s="33"/>
      <c r="BF47" s="33"/>
      <c r="BG47" s="33"/>
      <c r="BH47" s="33"/>
      <c r="BI47" s="33"/>
      <c r="BJ47" s="33"/>
      <c r="BK47" s="33"/>
      <c r="BM47" s="33"/>
      <c r="BN47" s="33"/>
      <c r="BO47" s="33"/>
      <c r="BP47" s="33"/>
      <c r="BQ47" s="33"/>
      <c r="BR47" s="33"/>
      <c r="BS47" s="33"/>
      <c r="BT47" s="33"/>
      <c r="BV47" s="33"/>
      <c r="BW47" s="33"/>
      <c r="BX47" s="33"/>
      <c r="BY47" s="33"/>
      <c r="BZ47" s="33"/>
      <c r="CA47" s="33"/>
      <c r="CB47" s="33"/>
      <c r="CC47" s="33"/>
      <c r="CE47" s="33"/>
      <c r="CF47" s="33"/>
      <c r="CG47" s="33"/>
      <c r="CH47" s="33"/>
      <c r="CI47" s="33"/>
      <c r="CJ47" s="33"/>
      <c r="CK47" s="33"/>
      <c r="CL47" s="33"/>
      <c r="CN47" s="33"/>
      <c r="CO47" s="33"/>
      <c r="CP47" s="33"/>
      <c r="CQ47" s="33"/>
      <c r="CR47" s="33"/>
      <c r="CS47" s="33"/>
      <c r="CT47" s="33"/>
      <c r="CU47" s="33"/>
      <c r="CW47" s="33"/>
      <c r="CX47" s="33"/>
      <c r="CY47" s="33"/>
      <c r="CZ47" s="33"/>
      <c r="DA47" s="33"/>
      <c r="DB47" s="33"/>
      <c r="DC47" s="33"/>
      <c r="DD47" s="33"/>
      <c r="DF47" s="33"/>
      <c r="DG47" s="33"/>
      <c r="DH47" s="33"/>
      <c r="DI47" s="33"/>
      <c r="DJ47" s="33"/>
      <c r="DK47" s="33"/>
      <c r="DL47" s="33"/>
      <c r="DM47" s="33"/>
      <c r="DO47" s="33"/>
      <c r="DP47" s="33"/>
      <c r="DQ47" s="33"/>
      <c r="DR47" s="33"/>
      <c r="DS47" s="33"/>
      <c r="DT47" s="33"/>
      <c r="DU47" s="33"/>
      <c r="DV47" s="33"/>
      <c r="DX47" s="33"/>
      <c r="DY47" s="33"/>
      <c r="DZ47" s="33"/>
      <c r="EA47" s="33"/>
      <c r="EB47" s="33"/>
      <c r="EC47" s="33"/>
      <c r="ED47" s="33"/>
      <c r="EE47" s="33"/>
      <c r="EG47" s="33"/>
      <c r="EH47" s="33"/>
      <c r="EI47" s="33"/>
      <c r="EJ47" s="33"/>
      <c r="EK47" s="33"/>
      <c r="EL47" s="33"/>
      <c r="EM47" s="33"/>
      <c r="EN47" s="33"/>
      <c r="EP47" s="33"/>
      <c r="EQ47" s="33"/>
      <c r="ER47" s="33"/>
      <c r="ES47" s="33"/>
      <c r="ET47" s="33"/>
      <c r="EU47" s="33"/>
      <c r="EV47" s="33"/>
      <c r="EW47" s="33"/>
      <c r="EY47" s="33"/>
      <c r="EZ47" s="33"/>
      <c r="FA47" s="33"/>
      <c r="FB47" s="33"/>
      <c r="FC47" s="33"/>
      <c r="FD47" s="33"/>
      <c r="FE47" s="33"/>
      <c r="FF47" s="33"/>
      <c r="FH47" s="33"/>
      <c r="FI47" s="33"/>
      <c r="FJ47" s="33"/>
      <c r="FK47" s="33"/>
      <c r="FL47" s="33"/>
      <c r="FM47" s="33"/>
      <c r="FN47" s="33"/>
      <c r="FO47" s="33"/>
      <c r="FQ47" s="33"/>
      <c r="FR47" s="33"/>
      <c r="FS47" s="33"/>
      <c r="FT47" s="33"/>
      <c r="FU47" s="33"/>
      <c r="FV47" s="33"/>
      <c r="FW47" s="33"/>
      <c r="FX47" s="33"/>
      <c r="FZ47" s="33"/>
      <c r="GA47" s="33"/>
      <c r="GB47" s="33"/>
      <c r="GC47" s="33"/>
      <c r="GD47" s="33"/>
      <c r="GE47" s="33"/>
      <c r="GF47" s="33"/>
      <c r="GG47" s="33"/>
      <c r="GI47" s="33"/>
      <c r="GJ47" s="33"/>
      <c r="GK47" s="33"/>
      <c r="GL47" s="33"/>
      <c r="GM47" s="33"/>
      <c r="GN47" s="33"/>
      <c r="GO47" s="33"/>
      <c r="GP47" s="33"/>
      <c r="GR47" s="33"/>
      <c r="GS47" s="33"/>
      <c r="GT47" s="33"/>
      <c r="GU47" s="33"/>
      <c r="GV47" s="33"/>
      <c r="GW47" s="33"/>
      <c r="GX47" s="33"/>
      <c r="GY47" s="33"/>
      <c r="HA47" s="33"/>
      <c r="HB47" s="33"/>
      <c r="HC47" s="33"/>
      <c r="HD47" s="33"/>
      <c r="HE47" s="33"/>
      <c r="HF47" s="33"/>
      <c r="HG47" s="33"/>
      <c r="HH47" s="33"/>
      <c r="HJ47" s="33"/>
      <c r="HK47" s="33"/>
      <c r="HL47" s="33"/>
      <c r="HM47" s="33"/>
      <c r="HN47" s="33"/>
      <c r="HO47" s="33"/>
      <c r="HP47" s="33"/>
      <c r="HQ47" s="33"/>
      <c r="HS47" s="33"/>
      <c r="HT47" s="33"/>
      <c r="HU47" s="33"/>
      <c r="HV47" s="33"/>
      <c r="HW47" s="33"/>
      <c r="HX47" s="33"/>
      <c r="HY47" s="33"/>
      <c r="HZ47" s="33"/>
      <c r="IB47" s="33"/>
      <c r="IC47" s="33"/>
      <c r="ID47" s="33"/>
      <c r="IE47" s="33"/>
      <c r="IF47" s="33"/>
      <c r="IG47" s="33"/>
      <c r="IH47" s="33"/>
      <c r="II47" s="33"/>
      <c r="IK47" s="33"/>
      <c r="IL47" s="33"/>
      <c r="IM47" s="33"/>
      <c r="IN47" s="33"/>
      <c r="IO47" s="33"/>
      <c r="IP47" s="33"/>
      <c r="IQ47" s="33"/>
      <c r="IR47" s="33"/>
      <c r="IT47" s="33"/>
      <c r="IU47" s="33"/>
      <c r="IV47" s="33"/>
      <c r="IW47" s="33"/>
      <c r="IX47" s="33"/>
      <c r="IY47" s="33"/>
      <c r="IZ47" s="33"/>
      <c r="JA47" s="33"/>
      <c r="JC47" s="33"/>
      <c r="JD47" s="33"/>
      <c r="JE47" s="33"/>
      <c r="JF47" s="33"/>
      <c r="JG47" s="33"/>
      <c r="JH47" s="33"/>
      <c r="JI47" s="33"/>
      <c r="JJ47" s="33"/>
      <c r="JL47" s="33"/>
      <c r="JM47" s="33"/>
      <c r="JN47" s="33"/>
      <c r="JO47" s="33"/>
      <c r="JP47" s="33"/>
      <c r="JQ47" s="33"/>
      <c r="JR47" s="33"/>
      <c r="JS47" s="33"/>
      <c r="KG47" s="33"/>
      <c r="KK47" s="33"/>
      <c r="KP47" s="33"/>
      <c r="KT47" s="33"/>
      <c r="KY47" s="33"/>
      <c r="LC47" s="33"/>
      <c r="LE47" s="33"/>
      <c r="LF47" s="33"/>
      <c r="LG47" s="33"/>
      <c r="LH47" s="33"/>
      <c r="LI47" s="33"/>
      <c r="LJ47" s="33"/>
      <c r="LK47" s="33"/>
      <c r="LM47" s="33"/>
      <c r="LN47" s="33"/>
      <c r="LO47" s="33"/>
      <c r="LP47" s="33"/>
      <c r="LQ47" s="33"/>
      <c r="LR47" s="33"/>
      <c r="LS47" s="33"/>
      <c r="LU47" s="33"/>
      <c r="LV47" s="33"/>
      <c r="LW47" s="33"/>
      <c r="LX47" s="33"/>
      <c r="LY47" s="33"/>
      <c r="LZ47" s="33"/>
      <c r="MA47" s="33"/>
    </row>
    <row r="48" spans="1:339">
      <c r="B48" s="420"/>
      <c r="C48" s="420"/>
      <c r="D48" s="420"/>
      <c r="E48" s="420"/>
      <c r="F48" s="420"/>
      <c r="G48" s="420"/>
      <c r="H48" s="420"/>
      <c r="I48" s="420"/>
    </row>
    <row r="49" spans="2:339" ht="4.5" customHeight="1">
      <c r="B49" s="433"/>
      <c r="C49" s="433"/>
      <c r="D49" s="433"/>
      <c r="E49" s="433"/>
      <c r="F49" s="433"/>
      <c r="G49" s="433"/>
      <c r="H49" s="433"/>
      <c r="I49" s="433"/>
      <c r="K49" s="33"/>
      <c r="L49" s="33"/>
      <c r="M49" s="33"/>
      <c r="N49" s="33"/>
      <c r="O49" s="33"/>
      <c r="P49" s="33"/>
      <c r="Q49" s="33"/>
      <c r="R49" s="33"/>
      <c r="T49" s="33"/>
      <c r="U49" s="33"/>
      <c r="V49" s="33"/>
      <c r="W49" s="33"/>
      <c r="X49" s="33"/>
      <c r="Y49" s="33"/>
      <c r="Z49" s="33"/>
      <c r="AA49" s="33"/>
      <c r="AC49" s="33"/>
      <c r="AD49" s="33"/>
      <c r="AE49" s="33"/>
      <c r="AF49" s="33"/>
      <c r="AG49" s="33"/>
      <c r="AH49" s="33"/>
      <c r="AI49" s="33"/>
      <c r="AJ49" s="33"/>
      <c r="AL49" s="33"/>
      <c r="AM49" s="33"/>
      <c r="AN49" s="33"/>
      <c r="AO49" s="33"/>
      <c r="AP49" s="33"/>
      <c r="AQ49" s="33"/>
      <c r="AR49" s="33"/>
      <c r="AS49" s="33"/>
      <c r="AU49" s="33"/>
      <c r="AV49" s="33"/>
      <c r="AW49" s="33"/>
      <c r="AX49" s="33"/>
      <c r="AY49" s="33"/>
      <c r="AZ49" s="33"/>
      <c r="BA49" s="33"/>
      <c r="BB49" s="33"/>
      <c r="BD49" s="33"/>
      <c r="BE49" s="33"/>
      <c r="BF49" s="33"/>
      <c r="BG49" s="33"/>
      <c r="BH49" s="33"/>
      <c r="BI49" s="33"/>
      <c r="BJ49" s="33"/>
      <c r="BK49" s="33"/>
      <c r="BM49" s="33"/>
      <c r="BN49" s="33"/>
      <c r="BO49" s="33"/>
      <c r="BP49" s="33"/>
      <c r="BQ49" s="33"/>
      <c r="BR49" s="33"/>
      <c r="BS49" s="33"/>
      <c r="BT49" s="33"/>
      <c r="BV49" s="33"/>
      <c r="BW49" s="33"/>
      <c r="BX49" s="33"/>
      <c r="BY49" s="33"/>
      <c r="BZ49" s="33"/>
      <c r="CA49" s="33"/>
      <c r="CB49" s="33"/>
      <c r="CC49" s="33"/>
      <c r="CE49" s="33"/>
      <c r="CF49" s="33"/>
      <c r="CG49" s="33"/>
      <c r="CH49" s="33"/>
      <c r="CI49" s="33"/>
      <c r="CJ49" s="33"/>
      <c r="CK49" s="33"/>
      <c r="CL49" s="33"/>
      <c r="CN49" s="33"/>
      <c r="CO49" s="33"/>
      <c r="CP49" s="33"/>
      <c r="CQ49" s="33"/>
      <c r="CR49" s="33"/>
      <c r="CS49" s="33"/>
      <c r="CT49" s="33"/>
      <c r="CU49" s="33"/>
      <c r="CW49" s="33"/>
      <c r="CX49" s="33"/>
      <c r="CY49" s="33"/>
      <c r="CZ49" s="33"/>
      <c r="DA49" s="33"/>
      <c r="DB49" s="33"/>
      <c r="DC49" s="33"/>
      <c r="DD49" s="33"/>
      <c r="DF49" s="33"/>
      <c r="DG49" s="33"/>
      <c r="DH49" s="33"/>
      <c r="DI49" s="33"/>
      <c r="DJ49" s="33"/>
      <c r="DK49" s="33"/>
      <c r="DL49" s="33"/>
      <c r="DM49" s="33"/>
      <c r="DO49" s="33"/>
      <c r="DP49" s="33"/>
      <c r="DQ49" s="33"/>
      <c r="DR49" s="33"/>
      <c r="DS49" s="33"/>
      <c r="DT49" s="33"/>
      <c r="DU49" s="33"/>
      <c r="DV49" s="33"/>
      <c r="DX49" s="33"/>
      <c r="DY49" s="33"/>
      <c r="DZ49" s="33"/>
      <c r="EA49" s="33"/>
      <c r="EB49" s="33"/>
      <c r="EC49" s="33"/>
      <c r="ED49" s="33"/>
      <c r="EE49" s="33"/>
      <c r="EG49" s="33"/>
      <c r="EH49" s="33"/>
      <c r="EI49" s="33"/>
      <c r="EJ49" s="33"/>
      <c r="EK49" s="33"/>
      <c r="EL49" s="33"/>
      <c r="EM49" s="33"/>
      <c r="EN49" s="33"/>
      <c r="EP49" s="33"/>
      <c r="EQ49" s="33"/>
      <c r="ER49" s="33"/>
      <c r="ES49" s="33"/>
      <c r="ET49" s="33"/>
      <c r="EU49" s="33"/>
      <c r="EV49" s="33"/>
      <c r="EW49" s="33"/>
      <c r="EY49" s="33"/>
      <c r="EZ49" s="33"/>
      <c r="FA49" s="33"/>
      <c r="FB49" s="33"/>
      <c r="FC49" s="33"/>
      <c r="FD49" s="33"/>
      <c r="FE49" s="33"/>
      <c r="FF49" s="33"/>
      <c r="FH49" s="33"/>
      <c r="FI49" s="33"/>
      <c r="FJ49" s="33"/>
      <c r="FK49" s="33"/>
      <c r="FL49" s="33"/>
      <c r="FM49" s="33"/>
      <c r="FN49" s="33"/>
      <c r="FO49" s="33"/>
      <c r="FQ49" s="33"/>
      <c r="FR49" s="33"/>
      <c r="FS49" s="33"/>
      <c r="FT49" s="33"/>
      <c r="FU49" s="33"/>
      <c r="FV49" s="33"/>
      <c r="FW49" s="33"/>
      <c r="FX49" s="33"/>
      <c r="FZ49" s="33"/>
      <c r="GA49" s="33"/>
      <c r="GB49" s="33"/>
      <c r="GC49" s="33"/>
      <c r="GD49" s="33"/>
      <c r="GE49" s="33"/>
      <c r="GF49" s="33"/>
      <c r="GG49" s="33"/>
      <c r="GI49" s="33"/>
      <c r="GJ49" s="33"/>
      <c r="GK49" s="33"/>
      <c r="GL49" s="33"/>
      <c r="GM49" s="33"/>
      <c r="GN49" s="33"/>
      <c r="GO49" s="33"/>
      <c r="GP49" s="33"/>
      <c r="GR49" s="33"/>
      <c r="GS49" s="33"/>
      <c r="GT49" s="33"/>
      <c r="GU49" s="33"/>
      <c r="GV49" s="33"/>
      <c r="GW49" s="33"/>
      <c r="GX49" s="33"/>
      <c r="GY49" s="33"/>
      <c r="HA49" s="33"/>
      <c r="HB49" s="33"/>
      <c r="HC49" s="33"/>
      <c r="HD49" s="33"/>
      <c r="HE49" s="33"/>
      <c r="HF49" s="33"/>
      <c r="HG49" s="33"/>
      <c r="HH49" s="33"/>
      <c r="HJ49" s="33"/>
      <c r="HK49" s="33"/>
      <c r="HL49" s="33"/>
      <c r="HM49" s="33"/>
      <c r="HN49" s="33"/>
      <c r="HO49" s="33"/>
      <c r="HP49" s="33"/>
      <c r="HQ49" s="33"/>
      <c r="HS49" s="33"/>
      <c r="HT49" s="33"/>
      <c r="HU49" s="33"/>
      <c r="HV49" s="33"/>
      <c r="HW49" s="33"/>
      <c r="HX49" s="33"/>
      <c r="HY49" s="33"/>
      <c r="HZ49" s="33"/>
      <c r="IB49" s="33"/>
      <c r="IC49" s="33"/>
      <c r="ID49" s="33"/>
      <c r="IE49" s="33"/>
      <c r="IF49" s="33"/>
      <c r="IG49" s="33"/>
      <c r="IH49" s="33"/>
      <c r="II49" s="33"/>
      <c r="IK49" s="33"/>
      <c r="IL49" s="33"/>
      <c r="IM49" s="33"/>
      <c r="IN49" s="33"/>
      <c r="IO49" s="33"/>
      <c r="IP49" s="33"/>
      <c r="IQ49" s="33"/>
      <c r="IR49" s="33"/>
      <c r="IT49" s="33"/>
      <c r="IU49" s="33"/>
      <c r="IV49" s="33"/>
      <c r="IW49" s="33"/>
      <c r="IX49" s="33"/>
      <c r="IY49" s="33"/>
      <c r="IZ49" s="33"/>
      <c r="JA49" s="33"/>
      <c r="JC49" s="33"/>
      <c r="JD49" s="33"/>
      <c r="JE49" s="33"/>
      <c r="JF49" s="33"/>
      <c r="JG49" s="33"/>
      <c r="JH49" s="33"/>
      <c r="JI49" s="33"/>
      <c r="JJ49" s="33"/>
      <c r="JL49" s="33"/>
      <c r="JM49" s="33"/>
      <c r="JN49" s="33"/>
      <c r="JO49" s="33"/>
      <c r="JP49" s="33"/>
      <c r="JQ49" s="33"/>
      <c r="JR49" s="33"/>
      <c r="JS49" s="33"/>
      <c r="KG49" s="33"/>
      <c r="KK49" s="33"/>
      <c r="KP49" s="33"/>
      <c r="KT49" s="33"/>
      <c r="KY49" s="33"/>
      <c r="LC49" s="33"/>
      <c r="LE49" s="33"/>
      <c r="LF49" s="33"/>
      <c r="LG49" s="33"/>
      <c r="LH49" s="33"/>
      <c r="LI49" s="33"/>
      <c r="LJ49" s="33"/>
      <c r="LK49" s="33"/>
      <c r="LM49" s="33"/>
      <c r="LN49" s="33"/>
      <c r="LO49" s="33"/>
      <c r="LP49" s="33"/>
      <c r="LQ49" s="33"/>
      <c r="LR49" s="33"/>
      <c r="LS49" s="33"/>
      <c r="LU49" s="33"/>
      <c r="LV49" s="33"/>
      <c r="LW49" s="33"/>
      <c r="LX49" s="33"/>
      <c r="LY49" s="33"/>
      <c r="LZ49" s="33"/>
      <c r="MA49" s="33"/>
    </row>
    <row r="50" spans="2:339">
      <c r="B50" s="420"/>
      <c r="C50" s="420"/>
      <c r="D50" s="420"/>
      <c r="E50" s="420"/>
      <c r="F50" s="420"/>
      <c r="G50" s="420"/>
      <c r="H50" s="420"/>
      <c r="I50" s="420"/>
    </row>
    <row r="51" spans="2:339">
      <c r="B51" s="420"/>
      <c r="C51" s="420"/>
      <c r="D51" s="420"/>
      <c r="E51" s="420"/>
      <c r="F51" s="420"/>
      <c r="G51" s="420"/>
      <c r="H51" s="420"/>
      <c r="I51" s="420"/>
    </row>
    <row r="52" spans="2:339">
      <c r="B52" s="420"/>
      <c r="C52" s="420"/>
      <c r="D52" s="420"/>
      <c r="E52" s="420"/>
      <c r="F52" s="420"/>
      <c r="G52" s="420"/>
      <c r="H52" s="420"/>
      <c r="I52" s="420"/>
    </row>
    <row r="53" spans="2:339">
      <c r="B53" s="420"/>
      <c r="C53" s="420"/>
      <c r="D53" s="420"/>
      <c r="E53" s="420"/>
      <c r="F53" s="420"/>
      <c r="G53" s="420"/>
      <c r="H53" s="420"/>
      <c r="I53" s="420"/>
    </row>
    <row r="56" spans="2:339" ht="4.5" customHeight="1">
      <c r="B56" s="33"/>
      <c r="C56" s="33"/>
      <c r="D56" s="33"/>
      <c r="E56" s="33"/>
      <c r="F56" s="33"/>
      <c r="G56" s="33"/>
      <c r="H56" s="33"/>
      <c r="I56" s="33"/>
      <c r="K56" s="33"/>
      <c r="L56" s="33"/>
      <c r="M56" s="33"/>
      <c r="N56" s="33"/>
      <c r="O56" s="33"/>
      <c r="P56" s="33"/>
      <c r="Q56" s="33"/>
      <c r="R56" s="33"/>
      <c r="T56" s="33"/>
      <c r="U56" s="33"/>
      <c r="V56" s="33"/>
      <c r="W56" s="33"/>
      <c r="X56" s="33"/>
      <c r="Y56" s="33"/>
      <c r="Z56" s="33"/>
      <c r="AA56" s="33"/>
      <c r="AC56" s="33"/>
      <c r="AD56" s="33"/>
      <c r="AE56" s="33"/>
      <c r="AF56" s="33"/>
      <c r="AG56" s="33"/>
      <c r="AH56" s="33"/>
      <c r="AI56" s="33"/>
      <c r="AJ56" s="33"/>
      <c r="AL56" s="33"/>
      <c r="AM56" s="33"/>
      <c r="AN56" s="33"/>
      <c r="AO56" s="33"/>
      <c r="AP56" s="33"/>
      <c r="AQ56" s="33"/>
      <c r="AR56" s="33"/>
      <c r="AS56" s="33"/>
      <c r="AU56" s="33"/>
      <c r="AV56" s="33"/>
      <c r="AW56" s="33"/>
      <c r="AX56" s="33"/>
      <c r="AY56" s="33"/>
      <c r="AZ56" s="33"/>
      <c r="BA56" s="33"/>
      <c r="BB56" s="33"/>
      <c r="BD56" s="33"/>
      <c r="BE56" s="33"/>
      <c r="BF56" s="33"/>
      <c r="BG56" s="33"/>
      <c r="BH56" s="33"/>
      <c r="BI56" s="33"/>
      <c r="BJ56" s="33"/>
      <c r="BK56" s="33"/>
      <c r="BM56" s="33"/>
      <c r="BN56" s="33"/>
      <c r="BO56" s="33"/>
      <c r="BP56" s="33"/>
      <c r="BQ56" s="33"/>
      <c r="BR56" s="33"/>
      <c r="BS56" s="33"/>
      <c r="BT56" s="33"/>
      <c r="BV56" s="33"/>
      <c r="BW56" s="33"/>
      <c r="BX56" s="33"/>
      <c r="BY56" s="33"/>
      <c r="BZ56" s="33"/>
      <c r="CA56" s="33"/>
      <c r="CB56" s="33"/>
      <c r="CC56" s="33"/>
      <c r="CE56" s="33"/>
      <c r="CF56" s="33"/>
      <c r="CG56" s="33"/>
      <c r="CH56" s="33"/>
      <c r="CI56" s="33"/>
      <c r="CJ56" s="33"/>
      <c r="CK56" s="33"/>
      <c r="CL56" s="33"/>
      <c r="CN56" s="33"/>
      <c r="CO56" s="33"/>
      <c r="CP56" s="33"/>
      <c r="CQ56" s="33"/>
      <c r="CR56" s="33"/>
      <c r="CS56" s="33"/>
      <c r="CT56" s="33"/>
      <c r="CU56" s="33"/>
      <c r="CW56" s="33"/>
      <c r="CX56" s="33"/>
      <c r="CY56" s="33"/>
      <c r="CZ56" s="33"/>
      <c r="DA56" s="33"/>
      <c r="DB56" s="33"/>
      <c r="DC56" s="33"/>
      <c r="DD56" s="33"/>
      <c r="DF56" s="33"/>
      <c r="DG56" s="33"/>
      <c r="DH56" s="33"/>
      <c r="DI56" s="33"/>
      <c r="DJ56" s="33"/>
      <c r="DK56" s="33"/>
      <c r="DL56" s="33"/>
      <c r="DM56" s="33"/>
      <c r="DO56" s="33"/>
      <c r="DP56" s="33"/>
      <c r="DQ56" s="33"/>
      <c r="DR56" s="33"/>
      <c r="DS56" s="33"/>
      <c r="DT56" s="33"/>
      <c r="DU56" s="33"/>
      <c r="DV56" s="33"/>
      <c r="DX56" s="33"/>
      <c r="DY56" s="33"/>
      <c r="DZ56" s="33"/>
      <c r="EA56" s="33"/>
      <c r="EB56" s="33"/>
      <c r="EC56" s="33"/>
      <c r="ED56" s="33"/>
      <c r="EE56" s="33"/>
      <c r="EG56" s="33"/>
      <c r="EH56" s="33"/>
      <c r="EI56" s="33"/>
      <c r="EJ56" s="33"/>
      <c r="EK56" s="33"/>
      <c r="EL56" s="33"/>
      <c r="EM56" s="33"/>
      <c r="EN56" s="33"/>
      <c r="EP56" s="33"/>
      <c r="EQ56" s="33"/>
      <c r="ER56" s="33"/>
      <c r="ES56" s="33"/>
      <c r="ET56" s="33"/>
      <c r="EU56" s="33"/>
      <c r="EV56" s="33"/>
      <c r="EW56" s="33"/>
      <c r="EY56" s="33"/>
      <c r="EZ56" s="33"/>
      <c r="FA56" s="33"/>
      <c r="FB56" s="33"/>
      <c r="FC56" s="33"/>
      <c r="FD56" s="33"/>
      <c r="FE56" s="33"/>
      <c r="FF56" s="33"/>
      <c r="FH56" s="33"/>
      <c r="FI56" s="33"/>
      <c r="FJ56" s="33"/>
      <c r="FK56" s="33"/>
      <c r="FL56" s="33"/>
      <c r="FM56" s="33"/>
      <c r="FN56" s="33"/>
      <c r="FO56" s="33"/>
      <c r="FQ56" s="33"/>
      <c r="FR56" s="33"/>
      <c r="FS56" s="33"/>
      <c r="FT56" s="33"/>
      <c r="FU56" s="33"/>
      <c r="FV56" s="33"/>
      <c r="FW56" s="33"/>
      <c r="FX56" s="33"/>
      <c r="FZ56" s="33"/>
      <c r="GA56" s="33"/>
      <c r="GB56" s="33"/>
      <c r="GC56" s="33"/>
      <c r="GD56" s="33"/>
      <c r="GE56" s="33"/>
      <c r="GF56" s="33"/>
      <c r="GG56" s="33"/>
      <c r="GI56" s="33"/>
      <c r="GJ56" s="33"/>
      <c r="GK56" s="33"/>
      <c r="GL56" s="33"/>
      <c r="GM56" s="33"/>
      <c r="GN56" s="33"/>
      <c r="GO56" s="33"/>
      <c r="GP56" s="33"/>
      <c r="GR56" s="33"/>
      <c r="GS56" s="33"/>
      <c r="GT56" s="33"/>
      <c r="GU56" s="33"/>
      <c r="GV56" s="33"/>
      <c r="GW56" s="33"/>
      <c r="GX56" s="33"/>
      <c r="GY56" s="33"/>
      <c r="HA56" s="33"/>
      <c r="HB56" s="33"/>
      <c r="HC56" s="33"/>
      <c r="HD56" s="33"/>
      <c r="HE56" s="33"/>
      <c r="HF56" s="33"/>
      <c r="HG56" s="33"/>
      <c r="HH56" s="33"/>
      <c r="HJ56" s="33"/>
      <c r="HK56" s="33"/>
      <c r="HL56" s="33"/>
      <c r="HM56" s="33"/>
      <c r="HN56" s="33"/>
      <c r="HO56" s="33"/>
      <c r="HP56" s="33"/>
      <c r="HQ56" s="33"/>
      <c r="HS56" s="33"/>
      <c r="HT56" s="33"/>
      <c r="HU56" s="33"/>
      <c r="HV56" s="33"/>
      <c r="HW56" s="33"/>
      <c r="HX56" s="33"/>
      <c r="HY56" s="33"/>
      <c r="HZ56" s="33"/>
      <c r="IB56" s="33"/>
      <c r="IC56" s="33"/>
      <c r="ID56" s="33"/>
      <c r="IE56" s="33"/>
      <c r="IF56" s="33"/>
      <c r="IG56" s="33"/>
      <c r="IH56" s="33"/>
      <c r="II56" s="33"/>
      <c r="IK56" s="33"/>
      <c r="IL56" s="33"/>
      <c r="IM56" s="33"/>
      <c r="IN56" s="33"/>
      <c r="IO56" s="33"/>
      <c r="IP56" s="33"/>
      <c r="IQ56" s="33"/>
      <c r="IR56" s="33"/>
      <c r="IT56" s="33"/>
      <c r="IU56" s="33"/>
      <c r="IV56" s="33"/>
      <c r="IW56" s="33"/>
      <c r="IX56" s="33"/>
      <c r="IY56" s="33"/>
      <c r="IZ56" s="33"/>
      <c r="JA56" s="33"/>
      <c r="JC56" s="33"/>
      <c r="JD56" s="33"/>
      <c r="JE56" s="33"/>
      <c r="JF56" s="33"/>
      <c r="JG56" s="33"/>
      <c r="JH56" s="33"/>
      <c r="JI56" s="33"/>
      <c r="JJ56" s="33"/>
      <c r="JL56" s="33"/>
      <c r="JM56" s="33"/>
      <c r="JN56" s="33"/>
      <c r="JO56" s="33"/>
      <c r="JP56" s="33"/>
      <c r="JQ56" s="33"/>
      <c r="JR56" s="33"/>
      <c r="JS56" s="33"/>
      <c r="KG56" s="33"/>
      <c r="KK56" s="33"/>
      <c r="KP56" s="33"/>
      <c r="KT56" s="33"/>
      <c r="KY56" s="33"/>
      <c r="LC56" s="33"/>
      <c r="LE56" s="33"/>
      <c r="LF56" s="33"/>
      <c r="LG56" s="33"/>
      <c r="LH56" s="33"/>
      <c r="LI56" s="33"/>
      <c r="LJ56" s="33"/>
      <c r="LK56" s="33"/>
      <c r="LM56" s="33"/>
      <c r="LN56" s="33"/>
      <c r="LO56" s="33"/>
      <c r="LP56" s="33"/>
      <c r="LQ56" s="33"/>
      <c r="LR56" s="33"/>
      <c r="LS56" s="33"/>
      <c r="LU56" s="33"/>
      <c r="LV56" s="33"/>
      <c r="LW56" s="33"/>
      <c r="LX56" s="33"/>
      <c r="LY56" s="33"/>
      <c r="LZ56" s="33"/>
      <c r="MA56" s="33"/>
    </row>
    <row r="58" spans="2:339" ht="4.5" customHeight="1">
      <c r="B58" s="33"/>
      <c r="C58" s="33"/>
      <c r="D58" s="33"/>
      <c r="E58" s="33"/>
      <c r="F58" s="33"/>
      <c r="G58" s="33"/>
      <c r="H58" s="33"/>
      <c r="I58" s="33"/>
      <c r="K58" s="33"/>
      <c r="L58" s="33"/>
      <c r="M58" s="33"/>
      <c r="N58" s="33"/>
      <c r="O58" s="33"/>
      <c r="P58" s="33"/>
      <c r="Q58" s="33"/>
      <c r="R58" s="33"/>
      <c r="T58" s="33"/>
      <c r="U58" s="33"/>
      <c r="V58" s="33"/>
      <c r="W58" s="33"/>
      <c r="X58" s="33"/>
      <c r="Y58" s="33"/>
      <c r="Z58" s="33"/>
      <c r="AA58" s="33"/>
      <c r="AC58" s="33"/>
      <c r="AD58" s="33"/>
      <c r="AE58" s="33"/>
      <c r="AF58" s="33"/>
      <c r="AG58" s="33"/>
      <c r="AH58" s="33"/>
      <c r="AI58" s="33"/>
      <c r="AJ58" s="33"/>
      <c r="AL58" s="33"/>
      <c r="AM58" s="33"/>
      <c r="AN58" s="33"/>
      <c r="AO58" s="33"/>
      <c r="AP58" s="33"/>
      <c r="AQ58" s="33"/>
      <c r="AR58" s="33"/>
      <c r="AS58" s="33"/>
      <c r="AU58" s="33"/>
      <c r="AV58" s="33"/>
      <c r="AW58" s="33"/>
      <c r="AX58" s="33"/>
      <c r="AY58" s="33"/>
      <c r="AZ58" s="33"/>
      <c r="BA58" s="33"/>
      <c r="BB58" s="33"/>
      <c r="BD58" s="33"/>
      <c r="BE58" s="33"/>
      <c r="BF58" s="33"/>
      <c r="BG58" s="33"/>
      <c r="BH58" s="33"/>
      <c r="BI58" s="33"/>
      <c r="BJ58" s="33"/>
      <c r="BK58" s="33"/>
      <c r="BM58" s="33"/>
      <c r="BN58" s="33"/>
      <c r="BO58" s="33"/>
      <c r="BP58" s="33"/>
      <c r="BQ58" s="33"/>
      <c r="BR58" s="33"/>
      <c r="BS58" s="33"/>
      <c r="BT58" s="33"/>
      <c r="BV58" s="33"/>
      <c r="BW58" s="33"/>
      <c r="BX58" s="33"/>
      <c r="BY58" s="33"/>
      <c r="BZ58" s="33"/>
      <c r="CA58" s="33"/>
      <c r="CB58" s="33"/>
      <c r="CC58" s="33"/>
      <c r="CE58" s="33"/>
      <c r="CF58" s="33"/>
      <c r="CG58" s="33"/>
      <c r="CH58" s="33"/>
      <c r="CI58" s="33"/>
      <c r="CJ58" s="33"/>
      <c r="CK58" s="33"/>
      <c r="CL58" s="33"/>
      <c r="CN58" s="33"/>
      <c r="CO58" s="33"/>
      <c r="CP58" s="33"/>
      <c r="CQ58" s="33"/>
      <c r="CR58" s="33"/>
      <c r="CS58" s="33"/>
      <c r="CT58" s="33"/>
      <c r="CU58" s="33"/>
      <c r="CW58" s="33"/>
      <c r="CX58" s="33"/>
      <c r="CY58" s="33"/>
      <c r="CZ58" s="33"/>
      <c r="DA58" s="33"/>
      <c r="DB58" s="33"/>
      <c r="DC58" s="33"/>
      <c r="DD58" s="33"/>
      <c r="DF58" s="33"/>
      <c r="DG58" s="33"/>
      <c r="DH58" s="33"/>
      <c r="DI58" s="33"/>
      <c r="DJ58" s="33"/>
      <c r="DK58" s="33"/>
      <c r="DL58" s="33"/>
      <c r="DM58" s="33"/>
      <c r="DO58" s="33"/>
      <c r="DP58" s="33"/>
      <c r="DQ58" s="33"/>
      <c r="DR58" s="33"/>
      <c r="DS58" s="33"/>
      <c r="DT58" s="33"/>
      <c r="DU58" s="33"/>
      <c r="DV58" s="33"/>
      <c r="DX58" s="33"/>
      <c r="DY58" s="33"/>
      <c r="DZ58" s="33"/>
      <c r="EA58" s="33"/>
      <c r="EB58" s="33"/>
      <c r="EC58" s="33"/>
      <c r="ED58" s="33"/>
      <c r="EE58" s="33"/>
      <c r="EG58" s="33"/>
      <c r="EH58" s="33"/>
      <c r="EI58" s="33"/>
      <c r="EJ58" s="33"/>
      <c r="EK58" s="33"/>
      <c r="EL58" s="33"/>
      <c r="EM58" s="33"/>
      <c r="EN58" s="33"/>
      <c r="EP58" s="33"/>
      <c r="EQ58" s="33"/>
      <c r="ER58" s="33"/>
      <c r="ES58" s="33"/>
      <c r="ET58" s="33"/>
      <c r="EU58" s="33"/>
      <c r="EV58" s="33"/>
      <c r="EW58" s="33"/>
      <c r="EY58" s="33"/>
      <c r="EZ58" s="33"/>
      <c r="FA58" s="33"/>
      <c r="FB58" s="33"/>
      <c r="FC58" s="33"/>
      <c r="FD58" s="33"/>
      <c r="FE58" s="33"/>
      <c r="FF58" s="33"/>
      <c r="FH58" s="33"/>
      <c r="FI58" s="33"/>
      <c r="FJ58" s="33"/>
      <c r="FK58" s="33"/>
      <c r="FL58" s="33"/>
      <c r="FM58" s="33"/>
      <c r="FN58" s="33"/>
      <c r="FO58" s="33"/>
      <c r="FQ58" s="33"/>
      <c r="FR58" s="33"/>
      <c r="FS58" s="33"/>
      <c r="FT58" s="33"/>
      <c r="FU58" s="33"/>
      <c r="FV58" s="33"/>
      <c r="FW58" s="33"/>
      <c r="FX58" s="33"/>
      <c r="FZ58" s="33"/>
      <c r="GA58" s="33"/>
      <c r="GB58" s="33"/>
      <c r="GC58" s="33"/>
      <c r="GD58" s="33"/>
      <c r="GE58" s="33"/>
      <c r="GF58" s="33"/>
      <c r="GG58" s="33"/>
      <c r="GI58" s="33"/>
      <c r="GJ58" s="33"/>
      <c r="GK58" s="33"/>
      <c r="GL58" s="33"/>
      <c r="GM58" s="33"/>
      <c r="GN58" s="33"/>
      <c r="GO58" s="33"/>
      <c r="GP58" s="33"/>
      <c r="GR58" s="33"/>
      <c r="GS58" s="33"/>
      <c r="GT58" s="33"/>
      <c r="GU58" s="33"/>
      <c r="GV58" s="33"/>
      <c r="GW58" s="33"/>
      <c r="GX58" s="33"/>
      <c r="GY58" s="33"/>
      <c r="HA58" s="33"/>
      <c r="HB58" s="33"/>
      <c r="HC58" s="33"/>
      <c r="HD58" s="33"/>
      <c r="HE58" s="33"/>
      <c r="HF58" s="33"/>
      <c r="HG58" s="33"/>
      <c r="HH58" s="33"/>
      <c r="HJ58" s="33"/>
      <c r="HK58" s="33"/>
      <c r="HL58" s="33"/>
      <c r="HM58" s="33"/>
      <c r="HN58" s="33"/>
      <c r="HO58" s="33"/>
      <c r="HP58" s="33"/>
      <c r="HQ58" s="33"/>
      <c r="HS58" s="33"/>
      <c r="HT58" s="33"/>
      <c r="HU58" s="33"/>
      <c r="HV58" s="33"/>
      <c r="HW58" s="33"/>
      <c r="HX58" s="33"/>
      <c r="HY58" s="33"/>
      <c r="HZ58" s="33"/>
      <c r="IB58" s="33"/>
      <c r="IC58" s="33"/>
      <c r="ID58" s="33"/>
      <c r="IE58" s="33"/>
      <c r="IF58" s="33"/>
      <c r="IG58" s="33"/>
      <c r="IH58" s="33"/>
      <c r="II58" s="33"/>
      <c r="IK58" s="33"/>
      <c r="IL58" s="33"/>
      <c r="IM58" s="33"/>
      <c r="IN58" s="33"/>
      <c r="IO58" s="33"/>
      <c r="IP58" s="33"/>
      <c r="IQ58" s="33"/>
      <c r="IR58" s="33"/>
      <c r="IT58" s="33"/>
      <c r="IU58" s="33"/>
      <c r="IV58" s="33"/>
      <c r="IW58" s="33"/>
      <c r="IX58" s="33"/>
      <c r="IY58" s="33"/>
      <c r="IZ58" s="33"/>
      <c r="JA58" s="33"/>
      <c r="JC58" s="33"/>
      <c r="JD58" s="33"/>
      <c r="JE58" s="33"/>
      <c r="JF58" s="33"/>
      <c r="JG58" s="33"/>
      <c r="JH58" s="33"/>
      <c r="JI58" s="33"/>
      <c r="JJ58" s="33"/>
      <c r="JL58" s="33"/>
      <c r="JM58" s="33"/>
      <c r="JN58" s="33"/>
      <c r="JO58" s="33"/>
      <c r="JP58" s="33"/>
      <c r="JQ58" s="33"/>
      <c r="JR58" s="33"/>
      <c r="JS58" s="33"/>
      <c r="KG58" s="33"/>
      <c r="KK58" s="33"/>
      <c r="KP58" s="33"/>
      <c r="KT58" s="33"/>
      <c r="KY58" s="33"/>
      <c r="LC58" s="33"/>
      <c r="LE58" s="33"/>
      <c r="LF58" s="33"/>
      <c r="LG58" s="33"/>
      <c r="LH58" s="33"/>
      <c r="LI58" s="33"/>
      <c r="LJ58" s="33"/>
      <c r="LK58" s="33"/>
      <c r="LM58" s="33"/>
      <c r="LN58" s="33"/>
      <c r="LO58" s="33"/>
      <c r="LP58" s="33"/>
      <c r="LQ58" s="33"/>
      <c r="LR58" s="33"/>
      <c r="LS58" s="33"/>
      <c r="LU58" s="33"/>
      <c r="LV58" s="33"/>
      <c r="LW58" s="33"/>
      <c r="LX58" s="33"/>
      <c r="LY58" s="33"/>
      <c r="LZ58" s="33"/>
      <c r="MA58" s="33"/>
    </row>
    <row r="60" spans="2:339" ht="4.5" customHeight="1">
      <c r="B60" s="33"/>
      <c r="C60" s="33"/>
      <c r="D60" s="33"/>
      <c r="E60" s="33"/>
      <c r="F60" s="33"/>
      <c r="G60" s="33"/>
      <c r="H60" s="33"/>
      <c r="I60" s="33"/>
      <c r="K60" s="33"/>
      <c r="L60" s="33"/>
      <c r="M60" s="33"/>
      <c r="N60" s="33"/>
      <c r="O60" s="33"/>
      <c r="P60" s="33"/>
      <c r="Q60" s="33"/>
      <c r="R60" s="33"/>
      <c r="T60" s="33"/>
      <c r="U60" s="33"/>
      <c r="V60" s="33"/>
      <c r="W60" s="33"/>
      <c r="X60" s="33"/>
      <c r="Y60" s="33"/>
      <c r="Z60" s="33"/>
      <c r="AA60" s="33"/>
      <c r="AC60" s="33"/>
      <c r="AD60" s="33"/>
      <c r="AE60" s="33"/>
      <c r="AF60" s="33"/>
      <c r="AG60" s="33"/>
      <c r="AH60" s="33"/>
      <c r="AI60" s="33"/>
      <c r="AJ60" s="33"/>
      <c r="AL60" s="33"/>
      <c r="AM60" s="33"/>
      <c r="AN60" s="33"/>
      <c r="AO60" s="33"/>
      <c r="AP60" s="33"/>
      <c r="AQ60" s="33"/>
      <c r="AR60" s="33"/>
      <c r="AS60" s="33"/>
      <c r="AU60" s="33"/>
      <c r="AV60" s="33"/>
      <c r="AW60" s="33"/>
      <c r="AX60" s="33"/>
      <c r="AY60" s="33"/>
      <c r="AZ60" s="33"/>
      <c r="BA60" s="33"/>
      <c r="BB60" s="33"/>
      <c r="BD60" s="33"/>
      <c r="BE60" s="33"/>
      <c r="BF60" s="33"/>
      <c r="BG60" s="33"/>
      <c r="BH60" s="33"/>
      <c r="BI60" s="33"/>
      <c r="BJ60" s="33"/>
      <c r="BK60" s="33"/>
      <c r="BM60" s="33"/>
      <c r="BN60" s="33"/>
      <c r="BO60" s="33"/>
      <c r="BP60" s="33"/>
      <c r="BQ60" s="33"/>
      <c r="BR60" s="33"/>
      <c r="BS60" s="33"/>
      <c r="BT60" s="33"/>
      <c r="BV60" s="33"/>
      <c r="BW60" s="33"/>
      <c r="BX60" s="33"/>
      <c r="BY60" s="33"/>
      <c r="BZ60" s="33"/>
      <c r="CA60" s="33"/>
      <c r="CB60" s="33"/>
      <c r="CC60" s="33"/>
      <c r="CE60" s="33"/>
      <c r="CF60" s="33"/>
      <c r="CG60" s="33"/>
      <c r="CH60" s="33"/>
      <c r="CI60" s="33"/>
      <c r="CJ60" s="33"/>
      <c r="CK60" s="33"/>
      <c r="CL60" s="33"/>
      <c r="CN60" s="33"/>
      <c r="CO60" s="33"/>
      <c r="CP60" s="33"/>
      <c r="CQ60" s="33"/>
      <c r="CR60" s="33"/>
      <c r="CS60" s="33"/>
      <c r="CT60" s="33"/>
      <c r="CU60" s="33"/>
      <c r="CW60" s="33"/>
      <c r="CX60" s="33"/>
      <c r="CY60" s="33"/>
      <c r="CZ60" s="33"/>
      <c r="DA60" s="33"/>
      <c r="DB60" s="33"/>
      <c r="DC60" s="33"/>
      <c r="DD60" s="33"/>
      <c r="DF60" s="33"/>
      <c r="DG60" s="33"/>
      <c r="DH60" s="33"/>
      <c r="DI60" s="33"/>
      <c r="DJ60" s="33"/>
      <c r="DK60" s="33"/>
      <c r="DL60" s="33"/>
      <c r="DM60" s="33"/>
      <c r="DO60" s="33"/>
      <c r="DP60" s="33"/>
      <c r="DQ60" s="33"/>
      <c r="DR60" s="33"/>
      <c r="DS60" s="33"/>
      <c r="DT60" s="33"/>
      <c r="DU60" s="33"/>
      <c r="DV60" s="33"/>
      <c r="DX60" s="33"/>
      <c r="DY60" s="33"/>
      <c r="DZ60" s="33"/>
      <c r="EA60" s="33"/>
      <c r="EB60" s="33"/>
      <c r="EC60" s="33"/>
      <c r="ED60" s="33"/>
      <c r="EE60" s="33"/>
      <c r="EG60" s="33"/>
      <c r="EH60" s="33"/>
      <c r="EI60" s="33"/>
      <c r="EJ60" s="33"/>
      <c r="EK60" s="33"/>
      <c r="EL60" s="33"/>
      <c r="EM60" s="33"/>
      <c r="EN60" s="33"/>
      <c r="EP60" s="33"/>
      <c r="EQ60" s="33"/>
      <c r="ER60" s="33"/>
      <c r="ES60" s="33"/>
      <c r="ET60" s="33"/>
      <c r="EU60" s="33"/>
      <c r="EV60" s="33"/>
      <c r="EW60" s="33"/>
      <c r="EY60" s="33"/>
      <c r="EZ60" s="33"/>
      <c r="FA60" s="33"/>
      <c r="FB60" s="33"/>
      <c r="FC60" s="33"/>
      <c r="FD60" s="33"/>
      <c r="FE60" s="33"/>
      <c r="FF60" s="33"/>
      <c r="FH60" s="33"/>
      <c r="FI60" s="33"/>
      <c r="FJ60" s="33"/>
      <c r="FK60" s="33"/>
      <c r="FL60" s="33"/>
      <c r="FM60" s="33"/>
      <c r="FN60" s="33"/>
      <c r="FO60" s="33"/>
      <c r="FQ60" s="33"/>
      <c r="FR60" s="33"/>
      <c r="FS60" s="33"/>
      <c r="FT60" s="33"/>
      <c r="FU60" s="33"/>
      <c r="FV60" s="33"/>
      <c r="FW60" s="33"/>
      <c r="FX60" s="33"/>
      <c r="FZ60" s="33"/>
      <c r="GA60" s="33"/>
      <c r="GB60" s="33"/>
      <c r="GC60" s="33"/>
      <c r="GD60" s="33"/>
      <c r="GE60" s="33"/>
      <c r="GF60" s="33"/>
      <c r="GG60" s="33"/>
      <c r="GI60" s="33"/>
      <c r="GJ60" s="33"/>
      <c r="GK60" s="33"/>
      <c r="GL60" s="33"/>
      <c r="GM60" s="33"/>
      <c r="GN60" s="33"/>
      <c r="GO60" s="33"/>
      <c r="GP60" s="33"/>
      <c r="GR60" s="33"/>
      <c r="GS60" s="33"/>
      <c r="GT60" s="33"/>
      <c r="GU60" s="33"/>
      <c r="GV60" s="33"/>
      <c r="GW60" s="33"/>
      <c r="GX60" s="33"/>
      <c r="GY60" s="33"/>
      <c r="HA60" s="33"/>
      <c r="HB60" s="33"/>
      <c r="HC60" s="33"/>
      <c r="HD60" s="33"/>
      <c r="HE60" s="33"/>
      <c r="HF60" s="33"/>
      <c r="HG60" s="33"/>
      <c r="HH60" s="33"/>
      <c r="HJ60" s="33"/>
      <c r="HK60" s="33"/>
      <c r="HL60" s="33"/>
      <c r="HM60" s="33"/>
      <c r="HN60" s="33"/>
      <c r="HO60" s="33"/>
      <c r="HP60" s="33"/>
      <c r="HQ60" s="33"/>
      <c r="HS60" s="33"/>
      <c r="HT60" s="33"/>
      <c r="HU60" s="33"/>
      <c r="HV60" s="33"/>
      <c r="HW60" s="33"/>
      <c r="HX60" s="33"/>
      <c r="HY60" s="33"/>
      <c r="HZ60" s="33"/>
      <c r="IB60" s="33"/>
      <c r="IC60" s="33"/>
      <c r="ID60" s="33"/>
      <c r="IE60" s="33"/>
      <c r="IF60" s="33"/>
      <c r="IG60" s="33"/>
      <c r="IH60" s="33"/>
      <c r="II60" s="33"/>
      <c r="IK60" s="33"/>
      <c r="IL60" s="33"/>
      <c r="IM60" s="33"/>
      <c r="IN60" s="33"/>
      <c r="IO60" s="33"/>
      <c r="IP60" s="33"/>
      <c r="IQ60" s="33"/>
      <c r="IR60" s="33"/>
      <c r="IT60" s="33"/>
      <c r="IU60" s="33"/>
      <c r="IV60" s="33"/>
      <c r="IW60" s="33"/>
      <c r="IX60" s="33"/>
      <c r="IY60" s="33"/>
      <c r="IZ60" s="33"/>
      <c r="JA60" s="33"/>
      <c r="JC60" s="33"/>
      <c r="JD60" s="33"/>
      <c r="JE60" s="33"/>
      <c r="JF60" s="33"/>
      <c r="JG60" s="33"/>
      <c r="JH60" s="33"/>
      <c r="JI60" s="33"/>
      <c r="JJ60" s="33"/>
      <c r="JL60" s="33"/>
      <c r="JM60" s="33"/>
      <c r="JN60" s="33"/>
      <c r="JO60" s="33"/>
      <c r="JP60" s="33"/>
      <c r="JQ60" s="33"/>
      <c r="JR60" s="33"/>
      <c r="JS60" s="33"/>
      <c r="KG60" s="33"/>
      <c r="KK60" s="33"/>
      <c r="KP60" s="33"/>
      <c r="KT60" s="33"/>
      <c r="KY60" s="33"/>
      <c r="LC60" s="33"/>
      <c r="LE60" s="33"/>
      <c r="LF60" s="33"/>
      <c r="LG60" s="33"/>
      <c r="LH60" s="33"/>
      <c r="LI60" s="33"/>
      <c r="LJ60" s="33"/>
      <c r="LK60" s="33"/>
      <c r="LM60" s="33"/>
      <c r="LN60" s="33"/>
      <c r="LO60" s="33"/>
      <c r="LP60" s="33"/>
      <c r="LQ60" s="33"/>
      <c r="LR60" s="33"/>
      <c r="LS60" s="33"/>
      <c r="LU60" s="33"/>
      <c r="LV60" s="33"/>
      <c r="LW60" s="33"/>
      <c r="LX60" s="33"/>
      <c r="LY60" s="33"/>
      <c r="LZ60" s="33"/>
      <c r="MA60" s="33"/>
    </row>
    <row r="62" spans="2:339" ht="4.5" customHeight="1">
      <c r="B62" s="33"/>
      <c r="C62" s="33"/>
      <c r="D62" s="33"/>
      <c r="E62" s="33"/>
      <c r="F62" s="33"/>
      <c r="G62" s="33"/>
      <c r="H62" s="33"/>
      <c r="I62" s="33"/>
      <c r="K62" s="33"/>
      <c r="L62" s="33"/>
      <c r="M62" s="33"/>
      <c r="N62" s="33"/>
      <c r="O62" s="33"/>
      <c r="P62" s="33"/>
      <c r="Q62" s="33"/>
      <c r="R62" s="33"/>
      <c r="T62" s="33"/>
      <c r="U62" s="33"/>
      <c r="V62" s="33"/>
      <c r="W62" s="33"/>
      <c r="X62" s="33"/>
      <c r="Y62" s="33"/>
      <c r="Z62" s="33"/>
      <c r="AA62" s="33"/>
      <c r="AC62" s="33"/>
      <c r="AD62" s="33"/>
      <c r="AE62" s="33"/>
      <c r="AF62" s="33"/>
      <c r="AG62" s="33"/>
      <c r="AH62" s="33"/>
      <c r="AI62" s="33"/>
      <c r="AJ62" s="33"/>
      <c r="AL62" s="33"/>
      <c r="AM62" s="33"/>
      <c r="AN62" s="33"/>
      <c r="AO62" s="33"/>
      <c r="AP62" s="33"/>
      <c r="AQ62" s="33"/>
      <c r="AR62" s="33"/>
      <c r="AS62" s="33"/>
      <c r="AU62" s="33"/>
      <c r="AV62" s="33"/>
      <c r="AW62" s="33"/>
      <c r="AX62" s="33"/>
      <c r="AY62" s="33"/>
      <c r="AZ62" s="33"/>
      <c r="BA62" s="33"/>
      <c r="BB62" s="33"/>
      <c r="BD62" s="33"/>
      <c r="BE62" s="33"/>
      <c r="BF62" s="33"/>
      <c r="BG62" s="33"/>
      <c r="BH62" s="33"/>
      <c r="BI62" s="33"/>
      <c r="BJ62" s="33"/>
      <c r="BK62" s="33"/>
      <c r="BM62" s="33"/>
      <c r="BN62" s="33"/>
      <c r="BO62" s="33"/>
      <c r="BP62" s="33"/>
      <c r="BQ62" s="33"/>
      <c r="BR62" s="33"/>
      <c r="BS62" s="33"/>
      <c r="BT62" s="33"/>
      <c r="BV62" s="33"/>
      <c r="BW62" s="33"/>
      <c r="BX62" s="33"/>
      <c r="BY62" s="33"/>
      <c r="BZ62" s="33"/>
      <c r="CA62" s="33"/>
      <c r="CB62" s="33"/>
      <c r="CC62" s="33"/>
      <c r="CE62" s="33"/>
      <c r="CF62" s="33"/>
      <c r="CG62" s="33"/>
      <c r="CH62" s="33"/>
      <c r="CI62" s="33"/>
      <c r="CJ62" s="33"/>
      <c r="CK62" s="33"/>
      <c r="CL62" s="33"/>
      <c r="CN62" s="33"/>
      <c r="CO62" s="33"/>
      <c r="CP62" s="33"/>
      <c r="CQ62" s="33"/>
      <c r="CR62" s="33"/>
      <c r="CS62" s="33"/>
      <c r="CT62" s="33"/>
      <c r="CU62" s="33"/>
      <c r="CW62" s="33"/>
      <c r="CX62" s="33"/>
      <c r="CY62" s="33"/>
      <c r="CZ62" s="33"/>
      <c r="DA62" s="33"/>
      <c r="DB62" s="33"/>
      <c r="DC62" s="33"/>
      <c r="DD62" s="33"/>
      <c r="DF62" s="33"/>
      <c r="DG62" s="33"/>
      <c r="DH62" s="33"/>
      <c r="DI62" s="33"/>
      <c r="DJ62" s="33"/>
      <c r="DK62" s="33"/>
      <c r="DL62" s="33"/>
      <c r="DM62" s="33"/>
      <c r="DO62" s="33"/>
      <c r="DP62" s="33"/>
      <c r="DQ62" s="33"/>
      <c r="DR62" s="33"/>
      <c r="DS62" s="33"/>
      <c r="DT62" s="33"/>
      <c r="DU62" s="33"/>
      <c r="DV62" s="33"/>
      <c r="DX62" s="33"/>
      <c r="DY62" s="33"/>
      <c r="DZ62" s="33"/>
      <c r="EA62" s="33"/>
      <c r="EB62" s="33"/>
      <c r="EC62" s="33"/>
      <c r="ED62" s="33"/>
      <c r="EE62" s="33"/>
      <c r="EG62" s="33"/>
      <c r="EH62" s="33"/>
      <c r="EI62" s="33"/>
      <c r="EJ62" s="33"/>
      <c r="EK62" s="33"/>
      <c r="EL62" s="33"/>
      <c r="EM62" s="33"/>
      <c r="EN62" s="33"/>
      <c r="EP62" s="33"/>
      <c r="EQ62" s="33"/>
      <c r="ER62" s="33"/>
      <c r="ES62" s="33"/>
      <c r="ET62" s="33"/>
      <c r="EU62" s="33"/>
      <c r="EV62" s="33"/>
      <c r="EW62" s="33"/>
      <c r="EY62" s="33"/>
      <c r="EZ62" s="33"/>
      <c r="FA62" s="33"/>
      <c r="FB62" s="33"/>
      <c r="FC62" s="33"/>
      <c r="FD62" s="33"/>
      <c r="FE62" s="33"/>
      <c r="FF62" s="33"/>
      <c r="FH62" s="33"/>
      <c r="FI62" s="33"/>
      <c r="FJ62" s="33"/>
      <c r="FK62" s="33"/>
      <c r="FL62" s="33"/>
      <c r="FM62" s="33"/>
      <c r="FN62" s="33"/>
      <c r="FO62" s="33"/>
      <c r="FQ62" s="33"/>
      <c r="FR62" s="33"/>
      <c r="FS62" s="33"/>
      <c r="FT62" s="33"/>
      <c r="FU62" s="33"/>
      <c r="FV62" s="33"/>
      <c r="FW62" s="33"/>
      <c r="FX62" s="33"/>
      <c r="FZ62" s="33"/>
      <c r="GA62" s="33"/>
      <c r="GB62" s="33"/>
      <c r="GC62" s="33"/>
      <c r="GD62" s="33"/>
      <c r="GE62" s="33"/>
      <c r="GF62" s="33"/>
      <c r="GG62" s="33"/>
      <c r="GI62" s="33"/>
      <c r="GJ62" s="33"/>
      <c r="GK62" s="33"/>
      <c r="GL62" s="33"/>
      <c r="GM62" s="33"/>
      <c r="GN62" s="33"/>
      <c r="GO62" s="33"/>
      <c r="GP62" s="33"/>
      <c r="GR62" s="33"/>
      <c r="GS62" s="33"/>
      <c r="GT62" s="33"/>
      <c r="GU62" s="33"/>
      <c r="GV62" s="33"/>
      <c r="GW62" s="33"/>
      <c r="GX62" s="33"/>
      <c r="GY62" s="33"/>
      <c r="HA62" s="33"/>
      <c r="HB62" s="33"/>
      <c r="HC62" s="33"/>
      <c r="HD62" s="33"/>
      <c r="HE62" s="33"/>
      <c r="HF62" s="33"/>
      <c r="HG62" s="33"/>
      <c r="HH62" s="33"/>
      <c r="HJ62" s="33"/>
      <c r="HK62" s="33"/>
      <c r="HL62" s="33"/>
      <c r="HM62" s="33"/>
      <c r="HN62" s="33"/>
      <c r="HO62" s="33"/>
      <c r="HP62" s="33"/>
      <c r="HQ62" s="33"/>
      <c r="HS62" s="33"/>
      <c r="HT62" s="33"/>
      <c r="HU62" s="33"/>
      <c r="HV62" s="33"/>
      <c r="HW62" s="33"/>
      <c r="HX62" s="33"/>
      <c r="HY62" s="33"/>
      <c r="HZ62" s="33"/>
      <c r="IB62" s="33"/>
      <c r="IC62" s="33"/>
      <c r="ID62" s="33"/>
      <c r="IE62" s="33"/>
      <c r="IF62" s="33"/>
      <c r="IG62" s="33"/>
      <c r="IH62" s="33"/>
      <c r="II62" s="33"/>
      <c r="IK62" s="33"/>
      <c r="IL62" s="33"/>
      <c r="IM62" s="33"/>
      <c r="IN62" s="33"/>
      <c r="IO62" s="33"/>
      <c r="IP62" s="33"/>
      <c r="IQ62" s="33"/>
      <c r="IR62" s="33"/>
      <c r="IT62" s="33"/>
      <c r="IU62" s="33"/>
      <c r="IV62" s="33"/>
      <c r="IW62" s="33"/>
      <c r="IX62" s="33"/>
      <c r="IY62" s="33"/>
      <c r="IZ62" s="33"/>
      <c r="JA62" s="33"/>
      <c r="JC62" s="33"/>
      <c r="JD62" s="33"/>
      <c r="JE62" s="33"/>
      <c r="JF62" s="33"/>
      <c r="JG62" s="33"/>
      <c r="JH62" s="33"/>
      <c r="JI62" s="33"/>
      <c r="JJ62" s="33"/>
      <c r="JL62" s="33"/>
      <c r="JM62" s="33"/>
      <c r="JN62" s="33"/>
      <c r="JO62" s="33"/>
      <c r="JP62" s="33"/>
      <c r="JQ62" s="33"/>
      <c r="JR62" s="33"/>
      <c r="JS62" s="33"/>
      <c r="KG62" s="33"/>
      <c r="KK62" s="33"/>
      <c r="KP62" s="33"/>
      <c r="KT62" s="33"/>
      <c r="KY62" s="33"/>
      <c r="LC62" s="33"/>
      <c r="LE62" s="33"/>
      <c r="LF62" s="33"/>
      <c r="LG62" s="33"/>
      <c r="LH62" s="33"/>
      <c r="LI62" s="33"/>
      <c r="LJ62" s="33"/>
      <c r="LK62" s="33"/>
      <c r="LM62" s="33"/>
      <c r="LN62" s="33"/>
      <c r="LO62" s="33"/>
      <c r="LP62" s="33"/>
      <c r="LQ62" s="33"/>
      <c r="LR62" s="33"/>
      <c r="LS62" s="33"/>
      <c r="LU62" s="33"/>
      <c r="LV62" s="33"/>
      <c r="LW62" s="33"/>
      <c r="LX62" s="33"/>
      <c r="LY62" s="33"/>
      <c r="LZ62" s="33"/>
      <c r="MA62" s="33"/>
    </row>
    <row r="64" spans="2:339" ht="4.5" customHeight="1">
      <c r="B64" s="33"/>
      <c r="C64" s="33"/>
      <c r="D64" s="33"/>
      <c r="E64" s="33"/>
      <c r="F64" s="33"/>
      <c r="G64" s="33"/>
      <c r="H64" s="33"/>
      <c r="I64" s="33"/>
      <c r="K64" s="33"/>
      <c r="L64" s="33"/>
      <c r="M64" s="33"/>
      <c r="N64" s="33"/>
      <c r="O64" s="33"/>
      <c r="P64" s="33"/>
      <c r="Q64" s="33"/>
      <c r="R64" s="33"/>
      <c r="T64" s="33"/>
      <c r="U64" s="33"/>
      <c r="V64" s="33"/>
      <c r="W64" s="33"/>
      <c r="X64" s="33"/>
      <c r="Y64" s="33"/>
      <c r="Z64" s="33"/>
      <c r="AA64" s="33"/>
      <c r="AC64" s="33"/>
      <c r="AD64" s="33"/>
      <c r="AE64" s="33"/>
      <c r="AF64" s="33"/>
      <c r="AG64" s="33"/>
      <c r="AH64" s="33"/>
      <c r="AI64" s="33"/>
      <c r="AJ64" s="33"/>
      <c r="AL64" s="33"/>
      <c r="AM64" s="33"/>
      <c r="AN64" s="33"/>
      <c r="AO64" s="33"/>
      <c r="AP64" s="33"/>
      <c r="AQ64" s="33"/>
      <c r="AR64" s="33"/>
      <c r="AS64" s="33"/>
      <c r="AU64" s="33"/>
      <c r="AV64" s="33"/>
      <c r="AW64" s="33"/>
      <c r="AX64" s="33"/>
      <c r="AY64" s="33"/>
      <c r="AZ64" s="33"/>
      <c r="BA64" s="33"/>
      <c r="BB64" s="33"/>
      <c r="BD64" s="33"/>
      <c r="BE64" s="33"/>
      <c r="BF64" s="33"/>
      <c r="BG64" s="33"/>
      <c r="BH64" s="33"/>
      <c r="BI64" s="33"/>
      <c r="BJ64" s="33"/>
      <c r="BK64" s="33"/>
      <c r="BM64" s="33"/>
      <c r="BN64" s="33"/>
      <c r="BO64" s="33"/>
      <c r="BP64" s="33"/>
      <c r="BQ64" s="33"/>
      <c r="BR64" s="33"/>
      <c r="BS64" s="33"/>
      <c r="BT64" s="33"/>
      <c r="BV64" s="33"/>
      <c r="BW64" s="33"/>
      <c r="BX64" s="33"/>
      <c r="BY64" s="33"/>
      <c r="BZ64" s="33"/>
      <c r="CA64" s="33"/>
      <c r="CB64" s="33"/>
      <c r="CC64" s="33"/>
      <c r="CE64" s="33"/>
      <c r="CF64" s="33"/>
      <c r="CG64" s="33"/>
      <c r="CH64" s="33"/>
      <c r="CI64" s="33"/>
      <c r="CJ64" s="33"/>
      <c r="CK64" s="33"/>
      <c r="CL64" s="33"/>
      <c r="CN64" s="33"/>
      <c r="CO64" s="33"/>
      <c r="CP64" s="33"/>
      <c r="CQ64" s="33"/>
      <c r="CR64" s="33"/>
      <c r="CS64" s="33"/>
      <c r="CT64" s="33"/>
      <c r="CU64" s="33"/>
      <c r="CW64" s="33"/>
      <c r="CX64" s="33"/>
      <c r="CY64" s="33"/>
      <c r="CZ64" s="33"/>
      <c r="DA64" s="33"/>
      <c r="DB64" s="33"/>
      <c r="DC64" s="33"/>
      <c r="DD64" s="33"/>
      <c r="DF64" s="33"/>
      <c r="DG64" s="33"/>
      <c r="DH64" s="33"/>
      <c r="DI64" s="33"/>
      <c r="DJ64" s="33"/>
      <c r="DK64" s="33"/>
      <c r="DL64" s="33"/>
      <c r="DM64" s="33"/>
      <c r="DO64" s="33"/>
      <c r="DP64" s="33"/>
      <c r="DQ64" s="33"/>
      <c r="DR64" s="33"/>
      <c r="DS64" s="33"/>
      <c r="DT64" s="33"/>
      <c r="DU64" s="33"/>
      <c r="DV64" s="33"/>
      <c r="DX64" s="33"/>
      <c r="DY64" s="33"/>
      <c r="DZ64" s="33"/>
      <c r="EA64" s="33"/>
      <c r="EB64" s="33"/>
      <c r="EC64" s="33"/>
      <c r="ED64" s="33"/>
      <c r="EE64" s="33"/>
      <c r="EG64" s="33"/>
      <c r="EH64" s="33"/>
      <c r="EI64" s="33"/>
      <c r="EJ64" s="33"/>
      <c r="EK64" s="33"/>
      <c r="EL64" s="33"/>
      <c r="EM64" s="33"/>
      <c r="EN64" s="33"/>
      <c r="EP64" s="33"/>
      <c r="EQ64" s="33"/>
      <c r="ER64" s="33"/>
      <c r="ES64" s="33"/>
      <c r="ET64" s="33"/>
      <c r="EU64" s="33"/>
      <c r="EV64" s="33"/>
      <c r="EW64" s="33"/>
      <c r="EY64" s="33"/>
      <c r="EZ64" s="33"/>
      <c r="FA64" s="33"/>
      <c r="FB64" s="33"/>
      <c r="FC64" s="33"/>
      <c r="FD64" s="33"/>
      <c r="FE64" s="33"/>
      <c r="FF64" s="33"/>
      <c r="FH64" s="33"/>
      <c r="FI64" s="33"/>
      <c r="FJ64" s="33"/>
      <c r="FK64" s="33"/>
      <c r="FL64" s="33"/>
      <c r="FM64" s="33"/>
      <c r="FN64" s="33"/>
      <c r="FO64" s="33"/>
      <c r="FQ64" s="33"/>
      <c r="FR64" s="33"/>
      <c r="FS64" s="33"/>
      <c r="FT64" s="33"/>
      <c r="FU64" s="33"/>
      <c r="FV64" s="33"/>
      <c r="FW64" s="33"/>
      <c r="FX64" s="33"/>
      <c r="FZ64" s="33"/>
      <c r="GA64" s="33"/>
      <c r="GB64" s="33"/>
      <c r="GC64" s="33"/>
      <c r="GD64" s="33"/>
      <c r="GE64" s="33"/>
      <c r="GF64" s="33"/>
      <c r="GG64" s="33"/>
      <c r="GI64" s="33"/>
      <c r="GJ64" s="33"/>
      <c r="GK64" s="33"/>
      <c r="GL64" s="33"/>
      <c r="GM64" s="33"/>
      <c r="GN64" s="33"/>
      <c r="GO64" s="33"/>
      <c r="GP64" s="33"/>
      <c r="GR64" s="33"/>
      <c r="GS64" s="33"/>
      <c r="GT64" s="33"/>
      <c r="GU64" s="33"/>
      <c r="GV64" s="33"/>
      <c r="GW64" s="33"/>
      <c r="GX64" s="33"/>
      <c r="GY64" s="33"/>
      <c r="HA64" s="33"/>
      <c r="HB64" s="33"/>
      <c r="HC64" s="33"/>
      <c r="HD64" s="33"/>
      <c r="HE64" s="33"/>
      <c r="HF64" s="33"/>
      <c r="HG64" s="33"/>
      <c r="HH64" s="33"/>
      <c r="HJ64" s="33"/>
      <c r="HK64" s="33"/>
      <c r="HL64" s="33"/>
      <c r="HM64" s="33"/>
      <c r="HN64" s="33"/>
      <c r="HO64" s="33"/>
      <c r="HP64" s="33"/>
      <c r="HQ64" s="33"/>
      <c r="HS64" s="33"/>
      <c r="HT64" s="33"/>
      <c r="HU64" s="33"/>
      <c r="HV64" s="33"/>
      <c r="HW64" s="33"/>
      <c r="HX64" s="33"/>
      <c r="HY64" s="33"/>
      <c r="HZ64" s="33"/>
      <c r="IB64" s="33"/>
      <c r="IC64" s="33"/>
      <c r="ID64" s="33"/>
      <c r="IE64" s="33"/>
      <c r="IF64" s="33"/>
      <c r="IG64" s="33"/>
      <c r="IH64" s="33"/>
      <c r="II64" s="33"/>
      <c r="IK64" s="33"/>
      <c r="IL64" s="33"/>
      <c r="IM64" s="33"/>
      <c r="IN64" s="33"/>
      <c r="IO64" s="33"/>
      <c r="IP64" s="33"/>
      <c r="IQ64" s="33"/>
      <c r="IR64" s="33"/>
      <c r="IT64" s="33"/>
      <c r="IU64" s="33"/>
      <c r="IV64" s="33"/>
      <c r="IW64" s="33"/>
      <c r="IX64" s="33"/>
      <c r="IY64" s="33"/>
      <c r="IZ64" s="33"/>
      <c r="JA64" s="33"/>
      <c r="JC64" s="33"/>
      <c r="JD64" s="33"/>
      <c r="JE64" s="33"/>
      <c r="JF64" s="33"/>
      <c r="JG64" s="33"/>
      <c r="JH64" s="33"/>
      <c r="JI64" s="33"/>
      <c r="JJ64" s="33"/>
      <c r="JL64" s="33"/>
      <c r="JM64" s="33"/>
      <c r="JN64" s="33"/>
      <c r="JO64" s="33"/>
      <c r="JP64" s="33"/>
      <c r="JQ64" s="33"/>
      <c r="JR64" s="33"/>
      <c r="JS64" s="33"/>
      <c r="KG64" s="33"/>
      <c r="KK64" s="33"/>
      <c r="KP64" s="33"/>
      <c r="KT64" s="33"/>
      <c r="KY64" s="33"/>
      <c r="LC64" s="33"/>
      <c r="LE64" s="33"/>
      <c r="LF64" s="33"/>
      <c r="LG64" s="33"/>
      <c r="LH64" s="33"/>
      <c r="LI64" s="33"/>
      <c r="LJ64" s="33"/>
      <c r="LK64" s="33"/>
      <c r="LM64" s="33"/>
      <c r="LN64" s="33"/>
      <c r="LO64" s="33"/>
      <c r="LP64" s="33"/>
      <c r="LQ64" s="33"/>
      <c r="LR64" s="33"/>
      <c r="LS64" s="33"/>
      <c r="LU64" s="33"/>
      <c r="LV64" s="33"/>
      <c r="LW64" s="33"/>
      <c r="LX64" s="33"/>
      <c r="LY64" s="33"/>
      <c r="LZ64" s="33"/>
      <c r="MA64" s="33"/>
    </row>
    <row r="66" ht="3.75" customHeight="1"/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KV3" numberStoredAsText="1"/>
    <ignoredError sqref="KY9:KY34 KG9:KG34 JO9:JO34 LH9:LH34 LP13:LP34 LP5:LP12 LX9:LX34" formula="1"/>
    <ignoredError sqref="LM6 LM8:LM10 LM12:LM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showGridLines="0" zoomScale="110" zoomScaleNormal="11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K17" sqref="K17"/>
    </sheetView>
  </sheetViews>
  <sheetFormatPr defaultColWidth="9.140625" defaultRowHeight="12.6" customHeight="1"/>
  <cols>
    <col min="1" max="1" width="40" style="14" bestFit="1" customWidth="1"/>
    <col min="2" max="9" width="9.140625" style="14"/>
    <col min="10" max="11" width="9.140625" style="14" customWidth="1"/>
    <col min="12" max="16384" width="9.140625" style="14"/>
  </cols>
  <sheetData>
    <row r="1" spans="1:34" ht="12.6" customHeight="1" thickBot="1"/>
    <row r="2" spans="1:34" s="109" customFormat="1" ht="12" thickTop="1">
      <c r="A2" s="391" t="s">
        <v>256</v>
      </c>
      <c r="B2" s="392" t="s">
        <v>309</v>
      </c>
      <c r="C2" s="392" t="s">
        <v>310</v>
      </c>
      <c r="D2" s="392" t="s">
        <v>311</v>
      </c>
      <c r="E2" s="392" t="s">
        <v>312</v>
      </c>
      <c r="F2" s="392" t="s">
        <v>319</v>
      </c>
      <c r="G2" s="392" t="s">
        <v>320</v>
      </c>
      <c r="H2" s="392" t="s">
        <v>321</v>
      </c>
      <c r="I2" s="392" t="s">
        <v>325</v>
      </c>
      <c r="J2" s="392" t="s">
        <v>389</v>
      </c>
      <c r="K2" s="392" t="s">
        <v>392</v>
      </c>
      <c r="M2" s="398" t="s">
        <v>313</v>
      </c>
      <c r="N2" s="398" t="s">
        <v>326</v>
      </c>
      <c r="O2" s="398" t="s">
        <v>393</v>
      </c>
      <c r="P2" s="398" t="s">
        <v>394</v>
      </c>
    </row>
    <row r="3" spans="1:34" s="68" customFormat="1" ht="5.0999999999999996" customHeight="1">
      <c r="A3" s="16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7"/>
      <c r="AD3" s="2"/>
      <c r="AE3" s="2"/>
      <c r="AF3" s="2"/>
      <c r="AG3" s="2"/>
      <c r="AH3" s="2"/>
    </row>
    <row r="4" spans="1:34" s="109" customFormat="1" ht="11.25">
      <c r="A4" s="161" t="s">
        <v>364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-586.26199999999994</v>
      </c>
      <c r="I4" s="106">
        <v>0</v>
      </c>
      <c r="J4" s="106">
        <v>0</v>
      </c>
      <c r="K4" s="106">
        <v>0</v>
      </c>
      <c r="M4" s="106">
        <f>SUM(B4:E4)</f>
        <v>0</v>
      </c>
      <c r="N4" s="106">
        <f>SUM(F4:I4)</f>
        <v>-586.26199999999994</v>
      </c>
      <c r="O4" s="106">
        <f>SUM(F4:G4)</f>
        <v>0</v>
      </c>
      <c r="P4" s="106">
        <f>SUM(J4:K4)</f>
        <v>0</v>
      </c>
    </row>
    <row r="5" spans="1:34" s="68" customFormat="1" ht="5.0999999999999996" customHeight="1" thickBot="1">
      <c r="A5" s="16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7"/>
      <c r="AD5" s="2"/>
      <c r="AE5" s="2"/>
      <c r="AF5" s="2"/>
      <c r="AG5" s="2"/>
      <c r="AH5" s="2"/>
    </row>
    <row r="6" spans="1:34" s="109" customFormat="1" ht="12.75" thickTop="1" thickBot="1">
      <c r="A6" s="394" t="s">
        <v>363</v>
      </c>
      <c r="B6" s="395">
        <f>SUM(B3:B5)</f>
        <v>0</v>
      </c>
      <c r="C6" s="395">
        <f t="shared" ref="C6:N6" si="0">SUM(C3:C5)</f>
        <v>0</v>
      </c>
      <c r="D6" s="395">
        <f t="shared" si="0"/>
        <v>0</v>
      </c>
      <c r="E6" s="395">
        <f t="shared" si="0"/>
        <v>0</v>
      </c>
      <c r="F6" s="395">
        <f t="shared" si="0"/>
        <v>0</v>
      </c>
      <c r="G6" s="395">
        <f t="shared" si="0"/>
        <v>0</v>
      </c>
      <c r="H6" s="395">
        <f t="shared" si="0"/>
        <v>-586.26199999999994</v>
      </c>
      <c r="I6" s="395">
        <f t="shared" si="0"/>
        <v>0</v>
      </c>
      <c r="J6" s="395">
        <f t="shared" ref="J6:K6" si="1">SUM(J3:J5)</f>
        <v>0</v>
      </c>
      <c r="K6" s="395">
        <f t="shared" si="1"/>
        <v>0</v>
      </c>
      <c r="M6" s="395">
        <f t="shared" si="0"/>
        <v>0</v>
      </c>
      <c r="N6" s="395">
        <f t="shared" si="0"/>
        <v>-586.26199999999994</v>
      </c>
      <c r="O6" s="395">
        <f t="shared" ref="O6:P6" si="2">SUM(O3:O5)</f>
        <v>0</v>
      </c>
      <c r="P6" s="395">
        <f t="shared" si="2"/>
        <v>0</v>
      </c>
    </row>
    <row r="7" spans="1:34" s="68" customFormat="1" ht="5.0999999999999996" customHeight="1" thickTop="1">
      <c r="A7" s="16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7"/>
      <c r="AD7" s="2"/>
      <c r="AE7" s="2"/>
      <c r="AF7" s="2"/>
      <c r="AG7" s="2"/>
      <c r="AH7" s="2"/>
    </row>
    <row r="8" spans="1:34" s="109" customFormat="1" ht="11.25">
      <c r="A8" s="161" t="s">
        <v>349</v>
      </c>
      <c r="B8" s="106">
        <v>21.401</v>
      </c>
      <c r="C8" s="106">
        <v>0</v>
      </c>
      <c r="D8" s="106">
        <v>5.4210000000000003</v>
      </c>
      <c r="E8" s="106">
        <v>1.353</v>
      </c>
      <c r="F8" s="106">
        <v>0.61299999999999999</v>
      </c>
      <c r="G8" s="106">
        <v>0</v>
      </c>
      <c r="H8" s="106">
        <v>523.81600000000003</v>
      </c>
      <c r="I8" s="106">
        <v>1.274</v>
      </c>
      <c r="J8" s="106">
        <v>-0.41899999999999998</v>
      </c>
      <c r="K8" s="106">
        <v>163.38800000000001</v>
      </c>
      <c r="M8" s="106">
        <f>SUM(B8:E8)</f>
        <v>28.175000000000001</v>
      </c>
      <c r="N8" s="106">
        <f>SUM(F8:I8)</f>
        <v>525.70300000000009</v>
      </c>
      <c r="O8" s="106">
        <f t="shared" ref="O8:O15" si="3">SUM(F8:G8)</f>
        <v>0.61299999999999999</v>
      </c>
      <c r="P8" s="106">
        <f t="shared" ref="P8:P15" si="4">SUM(J8:K8)</f>
        <v>162.96899999999999</v>
      </c>
    </row>
    <row r="9" spans="1:34" s="111" customFormat="1" ht="11.25">
      <c r="A9" s="161" t="s">
        <v>352</v>
      </c>
      <c r="B9" s="106">
        <v>-10.082000000000001</v>
      </c>
      <c r="C9" s="106">
        <v>-8.57</v>
      </c>
      <c r="D9" s="106">
        <v>-8.2579999999999991</v>
      </c>
      <c r="E9" s="106">
        <v>-7.7530000000000001</v>
      </c>
      <c r="F9" s="106">
        <v>-17.498999999999999</v>
      </c>
      <c r="G9" s="106">
        <v>26.204999999999998</v>
      </c>
      <c r="H9" s="106">
        <v>-10.151999999999999</v>
      </c>
      <c r="I9" s="106">
        <v>-373.85</v>
      </c>
      <c r="J9" s="106">
        <v>-0.75174553</v>
      </c>
      <c r="K9" s="106">
        <v>-204.18374553000001</v>
      </c>
      <c r="L9" s="106"/>
      <c r="M9" s="106">
        <f t="shared" ref="M9:M15" si="5">SUM(B9:E9)</f>
        <v>-34.662999999999997</v>
      </c>
      <c r="N9" s="106">
        <f t="shared" ref="N9:N15" si="6">SUM(F9:I9)</f>
        <v>-375.29600000000005</v>
      </c>
      <c r="O9" s="106">
        <f t="shared" si="3"/>
        <v>8.7059999999999995</v>
      </c>
      <c r="P9" s="106">
        <f t="shared" si="4"/>
        <v>-204.93549106</v>
      </c>
    </row>
    <row r="10" spans="1:34" s="109" customFormat="1" ht="11.25">
      <c r="A10" s="161" t="s">
        <v>353</v>
      </c>
      <c r="B10" s="106">
        <v>-15.135999999999999</v>
      </c>
      <c r="C10" s="106">
        <v>-3.766</v>
      </c>
      <c r="D10" s="106">
        <v>-10.723000000000001</v>
      </c>
      <c r="E10" s="106">
        <v>-0.8</v>
      </c>
      <c r="F10" s="106">
        <v>-0.58499999999999996</v>
      </c>
      <c r="G10" s="106">
        <v>-12.292</v>
      </c>
      <c r="H10" s="106">
        <v>-10.346</v>
      </c>
      <c r="I10" s="106">
        <v>-4.4318070000000001</v>
      </c>
      <c r="J10" s="106">
        <v>-1.147</v>
      </c>
      <c r="K10" s="106">
        <v>-8.0850000000000009</v>
      </c>
      <c r="M10" s="106">
        <f t="shared" si="5"/>
        <v>-30.425000000000001</v>
      </c>
      <c r="N10" s="106">
        <f t="shared" si="6"/>
        <v>-27.654806999999998</v>
      </c>
      <c r="O10" s="106">
        <f t="shared" si="3"/>
        <v>-12.876999999999999</v>
      </c>
      <c r="P10" s="106">
        <f t="shared" si="4"/>
        <v>-9.2320000000000011</v>
      </c>
    </row>
    <row r="11" spans="1:34" s="109" customFormat="1" ht="11.25">
      <c r="A11" s="161" t="s">
        <v>355</v>
      </c>
      <c r="B11" s="106">
        <v>-4.37</v>
      </c>
      <c r="C11" s="106">
        <v>-0.23799999999999999</v>
      </c>
      <c r="D11" s="106">
        <v>-0.94099999999999995</v>
      </c>
      <c r="E11" s="106">
        <v>-13.5009026391681</v>
      </c>
      <c r="F11" s="106">
        <v>-0.22873015999999999</v>
      </c>
      <c r="G11" s="106">
        <v>-5.0469999999999997</v>
      </c>
      <c r="H11" s="106">
        <v>-11.558999999999999</v>
      </c>
      <c r="I11" s="106">
        <v>7.367</v>
      </c>
      <c r="J11" s="106">
        <v>-0.86425447</v>
      </c>
      <c r="K11" s="106">
        <v>-3.8262544699999999</v>
      </c>
      <c r="M11" s="106">
        <f t="shared" si="5"/>
        <v>-19.049902639168099</v>
      </c>
      <c r="N11" s="106">
        <f t="shared" si="6"/>
        <v>-9.4677301599999986</v>
      </c>
      <c r="O11" s="106">
        <f t="shared" si="3"/>
        <v>-5.2757301599999993</v>
      </c>
      <c r="P11" s="106">
        <f t="shared" si="4"/>
        <v>-4.69050894</v>
      </c>
    </row>
    <row r="12" spans="1:34" s="109" customFormat="1" ht="11.25">
      <c r="A12" s="161" t="s">
        <v>350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-4.7009999999999996</v>
      </c>
      <c r="H12" s="106">
        <v>-8.391</v>
      </c>
      <c r="I12" s="106">
        <v>-6.5282900000000099</v>
      </c>
      <c r="J12" s="106">
        <v>0.27100000000000002</v>
      </c>
      <c r="K12" s="106">
        <v>-0.35699999999999998</v>
      </c>
      <c r="M12" s="106">
        <f t="shared" si="5"/>
        <v>0</v>
      </c>
      <c r="N12" s="106">
        <f t="shared" si="6"/>
        <v>-19.620290000000008</v>
      </c>
      <c r="O12" s="106">
        <f t="shared" si="3"/>
        <v>-4.7009999999999996</v>
      </c>
      <c r="P12" s="106">
        <f t="shared" si="4"/>
        <v>-8.5999999999999965E-2</v>
      </c>
    </row>
    <row r="13" spans="1:34" s="109" customFormat="1" ht="11.25">
      <c r="A13" s="161" t="s">
        <v>354</v>
      </c>
      <c r="B13" s="106">
        <v>-86.509</v>
      </c>
      <c r="C13" s="106">
        <v>-22.06080996</v>
      </c>
      <c r="D13" s="106">
        <v>-16.966999999999999</v>
      </c>
      <c r="E13" s="106">
        <v>-10.696999999999999</v>
      </c>
      <c r="F13" s="106">
        <v>-106.203</v>
      </c>
      <c r="G13" s="106">
        <v>-160.08000000000001</v>
      </c>
      <c r="H13" s="106">
        <v>0</v>
      </c>
      <c r="I13" s="106">
        <v>-33.658999999999999</v>
      </c>
      <c r="J13" s="106">
        <v>0</v>
      </c>
      <c r="K13" s="106">
        <v>-2.6179999999999999</v>
      </c>
      <c r="M13" s="106">
        <f t="shared" si="5"/>
        <v>-136.23380996</v>
      </c>
      <c r="N13" s="106">
        <f t="shared" si="6"/>
        <v>-299.94200000000001</v>
      </c>
      <c r="O13" s="106">
        <f t="shared" si="3"/>
        <v>-266.28300000000002</v>
      </c>
      <c r="P13" s="106">
        <f t="shared" si="4"/>
        <v>-2.6179999999999999</v>
      </c>
    </row>
    <row r="14" spans="1:34" s="109" customFormat="1" ht="11.25">
      <c r="A14" s="161" t="s">
        <v>351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/>
      <c r="H14" s="106">
        <v>0</v>
      </c>
      <c r="I14" s="106">
        <v>201.920097</v>
      </c>
      <c r="J14" s="106">
        <v>0</v>
      </c>
      <c r="K14" s="106">
        <v>0</v>
      </c>
      <c r="M14" s="106">
        <f t="shared" si="5"/>
        <v>0</v>
      </c>
      <c r="N14" s="106">
        <f t="shared" si="6"/>
        <v>201.920097</v>
      </c>
      <c r="O14" s="106">
        <f t="shared" si="3"/>
        <v>0</v>
      </c>
      <c r="P14" s="106">
        <f t="shared" si="4"/>
        <v>0</v>
      </c>
    </row>
    <row r="15" spans="1:34" s="111" customFormat="1" ht="11.25">
      <c r="A15" s="161" t="s">
        <v>360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-670.66100000000006</v>
      </c>
      <c r="I15" s="106">
        <v>0</v>
      </c>
      <c r="J15" s="106">
        <v>0</v>
      </c>
      <c r="K15" s="106">
        <v>0</v>
      </c>
      <c r="M15" s="106">
        <f t="shared" si="5"/>
        <v>0</v>
      </c>
      <c r="N15" s="106">
        <f t="shared" si="6"/>
        <v>-670.66100000000006</v>
      </c>
      <c r="O15" s="106">
        <f t="shared" si="3"/>
        <v>0</v>
      </c>
      <c r="P15" s="106">
        <f t="shared" si="4"/>
        <v>0</v>
      </c>
    </row>
    <row r="16" spans="1:34" s="68" customFormat="1" ht="5.0999999999999996" customHeight="1" thickBot="1">
      <c r="A16" s="16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7"/>
      <c r="AD16" s="2"/>
      <c r="AE16" s="2"/>
      <c r="AF16" s="2"/>
      <c r="AG16" s="2"/>
      <c r="AH16" s="2"/>
    </row>
    <row r="17" spans="1:34" s="109" customFormat="1" ht="12.75" thickTop="1" thickBot="1">
      <c r="A17" s="394" t="s">
        <v>356</v>
      </c>
      <c r="B17" s="395">
        <f t="shared" ref="B17:G17" si="7">SUM(B6:B16)</f>
        <v>-94.695999999999998</v>
      </c>
      <c r="C17" s="395">
        <f t="shared" si="7"/>
        <v>-34.634809959999998</v>
      </c>
      <c r="D17" s="395">
        <f t="shared" si="7"/>
        <v>-31.467999999999996</v>
      </c>
      <c r="E17" s="395">
        <f t="shared" si="7"/>
        <v>-31.397902639168098</v>
      </c>
      <c r="F17" s="395">
        <f t="shared" si="7"/>
        <v>-123.90273016</v>
      </c>
      <c r="G17" s="395">
        <f t="shared" si="7"/>
        <v>-155.91500000000002</v>
      </c>
      <c r="H17" s="395">
        <f>SUM(H6:H16)</f>
        <v>-773.55499999999995</v>
      </c>
      <c r="I17" s="395">
        <f>SUM(I6:I16)</f>
        <v>-207.90800000000002</v>
      </c>
      <c r="J17" s="395">
        <f>SUM(J6:J16)</f>
        <v>-2.911</v>
      </c>
      <c r="K17" s="395">
        <f>SUM(K6:K16)</f>
        <v>-55.682000000000009</v>
      </c>
      <c r="M17" s="395">
        <f>SUM(M6:M16)</f>
        <v>-192.19671259916811</v>
      </c>
      <c r="N17" s="395">
        <f>SUM(N6:N16)</f>
        <v>-1261.2807301600001</v>
      </c>
      <c r="O17" s="395">
        <f>SUM(O6:O16)</f>
        <v>-279.81773016</v>
      </c>
      <c r="P17" s="395">
        <f>SUM(P6:P16)</f>
        <v>-58.593000000000011</v>
      </c>
    </row>
    <row r="18" spans="1:34" s="68" customFormat="1" ht="5.0999999999999996" customHeight="1" thickTop="1">
      <c r="A18" s="16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7"/>
      <c r="AD18" s="2"/>
      <c r="AE18" s="2"/>
      <c r="AF18" s="2"/>
      <c r="AG18" s="2"/>
      <c r="AH18" s="2"/>
    </row>
    <row r="19" spans="1:34" s="109" customFormat="1" ht="11.25">
      <c r="A19" s="393" t="s">
        <v>361</v>
      </c>
      <c r="B19" s="106">
        <v>0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155.56399999999999</v>
      </c>
      <c r="I19" s="106">
        <v>0</v>
      </c>
      <c r="J19" s="106">
        <v>0</v>
      </c>
      <c r="K19" s="106">
        <v>0</v>
      </c>
      <c r="M19" s="106">
        <f t="shared" ref="M19:M20" si="8">SUM(B19:E19)</f>
        <v>0</v>
      </c>
      <c r="N19" s="106">
        <f t="shared" ref="N19:N20" si="9">SUM(F19:I19)</f>
        <v>155.56399999999999</v>
      </c>
      <c r="O19" s="106">
        <f t="shared" ref="O19:O20" si="10">SUM(F19:G19)</f>
        <v>0</v>
      </c>
      <c r="P19" s="106">
        <f t="shared" ref="P19:P20" si="11">SUM(J19:K19)</f>
        <v>0</v>
      </c>
    </row>
    <row r="20" spans="1:34" s="109" customFormat="1" ht="11.25">
      <c r="A20" s="393" t="s">
        <v>357</v>
      </c>
      <c r="B20" s="106">
        <v>0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210.5</v>
      </c>
      <c r="J20" s="106">
        <v>0</v>
      </c>
      <c r="K20" s="106">
        <v>0</v>
      </c>
      <c r="M20" s="106">
        <f t="shared" si="8"/>
        <v>0</v>
      </c>
      <c r="N20" s="106">
        <f t="shared" si="9"/>
        <v>210.5</v>
      </c>
      <c r="O20" s="106">
        <f t="shared" si="10"/>
        <v>0</v>
      </c>
      <c r="P20" s="106">
        <f t="shared" si="11"/>
        <v>0</v>
      </c>
    </row>
    <row r="21" spans="1:34" s="68" customFormat="1" ht="5.0999999999999996" customHeight="1" thickBot="1">
      <c r="A21" s="16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7"/>
      <c r="AD21" s="2"/>
      <c r="AE21" s="2"/>
      <c r="AF21" s="2"/>
      <c r="AG21" s="2"/>
      <c r="AH21" s="2"/>
    </row>
    <row r="22" spans="1:34" s="109" customFormat="1" ht="12.75" thickTop="1" thickBot="1">
      <c r="A22" s="394" t="s">
        <v>358</v>
      </c>
      <c r="B22" s="395">
        <f t="shared" ref="B22:I22" si="12">SUM(B19:B21)</f>
        <v>0</v>
      </c>
      <c r="C22" s="395">
        <f t="shared" si="12"/>
        <v>0</v>
      </c>
      <c r="D22" s="395">
        <f t="shared" si="12"/>
        <v>0</v>
      </c>
      <c r="E22" s="395">
        <f t="shared" si="12"/>
        <v>0</v>
      </c>
      <c r="F22" s="395">
        <f t="shared" si="12"/>
        <v>0</v>
      </c>
      <c r="G22" s="395">
        <f t="shared" si="12"/>
        <v>0</v>
      </c>
      <c r="H22" s="395">
        <f t="shared" si="12"/>
        <v>155.56399999999999</v>
      </c>
      <c r="I22" s="395">
        <f t="shared" si="12"/>
        <v>210.5</v>
      </c>
      <c r="J22" s="395">
        <f t="shared" ref="J22:K22" si="13">SUM(J19:J21)</f>
        <v>0</v>
      </c>
      <c r="K22" s="395">
        <f t="shared" si="13"/>
        <v>0</v>
      </c>
      <c r="M22" s="395">
        <f>SUM(M19:M21)</f>
        <v>0</v>
      </c>
      <c r="N22" s="395">
        <f>SUM(N19:N21)</f>
        <v>366.06399999999996</v>
      </c>
      <c r="O22" s="395">
        <f>SUM(O19:O21)</f>
        <v>0</v>
      </c>
      <c r="P22" s="395">
        <f>SUM(P19:P21)</f>
        <v>0</v>
      </c>
    </row>
    <row r="23" spans="1:34" s="68" customFormat="1" ht="5.0999999999999996" customHeight="1" thickTop="1">
      <c r="A23" s="16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7"/>
      <c r="AD23" s="2"/>
      <c r="AE23" s="2"/>
      <c r="AF23" s="2"/>
      <c r="AG23" s="2"/>
      <c r="AH23" s="2"/>
    </row>
    <row r="24" spans="1:34" s="109" customFormat="1" ht="11.25">
      <c r="A24" s="393" t="s">
        <v>362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108.937</v>
      </c>
      <c r="J24" s="106">
        <v>0</v>
      </c>
      <c r="K24" s="106">
        <v>0</v>
      </c>
      <c r="M24" s="106">
        <f t="shared" ref="M24:M25" si="14">SUM(B24:E24)</f>
        <v>0</v>
      </c>
      <c r="N24" s="106">
        <f t="shared" ref="N24:N25" si="15">SUM(F24:I24)</f>
        <v>108.937</v>
      </c>
      <c r="O24" s="106">
        <f t="shared" ref="O24:O25" si="16">SUM(F24:G24)</f>
        <v>0</v>
      </c>
      <c r="P24" s="106">
        <f>SUM(J24:K24)</f>
        <v>0</v>
      </c>
    </row>
    <row r="25" spans="1:34" s="109" customFormat="1" ht="11.25">
      <c r="A25" s="393" t="s">
        <v>15</v>
      </c>
      <c r="B25" s="106">
        <f t="shared" ref="B25:I25" si="17">-34%*(B17+B20)</f>
        <v>32.196640000000002</v>
      </c>
      <c r="C25" s="106">
        <f t="shared" si="17"/>
        <v>11.775835386400001</v>
      </c>
      <c r="D25" s="106">
        <f t="shared" si="17"/>
        <v>10.699119999999999</v>
      </c>
      <c r="E25" s="106">
        <f t="shared" si="17"/>
        <v>10.675286897317154</v>
      </c>
      <c r="F25" s="106">
        <f t="shared" si="17"/>
        <v>42.126928254400006</v>
      </c>
      <c r="G25" s="106">
        <f t="shared" si="17"/>
        <v>53.011100000000013</v>
      </c>
      <c r="H25" s="106">
        <f t="shared" si="17"/>
        <v>263.00869999999998</v>
      </c>
      <c r="I25" s="106">
        <f t="shared" si="17"/>
        <v>-0.88127999999999485</v>
      </c>
      <c r="J25" s="106">
        <v>0.99</v>
      </c>
      <c r="K25" s="106">
        <v>41.865220000000008</v>
      </c>
      <c r="M25" s="106">
        <f t="shared" si="14"/>
        <v>65.346882283717164</v>
      </c>
      <c r="N25" s="106">
        <f t="shared" si="15"/>
        <v>357.26544825439998</v>
      </c>
      <c r="O25" s="106">
        <f t="shared" si="16"/>
        <v>95.138028254400012</v>
      </c>
      <c r="P25" s="106">
        <f>SUM(J25:K25)</f>
        <v>42.85522000000001</v>
      </c>
    </row>
    <row r="26" spans="1:34" s="68" customFormat="1" ht="5.0999999999999996" customHeight="1" thickBot="1">
      <c r="A26" s="16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7"/>
      <c r="AD26" s="2"/>
      <c r="AE26" s="2"/>
      <c r="AF26" s="2"/>
      <c r="AG26" s="2"/>
      <c r="AH26" s="2"/>
    </row>
    <row r="27" spans="1:34" s="109" customFormat="1" ht="12.75" thickTop="1" thickBot="1">
      <c r="A27" s="394" t="s">
        <v>359</v>
      </c>
      <c r="B27" s="395">
        <f t="shared" ref="B27:H27" si="18">B17+B22+B24+B25</f>
        <v>-62.499359999999996</v>
      </c>
      <c r="C27" s="395">
        <f t="shared" si="18"/>
        <v>-22.858974573599998</v>
      </c>
      <c r="D27" s="395">
        <f t="shared" si="18"/>
        <v>-20.768879999999996</v>
      </c>
      <c r="E27" s="395">
        <f t="shared" si="18"/>
        <v>-20.722615741850944</v>
      </c>
      <c r="F27" s="395">
        <f t="shared" si="18"/>
        <v>-81.775801905599991</v>
      </c>
      <c r="G27" s="395">
        <f t="shared" si="18"/>
        <v>-102.90390000000001</v>
      </c>
      <c r="H27" s="395">
        <f t="shared" si="18"/>
        <v>-354.98230000000001</v>
      </c>
      <c r="I27" s="395">
        <f>I17+I22+I24+I25</f>
        <v>110.64771999999999</v>
      </c>
      <c r="J27" s="395">
        <f>J17+J22+J24+J25</f>
        <v>-1.921</v>
      </c>
      <c r="K27" s="395">
        <f>K17+K22+K24+K25</f>
        <v>-13.816780000000001</v>
      </c>
      <c r="M27" s="395">
        <f>M17+M22+M24+M25</f>
        <v>-126.84983031545094</v>
      </c>
      <c r="N27" s="395">
        <f>N17+N22+N24+N25</f>
        <v>-429.01428190560011</v>
      </c>
      <c r="O27" s="395">
        <f>O17+O22+O24+O25</f>
        <v>-184.67970190559998</v>
      </c>
      <c r="P27" s="395">
        <f>P17+P22+P24+P25</f>
        <v>-15.737780000000001</v>
      </c>
    </row>
    <row r="28" spans="1:34" s="109" customFormat="1" ht="5.0999999999999996" customHeight="1" thickTop="1"/>
    <row r="29" spans="1:34" s="116" customFormat="1" ht="12.6" customHeight="1"/>
    <row r="30" spans="1:34" s="116" customFormat="1" ht="12.6" customHeight="1"/>
    <row r="31" spans="1:34" s="116" customFormat="1" ht="12.6" customHeight="1"/>
    <row r="32" spans="1:34" s="116" customFormat="1" ht="12.6" customHeight="1"/>
    <row r="33" s="116" customFormat="1" ht="12.6" customHeight="1"/>
    <row r="34" s="116" customFormat="1" ht="12.6" customHeight="1"/>
    <row r="35" s="116" customFormat="1" ht="12.6" customHeight="1"/>
    <row r="36" s="116" customFormat="1" ht="12.6" customHeight="1"/>
    <row r="37" s="116" customFormat="1" ht="12.6" customHeight="1"/>
    <row r="38" s="116" customFormat="1" ht="12.6" customHeight="1"/>
    <row r="39" s="116" customFormat="1" ht="12.6" customHeight="1"/>
    <row r="40" s="116" customFormat="1" ht="12.6" customHeight="1"/>
    <row r="41" s="116" customFormat="1" ht="12.6" customHeight="1"/>
    <row r="42" s="116" customFormat="1" ht="12.6" customHeight="1"/>
    <row r="43" s="116" customFormat="1" ht="12.6" customHeight="1"/>
    <row r="44" s="15" customFormat="1" ht="12.6" customHeight="1"/>
    <row r="45" s="15" customFormat="1" ht="12.6" customHeight="1"/>
    <row r="46" s="15" customFormat="1" ht="12.6" customHeight="1"/>
    <row r="47" s="15" customFormat="1" ht="12.6" customHeight="1"/>
    <row r="48" s="16" customFormat="1" ht="12.6" customHeight="1"/>
    <row r="49" s="16" customFormat="1" ht="12.6" customHeight="1"/>
    <row r="50" s="16" customFormat="1" ht="12.6" customHeight="1"/>
    <row r="51" s="16" customFormat="1" ht="12.6" customHeight="1"/>
    <row r="52" s="16" customFormat="1" ht="12.6" customHeight="1"/>
    <row r="53" s="16" customFormat="1" ht="12.6" customHeight="1"/>
    <row r="54" s="16" customFormat="1" ht="12.6" customHeight="1"/>
    <row r="55" s="16" customFormat="1" ht="12.6" customHeight="1"/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M2:N2" numberStoredAsText="1"/>
    <ignoredError sqref="M8:N16 M24:N24 M4:N4 M18:N21 O4:P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showGridLines="0" zoomScale="110" zoomScaleNormal="110" workbookViewId="0">
      <pane xSplit="1" ySplit="2" topLeftCell="M3" activePane="bottomRight" state="frozen"/>
      <selection activeCell="AD10" sqref="AD10"/>
      <selection pane="topRight" activeCell="AD10" sqref="AD10"/>
      <selection pane="bottomLeft" activeCell="AD10" sqref="AD10"/>
      <selection pane="bottomRight" activeCell="AB27" sqref="AB27"/>
    </sheetView>
  </sheetViews>
  <sheetFormatPr defaultColWidth="9.140625" defaultRowHeight="12.6" customHeight="1"/>
  <cols>
    <col min="1" max="1" width="35.7109375" style="1" customWidth="1"/>
    <col min="2" max="11" width="7.42578125" style="3" bestFit="1" customWidth="1"/>
    <col min="12" max="23" width="7.85546875" style="3" bestFit="1" customWidth="1"/>
    <col min="24" max="24" width="11.7109375" style="3" bestFit="1" customWidth="1"/>
    <col min="25" max="27" width="7.85546875" style="3" bestFit="1" customWidth="1"/>
    <col min="28" max="28" width="10" style="14" customWidth="1"/>
    <col min="29" max="29" width="8.28515625" style="14" bestFit="1" customWidth="1"/>
    <col min="30" max="30" width="8.7109375" style="3" customWidth="1"/>
    <col min="31" max="32" width="8.7109375" style="3" bestFit="1" customWidth="1"/>
    <col min="33" max="33" width="8.28515625" style="3" bestFit="1" customWidth="1"/>
    <col min="34" max="36" width="8.7109375" style="3" customWidth="1"/>
    <col min="37" max="16384" width="9.140625" style="14"/>
  </cols>
  <sheetData>
    <row r="1" spans="1:36" ht="12.6" customHeight="1" thickBot="1">
      <c r="A1" s="13"/>
    </row>
    <row r="2" spans="1:36" ht="25.5" customHeight="1" thickTop="1">
      <c r="A2" s="137" t="s">
        <v>36</v>
      </c>
      <c r="B2" s="98" t="s">
        <v>226</v>
      </c>
      <c r="C2" s="98" t="s">
        <v>228</v>
      </c>
      <c r="D2" s="98" t="s">
        <v>239</v>
      </c>
      <c r="E2" s="98" t="s">
        <v>240</v>
      </c>
      <c r="F2" s="98" t="s">
        <v>247</v>
      </c>
      <c r="G2" s="98" t="s">
        <v>254</v>
      </c>
      <c r="H2" s="98" t="s">
        <v>258</v>
      </c>
      <c r="I2" s="98" t="s">
        <v>262</v>
      </c>
      <c r="J2" s="98" t="s">
        <v>266</v>
      </c>
      <c r="K2" s="98" t="s">
        <v>268</v>
      </c>
      <c r="L2" s="98" t="s">
        <v>270</v>
      </c>
      <c r="M2" s="98" t="s">
        <v>272</v>
      </c>
      <c r="N2" s="98" t="s">
        <v>278</v>
      </c>
      <c r="O2" s="98" t="s">
        <v>280</v>
      </c>
      <c r="P2" s="98" t="s">
        <v>300</v>
      </c>
      <c r="Q2" s="98" t="s">
        <v>302</v>
      </c>
      <c r="R2" s="374" t="s">
        <v>309</v>
      </c>
      <c r="S2" s="374" t="s">
        <v>310</v>
      </c>
      <c r="T2" s="374" t="s">
        <v>311</v>
      </c>
      <c r="U2" s="374" t="s">
        <v>312</v>
      </c>
      <c r="V2" s="374" t="s">
        <v>319</v>
      </c>
      <c r="W2" s="374" t="s">
        <v>320</v>
      </c>
      <c r="X2" s="374" t="s">
        <v>331</v>
      </c>
      <c r="Y2" s="98" t="s">
        <v>329</v>
      </c>
      <c r="Z2" s="98" t="s">
        <v>389</v>
      </c>
      <c r="AA2" s="98" t="s">
        <v>392</v>
      </c>
      <c r="AC2" s="118" t="s">
        <v>298</v>
      </c>
      <c r="AD2" s="118" t="s">
        <v>296</v>
      </c>
      <c r="AE2" s="118" t="s">
        <v>297</v>
      </c>
      <c r="AF2" s="118" t="s">
        <v>303</v>
      </c>
      <c r="AG2" s="118" t="s">
        <v>313</v>
      </c>
      <c r="AH2" s="118" t="s">
        <v>326</v>
      </c>
      <c r="AI2" s="118" t="s">
        <v>393</v>
      </c>
      <c r="AJ2" s="118" t="s">
        <v>397</v>
      </c>
    </row>
    <row r="3" spans="1:36" s="68" customFormat="1" ht="5.0999999999999996" customHeight="1">
      <c r="A3" s="16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7"/>
      <c r="AD3" s="2"/>
      <c r="AE3" s="2"/>
      <c r="AF3" s="2"/>
      <c r="AG3" s="2"/>
      <c r="AH3" s="2"/>
      <c r="AI3" s="2"/>
      <c r="AJ3" s="2"/>
    </row>
    <row r="4" spans="1:36" s="109" customFormat="1" ht="12.6" customHeight="1">
      <c r="A4" s="162" t="s">
        <v>24</v>
      </c>
      <c r="B4" s="106">
        <v>4366.29</v>
      </c>
      <c r="C4" s="106">
        <v>4487.26</v>
      </c>
      <c r="D4" s="106">
        <v>4444.45</v>
      </c>
      <c r="E4" s="106">
        <v>5598.5129999999999</v>
      </c>
      <c r="F4" s="106">
        <v>5313.2129999999997</v>
      </c>
      <c r="G4" s="106">
        <v>5196.1620000000003</v>
      </c>
      <c r="H4" s="106">
        <v>5999.4340000000002</v>
      </c>
      <c r="I4" s="106">
        <v>7868.3239999999996</v>
      </c>
      <c r="J4" s="106">
        <v>6486.2849999999999</v>
      </c>
      <c r="K4" s="106">
        <v>6816.5590000000002</v>
      </c>
      <c r="L4" s="106">
        <v>10349.482</v>
      </c>
      <c r="M4" s="106">
        <v>12463.709000000001</v>
      </c>
      <c r="N4" s="106">
        <v>10118.382</v>
      </c>
      <c r="O4" s="106">
        <v>10912.831</v>
      </c>
      <c r="P4" s="106">
        <v>10474.933999999999</v>
      </c>
      <c r="Q4" s="106">
        <v>11476.54</v>
      </c>
      <c r="R4" s="106">
        <v>10576.94</v>
      </c>
      <c r="S4" s="106">
        <v>10367.208000000001</v>
      </c>
      <c r="T4" s="106">
        <v>10729.048000000001</v>
      </c>
      <c r="U4" s="106">
        <v>13515.81</v>
      </c>
      <c r="V4" s="106">
        <v>11311.547</v>
      </c>
      <c r="W4" s="106">
        <v>10645.944</v>
      </c>
      <c r="X4" s="106">
        <v>10571.016</v>
      </c>
      <c r="Y4" s="106">
        <v>13062.476000000001</v>
      </c>
      <c r="Z4" s="106">
        <v>11530.064</v>
      </c>
      <c r="AA4" s="106">
        <v>11177.337</v>
      </c>
      <c r="AB4" s="108"/>
      <c r="AC4" s="120">
        <f>SUM(B4:E4)</f>
        <v>18896.512999999999</v>
      </c>
      <c r="AD4" s="120">
        <f>SUM(F4:I4)</f>
        <v>24377.133000000002</v>
      </c>
      <c r="AE4" s="120">
        <f>SUM(J4:M4)</f>
        <v>36116.035000000003</v>
      </c>
      <c r="AF4" s="120">
        <f>SUM(N4:Q4)</f>
        <v>42982.686999999998</v>
      </c>
      <c r="AG4" s="106">
        <f>SUM(R4:U4)</f>
        <v>45189.006000000001</v>
      </c>
      <c r="AH4" s="106">
        <f>SUM(V4:Y4)</f>
        <v>45590.983</v>
      </c>
      <c r="AI4" s="106">
        <f>SUM(V4:W4)</f>
        <v>21957.491000000002</v>
      </c>
      <c r="AJ4" s="106">
        <f>SUM(Z4:AA4)</f>
        <v>22707.400999999998</v>
      </c>
    </row>
    <row r="5" spans="1:36" s="108" customFormat="1" ht="5.0999999999999996" customHeight="1">
      <c r="A5" s="163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D5" s="106"/>
      <c r="AE5" s="106"/>
      <c r="AF5" s="106"/>
      <c r="AG5" s="106"/>
      <c r="AH5" s="106"/>
      <c r="AI5" s="106"/>
      <c r="AJ5" s="106"/>
    </row>
    <row r="6" spans="1:36" s="109" customFormat="1" ht="12.6" customHeight="1">
      <c r="A6" s="161" t="s">
        <v>23</v>
      </c>
      <c r="B6" s="106">
        <v>-753.02700000000004</v>
      </c>
      <c r="C6" s="106">
        <v>-791.07500000000005</v>
      </c>
      <c r="D6" s="106">
        <v>-773.98299999999995</v>
      </c>
      <c r="E6" s="106">
        <v>-987.98400000000004</v>
      </c>
      <c r="F6" s="106">
        <v>-984.22900000000004</v>
      </c>
      <c r="G6" s="106">
        <v>-888.06</v>
      </c>
      <c r="H6" s="106">
        <v>-1135.2360000000001</v>
      </c>
      <c r="I6" s="106">
        <v>-1483.298</v>
      </c>
      <c r="J6" s="106">
        <v>-1251.5360000000001</v>
      </c>
      <c r="K6" s="106">
        <v>-1248.3150000000001</v>
      </c>
      <c r="L6" s="106">
        <v>-2041.1559999999999</v>
      </c>
      <c r="M6" s="106">
        <v>-2397.9160000000002</v>
      </c>
      <c r="N6" s="106">
        <v>-1865.569</v>
      </c>
      <c r="O6" s="106">
        <v>-1899.5229999999999</v>
      </c>
      <c r="P6" s="106">
        <v>-1862.9010000000001</v>
      </c>
      <c r="Q6" s="106">
        <v>-2076.5439999999999</v>
      </c>
      <c r="R6" s="106">
        <v>-1814.7639999999999</v>
      </c>
      <c r="S6" s="106">
        <v>-1804.819</v>
      </c>
      <c r="T6" s="106">
        <v>-1922.029</v>
      </c>
      <c r="U6" s="106">
        <v>-2348.3919999999998</v>
      </c>
      <c r="V6" s="106">
        <v>-2244.2130000000002</v>
      </c>
      <c r="W6" s="106">
        <v>-2073.6880000000001</v>
      </c>
      <c r="X6" s="106">
        <v>-1992.1980000000001</v>
      </c>
      <c r="Y6" s="106">
        <v>-2512.7350000000001</v>
      </c>
      <c r="Z6" s="106">
        <v>-2290.799</v>
      </c>
      <c r="AA6" s="106">
        <v>-2167.37</v>
      </c>
      <c r="AB6" s="129"/>
      <c r="AC6" s="120">
        <f>SUM(B6:E6)</f>
        <v>-3306.069</v>
      </c>
      <c r="AD6" s="120">
        <f>SUM(F6:I6)</f>
        <v>-4490.8230000000003</v>
      </c>
      <c r="AE6" s="120">
        <f>SUM(J6:M6)</f>
        <v>-6938.9229999999998</v>
      </c>
      <c r="AF6" s="120">
        <f>SUM(N6:Q6)</f>
        <v>-7704.5369999999994</v>
      </c>
      <c r="AG6" s="106">
        <f>SUM(R6:U6)</f>
        <v>-7890.003999999999</v>
      </c>
      <c r="AH6" s="106">
        <f>SUM(V6:Y6)</f>
        <v>-8822.8340000000007</v>
      </c>
      <c r="AI6" s="106">
        <f>SUM(V6:W6)</f>
        <v>-4317.9009999999998</v>
      </c>
      <c r="AJ6" s="106">
        <f>SUM(Z6:AA6)</f>
        <v>-4458.1689999999999</v>
      </c>
    </row>
    <row r="7" spans="1:36" s="108" customFormat="1" ht="5.0999999999999996" customHeight="1">
      <c r="A7" s="163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D7" s="106"/>
      <c r="AE7" s="106"/>
      <c r="AF7" s="106"/>
      <c r="AG7" s="106"/>
      <c r="AH7" s="106"/>
      <c r="AI7" s="106"/>
      <c r="AJ7" s="106"/>
    </row>
    <row r="8" spans="1:36" s="111" customFormat="1" ht="12.6" customHeight="1">
      <c r="A8" s="162" t="s">
        <v>22</v>
      </c>
      <c r="B8" s="106">
        <f t="shared" ref="B8" si="0">B4+B6</f>
        <v>3613.2629999999999</v>
      </c>
      <c r="C8" s="106">
        <f t="shared" ref="C8:D8" si="1">C4+C6</f>
        <v>3696.1850000000004</v>
      </c>
      <c r="D8" s="106">
        <f t="shared" si="1"/>
        <v>3670.4669999999996</v>
      </c>
      <c r="E8" s="106">
        <f t="shared" ref="E8:F8" si="2">E4+E6</f>
        <v>4610.5289999999995</v>
      </c>
      <c r="F8" s="106">
        <f t="shared" si="2"/>
        <v>4328.9839999999995</v>
      </c>
      <c r="G8" s="106">
        <f t="shared" ref="G8:L8" si="3">G4+G6</f>
        <v>4308.1020000000008</v>
      </c>
      <c r="H8" s="106">
        <f t="shared" si="3"/>
        <v>4864.1980000000003</v>
      </c>
      <c r="I8" s="106">
        <f t="shared" si="3"/>
        <v>6385.0259999999998</v>
      </c>
      <c r="J8" s="106">
        <f t="shared" si="3"/>
        <v>5234.7489999999998</v>
      </c>
      <c r="K8" s="106">
        <f t="shared" si="3"/>
        <v>5568.2440000000006</v>
      </c>
      <c r="L8" s="106">
        <f t="shared" si="3"/>
        <v>8308.3260000000009</v>
      </c>
      <c r="M8" s="106">
        <f t="shared" ref="M8:N8" si="4">M4+M6</f>
        <v>10065.793000000001</v>
      </c>
      <c r="N8" s="106">
        <f t="shared" si="4"/>
        <v>8252.8130000000001</v>
      </c>
      <c r="O8" s="106">
        <f t="shared" ref="O8:Y8" si="5">O4+O6</f>
        <v>9013.3080000000009</v>
      </c>
      <c r="P8" s="106">
        <f t="shared" si="5"/>
        <v>8612.0329999999994</v>
      </c>
      <c r="Q8" s="106">
        <f t="shared" si="5"/>
        <v>9399.996000000001</v>
      </c>
      <c r="R8" s="106">
        <f t="shared" si="5"/>
        <v>8762.1760000000013</v>
      </c>
      <c r="S8" s="106">
        <f t="shared" si="5"/>
        <v>8562.389000000001</v>
      </c>
      <c r="T8" s="106">
        <f t="shared" si="5"/>
        <v>8807.0190000000002</v>
      </c>
      <c r="U8" s="106">
        <f t="shared" si="5"/>
        <v>11167.418</v>
      </c>
      <c r="V8" s="106">
        <f t="shared" si="5"/>
        <v>9067.3340000000007</v>
      </c>
      <c r="W8" s="106">
        <f t="shared" si="5"/>
        <v>8572.2559999999994</v>
      </c>
      <c r="X8" s="106">
        <f t="shared" si="5"/>
        <v>8578.8179999999993</v>
      </c>
      <c r="Y8" s="106">
        <f t="shared" si="5"/>
        <v>10549.741</v>
      </c>
      <c r="Z8" s="106">
        <f t="shared" ref="Z8:AA8" si="6">Z4+Z6</f>
        <v>9239.2649999999994</v>
      </c>
      <c r="AA8" s="106">
        <f t="shared" si="6"/>
        <v>9009.9670000000006</v>
      </c>
      <c r="AB8" s="388"/>
      <c r="AC8" s="106">
        <f t="shared" ref="AC8:AD8" si="7">AC4+AC6</f>
        <v>15590.444</v>
      </c>
      <c r="AD8" s="106">
        <f t="shared" si="7"/>
        <v>19886.310000000001</v>
      </c>
      <c r="AE8" s="106">
        <f>AE4+AE6</f>
        <v>29177.112000000005</v>
      </c>
      <c r="AF8" s="106">
        <f>AF4+AF6</f>
        <v>35278.15</v>
      </c>
      <c r="AG8" s="106">
        <f t="shared" ref="AG8" si="8">AG4+AG6</f>
        <v>37299.002</v>
      </c>
      <c r="AH8" s="106">
        <f>SUM(V8:Y8)</f>
        <v>36768.148999999998</v>
      </c>
      <c r="AI8" s="106">
        <f>SUM(V8:W8)</f>
        <v>17639.59</v>
      </c>
      <c r="AJ8" s="106">
        <f>SUM(Z8:AA8)</f>
        <v>18249.232</v>
      </c>
    </row>
    <row r="9" spans="1:36" s="109" customFormat="1" ht="5.0999999999999996" customHeight="1">
      <c r="A9" s="163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D9" s="106"/>
      <c r="AE9" s="106"/>
      <c r="AF9" s="106"/>
      <c r="AG9" s="106"/>
      <c r="AH9" s="106"/>
      <c r="AI9" s="106"/>
      <c r="AJ9" s="106"/>
    </row>
    <row r="10" spans="1:36" s="109" customFormat="1" ht="12.6" customHeight="1">
      <c r="A10" s="163" t="s">
        <v>21</v>
      </c>
      <c r="B10" s="106">
        <v>-2569.9079999999999</v>
      </c>
      <c r="C10" s="106">
        <v>-2588.1610000000001</v>
      </c>
      <c r="D10" s="106">
        <v>-2580.5990000000002</v>
      </c>
      <c r="E10" s="106">
        <v>-3314.3539999999998</v>
      </c>
      <c r="F10" s="106">
        <v>-3117.5650000000001</v>
      </c>
      <c r="G10" s="106">
        <v>-3215.8679999999999</v>
      </c>
      <c r="H10" s="106">
        <v>-3439.279</v>
      </c>
      <c r="I10" s="106">
        <v>-4559.6369999999997</v>
      </c>
      <c r="J10" s="106">
        <v>-3814.2759999999998</v>
      </c>
      <c r="K10" s="106">
        <v>-4133.0410000000002</v>
      </c>
      <c r="L10" s="106">
        <v>-6129.5919999999996</v>
      </c>
      <c r="M10" s="106">
        <v>-7580.2420000000002</v>
      </c>
      <c r="N10" s="106">
        <v>-6182.7110000000002</v>
      </c>
      <c r="O10" s="106">
        <v>-6705.0389999999998</v>
      </c>
      <c r="P10" s="106">
        <v>-6877.9</v>
      </c>
      <c r="Q10" s="106">
        <v>-7025.6949999999997</v>
      </c>
      <c r="R10" s="106">
        <v>-6330.4260000000004</v>
      </c>
      <c r="S10" s="106">
        <v>-6109.6139999999996</v>
      </c>
      <c r="T10" s="106">
        <v>-6352.3450000000003</v>
      </c>
      <c r="U10" s="106">
        <v>-8067.7209999999995</v>
      </c>
      <c r="V10" s="106">
        <v>-6588.0410000000002</v>
      </c>
      <c r="W10" s="106">
        <v>-6103.6109999999999</v>
      </c>
      <c r="X10" s="106">
        <v>-6555.6689999999999</v>
      </c>
      <c r="Y10" s="106">
        <v>-7356.9449999999997</v>
      </c>
      <c r="Z10" s="106">
        <v>-6475.8689999999997</v>
      </c>
      <c r="AA10" s="106">
        <v>-6227.6880000000001</v>
      </c>
      <c r="AC10" s="120">
        <f>SUM(B10:E10)</f>
        <v>-11053.021999999999</v>
      </c>
      <c r="AD10" s="120">
        <f>SUM(F10:I10)</f>
        <v>-14332.348999999998</v>
      </c>
      <c r="AE10" s="120">
        <f>SUM(J10:M10)</f>
        <v>-21657.150999999998</v>
      </c>
      <c r="AF10" s="120">
        <f>SUM(N10:Q10)</f>
        <v>-26791.345000000001</v>
      </c>
      <c r="AG10" s="106">
        <f>SUM(R10:U10)</f>
        <v>-26860.106</v>
      </c>
      <c r="AH10" s="106">
        <f>SUM(V10:Y10)</f>
        <v>-26604.266</v>
      </c>
      <c r="AI10" s="106">
        <f>SUM(V10:W10)</f>
        <v>-12691.652</v>
      </c>
      <c r="AJ10" s="106">
        <f>SUM(Z10:AA10)</f>
        <v>-12703.557000000001</v>
      </c>
    </row>
    <row r="11" spans="1:36" s="109" customFormat="1" ht="5.0999999999999996" customHeight="1">
      <c r="A11" s="163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D11" s="106"/>
      <c r="AE11" s="106"/>
      <c r="AF11" s="106"/>
      <c r="AG11" s="106"/>
      <c r="AH11" s="106"/>
      <c r="AI11" s="106"/>
      <c r="AJ11" s="106"/>
    </row>
    <row r="12" spans="1:36" s="111" customFormat="1" ht="12.6" customHeight="1">
      <c r="A12" s="164" t="s">
        <v>20</v>
      </c>
      <c r="B12" s="106">
        <f t="shared" ref="B12" si="9">B8+B10</f>
        <v>1043.355</v>
      </c>
      <c r="C12" s="106">
        <f t="shared" ref="C12:D12" si="10">C8+C10</f>
        <v>1108.0240000000003</v>
      </c>
      <c r="D12" s="106">
        <f t="shared" si="10"/>
        <v>1089.8679999999995</v>
      </c>
      <c r="E12" s="106">
        <f t="shared" ref="E12:F12" si="11">E8+E10</f>
        <v>1296.1749999999997</v>
      </c>
      <c r="F12" s="106">
        <f t="shared" si="11"/>
        <v>1211.4189999999994</v>
      </c>
      <c r="G12" s="106">
        <f t="shared" ref="G12:L12" si="12">G8+G10</f>
        <v>1092.2340000000008</v>
      </c>
      <c r="H12" s="106">
        <f t="shared" si="12"/>
        <v>1424.9190000000003</v>
      </c>
      <c r="I12" s="106">
        <f t="shared" si="12"/>
        <v>1825.3890000000001</v>
      </c>
      <c r="J12" s="106">
        <f t="shared" si="12"/>
        <v>1420.473</v>
      </c>
      <c r="K12" s="106">
        <f t="shared" si="12"/>
        <v>1435.2030000000004</v>
      </c>
      <c r="L12" s="106">
        <f t="shared" si="12"/>
        <v>2178.7340000000013</v>
      </c>
      <c r="M12" s="106">
        <f t="shared" ref="M12:N12" si="13">M8+M10</f>
        <v>2485.5510000000013</v>
      </c>
      <c r="N12" s="106">
        <f t="shared" si="13"/>
        <v>2070.1019999999999</v>
      </c>
      <c r="O12" s="106">
        <f t="shared" ref="O12:Y12" si="14">O8+O10</f>
        <v>2308.2690000000011</v>
      </c>
      <c r="P12" s="106">
        <f t="shared" si="14"/>
        <v>1734.1329999999998</v>
      </c>
      <c r="Q12" s="106">
        <f t="shared" si="14"/>
        <v>2374.3010000000013</v>
      </c>
      <c r="R12" s="106">
        <f t="shared" si="14"/>
        <v>2431.7500000000009</v>
      </c>
      <c r="S12" s="106">
        <f t="shared" si="14"/>
        <v>2452.7750000000015</v>
      </c>
      <c r="T12" s="106">
        <f t="shared" si="14"/>
        <v>2454.674</v>
      </c>
      <c r="U12" s="106">
        <f t="shared" si="14"/>
        <v>3099.6970000000001</v>
      </c>
      <c r="V12" s="106">
        <f t="shared" si="14"/>
        <v>2479.2930000000006</v>
      </c>
      <c r="W12" s="106">
        <f t="shared" si="14"/>
        <v>2468.6449999999995</v>
      </c>
      <c r="X12" s="106">
        <f t="shared" si="14"/>
        <v>2023.1489999999994</v>
      </c>
      <c r="Y12" s="106">
        <f t="shared" si="14"/>
        <v>3192.7960000000003</v>
      </c>
      <c r="Z12" s="106">
        <f t="shared" ref="Z12:AA12" si="15">Z8+Z10</f>
        <v>2763.3959999999997</v>
      </c>
      <c r="AA12" s="106">
        <f t="shared" si="15"/>
        <v>2782.2790000000005</v>
      </c>
      <c r="AC12" s="106">
        <f t="shared" ref="AC12" si="16">AC8+AC10</f>
        <v>4537.4220000000005</v>
      </c>
      <c r="AD12" s="106">
        <f>AD8+AD10</f>
        <v>5553.961000000003</v>
      </c>
      <c r="AE12" s="106">
        <f>AE8+AE10</f>
        <v>7519.9610000000066</v>
      </c>
      <c r="AF12" s="106">
        <f>AF8+AF10</f>
        <v>8486.8050000000003</v>
      </c>
      <c r="AG12" s="106">
        <f t="shared" ref="AG12" si="17">AG8+AG10</f>
        <v>10438.896000000001</v>
      </c>
      <c r="AH12" s="106">
        <f t="shared" ref="AH12:AH33" si="18">SUM(V12:Y12)</f>
        <v>10163.883</v>
      </c>
      <c r="AI12" s="106">
        <f>SUM(V12:W12)</f>
        <v>4947.9380000000001</v>
      </c>
      <c r="AJ12" s="106">
        <f>SUM(Z12:AA12)</f>
        <v>5545.6750000000002</v>
      </c>
    </row>
    <row r="13" spans="1:36" s="109" customFormat="1" ht="5.0999999999999996" customHeight="1">
      <c r="A13" s="163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D13" s="106"/>
      <c r="AE13" s="106"/>
      <c r="AF13" s="106"/>
      <c r="AG13" s="106"/>
      <c r="AH13" s="106"/>
      <c r="AI13" s="106"/>
      <c r="AJ13" s="106"/>
    </row>
    <row r="14" spans="1:36" s="109" customFormat="1" ht="12.6" customHeight="1">
      <c r="A14" s="163" t="s">
        <v>37</v>
      </c>
      <c r="B14" s="106">
        <v>-641.87300000000005</v>
      </c>
      <c r="C14" s="106">
        <v>-661.37300000000005</v>
      </c>
      <c r="D14" s="106">
        <v>-669.21699999999998</v>
      </c>
      <c r="E14" s="106">
        <v>-774.98400000000004</v>
      </c>
      <c r="F14" s="106">
        <v>-692.97699999999998</v>
      </c>
      <c r="G14" s="106">
        <v>-726.19500000000005</v>
      </c>
      <c r="H14" s="106">
        <v>-889.95299999999997</v>
      </c>
      <c r="I14" s="106">
        <v>-1134.9880000000001</v>
      </c>
      <c r="J14" s="106">
        <v>-938.26300000000003</v>
      </c>
      <c r="K14" s="106">
        <v>-1116.3430000000001</v>
      </c>
      <c r="L14" s="106">
        <v>-1432.585</v>
      </c>
      <c r="M14" s="106">
        <v>-1675.4269999999999</v>
      </c>
      <c r="N14" s="106">
        <v>-1420.2059999999999</v>
      </c>
      <c r="O14" s="106">
        <v>-1611.4159999999999</v>
      </c>
      <c r="P14" s="106">
        <v>-1583.116</v>
      </c>
      <c r="Q14" s="106">
        <v>-1759.691</v>
      </c>
      <c r="R14" s="106">
        <v>-1589.2329999999999</v>
      </c>
      <c r="S14" s="106">
        <v>-1569.74</v>
      </c>
      <c r="T14" s="106">
        <v>-1548.232</v>
      </c>
      <c r="U14" s="106">
        <v>-2033.8610000000001</v>
      </c>
      <c r="V14" s="106">
        <v>-1644.4179999999999</v>
      </c>
      <c r="W14" s="106">
        <v>-1597.0419999999999</v>
      </c>
      <c r="X14" s="106">
        <v>-1724.566</v>
      </c>
      <c r="Y14" s="106">
        <v>-2036.04</v>
      </c>
      <c r="Z14" s="106">
        <v>-1659.9380000000001</v>
      </c>
      <c r="AA14" s="106">
        <v>-1693.7349999999999</v>
      </c>
      <c r="AB14" s="129"/>
      <c r="AC14" s="120">
        <f>SUM(B14:E14)</f>
        <v>-2747.4470000000001</v>
      </c>
      <c r="AD14" s="120">
        <f>SUM(F14:I14)</f>
        <v>-3444.1130000000003</v>
      </c>
      <c r="AE14" s="120">
        <f t="shared" ref="AE14:AE19" si="19">SUM(J14:M14)</f>
        <v>-5162.6180000000004</v>
      </c>
      <c r="AF14" s="120">
        <f t="shared" ref="AF14:AF19" si="20">SUM(N14:Q14)</f>
        <v>-6374.4289999999992</v>
      </c>
      <c r="AG14" s="106">
        <f t="shared" ref="AG14:AG21" si="21">SUM(R14:U14)</f>
        <v>-6741.0659999999998</v>
      </c>
      <c r="AH14" s="106">
        <f t="shared" si="18"/>
        <v>-7002.0659999999998</v>
      </c>
      <c r="AI14" s="106">
        <f t="shared" ref="AI14:AI19" si="22">SUM(V14:W14)</f>
        <v>-3241.46</v>
      </c>
      <c r="AJ14" s="106">
        <f t="shared" ref="AJ14:AJ19" si="23">SUM(Z14:AA14)</f>
        <v>-3353.6729999999998</v>
      </c>
    </row>
    <row r="15" spans="1:36" s="109" customFormat="1" ht="12.75" customHeight="1">
      <c r="A15" s="163" t="s">
        <v>38</v>
      </c>
      <c r="B15" s="106">
        <v>-132.94</v>
      </c>
      <c r="C15" s="106">
        <v>-137.56899999999999</v>
      </c>
      <c r="D15" s="106">
        <v>-144.22200000000001</v>
      </c>
      <c r="E15" s="106">
        <v>-181.41200000000001</v>
      </c>
      <c r="F15" s="106">
        <v>-136.27500000000001</v>
      </c>
      <c r="G15" s="106">
        <v>-154.834</v>
      </c>
      <c r="H15" s="106">
        <v>-207.11699999999999</v>
      </c>
      <c r="I15" s="106">
        <v>-203.36</v>
      </c>
      <c r="J15" s="106">
        <v>-194.625</v>
      </c>
      <c r="K15" s="106">
        <v>-181.99600000000001</v>
      </c>
      <c r="L15" s="106">
        <v>-240.69</v>
      </c>
      <c r="M15" s="106">
        <v>-289.488</v>
      </c>
      <c r="N15" s="106">
        <v>-225.55600000000001</v>
      </c>
      <c r="O15" s="106">
        <v>-255.642</v>
      </c>
      <c r="P15" s="106">
        <v>-222.16900000000001</v>
      </c>
      <c r="Q15" s="106">
        <v>-328.28699999999998</v>
      </c>
      <c r="R15" s="106">
        <v>-352.387</v>
      </c>
      <c r="S15" s="106">
        <v>-337.68700000000001</v>
      </c>
      <c r="T15" s="106">
        <v>-334.34199999999998</v>
      </c>
      <c r="U15" s="106">
        <v>-345.80399999999997</v>
      </c>
      <c r="V15" s="106">
        <v>-308.41699999999997</v>
      </c>
      <c r="W15" s="106">
        <v>-325.798</v>
      </c>
      <c r="X15" s="106">
        <v>-358.89299999999997</v>
      </c>
      <c r="Y15" s="106">
        <v>-342.096</v>
      </c>
      <c r="Z15" s="106">
        <v>-339.61799999999999</v>
      </c>
      <c r="AA15" s="106">
        <v>-339.92099999999999</v>
      </c>
      <c r="AB15" s="129"/>
      <c r="AC15" s="120">
        <f>SUM(B15:E15)</f>
        <v>-596.14300000000003</v>
      </c>
      <c r="AD15" s="120">
        <f>SUM(F15:I15)</f>
        <v>-701.58600000000001</v>
      </c>
      <c r="AE15" s="120">
        <f t="shared" si="19"/>
        <v>-906.79899999999998</v>
      </c>
      <c r="AF15" s="120">
        <f t="shared" si="20"/>
        <v>-1031.654</v>
      </c>
      <c r="AG15" s="106">
        <f t="shared" si="21"/>
        <v>-1370.2200000000003</v>
      </c>
      <c r="AH15" s="106">
        <f t="shared" si="18"/>
        <v>-1335.204</v>
      </c>
      <c r="AI15" s="106">
        <f t="shared" si="22"/>
        <v>-634.21499999999992</v>
      </c>
      <c r="AJ15" s="106">
        <f t="shared" si="23"/>
        <v>-679.53899999999999</v>
      </c>
    </row>
    <row r="16" spans="1:36" s="109" customFormat="1" ht="12.6" customHeight="1">
      <c r="A16" s="163" t="s">
        <v>39</v>
      </c>
      <c r="B16" s="106">
        <v>-12.492000000000001</v>
      </c>
      <c r="C16" s="106">
        <v>-15.106999999999999</v>
      </c>
      <c r="D16" s="106">
        <v>-15.489000000000001</v>
      </c>
      <c r="E16" s="106">
        <v>-16.649000000000001</v>
      </c>
      <c r="F16" s="106">
        <v>-12.422000000000001</v>
      </c>
      <c r="G16" s="106">
        <v>-13.178000000000001</v>
      </c>
      <c r="H16" s="106">
        <v>-20.236000000000001</v>
      </c>
      <c r="I16" s="106">
        <v>-30.157</v>
      </c>
      <c r="J16" s="106">
        <v>-30.007999999999999</v>
      </c>
      <c r="K16" s="106">
        <v>-29.068000000000001</v>
      </c>
      <c r="L16" s="106">
        <v>-25.381</v>
      </c>
      <c r="M16" s="106">
        <v>-33.661999999999999</v>
      </c>
      <c r="N16" s="106">
        <v>-33.807000000000002</v>
      </c>
      <c r="O16" s="106">
        <v>-32.781999999999996</v>
      </c>
      <c r="P16" s="106">
        <v>-31.72</v>
      </c>
      <c r="Q16" s="106">
        <v>-55.935000000000002</v>
      </c>
      <c r="R16" s="106">
        <v>-61.139000000000003</v>
      </c>
      <c r="S16" s="106">
        <v>-59.012999999999998</v>
      </c>
      <c r="T16" s="106">
        <v>-58.771999999999998</v>
      </c>
      <c r="U16" s="106">
        <v>-60.734000000000002</v>
      </c>
      <c r="V16" s="106">
        <v>-98.960999999999999</v>
      </c>
      <c r="W16" s="106">
        <v>-105.066</v>
      </c>
      <c r="X16" s="106">
        <v>-77.468999999999994</v>
      </c>
      <c r="Y16" s="106">
        <v>-104.661</v>
      </c>
      <c r="Z16" s="106">
        <v>-119.184</v>
      </c>
      <c r="AA16" s="106">
        <v>-109.965</v>
      </c>
      <c r="AC16" s="120">
        <f>SUM(B16:E16)</f>
        <v>-59.737000000000002</v>
      </c>
      <c r="AD16" s="120">
        <f>SUM(F16:I16)</f>
        <v>-75.992999999999995</v>
      </c>
      <c r="AE16" s="120">
        <f t="shared" si="19"/>
        <v>-118.119</v>
      </c>
      <c r="AF16" s="120">
        <f t="shared" si="20"/>
        <v>-154.244</v>
      </c>
      <c r="AG16" s="106">
        <f t="shared" si="21"/>
        <v>-239.65800000000002</v>
      </c>
      <c r="AH16" s="106">
        <f t="shared" si="18"/>
        <v>-386.15699999999998</v>
      </c>
      <c r="AI16" s="106">
        <f t="shared" si="22"/>
        <v>-204.02699999999999</v>
      </c>
      <c r="AJ16" s="106">
        <f t="shared" si="23"/>
        <v>-229.149</v>
      </c>
    </row>
    <row r="17" spans="1:36" s="109" customFormat="1" ht="12.6" customHeight="1">
      <c r="A17" s="163" t="s">
        <v>40</v>
      </c>
      <c r="B17" s="106">
        <v>21.135999999999999</v>
      </c>
      <c r="C17" s="106">
        <v>8.7620000000000005</v>
      </c>
      <c r="D17" s="106">
        <v>7.8109999999999999</v>
      </c>
      <c r="E17" s="106">
        <v>15.68</v>
      </c>
      <c r="F17" s="106">
        <v>25.536999999999999</v>
      </c>
      <c r="G17" s="106">
        <v>184.39599999999999</v>
      </c>
      <c r="H17" s="106">
        <v>182.97</v>
      </c>
      <c r="I17" s="106">
        <v>23.759</v>
      </c>
      <c r="J17" s="106">
        <v>72.599000000000004</v>
      </c>
      <c r="K17" s="106">
        <v>8.4949999999999992</v>
      </c>
      <c r="L17" s="106">
        <v>9.0999999999999998E-2</v>
      </c>
      <c r="M17" s="106">
        <v>-6.44</v>
      </c>
      <c r="N17" s="106">
        <v>282.09800000000001</v>
      </c>
      <c r="O17" s="106">
        <v>25.91</v>
      </c>
      <c r="P17" s="106">
        <v>191.45</v>
      </c>
      <c r="Q17" s="106">
        <v>-237.69900000000001</v>
      </c>
      <c r="R17" s="106">
        <v>-81.531000000000006</v>
      </c>
      <c r="S17" s="106">
        <v>-21.315000000000001</v>
      </c>
      <c r="T17" s="106">
        <v>-6.87</v>
      </c>
      <c r="U17" s="106">
        <v>-7.218</v>
      </c>
      <c r="V17" s="106">
        <v>-91.251999999999995</v>
      </c>
      <c r="W17" s="106">
        <v>-135.06800000000001</v>
      </c>
      <c r="X17" s="106">
        <v>-153.82599999999999</v>
      </c>
      <c r="Y17" s="106">
        <v>-170.75899999999999</v>
      </c>
      <c r="Z17" s="106">
        <v>33.293999999999997</v>
      </c>
      <c r="AA17" s="106">
        <v>-19.3</v>
      </c>
      <c r="AC17" s="120">
        <f>SUM(B17:E17)</f>
        <v>53.389000000000003</v>
      </c>
      <c r="AD17" s="120">
        <f>SUM(F17:I17)</f>
        <v>416.66200000000003</v>
      </c>
      <c r="AE17" s="120">
        <f t="shared" si="19"/>
        <v>74.745000000000005</v>
      </c>
      <c r="AF17" s="120">
        <f t="shared" si="20"/>
        <v>261.75900000000001</v>
      </c>
      <c r="AG17" s="106">
        <f t="shared" si="21"/>
        <v>-116.93400000000001</v>
      </c>
      <c r="AH17" s="106">
        <f t="shared" si="18"/>
        <v>-550.90499999999997</v>
      </c>
      <c r="AI17" s="106">
        <f t="shared" si="22"/>
        <v>-226.32</v>
      </c>
      <c r="AJ17" s="106">
        <f t="shared" si="23"/>
        <v>13.993999999999996</v>
      </c>
    </row>
    <row r="18" spans="1:36" s="109" customFormat="1" ht="12.6" customHeight="1">
      <c r="A18" s="165" t="s">
        <v>41</v>
      </c>
      <c r="B18" s="106">
        <v>23.318999999999999</v>
      </c>
      <c r="C18" s="106">
        <v>9.6639999999999997</v>
      </c>
      <c r="D18" s="106">
        <v>10.114000000000001</v>
      </c>
      <c r="E18" s="106">
        <v>14.66</v>
      </c>
      <c r="F18" s="106">
        <v>0.09</v>
      </c>
      <c r="G18" s="106">
        <v>-2.5</v>
      </c>
      <c r="H18" s="106">
        <v>10.608000000000001</v>
      </c>
      <c r="I18" s="106">
        <v>18.408999999999999</v>
      </c>
      <c r="J18" s="106">
        <v>2.4449999999999998</v>
      </c>
      <c r="K18" s="106">
        <v>27.452999999999999</v>
      </c>
      <c r="L18" s="106">
        <v>65.900000000000006</v>
      </c>
      <c r="M18" s="106">
        <v>24.131</v>
      </c>
      <c r="N18" s="106">
        <v>22.957999999999998</v>
      </c>
      <c r="O18" s="106">
        <v>30.771999999999998</v>
      </c>
      <c r="P18" s="106">
        <v>46.176000000000002</v>
      </c>
      <c r="Q18" s="106">
        <v>-0.57799999999999996</v>
      </c>
      <c r="R18" s="106">
        <v>-7.9530000000000003</v>
      </c>
      <c r="S18" s="106">
        <v>-7.5880000000000001</v>
      </c>
      <c r="T18" s="106">
        <v>-10.403</v>
      </c>
      <c r="U18" s="106">
        <v>-9.7940000000000005</v>
      </c>
      <c r="V18" s="106">
        <v>-12.117000000000001</v>
      </c>
      <c r="W18" s="106">
        <v>-21.794</v>
      </c>
      <c r="X18" s="106">
        <v>5.5579999999999998</v>
      </c>
      <c r="Y18" s="106">
        <v>9.343</v>
      </c>
      <c r="Z18" s="106">
        <v>6.9080000000000004</v>
      </c>
      <c r="AA18" s="106">
        <v>35.627000000000002</v>
      </c>
      <c r="AC18" s="120">
        <f>SUM(B18:E18)</f>
        <v>57.756999999999991</v>
      </c>
      <c r="AD18" s="120">
        <f>SUM(F18:I18)</f>
        <v>26.606999999999999</v>
      </c>
      <c r="AE18" s="120">
        <f t="shared" si="19"/>
        <v>119.929</v>
      </c>
      <c r="AF18" s="120">
        <f t="shared" si="20"/>
        <v>99.328000000000003</v>
      </c>
      <c r="AG18" s="106">
        <f t="shared" si="21"/>
        <v>-35.738</v>
      </c>
      <c r="AH18" s="106">
        <f t="shared" si="18"/>
        <v>-19.010000000000002</v>
      </c>
      <c r="AI18" s="106">
        <f t="shared" si="22"/>
        <v>-33.911000000000001</v>
      </c>
      <c r="AJ18" s="106">
        <f t="shared" si="23"/>
        <v>42.535000000000004</v>
      </c>
    </row>
    <row r="19" spans="1:36" s="109" customFormat="1" ht="12.6" customHeight="1">
      <c r="A19" s="166" t="s">
        <v>19</v>
      </c>
      <c r="B19" s="106">
        <f t="shared" ref="B19:Y19" si="24">SUM(B14:B18)</f>
        <v>-742.85000000000014</v>
      </c>
      <c r="C19" s="106">
        <f t="shared" si="24"/>
        <v>-795.62300000000005</v>
      </c>
      <c r="D19" s="106">
        <f t="shared" si="24"/>
        <v>-811.00299999999993</v>
      </c>
      <c r="E19" s="106">
        <f t="shared" si="24"/>
        <v>-942.70500000000015</v>
      </c>
      <c r="F19" s="106">
        <f t="shared" si="24"/>
        <v>-816.04699999999991</v>
      </c>
      <c r="G19" s="106">
        <f t="shared" si="24"/>
        <v>-712.31100000000004</v>
      </c>
      <c r="H19" s="106">
        <f t="shared" si="24"/>
        <v>-923.72800000000007</v>
      </c>
      <c r="I19" s="106">
        <f t="shared" si="24"/>
        <v>-1326.3369999999998</v>
      </c>
      <c r="J19" s="106">
        <f t="shared" si="24"/>
        <v>-1087.8520000000001</v>
      </c>
      <c r="K19" s="106">
        <f t="shared" si="24"/>
        <v>-1291.4590000000003</v>
      </c>
      <c r="L19" s="106">
        <f t="shared" si="24"/>
        <v>-1632.6650000000002</v>
      </c>
      <c r="M19" s="106">
        <f t="shared" si="24"/>
        <v>-1980.886</v>
      </c>
      <c r="N19" s="106">
        <f t="shared" si="24"/>
        <v>-1374.5129999999999</v>
      </c>
      <c r="O19" s="106">
        <f t="shared" si="24"/>
        <v>-1843.1579999999999</v>
      </c>
      <c r="P19" s="106">
        <f t="shared" si="24"/>
        <v>-1599.3790000000001</v>
      </c>
      <c r="Q19" s="106">
        <f t="shared" si="24"/>
        <v>-2382.19</v>
      </c>
      <c r="R19" s="106">
        <f t="shared" si="24"/>
        <v>-2092.2429999999999</v>
      </c>
      <c r="S19" s="106">
        <f t="shared" si="24"/>
        <v>-1995.3430000000001</v>
      </c>
      <c r="T19" s="106">
        <f t="shared" si="24"/>
        <v>-1958.6189999999999</v>
      </c>
      <c r="U19" s="106">
        <f t="shared" si="24"/>
        <v>-2457.4109999999996</v>
      </c>
      <c r="V19" s="106">
        <f t="shared" si="24"/>
        <v>-2155.165</v>
      </c>
      <c r="W19" s="106">
        <f t="shared" si="24"/>
        <v>-2184.768</v>
      </c>
      <c r="X19" s="106">
        <f t="shared" si="24"/>
        <v>-2309.1959999999999</v>
      </c>
      <c r="Y19" s="106">
        <f t="shared" si="24"/>
        <v>-2644.2130000000002</v>
      </c>
      <c r="Z19" s="106">
        <f t="shared" ref="Z19:AA19" si="25">SUM(Z14:Z18)</f>
        <v>-2078.5380000000005</v>
      </c>
      <c r="AA19" s="106">
        <f t="shared" si="25"/>
        <v>-2127.2940000000003</v>
      </c>
      <c r="AC19" s="106">
        <f>SUM(AC14:AC18)</f>
        <v>-3292.181</v>
      </c>
      <c r="AD19" s="106">
        <f>SUM(AD14:AD18)</f>
        <v>-3778.4230000000007</v>
      </c>
      <c r="AE19" s="120">
        <f t="shared" si="19"/>
        <v>-5992.862000000001</v>
      </c>
      <c r="AF19" s="120">
        <f t="shared" si="20"/>
        <v>-7199.24</v>
      </c>
      <c r="AG19" s="106">
        <f t="shared" si="21"/>
        <v>-8503.616</v>
      </c>
      <c r="AH19" s="106">
        <f t="shared" si="18"/>
        <v>-9293.3420000000006</v>
      </c>
      <c r="AI19" s="106">
        <f t="shared" si="22"/>
        <v>-4339.933</v>
      </c>
      <c r="AJ19" s="106">
        <f t="shared" si="23"/>
        <v>-4205.8320000000003</v>
      </c>
    </row>
    <row r="20" spans="1:36" s="108" customFormat="1" ht="5.0999999999999996" customHeight="1">
      <c r="A20" s="163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D20" s="106"/>
      <c r="AE20" s="106"/>
      <c r="AF20" s="106"/>
      <c r="AG20" s="106"/>
      <c r="AH20" s="106"/>
      <c r="AI20" s="106"/>
      <c r="AJ20" s="106"/>
    </row>
    <row r="21" spans="1:36" s="109" customFormat="1" ht="12.6" customHeight="1">
      <c r="A21" s="110" t="s">
        <v>6</v>
      </c>
      <c r="B21" s="114">
        <f t="shared" ref="B21:Y21" si="26">B12+B19</f>
        <v>300.50499999999988</v>
      </c>
      <c r="C21" s="114">
        <f t="shared" si="26"/>
        <v>312.40100000000029</v>
      </c>
      <c r="D21" s="114">
        <f t="shared" si="26"/>
        <v>278.86499999999955</v>
      </c>
      <c r="E21" s="114">
        <f t="shared" si="26"/>
        <v>353.46999999999957</v>
      </c>
      <c r="F21" s="114">
        <f t="shared" si="26"/>
        <v>395.3719999999995</v>
      </c>
      <c r="G21" s="114">
        <f t="shared" si="26"/>
        <v>379.9230000000008</v>
      </c>
      <c r="H21" s="114">
        <f t="shared" si="26"/>
        <v>501.19100000000026</v>
      </c>
      <c r="I21" s="114">
        <f t="shared" si="26"/>
        <v>499.05200000000036</v>
      </c>
      <c r="J21" s="114">
        <f t="shared" si="26"/>
        <v>332.62099999999987</v>
      </c>
      <c r="K21" s="114">
        <f t="shared" si="26"/>
        <v>143.74400000000014</v>
      </c>
      <c r="L21" s="114">
        <f t="shared" si="26"/>
        <v>546.0690000000011</v>
      </c>
      <c r="M21" s="114">
        <f t="shared" si="26"/>
        <v>504.66500000000133</v>
      </c>
      <c r="N21" s="114">
        <f t="shared" si="26"/>
        <v>695.58899999999994</v>
      </c>
      <c r="O21" s="114">
        <f t="shared" si="26"/>
        <v>465.11100000000124</v>
      </c>
      <c r="P21" s="114">
        <f t="shared" si="26"/>
        <v>134.75399999999968</v>
      </c>
      <c r="Q21" s="114">
        <f t="shared" si="26"/>
        <v>-7.8889999999987594</v>
      </c>
      <c r="R21" s="114">
        <f t="shared" si="26"/>
        <v>339.50700000000097</v>
      </c>
      <c r="S21" s="114">
        <f t="shared" si="26"/>
        <v>457.43200000000138</v>
      </c>
      <c r="T21" s="114">
        <f t="shared" si="26"/>
        <v>496.05500000000006</v>
      </c>
      <c r="U21" s="114">
        <f t="shared" si="26"/>
        <v>642.28600000000051</v>
      </c>
      <c r="V21" s="114">
        <f t="shared" si="26"/>
        <v>324.12800000000061</v>
      </c>
      <c r="W21" s="114">
        <f t="shared" si="26"/>
        <v>283.8769999999995</v>
      </c>
      <c r="X21" s="114">
        <f t="shared" si="26"/>
        <v>-286.04700000000048</v>
      </c>
      <c r="Y21" s="114">
        <f t="shared" si="26"/>
        <v>548.58300000000008</v>
      </c>
      <c r="Z21" s="114">
        <f t="shared" ref="Z21:AA21" si="27">Z12+Z19</f>
        <v>684.85799999999927</v>
      </c>
      <c r="AA21" s="114">
        <f t="shared" si="27"/>
        <v>654.98500000000013</v>
      </c>
      <c r="AC21" s="114">
        <f t="shared" ref="AC21:AF21" si="28">AC12+AC19</f>
        <v>1245.2410000000004</v>
      </c>
      <c r="AD21" s="114">
        <f t="shared" si="28"/>
        <v>1775.5380000000023</v>
      </c>
      <c r="AE21" s="114">
        <f t="shared" si="28"/>
        <v>1527.0990000000056</v>
      </c>
      <c r="AF21" s="114">
        <f t="shared" si="28"/>
        <v>1287.5650000000005</v>
      </c>
      <c r="AG21" s="106">
        <f t="shared" si="21"/>
        <v>1935.2800000000029</v>
      </c>
      <c r="AH21" s="106">
        <f t="shared" si="18"/>
        <v>870.54099999999971</v>
      </c>
      <c r="AI21" s="106">
        <f>SUM(V21:W21)</f>
        <v>608.00500000000011</v>
      </c>
      <c r="AJ21" s="106">
        <f>SUM(Z21:AA21)</f>
        <v>1339.8429999999994</v>
      </c>
    </row>
    <row r="22" spans="1:36" s="110" customFormat="1" ht="5.0999999999999996" customHeight="1">
      <c r="A22" s="167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D22" s="115"/>
      <c r="AE22" s="115"/>
      <c r="AF22" s="115"/>
      <c r="AG22" s="115"/>
      <c r="AH22" s="115"/>
      <c r="AI22" s="115"/>
      <c r="AJ22" s="115"/>
    </row>
    <row r="23" spans="1:36" s="109" customFormat="1" ht="12.6" customHeight="1">
      <c r="A23" s="163" t="s">
        <v>42</v>
      </c>
      <c r="B23" s="106">
        <v>-37.234999999999999</v>
      </c>
      <c r="C23" s="106">
        <v>-39.122</v>
      </c>
      <c r="D23" s="106">
        <v>-46.323999999999998</v>
      </c>
      <c r="E23" s="106">
        <v>-41.009</v>
      </c>
      <c r="F23" s="106">
        <v>-103.93899999999999</v>
      </c>
      <c r="G23" s="106">
        <v>-96.843000000000004</v>
      </c>
      <c r="H23" s="106">
        <v>-163.905</v>
      </c>
      <c r="I23" s="106">
        <v>-122.288</v>
      </c>
      <c r="J23" s="106">
        <v>-174.84100000000001</v>
      </c>
      <c r="K23" s="106">
        <v>-172.255</v>
      </c>
      <c r="L23" s="106">
        <v>-169.19</v>
      </c>
      <c r="M23" s="106">
        <v>-186.23699999999999</v>
      </c>
      <c r="N23" s="106">
        <v>-178.32599999999999</v>
      </c>
      <c r="O23" s="106">
        <v>-204.702</v>
      </c>
      <c r="P23" s="106">
        <v>-207.80099999999999</v>
      </c>
      <c r="Q23" s="106">
        <v>-226.13499999999999</v>
      </c>
      <c r="R23" s="106">
        <v>-265.05900000000003</v>
      </c>
      <c r="S23" s="106">
        <v>-270.786</v>
      </c>
      <c r="T23" s="106">
        <v>-273.31400000000002</v>
      </c>
      <c r="U23" s="106">
        <v>-354.46499999999997</v>
      </c>
      <c r="V23" s="106">
        <v>-307.8</v>
      </c>
      <c r="W23" s="106">
        <v>-319.80099999999999</v>
      </c>
      <c r="X23" s="106">
        <v>-309.67399999999998</v>
      </c>
      <c r="Y23" s="106">
        <v>-305.41500000000002</v>
      </c>
      <c r="Z23" s="106">
        <v>-322.673</v>
      </c>
      <c r="AA23" s="106">
        <v>-323.27</v>
      </c>
      <c r="AC23" s="120">
        <f>SUM(B23:E23)</f>
        <v>-163.69</v>
      </c>
      <c r="AD23" s="120">
        <f>SUM(F23:I23)</f>
        <v>-486.97500000000002</v>
      </c>
      <c r="AE23" s="120">
        <f>SUM(J23:M23)</f>
        <v>-702.52300000000002</v>
      </c>
      <c r="AF23" s="120">
        <f>SUM(N23:Q23)</f>
        <v>-816.96399999999994</v>
      </c>
      <c r="AG23" s="106">
        <f>SUM(R23:U23)</f>
        <v>-1163.624</v>
      </c>
      <c r="AH23" s="106">
        <f t="shared" si="18"/>
        <v>-1242.69</v>
      </c>
      <c r="AI23" s="106">
        <f>SUM(V23:W23)</f>
        <v>-627.601</v>
      </c>
      <c r="AJ23" s="106">
        <f>SUM(Z23:AA23)</f>
        <v>-645.94299999999998</v>
      </c>
    </row>
    <row r="24" spans="1:36" s="109" customFormat="1" ht="5.0999999999999996" customHeight="1">
      <c r="A24" s="163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D24" s="106"/>
      <c r="AE24" s="106"/>
      <c r="AF24" s="106"/>
      <c r="AG24" s="106"/>
      <c r="AH24" s="106"/>
      <c r="AI24" s="106"/>
      <c r="AJ24" s="106"/>
    </row>
    <row r="25" spans="1:36" s="109" customFormat="1" ht="12.6" customHeight="1">
      <c r="A25" s="164" t="s">
        <v>18</v>
      </c>
      <c r="B25" s="106">
        <f t="shared" ref="B25" si="29">B21+B23</f>
        <v>263.26999999999987</v>
      </c>
      <c r="C25" s="106">
        <f t="shared" ref="C25:D25" si="30">C21+C23</f>
        <v>273.27900000000028</v>
      </c>
      <c r="D25" s="106">
        <f t="shared" si="30"/>
        <v>232.54099999999954</v>
      </c>
      <c r="E25" s="106">
        <f t="shared" ref="E25:F25" si="31">E21+E23</f>
        <v>312.46099999999956</v>
      </c>
      <c r="F25" s="106">
        <f t="shared" si="31"/>
        <v>291.43299999999954</v>
      </c>
      <c r="G25" s="106">
        <f t="shared" ref="G25:L25" si="32">G21+G23</f>
        <v>283.08000000000078</v>
      </c>
      <c r="H25" s="106">
        <f t="shared" si="32"/>
        <v>337.28600000000029</v>
      </c>
      <c r="I25" s="106">
        <f t="shared" si="32"/>
        <v>376.76400000000035</v>
      </c>
      <c r="J25" s="106">
        <f t="shared" si="32"/>
        <v>157.77999999999986</v>
      </c>
      <c r="K25" s="106">
        <f t="shared" si="32"/>
        <v>-28.510999999999854</v>
      </c>
      <c r="L25" s="106">
        <f t="shared" si="32"/>
        <v>376.8790000000011</v>
      </c>
      <c r="M25" s="106">
        <f t="shared" ref="M25:N25" si="33">M21+M23</f>
        <v>318.42800000000136</v>
      </c>
      <c r="N25" s="106">
        <f t="shared" si="33"/>
        <v>517.26299999999992</v>
      </c>
      <c r="O25" s="106">
        <f t="shared" ref="O25:Y25" si="34">O21+O23</f>
        <v>260.40900000000124</v>
      </c>
      <c r="P25" s="106">
        <f t="shared" si="34"/>
        <v>-73.04700000000031</v>
      </c>
      <c r="Q25" s="106">
        <f t="shared" si="34"/>
        <v>-234.02399999999875</v>
      </c>
      <c r="R25" s="106">
        <f t="shared" si="34"/>
        <v>74.448000000000945</v>
      </c>
      <c r="S25" s="106">
        <f t="shared" si="34"/>
        <v>186.64600000000138</v>
      </c>
      <c r="T25" s="106">
        <f t="shared" si="34"/>
        <v>222.74100000000004</v>
      </c>
      <c r="U25" s="106">
        <f t="shared" si="34"/>
        <v>287.82100000000054</v>
      </c>
      <c r="V25" s="106">
        <f t="shared" si="34"/>
        <v>16.3280000000006</v>
      </c>
      <c r="W25" s="106">
        <f t="shared" si="34"/>
        <v>-35.92400000000049</v>
      </c>
      <c r="X25" s="106">
        <f t="shared" si="34"/>
        <v>-595.72100000000046</v>
      </c>
      <c r="Y25" s="106">
        <f t="shared" si="34"/>
        <v>243.16800000000006</v>
      </c>
      <c r="Z25" s="106">
        <f t="shared" ref="Z25:AA25" si="35">Z21+Z23</f>
        <v>362.18499999999926</v>
      </c>
      <c r="AA25" s="106">
        <f t="shared" si="35"/>
        <v>331.71500000000015</v>
      </c>
      <c r="AC25" s="106">
        <f t="shared" ref="AC25" si="36">AC21+AC23</f>
        <v>1081.5510000000004</v>
      </c>
      <c r="AD25" s="106">
        <f>AD21+AD23</f>
        <v>1288.5630000000024</v>
      </c>
      <c r="AE25" s="106">
        <f>AE21+AE23</f>
        <v>824.57600000000559</v>
      </c>
      <c r="AF25" s="106">
        <f>AF21+AF23</f>
        <v>470.60100000000057</v>
      </c>
      <c r="AG25" s="106">
        <f t="shared" ref="AG25" si="37">AG21+AG23</f>
        <v>771.6560000000029</v>
      </c>
      <c r="AH25" s="106">
        <f t="shared" si="18"/>
        <v>-372.14900000000029</v>
      </c>
      <c r="AI25" s="106">
        <f>SUM(V25:W25)</f>
        <v>-19.59599999999989</v>
      </c>
      <c r="AJ25" s="106">
        <f>SUM(Z25:AA25)</f>
        <v>693.89999999999941</v>
      </c>
    </row>
    <row r="26" spans="1:36" s="108" customFormat="1" ht="5.0999999999999996" customHeight="1">
      <c r="A26" s="161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D26" s="106"/>
      <c r="AE26" s="106"/>
      <c r="AF26" s="106"/>
      <c r="AG26" s="106"/>
      <c r="AH26" s="106"/>
      <c r="AI26" s="106"/>
      <c r="AJ26" s="106"/>
    </row>
    <row r="27" spans="1:36" s="109" customFormat="1" ht="12.6" customHeight="1">
      <c r="A27" s="161" t="s">
        <v>17</v>
      </c>
      <c r="B27" s="106">
        <v>-59.773000000000003</v>
      </c>
      <c r="C27" s="106">
        <v>-72.561000000000007</v>
      </c>
      <c r="D27" s="106">
        <v>-71.661000000000001</v>
      </c>
      <c r="E27" s="106">
        <v>-90.692999999999998</v>
      </c>
      <c r="F27" s="106">
        <v>-98.933999999999997</v>
      </c>
      <c r="G27" s="106">
        <v>255.99</v>
      </c>
      <c r="H27" s="106">
        <v>-39.488999999999997</v>
      </c>
      <c r="I27" s="106">
        <v>-187.98</v>
      </c>
      <c r="J27" s="106">
        <v>-94.411000000000001</v>
      </c>
      <c r="K27" s="106">
        <v>-94.557000000000002</v>
      </c>
      <c r="L27" s="106">
        <v>-102.702</v>
      </c>
      <c r="M27" s="106">
        <v>-118.825</v>
      </c>
      <c r="N27" s="106">
        <v>-170.328</v>
      </c>
      <c r="O27" s="106">
        <v>-229.67599999999999</v>
      </c>
      <c r="P27" s="106">
        <v>-40.978999999999999</v>
      </c>
      <c r="Q27" s="106">
        <v>-248.02799999999999</v>
      </c>
      <c r="R27" s="106">
        <v>-422.11</v>
      </c>
      <c r="S27" s="106">
        <v>-493.83800000000002</v>
      </c>
      <c r="T27" s="106">
        <v>-556.28499999999997</v>
      </c>
      <c r="U27" s="106">
        <v>-568.79999999999995</v>
      </c>
      <c r="V27" s="106">
        <v>-632.35900000000004</v>
      </c>
      <c r="W27" s="106">
        <v>-532.096</v>
      </c>
      <c r="X27" s="106">
        <v>-300.60399999999998</v>
      </c>
      <c r="Y27" s="106">
        <v>-227.16</v>
      </c>
      <c r="Z27" s="106">
        <v>-383.42500000000001</v>
      </c>
      <c r="AA27" s="106">
        <v>-401.07900000000001</v>
      </c>
      <c r="AB27" s="346"/>
      <c r="AC27" s="120">
        <f>SUM(B27:E27)</f>
        <v>-294.68799999999999</v>
      </c>
      <c r="AD27" s="120">
        <f>SUM(F27:I27)</f>
        <v>-70.412999999999982</v>
      </c>
      <c r="AE27" s="120">
        <f>SUM(J27:M27)</f>
        <v>-410.495</v>
      </c>
      <c r="AF27" s="120">
        <f>SUM(N27:Q27)</f>
        <v>-689.01099999999997</v>
      </c>
      <c r="AG27" s="106">
        <f>SUM(R27:U27)</f>
        <v>-2041.0330000000001</v>
      </c>
      <c r="AH27" s="106">
        <f t="shared" si="18"/>
        <v>-1692.2190000000001</v>
      </c>
      <c r="AI27" s="106">
        <f>SUM(V27:W27)</f>
        <v>-1164.4549999999999</v>
      </c>
      <c r="AJ27" s="106">
        <f>SUM(Z27:AA27)</f>
        <v>-784.50400000000002</v>
      </c>
    </row>
    <row r="28" spans="1:36" s="108" customFormat="1" ht="5.0999999999999996" customHeight="1">
      <c r="A28" s="161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D28" s="106"/>
      <c r="AE28" s="106"/>
      <c r="AF28" s="106"/>
      <c r="AG28" s="106"/>
      <c r="AH28" s="106"/>
      <c r="AI28" s="106"/>
      <c r="AJ28" s="106"/>
    </row>
    <row r="29" spans="1:36" s="109" customFormat="1" ht="12.6" customHeight="1">
      <c r="A29" s="162" t="s">
        <v>43</v>
      </c>
      <c r="B29" s="106">
        <f t="shared" ref="B29:D29" si="38">B25+B27</f>
        <v>203.49699999999987</v>
      </c>
      <c r="C29" s="106">
        <f t="shared" si="38"/>
        <v>200.71800000000027</v>
      </c>
      <c r="D29" s="106">
        <f t="shared" si="38"/>
        <v>160.87999999999954</v>
      </c>
      <c r="E29" s="106">
        <f t="shared" ref="E29:F29" si="39">E25+E27</f>
        <v>221.76799999999957</v>
      </c>
      <c r="F29" s="106">
        <f t="shared" si="39"/>
        <v>192.49899999999954</v>
      </c>
      <c r="G29" s="106">
        <f t="shared" ref="G29:L29" si="40">G25+G27</f>
        <v>539.07000000000085</v>
      </c>
      <c r="H29" s="106">
        <f t="shared" si="40"/>
        <v>297.79700000000031</v>
      </c>
      <c r="I29" s="106">
        <f t="shared" si="40"/>
        <v>188.78400000000036</v>
      </c>
      <c r="J29" s="106">
        <f t="shared" si="40"/>
        <v>63.368999999999858</v>
      </c>
      <c r="K29" s="106">
        <f t="shared" si="40"/>
        <v>-123.06799999999986</v>
      </c>
      <c r="L29" s="106">
        <f t="shared" si="40"/>
        <v>274.1770000000011</v>
      </c>
      <c r="M29" s="106">
        <f t="shared" ref="M29:N29" si="41">M25+M27</f>
        <v>199.60300000000137</v>
      </c>
      <c r="N29" s="106">
        <f t="shared" si="41"/>
        <v>346.93499999999995</v>
      </c>
      <c r="O29" s="106">
        <f t="shared" ref="O29:Y29" si="42">O25+O27</f>
        <v>30.733000000001255</v>
      </c>
      <c r="P29" s="106">
        <f t="shared" si="42"/>
        <v>-114.02600000000031</v>
      </c>
      <c r="Q29" s="106">
        <f t="shared" si="42"/>
        <v>-482.05199999999877</v>
      </c>
      <c r="R29" s="106">
        <f t="shared" si="42"/>
        <v>-347.66199999999907</v>
      </c>
      <c r="S29" s="106">
        <f t="shared" si="42"/>
        <v>-307.19199999999864</v>
      </c>
      <c r="T29" s="106">
        <f t="shared" si="42"/>
        <v>-333.54399999999993</v>
      </c>
      <c r="U29" s="106">
        <f t="shared" si="42"/>
        <v>-280.97899999999942</v>
      </c>
      <c r="V29" s="106">
        <f t="shared" si="42"/>
        <v>-616.03099999999949</v>
      </c>
      <c r="W29" s="106">
        <f t="shared" si="42"/>
        <v>-568.02000000000044</v>
      </c>
      <c r="X29" s="106">
        <f t="shared" si="42"/>
        <v>-896.3250000000005</v>
      </c>
      <c r="Y29" s="106">
        <f t="shared" si="42"/>
        <v>16.008000000000067</v>
      </c>
      <c r="Z29" s="106">
        <f t="shared" ref="Z29:AA29" si="43">Z25+Z27</f>
        <v>-21.240000000000748</v>
      </c>
      <c r="AA29" s="106">
        <f t="shared" si="43"/>
        <v>-69.363999999999862</v>
      </c>
      <c r="AC29" s="106">
        <f t="shared" ref="AC29" si="44">AC25+AC27</f>
        <v>786.8630000000004</v>
      </c>
      <c r="AD29" s="106">
        <f>AD25+AD27</f>
        <v>1218.1500000000024</v>
      </c>
      <c r="AE29" s="106">
        <f>AE25+AE27</f>
        <v>414.08100000000559</v>
      </c>
      <c r="AF29" s="106">
        <f>AF25+AF27</f>
        <v>-218.4099999999994</v>
      </c>
      <c r="AG29" s="106">
        <f t="shared" ref="AG29" si="45">AG25+AG27</f>
        <v>-1269.3769999999972</v>
      </c>
      <c r="AH29" s="106">
        <f t="shared" si="18"/>
        <v>-2064.3679999999999</v>
      </c>
      <c r="AI29" s="106">
        <f>SUM(V29:W29)</f>
        <v>-1184.0509999999999</v>
      </c>
      <c r="AJ29" s="106">
        <f>SUM(Z29:AA29)</f>
        <v>-90.60400000000061</v>
      </c>
    </row>
    <row r="30" spans="1:36" s="108" customFormat="1" ht="5.0999999999999996" customHeight="1">
      <c r="A30" s="167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D30" s="106"/>
      <c r="AE30" s="106"/>
      <c r="AF30" s="106"/>
      <c r="AG30" s="106"/>
      <c r="AH30" s="106"/>
      <c r="AI30" s="106"/>
      <c r="AJ30" s="106"/>
    </row>
    <row r="31" spans="1:36" s="116" customFormat="1" ht="12.6" customHeight="1">
      <c r="A31" s="161" t="s">
        <v>15</v>
      </c>
      <c r="B31" s="106">
        <v>-56.014000000000003</v>
      </c>
      <c r="C31" s="106">
        <v>-59.972000000000001</v>
      </c>
      <c r="D31" s="106">
        <v>-41.323999999999998</v>
      </c>
      <c r="E31" s="106">
        <v>-32.124000000000002</v>
      </c>
      <c r="F31" s="106">
        <v>-60.395000000000003</v>
      </c>
      <c r="G31" s="106">
        <v>-152.446</v>
      </c>
      <c r="H31" s="106">
        <v>-62.686</v>
      </c>
      <c r="I31" s="106">
        <v>-20.786000000000001</v>
      </c>
      <c r="J31" s="106">
        <v>-32.566000000000003</v>
      </c>
      <c r="K31" s="106">
        <v>58.530999999999999</v>
      </c>
      <c r="L31" s="106">
        <v>-68.22</v>
      </c>
      <c r="M31" s="106">
        <v>19.882999999999999</v>
      </c>
      <c r="N31" s="106">
        <v>-88.295000000000002</v>
      </c>
      <c r="O31" s="106">
        <v>64.804000000000002</v>
      </c>
      <c r="P31" s="106">
        <v>257.54199999999997</v>
      </c>
      <c r="Q31" s="106">
        <v>575.01900000000001</v>
      </c>
      <c r="R31" s="106">
        <v>186.363</v>
      </c>
      <c r="S31" s="106">
        <v>172.18799999999999</v>
      </c>
      <c r="T31" s="106">
        <v>166.78399999999999</v>
      </c>
      <c r="U31" s="106">
        <v>245.08799999999999</v>
      </c>
      <c r="V31" s="106">
        <v>224.81</v>
      </c>
      <c r="W31" s="106">
        <v>266.27300000000002</v>
      </c>
      <c r="X31" s="106">
        <v>397.99299999999999</v>
      </c>
      <c r="Y31" s="106">
        <v>196.18700000000001</v>
      </c>
      <c r="Z31" s="106">
        <v>49.164999999999999</v>
      </c>
      <c r="AA31" s="106">
        <v>92.971999999999994</v>
      </c>
      <c r="AB31" s="109"/>
      <c r="AC31" s="120">
        <f>SUM(B31:E31)</f>
        <v>-189.434</v>
      </c>
      <c r="AD31" s="120">
        <f>SUM(F31:I31)</f>
        <v>-296.31299999999999</v>
      </c>
      <c r="AE31" s="120">
        <f>SUM(J31:M31)</f>
        <v>-22.372000000000003</v>
      </c>
      <c r="AF31" s="120">
        <f>SUM(N31:Q31)</f>
        <v>809.06999999999994</v>
      </c>
      <c r="AG31" s="106">
        <f>SUM(R31:U31)</f>
        <v>770.423</v>
      </c>
      <c r="AH31" s="106">
        <f t="shared" si="18"/>
        <v>1085.2629999999999</v>
      </c>
      <c r="AI31" s="106">
        <f>SUM(V31:W31)</f>
        <v>491.08300000000003</v>
      </c>
      <c r="AJ31" s="106">
        <f>SUM(Z31:AA31)</f>
        <v>142.137</v>
      </c>
    </row>
    <row r="32" spans="1:36" s="125" customFormat="1" ht="5.0999999999999996" customHeight="1" thickBot="1">
      <c r="A32" s="161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08"/>
      <c r="AC32" s="108"/>
      <c r="AD32" s="117"/>
      <c r="AE32" s="117"/>
      <c r="AF32" s="117"/>
      <c r="AG32" s="117"/>
      <c r="AH32" s="117"/>
      <c r="AI32" s="117"/>
      <c r="AJ32" s="117"/>
    </row>
    <row r="33" spans="1:36" s="116" customFormat="1" ht="12.6" customHeight="1" thickTop="1" thickBot="1">
      <c r="A33" s="168" t="s">
        <v>4</v>
      </c>
      <c r="B33" s="170">
        <f t="shared" ref="B33:D33" si="46">B29+B31</f>
        <v>147.48299999999986</v>
      </c>
      <c r="C33" s="170">
        <f t="shared" si="46"/>
        <v>140.74600000000027</v>
      </c>
      <c r="D33" s="170">
        <f t="shared" si="46"/>
        <v>119.55599999999954</v>
      </c>
      <c r="E33" s="170">
        <f t="shared" ref="E33:F33" si="47">E29+E31</f>
        <v>189.64399999999958</v>
      </c>
      <c r="F33" s="170">
        <f t="shared" si="47"/>
        <v>132.10399999999953</v>
      </c>
      <c r="G33" s="170">
        <f t="shared" ref="G33:L33" si="48">G29+G31</f>
        <v>386.62400000000082</v>
      </c>
      <c r="H33" s="170">
        <f t="shared" si="48"/>
        <v>235.1110000000003</v>
      </c>
      <c r="I33" s="170">
        <f t="shared" si="48"/>
        <v>167.99800000000036</v>
      </c>
      <c r="J33" s="170">
        <f t="shared" si="48"/>
        <v>30.802999999999855</v>
      </c>
      <c r="K33" s="170">
        <f t="shared" si="48"/>
        <v>-64.536999999999864</v>
      </c>
      <c r="L33" s="170">
        <f t="shared" si="48"/>
        <v>205.9570000000011</v>
      </c>
      <c r="M33" s="170">
        <f t="shared" ref="M33:N33" si="49">M29+M31</f>
        <v>219.48600000000138</v>
      </c>
      <c r="N33" s="170">
        <f t="shared" si="49"/>
        <v>258.63999999999993</v>
      </c>
      <c r="O33" s="170">
        <f t="shared" ref="O33:Y33" si="50">O29+O31</f>
        <v>95.537000000001257</v>
      </c>
      <c r="P33" s="170">
        <f t="shared" si="50"/>
        <v>143.51599999999968</v>
      </c>
      <c r="Q33" s="170">
        <f t="shared" si="50"/>
        <v>92.967000000001235</v>
      </c>
      <c r="R33" s="170">
        <f t="shared" si="50"/>
        <v>-161.29899999999907</v>
      </c>
      <c r="S33" s="170">
        <f t="shared" si="50"/>
        <v>-135.00399999999865</v>
      </c>
      <c r="T33" s="170">
        <f t="shared" si="50"/>
        <v>-166.75999999999993</v>
      </c>
      <c r="U33" s="170">
        <f t="shared" si="50"/>
        <v>-35.890999999999423</v>
      </c>
      <c r="V33" s="170">
        <f t="shared" si="50"/>
        <v>-391.22099999999949</v>
      </c>
      <c r="W33" s="170">
        <f t="shared" si="50"/>
        <v>-301.74700000000041</v>
      </c>
      <c r="X33" s="170">
        <f t="shared" si="50"/>
        <v>-498.33200000000051</v>
      </c>
      <c r="Y33" s="170">
        <f t="shared" si="50"/>
        <v>212.19500000000008</v>
      </c>
      <c r="Z33" s="170">
        <f t="shared" ref="Z33:AA33" si="51">Z29+Z31</f>
        <v>27.924999999999251</v>
      </c>
      <c r="AA33" s="170">
        <f t="shared" si="51"/>
        <v>23.608000000000132</v>
      </c>
      <c r="AB33" s="109"/>
      <c r="AC33" s="170">
        <f t="shared" ref="AC33" si="52">AC29+AC31</f>
        <v>597.42900000000043</v>
      </c>
      <c r="AD33" s="170">
        <f>AD29+AD31</f>
        <v>921.83700000000238</v>
      </c>
      <c r="AE33" s="170">
        <f>AE29+AE31</f>
        <v>391.70900000000557</v>
      </c>
      <c r="AF33" s="170">
        <f>AF29+AF31</f>
        <v>590.66000000000054</v>
      </c>
      <c r="AG33" s="170">
        <f t="shared" ref="AG33" si="53">AG29+AG31</f>
        <v>-498.95399999999722</v>
      </c>
      <c r="AH33" s="170">
        <f t="shared" si="18"/>
        <v>-979.10500000000036</v>
      </c>
      <c r="AI33" s="170">
        <f>SUM(V33:W33)</f>
        <v>-692.96799999999985</v>
      </c>
      <c r="AJ33" s="170">
        <f>SUM(Z33:AA33)</f>
        <v>51.532999999999383</v>
      </c>
    </row>
    <row r="34" spans="1:36" s="116" customFormat="1" ht="12.6" customHeight="1" thickTop="1" thickBot="1">
      <c r="A34" s="136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06"/>
      <c r="Z34" s="106"/>
      <c r="AA34" s="106"/>
      <c r="AB34" s="109"/>
      <c r="AC34" s="121"/>
      <c r="AD34" s="121"/>
      <c r="AE34" s="121"/>
      <c r="AF34" s="121"/>
      <c r="AG34" s="121"/>
      <c r="AH34" s="121"/>
      <c r="AI34" s="121"/>
      <c r="AJ34" s="121"/>
    </row>
    <row r="35" spans="1:36" s="116" customFormat="1" ht="12.6" customHeight="1" thickTop="1" thickBot="1">
      <c r="A35" s="171" t="s">
        <v>10</v>
      </c>
      <c r="B35" s="172">
        <f t="shared" ref="B35:X35" si="54">B12/B$8</f>
        <v>0.28875700440294549</v>
      </c>
      <c r="C35" s="172">
        <f t="shared" si="54"/>
        <v>0.29977503831653451</v>
      </c>
      <c r="D35" s="172">
        <f t="shared" si="54"/>
        <v>0.29692897388806372</v>
      </c>
      <c r="E35" s="172">
        <f t="shared" si="54"/>
        <v>0.28113368335824368</v>
      </c>
      <c r="F35" s="172">
        <f t="shared" si="54"/>
        <v>0.27983910312442817</v>
      </c>
      <c r="G35" s="172">
        <f t="shared" si="54"/>
        <v>0.25353020889477562</v>
      </c>
      <c r="H35" s="172">
        <f t="shared" si="54"/>
        <v>0.2929401722545012</v>
      </c>
      <c r="I35" s="172">
        <f t="shared" si="54"/>
        <v>0.28588591495163845</v>
      </c>
      <c r="J35" s="172">
        <f t="shared" si="54"/>
        <v>0.27135455778299972</v>
      </c>
      <c r="K35" s="172">
        <f t="shared" si="54"/>
        <v>0.25774786449731735</v>
      </c>
      <c r="L35" s="172">
        <f t="shared" si="54"/>
        <v>0.26223501581425679</v>
      </c>
      <c r="M35" s="172">
        <f t="shared" si="54"/>
        <v>0.24693047035638432</v>
      </c>
      <c r="N35" s="172">
        <f t="shared" si="54"/>
        <v>0.2508359270954037</v>
      </c>
      <c r="O35" s="172">
        <f t="shared" si="54"/>
        <v>0.25609565322742783</v>
      </c>
      <c r="P35" s="172">
        <f t="shared" si="54"/>
        <v>0.20136162971042956</v>
      </c>
      <c r="Q35" s="172">
        <f t="shared" si="54"/>
        <v>0.25258532024907254</v>
      </c>
      <c r="R35" s="172">
        <f t="shared" si="54"/>
        <v>0.27752809347814977</v>
      </c>
      <c r="S35" s="172">
        <f t="shared" si="54"/>
        <v>0.28645918796728359</v>
      </c>
      <c r="T35" s="172">
        <f t="shared" si="54"/>
        <v>0.27871791806058327</v>
      </c>
      <c r="U35" s="172">
        <f t="shared" si="54"/>
        <v>0.27756613032663419</v>
      </c>
      <c r="V35" s="172">
        <f t="shared" si="54"/>
        <v>0.27343130847501596</v>
      </c>
      <c r="W35" s="172">
        <f t="shared" si="54"/>
        <v>0.28798078358835755</v>
      </c>
      <c r="X35" s="172">
        <f t="shared" si="54"/>
        <v>0.23583074031877113</v>
      </c>
      <c r="Y35" s="172">
        <f t="shared" ref="Y35:Z35" si="55">Y12/Y$8</f>
        <v>0.30264212173550048</v>
      </c>
      <c r="Z35" s="172">
        <f t="shared" si="55"/>
        <v>0.29909262262744923</v>
      </c>
      <c r="AA35" s="172">
        <f t="shared" ref="AA35" si="56">AA12/AA$8</f>
        <v>0.30880013212035073</v>
      </c>
      <c r="AB35" s="109"/>
      <c r="AC35" s="172">
        <f t="shared" ref="AC35:AH35" si="57">AC12/AC$8</f>
        <v>0.2910386644536872</v>
      </c>
      <c r="AD35" s="172">
        <f t="shared" si="57"/>
        <v>0.27928564927329419</v>
      </c>
      <c r="AE35" s="172">
        <f t="shared" si="57"/>
        <v>0.25773493277881665</v>
      </c>
      <c r="AF35" s="172">
        <f t="shared" si="57"/>
        <v>0.2405683121138722</v>
      </c>
      <c r="AG35" s="172">
        <f t="shared" si="57"/>
        <v>0.27987065176703657</v>
      </c>
      <c r="AH35" s="172">
        <f t="shared" si="57"/>
        <v>0.27643172899457086</v>
      </c>
      <c r="AI35" s="172">
        <f t="shared" ref="AI35:AJ35" si="58">AI12/AI$8</f>
        <v>0.28050187107523472</v>
      </c>
      <c r="AJ35" s="172">
        <f t="shared" si="58"/>
        <v>0.30388539090302541</v>
      </c>
    </row>
    <row r="36" spans="1:36" s="116" customFormat="1" ht="12.6" customHeight="1" thickTop="1">
      <c r="A36" s="133" t="s">
        <v>5</v>
      </c>
      <c r="B36" s="134">
        <f t="shared" ref="B36:C36" si="59">B21/B$8</f>
        <v>8.3167209251028745E-2</v>
      </c>
      <c r="C36" s="134">
        <f t="shared" si="59"/>
        <v>8.4519849520519205E-2</v>
      </c>
      <c r="D36" s="134">
        <f t="shared" ref="D36:E36" si="60">D21/D$8</f>
        <v>7.5975345916473189E-2</v>
      </c>
      <c r="E36" s="134">
        <f t="shared" si="60"/>
        <v>7.6665822945696599E-2</v>
      </c>
      <c r="F36" s="134">
        <f t="shared" ref="F36:I36" si="61">F21/F$8</f>
        <v>9.133136089207064E-2</v>
      </c>
      <c r="G36" s="134">
        <f t="shared" si="61"/>
        <v>8.8188023403345778E-2</v>
      </c>
      <c r="H36" s="134">
        <f t="shared" si="61"/>
        <v>0.10303671848884445</v>
      </c>
      <c r="I36" s="134">
        <f t="shared" si="61"/>
        <v>7.8159744376921941E-2</v>
      </c>
      <c r="J36" s="134">
        <f t="shared" ref="J36:K36" si="62">J21/J$8</f>
        <v>6.3540964428284885E-2</v>
      </c>
      <c r="K36" s="134">
        <f t="shared" si="62"/>
        <v>2.5814960694969569E-2</v>
      </c>
      <c r="L36" s="134">
        <f t="shared" ref="L36:M36" si="63">L21/L$8</f>
        <v>6.5725514381597572E-2</v>
      </c>
      <c r="M36" s="134">
        <f t="shared" si="63"/>
        <v>5.0136636030564237E-2</v>
      </c>
      <c r="N36" s="134">
        <f t="shared" ref="N36:O36" si="64">N21/N$8</f>
        <v>8.4285079523793882E-2</v>
      </c>
      <c r="O36" s="134">
        <f t="shared" si="64"/>
        <v>5.1602696812313657E-2</v>
      </c>
      <c r="P36" s="134">
        <f t="shared" ref="P36:Q36" si="65">P21/P$8</f>
        <v>1.5647176456476616E-2</v>
      </c>
      <c r="Q36" s="134">
        <f t="shared" si="65"/>
        <v>-8.3925567627887916E-4</v>
      </c>
      <c r="R36" s="134">
        <f t="shared" ref="R36:S36" si="66">R21/R$8</f>
        <v>3.8746882053042636E-2</v>
      </c>
      <c r="S36" s="134">
        <f t="shared" si="66"/>
        <v>5.3423407883010372E-2</v>
      </c>
      <c r="T36" s="134">
        <f t="shared" ref="T36:U36" si="67">T21/T$8</f>
        <v>5.6324960806829194E-2</v>
      </c>
      <c r="U36" s="134">
        <f t="shared" si="67"/>
        <v>5.751427948698621E-2</v>
      </c>
      <c r="V36" s="134">
        <f t="shared" ref="V36:W36" si="68">V21/V$8</f>
        <v>3.5746780696509092E-2</v>
      </c>
      <c r="W36" s="134">
        <f t="shared" si="68"/>
        <v>3.3115786556071065E-2</v>
      </c>
      <c r="X36" s="134">
        <f t="shared" ref="X36:Y36" si="69">X21/X$8</f>
        <v>-3.3343404650850561E-2</v>
      </c>
      <c r="Y36" s="134">
        <f t="shared" si="69"/>
        <v>5.1999665205051011E-2</v>
      </c>
      <c r="Z36" s="134">
        <f t="shared" ref="Z36:AA36" si="70">Z21/Z$8</f>
        <v>7.4124727453969474E-2</v>
      </c>
      <c r="AA36" s="134">
        <f t="shared" si="70"/>
        <v>7.2695604767475844E-2</v>
      </c>
      <c r="AB36" s="109"/>
      <c r="AC36" s="134">
        <f t="shared" ref="AC36" si="71">AC21/AC$8</f>
        <v>7.9872067787165046E-2</v>
      </c>
      <c r="AD36" s="134">
        <f>AD21/AD$8</f>
        <v>8.928443738431123E-2</v>
      </c>
      <c r="AE36" s="134">
        <f>AE21/AE$8</f>
        <v>5.2338936081131174E-2</v>
      </c>
      <c r="AF36" s="134">
        <f>AF21/AF$8</f>
        <v>3.6497520419863302E-2</v>
      </c>
      <c r="AG36" s="134">
        <f t="shared" ref="AG36" si="72">AG21/AG$8</f>
        <v>5.1885570557625188E-2</v>
      </c>
      <c r="AH36" s="134">
        <f>AH21/AH$8</f>
        <v>2.3676497829684048E-2</v>
      </c>
      <c r="AI36" s="134">
        <f>AI21/AI$8</f>
        <v>3.4468204759861204E-2</v>
      </c>
      <c r="AJ36" s="134">
        <f>AJ21/AJ$8</f>
        <v>7.3419144433036931E-2</v>
      </c>
    </row>
    <row r="37" spans="1:36" s="116" customFormat="1" ht="12.6" customHeight="1" thickBot="1">
      <c r="A37" s="100" t="s">
        <v>3</v>
      </c>
      <c r="B37" s="135">
        <f t="shared" ref="B37:C37" si="73">B33/B$8</f>
        <v>4.0817122916322411E-2</v>
      </c>
      <c r="C37" s="135">
        <f t="shared" si="73"/>
        <v>3.8078721709005434E-2</v>
      </c>
      <c r="D37" s="135">
        <f t="shared" ref="D37:E37" si="74">D33/D$8</f>
        <v>3.2572421983360578E-2</v>
      </c>
      <c r="E37" s="135">
        <f t="shared" si="74"/>
        <v>4.1132807103046003E-2</v>
      </c>
      <c r="F37" s="135">
        <f t="shared" ref="F37:I37" si="75">F33/F$8</f>
        <v>3.0516167303921555E-2</v>
      </c>
      <c r="G37" s="135">
        <f t="shared" si="75"/>
        <v>8.9743464755477176E-2</v>
      </c>
      <c r="H37" s="135">
        <f t="shared" si="75"/>
        <v>4.8334997876320063E-2</v>
      </c>
      <c r="I37" s="135">
        <f t="shared" si="75"/>
        <v>2.6311247597112425E-2</v>
      </c>
      <c r="J37" s="135">
        <f t="shared" ref="J37:K37" si="76">J33/J$8</f>
        <v>5.8843317989076185E-3</v>
      </c>
      <c r="K37" s="135">
        <f t="shared" si="76"/>
        <v>-1.1590188935685983E-2</v>
      </c>
      <c r="L37" s="135">
        <f t="shared" ref="L37:M37" si="77">L33/L$8</f>
        <v>2.4789229503031186E-2</v>
      </c>
      <c r="M37" s="135">
        <f t="shared" si="77"/>
        <v>2.1805137459115376E-2</v>
      </c>
      <c r="N37" s="135">
        <f t="shared" ref="N37:O37" si="78">N33/N$8</f>
        <v>3.133961717053324E-2</v>
      </c>
      <c r="O37" s="135">
        <f t="shared" si="78"/>
        <v>1.0599549022401237E-2</v>
      </c>
      <c r="P37" s="135">
        <f t="shared" ref="P37:Q37" si="79">P33/P$8</f>
        <v>1.6664590114784706E-2</v>
      </c>
      <c r="Q37" s="135">
        <f t="shared" si="79"/>
        <v>9.8901105915365529E-3</v>
      </c>
      <c r="R37" s="135">
        <f t="shared" ref="R37:S37" si="80">R33/R$8</f>
        <v>-1.8408555135162662E-2</v>
      </c>
      <c r="S37" s="135">
        <f t="shared" si="80"/>
        <v>-1.5767094907741128E-2</v>
      </c>
      <c r="T37" s="135">
        <f t="shared" ref="T37:U37" si="81">T33/T$8</f>
        <v>-1.89348972677361E-2</v>
      </c>
      <c r="U37" s="135">
        <f t="shared" si="81"/>
        <v>-3.2139031600679248E-3</v>
      </c>
      <c r="V37" s="135">
        <f t="shared" ref="V37:W37" si="82">V33/V$8</f>
        <v>-4.3146199312829932E-2</v>
      </c>
      <c r="W37" s="135">
        <f t="shared" si="82"/>
        <v>-3.5200418652919424E-2</v>
      </c>
      <c r="X37" s="135">
        <f t="shared" ref="X37:Y37" si="83">X33/X$8</f>
        <v>-5.8088655103768441E-2</v>
      </c>
      <c r="Y37" s="135">
        <f t="shared" si="83"/>
        <v>2.0113763930318298E-2</v>
      </c>
      <c r="Z37" s="135">
        <f t="shared" ref="Z37:AA37" si="84">Z33/Z$8</f>
        <v>3.0224265674812069E-3</v>
      </c>
      <c r="AA37" s="135">
        <f t="shared" si="84"/>
        <v>2.6202093747957267E-3</v>
      </c>
      <c r="AB37" s="109"/>
      <c r="AC37" s="135">
        <f t="shared" ref="AC37" si="85">AC33/AC$8</f>
        <v>3.832020435081903E-2</v>
      </c>
      <c r="AD37" s="135">
        <f>AD33/AD$8</f>
        <v>4.6355357027020212E-2</v>
      </c>
      <c r="AE37" s="135">
        <f>AE33/AE$8</f>
        <v>1.3425214942452341E-2</v>
      </c>
      <c r="AF37" s="135">
        <f>AF33/AF$8</f>
        <v>1.6742941452428783E-2</v>
      </c>
      <c r="AG37" s="135">
        <f t="shared" ref="AG37" si="86">AG33/AG$8</f>
        <v>-1.3377140761031548E-2</v>
      </c>
      <c r="AH37" s="135">
        <f>AH33/AH$8</f>
        <v>-2.6629162104407279E-2</v>
      </c>
      <c r="AI37" s="135">
        <f>AI33/AI$8</f>
        <v>-3.9284813309152865E-2</v>
      </c>
      <c r="AJ37" s="135">
        <f>AJ33/AJ$8</f>
        <v>2.8238448609782256E-3</v>
      </c>
    </row>
    <row r="38" spans="1:36" s="116" customFormat="1" ht="12.6" customHeight="1" thickTop="1">
      <c r="A38" s="122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  <c r="AA38" s="107"/>
      <c r="AB38" s="109"/>
      <c r="AC38" s="106"/>
      <c r="AD38" s="106"/>
      <c r="AE38" s="106"/>
      <c r="AF38" s="106"/>
      <c r="AG38" s="106"/>
      <c r="AH38" s="106"/>
      <c r="AI38" s="106"/>
      <c r="AJ38" s="106"/>
    </row>
    <row r="39" spans="1:36" s="116" customFormat="1" ht="12.6" customHeight="1">
      <c r="A39" s="122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9"/>
      <c r="AC39" s="106"/>
      <c r="AD39" s="106"/>
      <c r="AE39" s="106"/>
      <c r="AF39" s="106"/>
      <c r="AG39" s="106"/>
      <c r="AH39" s="106"/>
      <c r="AI39" s="106"/>
      <c r="AJ39" s="106"/>
    </row>
    <row r="40" spans="1:36" s="116" customFormat="1" ht="12.6" customHeight="1">
      <c r="A40" s="123" t="s">
        <v>44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09"/>
      <c r="AC40" s="124"/>
      <c r="AD40" s="124"/>
      <c r="AE40" s="124"/>
      <c r="AF40" s="124"/>
      <c r="AG40" s="124"/>
      <c r="AH40" s="124"/>
      <c r="AI40" s="124"/>
      <c r="AJ40" s="124"/>
    </row>
    <row r="41" spans="1:36" s="116" customFormat="1" ht="12.6" customHeight="1" thickBot="1">
      <c r="A41" s="109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09"/>
      <c r="AC41" s="124"/>
      <c r="AD41" s="124"/>
      <c r="AE41" s="124"/>
      <c r="AF41" s="124"/>
      <c r="AG41" s="124"/>
      <c r="AH41" s="124"/>
      <c r="AI41" s="124"/>
      <c r="AJ41" s="124"/>
    </row>
    <row r="42" spans="1:36" s="125" customFormat="1" ht="12.6" customHeight="1" thickTop="1" thickBot="1">
      <c r="A42" s="168" t="s">
        <v>45</v>
      </c>
      <c r="B42" s="173">
        <f t="shared" ref="B42:C42" si="87">B21</f>
        <v>300.50499999999988</v>
      </c>
      <c r="C42" s="173">
        <f t="shared" si="87"/>
        <v>312.40100000000029</v>
      </c>
      <c r="D42" s="173">
        <f t="shared" ref="D42:E42" si="88">D21</f>
        <v>278.86499999999955</v>
      </c>
      <c r="E42" s="173">
        <f t="shared" si="88"/>
        <v>353.46999999999957</v>
      </c>
      <c r="F42" s="173">
        <f t="shared" ref="F42:AE42" si="89">F21</f>
        <v>395.3719999999995</v>
      </c>
      <c r="G42" s="173">
        <f t="shared" si="89"/>
        <v>379.9230000000008</v>
      </c>
      <c r="H42" s="173">
        <f t="shared" si="89"/>
        <v>501.19100000000026</v>
      </c>
      <c r="I42" s="173">
        <f t="shared" si="89"/>
        <v>499.05200000000036</v>
      </c>
      <c r="J42" s="173">
        <f t="shared" ref="J42:K42" si="90">J21</f>
        <v>332.62099999999987</v>
      </c>
      <c r="K42" s="173">
        <f t="shared" si="90"/>
        <v>143.74400000000014</v>
      </c>
      <c r="L42" s="173">
        <f t="shared" ref="L42:M42" si="91">L21</f>
        <v>546.0690000000011</v>
      </c>
      <c r="M42" s="173">
        <f t="shared" si="91"/>
        <v>504.66500000000133</v>
      </c>
      <c r="N42" s="173">
        <f t="shared" ref="N42:O42" si="92">N21</f>
        <v>695.58899999999994</v>
      </c>
      <c r="O42" s="173">
        <f t="shared" si="92"/>
        <v>465.11100000000124</v>
      </c>
      <c r="P42" s="173">
        <f t="shared" ref="P42:Y42" si="93">P21</f>
        <v>134.75399999999968</v>
      </c>
      <c r="Q42" s="173">
        <f t="shared" si="93"/>
        <v>-7.8889999999987594</v>
      </c>
      <c r="R42" s="173">
        <f t="shared" si="93"/>
        <v>339.50700000000097</v>
      </c>
      <c r="S42" s="173">
        <f t="shared" si="93"/>
        <v>457.43200000000138</v>
      </c>
      <c r="T42" s="173">
        <f t="shared" si="93"/>
        <v>496.05500000000006</v>
      </c>
      <c r="U42" s="173">
        <f t="shared" si="93"/>
        <v>642.28600000000051</v>
      </c>
      <c r="V42" s="173">
        <f t="shared" si="93"/>
        <v>324.12800000000061</v>
      </c>
      <c r="W42" s="173">
        <f t="shared" si="93"/>
        <v>283.8769999999995</v>
      </c>
      <c r="X42" s="173">
        <f t="shared" si="93"/>
        <v>-286.04700000000048</v>
      </c>
      <c r="Y42" s="173">
        <f t="shared" si="93"/>
        <v>548.58300000000008</v>
      </c>
      <c r="Z42" s="173">
        <f t="shared" ref="Z42:AA42" si="94">Z21</f>
        <v>684.85799999999927</v>
      </c>
      <c r="AA42" s="173">
        <f t="shared" si="94"/>
        <v>654.98500000000013</v>
      </c>
      <c r="AB42" s="108"/>
      <c r="AC42" s="173">
        <f t="shared" si="89"/>
        <v>1245.2410000000004</v>
      </c>
      <c r="AD42" s="173">
        <f t="shared" si="89"/>
        <v>1775.5380000000023</v>
      </c>
      <c r="AE42" s="173">
        <f t="shared" si="89"/>
        <v>1527.0990000000056</v>
      </c>
      <c r="AF42" s="173">
        <f t="shared" ref="AF42:AG42" si="95">AF21</f>
        <v>1287.5650000000005</v>
      </c>
      <c r="AG42" s="173">
        <f t="shared" si="95"/>
        <v>1935.2800000000029</v>
      </c>
      <c r="AH42" s="173">
        <f>SUM(V42:Y42)</f>
        <v>870.54099999999971</v>
      </c>
      <c r="AI42" s="170">
        <f>SUM(V42:W42)</f>
        <v>608.00500000000011</v>
      </c>
      <c r="AJ42" s="170">
        <f>SUM(Z42:AA42)</f>
        <v>1339.8429999999994</v>
      </c>
    </row>
    <row r="43" spans="1:36" s="125" customFormat="1" ht="12.6" customHeight="1" thickTop="1" thickBot="1">
      <c r="A43" s="169" t="s">
        <v>257</v>
      </c>
      <c r="B43" s="106">
        <v>-10.577</v>
      </c>
      <c r="C43" s="106">
        <v>1.8050000000000002</v>
      </c>
      <c r="D43" s="106">
        <v>2.125</v>
      </c>
      <c r="E43" s="106">
        <v>-5.2640000000000002</v>
      </c>
      <c r="F43" s="106">
        <v>-9.827</v>
      </c>
      <c r="G43" s="106">
        <v>0.58372819999999592</v>
      </c>
      <c r="H43" s="106">
        <v>-103.67672819999996</v>
      </c>
      <c r="I43" s="106">
        <v>-2.899</v>
      </c>
      <c r="J43" s="106">
        <v>-58.768999999999998</v>
      </c>
      <c r="K43" s="106">
        <v>3.48</v>
      </c>
      <c r="L43" s="106">
        <v>15.1</v>
      </c>
      <c r="M43" s="106">
        <v>19.120999999999999</v>
      </c>
      <c r="N43" s="106">
        <v>-268.435</v>
      </c>
      <c r="O43" s="106">
        <v>-9.6859999999999999</v>
      </c>
      <c r="P43" s="106">
        <v>216.28399999999999</v>
      </c>
      <c r="Q43" s="106">
        <v>251.38800000000001</v>
      </c>
      <c r="R43" s="106">
        <v>94.695999999999998</v>
      </c>
      <c r="S43" s="106">
        <v>34.634809959999998</v>
      </c>
      <c r="T43" s="106">
        <v>31.467999999999996</v>
      </c>
      <c r="U43" s="106">
        <v>31.397902639168098</v>
      </c>
      <c r="V43" s="106">
        <v>123.90300000000001</v>
      </c>
      <c r="W43" s="106">
        <v>155.91500000000002</v>
      </c>
      <c r="X43" s="106">
        <v>773.55499999999995</v>
      </c>
      <c r="Y43" s="106">
        <v>207.90799999999999</v>
      </c>
      <c r="Z43" s="106">
        <v>2.911</v>
      </c>
      <c r="AA43" s="106">
        <v>55.682000000000009</v>
      </c>
      <c r="AB43" s="108"/>
      <c r="AC43" s="106">
        <f>SUM(B43:E43)</f>
        <v>-11.911000000000001</v>
      </c>
      <c r="AD43" s="106">
        <f>SUM(F43:I43)</f>
        <v>-115.81899999999996</v>
      </c>
      <c r="AE43" s="106">
        <f>SUM(J43:M43)</f>
        <v>-21.068000000000001</v>
      </c>
      <c r="AF43" s="106">
        <f>SUM(N43:Q43)</f>
        <v>189.55100000000002</v>
      </c>
      <c r="AG43" s="106">
        <v>192.196</v>
      </c>
      <c r="AH43" s="106">
        <f t="shared" ref="AH43:AH44" si="96">SUM(V43:Y43)</f>
        <v>1261.2809999999999</v>
      </c>
      <c r="AI43" s="106">
        <f>SUM(V43:W43)</f>
        <v>279.81800000000004</v>
      </c>
      <c r="AJ43" s="106">
        <f>SUM(Z43:AA43)</f>
        <v>58.593000000000011</v>
      </c>
    </row>
    <row r="44" spans="1:36" s="125" customFormat="1" ht="12.6" customHeight="1" thickTop="1" thickBot="1">
      <c r="A44" s="168" t="s">
        <v>34</v>
      </c>
      <c r="B44" s="173">
        <f t="shared" ref="B44:I44" si="97">SUM(B42:B43)</f>
        <v>289.92799999999988</v>
      </c>
      <c r="C44" s="173">
        <f t="shared" si="97"/>
        <v>314.2060000000003</v>
      </c>
      <c r="D44" s="173">
        <f t="shared" si="97"/>
        <v>280.98999999999955</v>
      </c>
      <c r="E44" s="173">
        <f t="shared" si="97"/>
        <v>348.20599999999956</v>
      </c>
      <c r="F44" s="173">
        <f t="shared" si="97"/>
        <v>385.5449999999995</v>
      </c>
      <c r="G44" s="173">
        <f t="shared" si="97"/>
        <v>380.50672820000079</v>
      </c>
      <c r="H44" s="173">
        <f t="shared" si="97"/>
        <v>397.5142718000003</v>
      </c>
      <c r="I44" s="173">
        <f t="shared" si="97"/>
        <v>496.15300000000036</v>
      </c>
      <c r="J44" s="173">
        <f t="shared" ref="J44:O44" si="98">SUM(J42:J43)</f>
        <v>273.85199999999986</v>
      </c>
      <c r="K44" s="173">
        <f t="shared" si="98"/>
        <v>147.22400000000013</v>
      </c>
      <c r="L44" s="173">
        <f t="shared" si="98"/>
        <v>561.16900000000112</v>
      </c>
      <c r="M44" s="173">
        <f t="shared" si="98"/>
        <v>523.78600000000131</v>
      </c>
      <c r="N44" s="173">
        <f t="shared" si="98"/>
        <v>427.15399999999994</v>
      </c>
      <c r="O44" s="173">
        <f t="shared" si="98"/>
        <v>455.42500000000126</v>
      </c>
      <c r="P44" s="173">
        <f t="shared" ref="P44:Y44" si="99">SUM(P42:P43)</f>
        <v>351.03799999999967</v>
      </c>
      <c r="Q44" s="173">
        <f t="shared" si="99"/>
        <v>243.49900000000125</v>
      </c>
      <c r="R44" s="173">
        <f t="shared" si="99"/>
        <v>434.203000000001</v>
      </c>
      <c r="S44" s="173">
        <f t="shared" si="99"/>
        <v>492.06680996000136</v>
      </c>
      <c r="T44" s="173">
        <f t="shared" si="99"/>
        <v>527.52300000000002</v>
      </c>
      <c r="U44" s="173">
        <f t="shared" si="99"/>
        <v>673.68390263916865</v>
      </c>
      <c r="V44" s="173">
        <f t="shared" si="99"/>
        <v>448.03100000000063</v>
      </c>
      <c r="W44" s="173">
        <f t="shared" si="99"/>
        <v>439.79199999999952</v>
      </c>
      <c r="X44" s="173">
        <f t="shared" si="99"/>
        <v>487.50799999999947</v>
      </c>
      <c r="Y44" s="173">
        <f t="shared" si="99"/>
        <v>756.4910000000001</v>
      </c>
      <c r="Z44" s="173">
        <f t="shared" ref="Z44:AA44" si="100">SUM(Z42:Z43)</f>
        <v>687.76899999999921</v>
      </c>
      <c r="AA44" s="173">
        <f t="shared" si="100"/>
        <v>710.66700000000014</v>
      </c>
      <c r="AB44" s="108"/>
      <c r="AC44" s="173">
        <f t="shared" ref="AC44:AE44" si="101">SUM(AC42:AC43)</f>
        <v>1233.3300000000004</v>
      </c>
      <c r="AD44" s="173">
        <f t="shared" si="101"/>
        <v>1659.7190000000023</v>
      </c>
      <c r="AE44" s="173">
        <f t="shared" si="101"/>
        <v>1506.0310000000056</v>
      </c>
      <c r="AF44" s="173">
        <f t="shared" ref="AF44:AG44" si="102">SUM(AF42:AF43)</f>
        <v>1477.1160000000004</v>
      </c>
      <c r="AG44" s="173">
        <f t="shared" si="102"/>
        <v>2127.4760000000028</v>
      </c>
      <c r="AH44" s="173">
        <f t="shared" si="96"/>
        <v>2131.8219999999997</v>
      </c>
      <c r="AI44" s="170">
        <f>SUM(V44:W44)</f>
        <v>887.82300000000009</v>
      </c>
      <c r="AJ44" s="170">
        <f>SUM(Z44:AA44)</f>
        <v>1398.4359999999992</v>
      </c>
    </row>
    <row r="45" spans="1:36" s="125" customFormat="1" ht="12.6" customHeight="1" thickTop="1">
      <c r="A45" s="126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108"/>
      <c r="AC45" s="127"/>
      <c r="AD45" s="127"/>
      <c r="AE45" s="127"/>
      <c r="AF45" s="127"/>
      <c r="AG45" s="127"/>
      <c r="AH45" s="127"/>
      <c r="AI45" s="127"/>
      <c r="AJ45" s="127"/>
    </row>
    <row r="46" spans="1:36" s="125" customFormat="1" ht="12.6" customHeight="1" thickBot="1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08"/>
      <c r="AC46" s="127"/>
      <c r="AD46" s="127"/>
      <c r="AE46" s="127"/>
      <c r="AF46" s="127"/>
      <c r="AG46" s="127"/>
      <c r="AH46" s="127"/>
      <c r="AI46" s="127"/>
      <c r="AJ46" s="127"/>
    </row>
    <row r="47" spans="1:36" s="125" customFormat="1" ht="12.6" customHeight="1" thickTop="1" thickBot="1">
      <c r="A47" s="168" t="s">
        <v>4</v>
      </c>
      <c r="B47" s="173">
        <f t="shared" ref="B47:C47" si="103">B33</f>
        <v>147.48299999999986</v>
      </c>
      <c r="C47" s="173">
        <f t="shared" si="103"/>
        <v>140.74600000000027</v>
      </c>
      <c r="D47" s="173">
        <f t="shared" ref="D47:E47" si="104">D33</f>
        <v>119.55599999999954</v>
      </c>
      <c r="E47" s="173">
        <f t="shared" si="104"/>
        <v>189.64399999999958</v>
      </c>
      <c r="F47" s="173">
        <f t="shared" ref="F47:AC47" si="105">F33</f>
        <v>132.10399999999953</v>
      </c>
      <c r="G47" s="173">
        <f t="shared" si="105"/>
        <v>386.62400000000082</v>
      </c>
      <c r="H47" s="173">
        <f t="shared" si="105"/>
        <v>235.1110000000003</v>
      </c>
      <c r="I47" s="173">
        <f t="shared" si="105"/>
        <v>167.99800000000036</v>
      </c>
      <c r="J47" s="173">
        <f t="shared" ref="J47:K47" si="106">J33</f>
        <v>30.802999999999855</v>
      </c>
      <c r="K47" s="173">
        <f t="shared" si="106"/>
        <v>-64.536999999999864</v>
      </c>
      <c r="L47" s="173">
        <f t="shared" ref="L47:M47" si="107">L33</f>
        <v>205.9570000000011</v>
      </c>
      <c r="M47" s="173">
        <f t="shared" si="107"/>
        <v>219.48600000000138</v>
      </c>
      <c r="N47" s="173">
        <f t="shared" ref="N47:O47" si="108">N33</f>
        <v>258.63999999999993</v>
      </c>
      <c r="O47" s="173">
        <f t="shared" si="108"/>
        <v>95.537000000001257</v>
      </c>
      <c r="P47" s="173">
        <f t="shared" ref="P47:Y47" si="109">P33</f>
        <v>143.51599999999968</v>
      </c>
      <c r="Q47" s="173">
        <f t="shared" si="109"/>
        <v>92.967000000001235</v>
      </c>
      <c r="R47" s="173">
        <f t="shared" si="109"/>
        <v>-161.29899999999907</v>
      </c>
      <c r="S47" s="173">
        <f t="shared" si="109"/>
        <v>-135.00399999999865</v>
      </c>
      <c r="T47" s="173">
        <f t="shared" si="109"/>
        <v>-166.75999999999993</v>
      </c>
      <c r="U47" s="173">
        <f t="shared" si="109"/>
        <v>-35.890999999999423</v>
      </c>
      <c r="V47" s="173">
        <f t="shared" si="109"/>
        <v>-391.22099999999949</v>
      </c>
      <c r="W47" s="173">
        <f t="shared" si="109"/>
        <v>-301.74700000000041</v>
      </c>
      <c r="X47" s="173">
        <f t="shared" si="109"/>
        <v>-498.33200000000051</v>
      </c>
      <c r="Y47" s="173">
        <f t="shared" si="109"/>
        <v>212.19500000000008</v>
      </c>
      <c r="Z47" s="173">
        <f t="shared" ref="Z47:AA47" si="110">Z33</f>
        <v>27.924999999999251</v>
      </c>
      <c r="AA47" s="173">
        <f t="shared" si="110"/>
        <v>23.608000000000132</v>
      </c>
      <c r="AB47" s="108"/>
      <c r="AC47" s="173">
        <f t="shared" si="105"/>
        <v>597.42900000000043</v>
      </c>
      <c r="AD47" s="173">
        <f>AD33</f>
        <v>921.83700000000238</v>
      </c>
      <c r="AE47" s="173">
        <f t="shared" ref="AE47:AF47" si="111">AE33</f>
        <v>391.70900000000557</v>
      </c>
      <c r="AF47" s="173">
        <f t="shared" si="111"/>
        <v>590.66000000000054</v>
      </c>
      <c r="AG47" s="173">
        <f t="shared" ref="AG47" si="112">AG33</f>
        <v>-498.95399999999722</v>
      </c>
      <c r="AH47" s="173">
        <f t="shared" ref="AH47:AH49" si="113">SUM(V47:Y47)</f>
        <v>-979.10500000000036</v>
      </c>
      <c r="AI47" s="170">
        <f>SUM(V47:W47)</f>
        <v>-692.96799999999985</v>
      </c>
      <c r="AJ47" s="170">
        <f>SUM(Z47:AA47)</f>
        <v>51.532999999999383</v>
      </c>
    </row>
    <row r="48" spans="1:36" s="125" customFormat="1" ht="12.6" customHeight="1" thickTop="1" thickBot="1">
      <c r="A48" s="169" t="s">
        <v>257</v>
      </c>
      <c r="B48" s="106">
        <v>-6.9808199999999996</v>
      </c>
      <c r="C48" s="106">
        <v>1.1913</v>
      </c>
      <c r="D48" s="106">
        <v>1.4024999999999999</v>
      </c>
      <c r="E48" s="106">
        <v>-3.47424</v>
      </c>
      <c r="F48" s="106">
        <v>-6.4858200000000004</v>
      </c>
      <c r="G48" s="106">
        <v>-301.453099388</v>
      </c>
      <c r="H48" s="106">
        <v>-107.81147075199995</v>
      </c>
      <c r="I48" s="106">
        <v>-1.9</v>
      </c>
      <c r="J48" s="106">
        <v>-38.78754</v>
      </c>
      <c r="K48" s="106">
        <v>2.2968000000000002</v>
      </c>
      <c r="L48" s="106">
        <v>9.9730000000000008</v>
      </c>
      <c r="M48" s="106">
        <v>12.62</v>
      </c>
      <c r="N48" s="106">
        <v>-177.167</v>
      </c>
      <c r="O48" s="106">
        <v>-6.3927599999999991</v>
      </c>
      <c r="P48" s="106">
        <v>-120.95056000000002</v>
      </c>
      <c r="Q48" s="106">
        <v>-171.92499999999998</v>
      </c>
      <c r="R48" s="106">
        <v>62.499359999999996</v>
      </c>
      <c r="S48" s="106">
        <v>22.858974573599998</v>
      </c>
      <c r="T48" s="106">
        <v>20.768879999999996</v>
      </c>
      <c r="U48" s="106">
        <v>20.722615741850944</v>
      </c>
      <c r="V48" s="106">
        <v>81.775999999999996</v>
      </c>
      <c r="W48" s="106">
        <v>102.90390000000001</v>
      </c>
      <c r="X48" s="106">
        <v>354.98200000000003</v>
      </c>
      <c r="Y48" s="106">
        <v>-110.64771999999999</v>
      </c>
      <c r="Z48" s="106">
        <v>1.92126</v>
      </c>
      <c r="AA48" s="106">
        <v>13.816780000000001</v>
      </c>
      <c r="AB48" s="108"/>
      <c r="AC48" s="106">
        <f>SUM(B48:E48)</f>
        <v>-7.8612599999999997</v>
      </c>
      <c r="AD48" s="106">
        <f>SUM(F48:I48)</f>
        <v>-417.6503901399999</v>
      </c>
      <c r="AE48" s="106">
        <f>SUM(J48:M48)</f>
        <v>-13.897740000000004</v>
      </c>
      <c r="AF48" s="106">
        <f>SUM(N48:Q48)</f>
        <v>-476.43532000000005</v>
      </c>
      <c r="AG48" s="106">
        <v>126.849</v>
      </c>
      <c r="AH48" s="106">
        <f t="shared" si="113"/>
        <v>429.01418000000007</v>
      </c>
      <c r="AI48" s="106">
        <f>SUM(V48:W48)</f>
        <v>184.6799</v>
      </c>
      <c r="AJ48" s="106">
        <f>SUM(Z48:AA48)</f>
        <v>15.738040000000002</v>
      </c>
    </row>
    <row r="49" spans="1:36" s="125" customFormat="1" ht="12.6" customHeight="1" thickTop="1" thickBot="1">
      <c r="A49" s="168" t="s">
        <v>31</v>
      </c>
      <c r="B49" s="173">
        <f t="shared" ref="B49:I49" si="114">SUM(B47:B48)</f>
        <v>140.50217999999987</v>
      </c>
      <c r="C49" s="173">
        <f t="shared" si="114"/>
        <v>141.93730000000028</v>
      </c>
      <c r="D49" s="173">
        <f t="shared" si="114"/>
        <v>120.95849999999955</v>
      </c>
      <c r="E49" s="173">
        <f t="shared" si="114"/>
        <v>186.16975999999957</v>
      </c>
      <c r="F49" s="173">
        <f t="shared" si="114"/>
        <v>125.61817999999953</v>
      </c>
      <c r="G49" s="173">
        <f t="shared" si="114"/>
        <v>85.170900612000821</v>
      </c>
      <c r="H49" s="173">
        <f t="shared" si="114"/>
        <v>127.29952924800035</v>
      </c>
      <c r="I49" s="173">
        <f t="shared" si="114"/>
        <v>166.09800000000035</v>
      </c>
      <c r="J49" s="173">
        <f t="shared" ref="J49:O49" si="115">SUM(J47:J48)</f>
        <v>-7.9845400000001447</v>
      </c>
      <c r="K49" s="173">
        <f t="shared" si="115"/>
        <v>-62.240199999999867</v>
      </c>
      <c r="L49" s="173">
        <f t="shared" si="115"/>
        <v>215.93000000000112</v>
      </c>
      <c r="M49" s="173">
        <f t="shared" si="115"/>
        <v>232.10600000000139</v>
      </c>
      <c r="N49" s="173">
        <f t="shared" si="115"/>
        <v>81.472999999999928</v>
      </c>
      <c r="O49" s="173">
        <f t="shared" si="115"/>
        <v>89.144240000001261</v>
      </c>
      <c r="P49" s="173">
        <f t="shared" ref="P49:Y49" si="116">SUM(P47:P48)</f>
        <v>22.565439999999654</v>
      </c>
      <c r="Q49" s="173">
        <f t="shared" si="116"/>
        <v>-78.957999999998748</v>
      </c>
      <c r="R49" s="173">
        <f t="shared" si="116"/>
        <v>-98.799639999999073</v>
      </c>
      <c r="S49" s="173">
        <f t="shared" si="116"/>
        <v>-112.14502542639866</v>
      </c>
      <c r="T49" s="173">
        <f t="shared" si="116"/>
        <v>-145.99111999999994</v>
      </c>
      <c r="U49" s="173">
        <f t="shared" si="116"/>
        <v>-15.168384258148478</v>
      </c>
      <c r="V49" s="173">
        <f t="shared" si="116"/>
        <v>-309.44499999999948</v>
      </c>
      <c r="W49" s="173">
        <f t="shared" si="116"/>
        <v>-198.84310000000039</v>
      </c>
      <c r="X49" s="173">
        <f t="shared" si="116"/>
        <v>-143.35000000000048</v>
      </c>
      <c r="Y49" s="173">
        <f t="shared" si="116"/>
        <v>101.54728000000009</v>
      </c>
      <c r="Z49" s="173">
        <f t="shared" ref="Z49:AA49" si="117">SUM(Z47:Z48)</f>
        <v>29.846259999999251</v>
      </c>
      <c r="AA49" s="173">
        <f t="shared" si="117"/>
        <v>37.424780000000133</v>
      </c>
      <c r="AB49" s="108"/>
      <c r="AC49" s="173">
        <f t="shared" ref="AC49:AE49" si="118">SUM(AC47:AC48)</f>
        <v>589.56774000000041</v>
      </c>
      <c r="AD49" s="173">
        <f t="shared" si="118"/>
        <v>504.18660986000248</v>
      </c>
      <c r="AE49" s="173">
        <f t="shared" si="118"/>
        <v>377.81126000000557</v>
      </c>
      <c r="AF49" s="173">
        <f t="shared" ref="AF49:AG49" si="119">SUM(AF47:AF48)</f>
        <v>114.22468000000049</v>
      </c>
      <c r="AG49" s="173">
        <f t="shared" si="119"/>
        <v>-372.10499999999723</v>
      </c>
      <c r="AH49" s="173">
        <f t="shared" si="113"/>
        <v>-550.09082000000024</v>
      </c>
      <c r="AI49" s="170">
        <f>SUM(V49:W49)</f>
        <v>-508.28809999999987</v>
      </c>
      <c r="AJ49" s="170">
        <f>SUM(Z49:AA49)</f>
        <v>67.271039999999388</v>
      </c>
    </row>
    <row r="50" spans="1:36" s="125" customFormat="1" ht="12.6" customHeight="1" thickTop="1">
      <c r="A50" s="108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08"/>
      <c r="AC50" s="108"/>
      <c r="AD50" s="128"/>
      <c r="AE50" s="128"/>
      <c r="AF50" s="128"/>
      <c r="AG50" s="127"/>
      <c r="AH50" s="127"/>
      <c r="AI50" s="127"/>
      <c r="AJ50" s="127"/>
    </row>
    <row r="51" spans="1:36" s="125" customFormat="1" ht="12.6" customHeight="1">
      <c r="A51" s="119"/>
      <c r="B51" s="130"/>
      <c r="C51" s="130"/>
      <c r="D51" s="130"/>
      <c r="E51" s="130"/>
      <c r="F51" s="106"/>
      <c r="G51" s="106"/>
      <c r="H51" s="130"/>
      <c r="I51" s="131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08"/>
      <c r="AC51" s="108"/>
      <c r="AD51" s="130"/>
      <c r="AE51" s="130"/>
      <c r="AF51" s="130"/>
      <c r="AG51" s="130"/>
      <c r="AH51" s="130"/>
      <c r="AI51" s="130"/>
      <c r="AJ51" s="130"/>
    </row>
    <row r="52" spans="1:36" s="116" customFormat="1" ht="12.6" customHeight="1">
      <c r="A52" s="119"/>
      <c r="B52" s="132"/>
      <c r="C52" s="124"/>
      <c r="D52" s="124"/>
      <c r="E52" s="132"/>
      <c r="F52" s="106"/>
      <c r="G52" s="106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377"/>
      <c r="S52" s="377"/>
      <c r="T52" s="377"/>
      <c r="U52" s="377"/>
      <c r="V52" s="377"/>
      <c r="W52" s="377"/>
      <c r="X52" s="377"/>
      <c r="Y52" s="377"/>
      <c r="Z52" s="377"/>
      <c r="AA52" s="377"/>
      <c r="AB52" s="109"/>
      <c r="AC52" s="109"/>
      <c r="AD52" s="124"/>
      <c r="AE52" s="124"/>
      <c r="AF52" s="124"/>
      <c r="AG52" s="124"/>
      <c r="AH52" s="124"/>
      <c r="AI52" s="124"/>
      <c r="AJ52" s="124"/>
    </row>
    <row r="53" spans="1:36" s="116" customFormat="1" ht="12.6" customHeight="1">
      <c r="A53" s="119"/>
      <c r="B53" s="132"/>
      <c r="C53" s="124"/>
      <c r="D53" s="124"/>
      <c r="E53" s="132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377"/>
      <c r="S53" s="377"/>
      <c r="T53" s="377"/>
      <c r="U53" s="377"/>
      <c r="V53" s="377"/>
      <c r="W53" s="377"/>
      <c r="X53" s="377"/>
      <c r="Y53" s="377"/>
      <c r="Z53" s="377"/>
      <c r="AA53" s="377"/>
      <c r="AB53" s="109"/>
      <c r="AC53" s="109"/>
      <c r="AD53" s="124"/>
      <c r="AE53" s="124"/>
      <c r="AF53" s="124"/>
      <c r="AG53" s="124"/>
      <c r="AH53" s="124"/>
      <c r="AI53" s="124"/>
      <c r="AJ53" s="124"/>
    </row>
    <row r="54" spans="1:36" s="116" customFormat="1" ht="12.6" customHeight="1">
      <c r="A54" s="119"/>
      <c r="B54" s="132"/>
      <c r="C54" s="124"/>
      <c r="D54" s="124"/>
      <c r="E54" s="132"/>
      <c r="F54" s="106"/>
      <c r="G54" s="106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377"/>
      <c r="S54" s="377"/>
      <c r="T54" s="377"/>
      <c r="U54" s="377"/>
      <c r="V54" s="377"/>
      <c r="W54" s="377"/>
      <c r="X54" s="377"/>
      <c r="Y54" s="377"/>
      <c r="Z54" s="377"/>
      <c r="AA54" s="377"/>
      <c r="AB54" s="109"/>
      <c r="AC54" s="109"/>
      <c r="AD54" s="124"/>
      <c r="AE54" s="124"/>
      <c r="AF54" s="124"/>
      <c r="AG54" s="124"/>
      <c r="AH54" s="124"/>
      <c r="AI54" s="124"/>
      <c r="AJ54" s="124"/>
    </row>
    <row r="55" spans="1:36" s="109" customFormat="1" ht="12.6" customHeight="1">
      <c r="A55" s="119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D55" s="124"/>
      <c r="AE55" s="124"/>
      <c r="AF55" s="124"/>
      <c r="AG55" s="124"/>
      <c r="AH55" s="124"/>
      <c r="AI55" s="124"/>
      <c r="AJ55" s="124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C33:AC37 AC43:AC44 AC46:AC49 AC4:AE12 AD43:AE48 AF43:AF49 AC21:AE32 AC14:AE19 AG4:AG8 AG49 AG44:AG47 AH50 AH34:AH41 AH32 AH4:AH9 AG32:AG37 AH45:AH46 AH43:AH44 AH47:AH48 AH21 AG22:AH30 AG11:AH12 AH10 AG14:AH20 AH31 AG13:AJ13 AG31 AI31:AJ31 AG21 AI14:AJ20 AG10 AI10:AJ10 AI11:AJ12 AI22:AJ30 AI21:AJ21 AI4:AJ7 AI43:AJ48" formulaRange="1"/>
    <ignoredError sqref="AC2:AE2 AF2:AF3 AF22 AF32:AF38 AG2:AH2" numberStoredAsText="1"/>
    <ignoredError sqref="AF23:AF31 AF21 AF14:AF18 AF4:AF12" numberStoredAsText="1" formulaRange="1"/>
    <ignoredError sqref="Q35:Q37 R35:R37 T35:T37 T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GridLines="0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M55" sqref="M55"/>
    </sheetView>
  </sheetViews>
  <sheetFormatPr defaultColWidth="9.140625" defaultRowHeight="12.6" customHeight="1"/>
  <cols>
    <col min="1" max="1" width="26.28515625" style="1" customWidth="1"/>
    <col min="2" max="3" width="9.85546875" style="14" customWidth="1"/>
    <col min="4" max="4" width="9.140625" style="14" customWidth="1"/>
    <col min="5" max="5" width="0.5703125" style="356" customWidth="1"/>
    <col min="6" max="16384" width="9.140625" style="14"/>
  </cols>
  <sheetData>
    <row r="1" spans="1:5" s="116" customFormat="1" ht="12.6" customHeight="1" thickBot="1">
      <c r="A1" s="119"/>
      <c r="B1" s="368" t="s">
        <v>323</v>
      </c>
      <c r="C1" s="17"/>
      <c r="D1" s="17"/>
      <c r="E1" s="358"/>
    </row>
    <row r="2" spans="1:5" ht="12.75" thickTop="1">
      <c r="A2" s="137" t="s">
        <v>36</v>
      </c>
      <c r="B2" s="98" t="s">
        <v>321</v>
      </c>
      <c r="C2" s="98" t="s">
        <v>321</v>
      </c>
      <c r="D2" s="196" t="s">
        <v>322</v>
      </c>
    </row>
    <row r="3" spans="1:5" ht="5.0999999999999996" customHeight="1">
      <c r="A3" s="161"/>
      <c r="D3" s="145"/>
      <c r="E3" s="358"/>
    </row>
    <row r="4" spans="1:5" s="109" customFormat="1" ht="12.6" customHeight="1">
      <c r="A4" s="162" t="s">
        <v>24</v>
      </c>
      <c r="B4" s="106">
        <v>10571.016</v>
      </c>
      <c r="C4" s="106">
        <v>10571.016</v>
      </c>
      <c r="D4" s="145">
        <f>B4-C4</f>
        <v>0</v>
      </c>
      <c r="E4" s="356"/>
    </row>
    <row r="5" spans="1:5" s="109" customFormat="1" ht="5.0999999999999996" customHeight="1">
      <c r="A5" s="163"/>
      <c r="B5" s="106"/>
      <c r="C5" s="106"/>
      <c r="D5" s="145"/>
      <c r="E5" s="358"/>
    </row>
    <row r="6" spans="1:5" s="109" customFormat="1" ht="12.6" customHeight="1">
      <c r="A6" s="161" t="s">
        <v>23</v>
      </c>
      <c r="B6" s="106">
        <v>-1992.1980000000001</v>
      </c>
      <c r="C6" s="106">
        <v>-1992.1980000000001</v>
      </c>
      <c r="D6" s="145">
        <f>B6-C6</f>
        <v>0</v>
      </c>
      <c r="E6" s="356"/>
    </row>
    <row r="7" spans="1:5" s="109" customFormat="1" ht="5.0999999999999996" customHeight="1">
      <c r="A7" s="163"/>
      <c r="B7" s="106"/>
      <c r="C7" s="106"/>
      <c r="D7" s="145"/>
      <c r="E7" s="356"/>
    </row>
    <row r="8" spans="1:5" s="111" customFormat="1" ht="12.6" customHeight="1">
      <c r="A8" s="162" t="s">
        <v>22</v>
      </c>
      <c r="B8" s="106">
        <f t="shared" ref="B8:C8" si="0">B4+B6</f>
        <v>8578.8179999999993</v>
      </c>
      <c r="C8" s="106">
        <f t="shared" si="0"/>
        <v>8578.8179999999993</v>
      </c>
      <c r="D8" s="145">
        <f>B8-C8</f>
        <v>0</v>
      </c>
      <c r="E8" s="356"/>
    </row>
    <row r="9" spans="1:5" s="109" customFormat="1" ht="5.0999999999999996" customHeight="1">
      <c r="A9" s="163"/>
      <c r="B9" s="106"/>
      <c r="C9" s="106"/>
      <c r="D9" s="145"/>
      <c r="E9" s="356"/>
    </row>
    <row r="10" spans="1:5" s="109" customFormat="1" ht="12.6" customHeight="1">
      <c r="A10" s="163" t="s">
        <v>21</v>
      </c>
      <c r="B10" s="106">
        <v>-6555.6689999999999</v>
      </c>
      <c r="C10" s="106">
        <v>-5969.4080000000004</v>
      </c>
      <c r="D10" s="145" t="s">
        <v>283</v>
      </c>
      <c r="E10" s="356"/>
    </row>
    <row r="11" spans="1:5" s="109" customFormat="1" ht="5.0999999999999996" customHeight="1">
      <c r="A11" s="163"/>
      <c r="B11" s="106"/>
      <c r="C11" s="106"/>
      <c r="D11" s="145"/>
      <c r="E11" s="356"/>
    </row>
    <row r="12" spans="1:5" s="111" customFormat="1" ht="12.6" customHeight="1">
      <c r="A12" s="164" t="s">
        <v>20</v>
      </c>
      <c r="B12" s="106">
        <f t="shared" ref="B12:C12" si="1">B8+B10</f>
        <v>2023.1489999999994</v>
      </c>
      <c r="C12" s="106">
        <f t="shared" si="1"/>
        <v>2609.4099999999989</v>
      </c>
      <c r="D12" s="145">
        <f t="shared" ref="D12:D19" si="2">B12-C12</f>
        <v>-586.26099999999951</v>
      </c>
      <c r="E12" s="356"/>
    </row>
    <row r="13" spans="1:5" s="109" customFormat="1" ht="5.0999999999999996" customHeight="1">
      <c r="A13" s="163"/>
      <c r="B13" s="106"/>
      <c r="C13" s="106"/>
      <c r="D13" s="145"/>
      <c r="E13" s="356"/>
    </row>
    <row r="14" spans="1:5" s="109" customFormat="1" ht="12.6" customHeight="1">
      <c r="A14" s="163" t="s">
        <v>37</v>
      </c>
      <c r="B14" s="106">
        <v>-1724.566</v>
      </c>
      <c r="C14" s="106">
        <v>-1724.566</v>
      </c>
      <c r="D14" s="145">
        <f t="shared" si="2"/>
        <v>0</v>
      </c>
      <c r="E14" s="356"/>
    </row>
    <row r="15" spans="1:5" s="109" customFormat="1" ht="12.75" customHeight="1">
      <c r="A15" s="163" t="s">
        <v>38</v>
      </c>
      <c r="B15" s="106">
        <v>-358.89299999999997</v>
      </c>
      <c r="C15" s="106">
        <v>-358.89299999999997</v>
      </c>
      <c r="D15" s="145">
        <f t="shared" si="2"/>
        <v>0</v>
      </c>
      <c r="E15" s="356"/>
    </row>
    <row r="16" spans="1:5" s="109" customFormat="1" ht="12.6" customHeight="1">
      <c r="A16" s="163" t="s">
        <v>39</v>
      </c>
      <c r="B16" s="106">
        <v>-77.468999999999994</v>
      </c>
      <c r="C16" s="106">
        <v>-77.468999999999994</v>
      </c>
      <c r="D16" s="145">
        <f t="shared" si="2"/>
        <v>0</v>
      </c>
      <c r="E16" s="356"/>
    </row>
    <row r="17" spans="1:5" s="109" customFormat="1" ht="12.6" customHeight="1">
      <c r="A17" s="163" t="s">
        <v>40</v>
      </c>
      <c r="B17" s="106">
        <v>-153.82599999999999</v>
      </c>
      <c r="C17" s="106">
        <v>516.82299999999998</v>
      </c>
      <c r="D17" s="145">
        <f t="shared" si="2"/>
        <v>-670.649</v>
      </c>
      <c r="E17" s="356"/>
    </row>
    <row r="18" spans="1:5" s="109" customFormat="1" ht="12.6" customHeight="1">
      <c r="A18" s="165" t="s">
        <v>41</v>
      </c>
      <c r="B18" s="106">
        <v>5.5579999999999998</v>
      </c>
      <c r="C18" s="106">
        <v>5.5579999999999998</v>
      </c>
      <c r="D18" s="145">
        <f t="shared" si="2"/>
        <v>0</v>
      </c>
      <c r="E18" s="356"/>
    </row>
    <row r="19" spans="1:5" s="109" customFormat="1" ht="12.6" customHeight="1">
      <c r="A19" s="166" t="s">
        <v>19</v>
      </c>
      <c r="B19" s="106">
        <f t="shared" ref="B19:C19" si="3">SUM(B14:B18)</f>
        <v>-2309.1959999999999</v>
      </c>
      <c r="C19" s="106">
        <f t="shared" si="3"/>
        <v>-1638.547</v>
      </c>
      <c r="D19" s="145">
        <f t="shared" si="2"/>
        <v>-670.64899999999989</v>
      </c>
      <c r="E19" s="356"/>
    </row>
    <row r="20" spans="1:5" s="109" customFormat="1" ht="5.0999999999999996" customHeight="1">
      <c r="A20" s="163"/>
      <c r="B20" s="106"/>
      <c r="C20" s="106"/>
      <c r="D20" s="145"/>
      <c r="E20" s="356"/>
    </row>
    <row r="21" spans="1:5" s="109" customFormat="1" ht="12.6" customHeight="1">
      <c r="A21" s="110" t="s">
        <v>6</v>
      </c>
      <c r="B21" s="106">
        <f t="shared" ref="B21:C21" si="4">B12+B19</f>
        <v>-286.04700000000048</v>
      </c>
      <c r="C21" s="106">
        <f t="shared" si="4"/>
        <v>970.86299999999892</v>
      </c>
      <c r="D21" s="145">
        <f>B21-C21</f>
        <v>-1256.9099999999994</v>
      </c>
      <c r="E21" s="358"/>
    </row>
    <row r="22" spans="1:5" s="111" customFormat="1" ht="5.0999999999999996" customHeight="1">
      <c r="A22" s="167"/>
      <c r="B22" s="106"/>
      <c r="C22" s="106"/>
      <c r="D22" s="145"/>
      <c r="E22" s="358"/>
    </row>
    <row r="23" spans="1:5" s="109" customFormat="1" ht="12.6" customHeight="1">
      <c r="A23" s="163" t="s">
        <v>42</v>
      </c>
      <c r="B23" s="106">
        <v>-309.67399999999998</v>
      </c>
      <c r="C23" s="106">
        <v>-309.67399999999998</v>
      </c>
      <c r="D23" s="145">
        <f>B23-C23</f>
        <v>0</v>
      </c>
      <c r="E23" s="358"/>
    </row>
    <row r="24" spans="1:5" s="109" customFormat="1" ht="5.0999999999999996" customHeight="1">
      <c r="A24" s="163"/>
      <c r="B24" s="106"/>
      <c r="C24" s="106"/>
      <c r="D24" s="145"/>
      <c r="E24" s="356"/>
    </row>
    <row r="25" spans="1:5" s="109" customFormat="1" ht="12.6" customHeight="1">
      <c r="A25" s="164" t="s">
        <v>18</v>
      </c>
      <c r="B25" s="106">
        <f t="shared" ref="B25:C25" si="5">B21+B23</f>
        <v>-595.72100000000046</v>
      </c>
      <c r="C25" s="106">
        <f t="shared" si="5"/>
        <v>661.18899999999894</v>
      </c>
      <c r="D25" s="145">
        <f>B25-C25</f>
        <v>-1256.9099999999994</v>
      </c>
      <c r="E25" s="356"/>
    </row>
    <row r="26" spans="1:5" s="109" customFormat="1" ht="5.0999999999999996" customHeight="1">
      <c r="A26" s="161"/>
      <c r="B26" s="106"/>
      <c r="C26" s="106"/>
      <c r="D26" s="145"/>
      <c r="E26" s="356"/>
    </row>
    <row r="27" spans="1:5" s="109" customFormat="1" ht="12.6" customHeight="1">
      <c r="A27" s="161" t="s">
        <v>17</v>
      </c>
      <c r="B27" s="106">
        <v>-300.60399999999998</v>
      </c>
      <c r="C27" s="106">
        <v>-300.60399999999998</v>
      </c>
      <c r="D27" s="145">
        <f>B27-C27</f>
        <v>0</v>
      </c>
      <c r="E27" s="356"/>
    </row>
    <row r="28" spans="1:5" s="109" customFormat="1" ht="5.0999999999999996" customHeight="1">
      <c r="A28" s="161"/>
      <c r="B28" s="106"/>
      <c r="C28" s="106"/>
      <c r="D28" s="145"/>
      <c r="E28" s="356"/>
    </row>
    <row r="29" spans="1:5" s="109" customFormat="1" ht="12.6" customHeight="1">
      <c r="A29" s="162" t="s">
        <v>43</v>
      </c>
      <c r="B29" s="106">
        <f t="shared" ref="B29:C29" si="6">B25+B27</f>
        <v>-896.3250000000005</v>
      </c>
      <c r="C29" s="106">
        <f t="shared" si="6"/>
        <v>360.58499999999896</v>
      </c>
      <c r="D29" s="145">
        <f>B29-C29</f>
        <v>-1256.9099999999994</v>
      </c>
      <c r="E29" s="356"/>
    </row>
    <row r="30" spans="1:5" s="109" customFormat="1" ht="5.0999999999999996" customHeight="1">
      <c r="A30" s="167"/>
      <c r="B30" s="106"/>
      <c r="C30" s="106"/>
      <c r="D30" s="145"/>
      <c r="E30" s="356"/>
    </row>
    <row r="31" spans="1:5" s="116" customFormat="1" ht="12.6" customHeight="1">
      <c r="A31" s="161" t="s">
        <v>15</v>
      </c>
      <c r="B31" s="106">
        <v>397.99299999999999</v>
      </c>
      <c r="C31" s="106">
        <v>-29.356000000000002</v>
      </c>
      <c r="D31" s="145">
        <f>B31-C31</f>
        <v>427.34899999999999</v>
      </c>
      <c r="E31" s="358"/>
    </row>
    <row r="32" spans="1:5" s="116" customFormat="1" ht="5.0999999999999996" customHeight="1" thickBot="1">
      <c r="A32" s="161"/>
      <c r="B32" s="117"/>
      <c r="C32" s="117"/>
      <c r="D32" s="145"/>
      <c r="E32" s="356"/>
    </row>
    <row r="33" spans="1:5" s="116" customFormat="1" ht="12.6" customHeight="1" thickTop="1" thickBot="1">
      <c r="A33" s="168" t="s">
        <v>4</v>
      </c>
      <c r="B33" s="170">
        <f t="shared" ref="B33:C33" si="7">B29+B31</f>
        <v>-498.33200000000051</v>
      </c>
      <c r="C33" s="170">
        <f t="shared" si="7"/>
        <v>331.22899999999896</v>
      </c>
      <c r="D33" s="170">
        <f>B33-C33</f>
        <v>-829.56099999999947</v>
      </c>
      <c r="E33" s="358"/>
    </row>
    <row r="34" spans="1:5" s="116" customFormat="1" ht="12.6" customHeight="1" thickTop="1" thickBot="1">
      <c r="A34" s="136"/>
      <c r="B34" s="121"/>
      <c r="C34" s="121"/>
      <c r="D34" s="121"/>
      <c r="E34" s="356"/>
    </row>
    <row r="35" spans="1:5" s="116" customFormat="1" ht="12.6" customHeight="1" thickTop="1" thickBot="1">
      <c r="A35" s="171" t="s">
        <v>10</v>
      </c>
      <c r="B35" s="172">
        <f t="shared" ref="B35:C35" si="8">B12/B$8</f>
        <v>0.23583074031877113</v>
      </c>
      <c r="C35" s="172">
        <f t="shared" si="8"/>
        <v>0.30416894262123279</v>
      </c>
      <c r="D35" s="172">
        <f>B35-C35</f>
        <v>-6.8338202302461654E-2</v>
      </c>
      <c r="E35" s="356"/>
    </row>
    <row r="36" spans="1:5" s="116" customFormat="1" ht="12.6" customHeight="1" thickTop="1">
      <c r="A36" s="133" t="s">
        <v>5</v>
      </c>
      <c r="B36" s="134">
        <f t="shared" ref="B36:C36" si="9">B21/B$8</f>
        <v>-3.3343404650850561E-2</v>
      </c>
      <c r="C36" s="134">
        <f t="shared" si="9"/>
        <v>0.1131697863272072</v>
      </c>
      <c r="D36" s="134">
        <f>B36-C36</f>
        <v>-0.14651319097805776</v>
      </c>
      <c r="E36" s="356"/>
    </row>
    <row r="37" spans="1:5" s="116" customFormat="1" ht="12.6" customHeight="1" thickBot="1">
      <c r="A37" s="100" t="s">
        <v>3</v>
      </c>
      <c r="B37" s="135">
        <f t="shared" ref="B37:C37" si="10">B33/B$8</f>
        <v>-5.8088655103768441E-2</v>
      </c>
      <c r="C37" s="135">
        <f t="shared" si="10"/>
        <v>3.8610097568219655E-2</v>
      </c>
      <c r="D37" s="369">
        <f>B37-C37</f>
        <v>-9.6698752671988103E-2</v>
      </c>
      <c r="E37" s="356"/>
    </row>
    <row r="38" spans="1:5" ht="12.6" customHeight="1" thickTop="1" thickBot="1">
      <c r="B38" s="106"/>
      <c r="E38" s="357"/>
    </row>
    <row r="39" spans="1:5" s="385" customFormat="1" ht="12.6" customHeight="1" thickTop="1" thickBot="1">
      <c r="A39" s="384" t="s">
        <v>332</v>
      </c>
      <c r="B39" s="173">
        <v>9532.6539999999986</v>
      </c>
      <c r="C39" s="170">
        <v>9532.6539999999986</v>
      </c>
      <c r="D39" s="170">
        <f>B39-C39</f>
        <v>0</v>
      </c>
      <c r="E39" s="20"/>
    </row>
    <row r="40" spans="1:5" ht="12.6" customHeight="1" thickTop="1">
      <c r="E40" s="363"/>
    </row>
    <row r="41" spans="1:5" ht="12.6" customHeight="1">
      <c r="E41" s="363"/>
    </row>
    <row r="42" spans="1:5" ht="12.6" customHeight="1">
      <c r="E42" s="363"/>
    </row>
    <row r="43" spans="1:5" ht="12.6" customHeight="1">
      <c r="E43" s="363"/>
    </row>
    <row r="44" spans="1:5" ht="12.6" customHeight="1">
      <c r="E44" s="363"/>
    </row>
    <row r="45" spans="1:5" ht="12.6" customHeight="1">
      <c r="E45" s="363"/>
    </row>
    <row r="46" spans="1:5" ht="12.6" customHeight="1">
      <c r="E46" s="363"/>
    </row>
    <row r="47" spans="1:5" ht="12.6" customHeight="1">
      <c r="E47" s="363"/>
    </row>
    <row r="48" spans="1:5" ht="12.6" customHeight="1">
      <c r="E48" s="363"/>
    </row>
    <row r="49" spans="5:5" ht="12.6" customHeight="1">
      <c r="E49" s="363"/>
    </row>
    <row r="50" spans="5:5" ht="12.6" customHeight="1">
      <c r="E50" s="365"/>
    </row>
    <row r="52" spans="5:5" ht="12.6" customHeight="1">
      <c r="E52" s="358"/>
    </row>
    <row r="53" spans="5:5" ht="12.6" customHeight="1">
      <c r="E53" s="363"/>
    </row>
    <row r="54" spans="5:5" ht="12.6" customHeight="1">
      <c r="E54" s="363"/>
    </row>
    <row r="55" spans="5:5" ht="12.6" customHeight="1">
      <c r="E55" s="363"/>
    </row>
    <row r="56" spans="5:5" ht="12.6" customHeight="1">
      <c r="E56" s="363"/>
    </row>
    <row r="57" spans="5:5" ht="12.6" customHeight="1">
      <c r="E57" s="363"/>
    </row>
    <row r="58" spans="5:5" ht="12.6" customHeight="1">
      <c r="E58" s="363"/>
    </row>
    <row r="59" spans="5:5" ht="12.6" customHeight="1">
      <c r="E59" s="363"/>
    </row>
    <row r="60" spans="5:5" ht="12.6" customHeight="1">
      <c r="E60" s="363"/>
    </row>
    <row r="61" spans="5:5" ht="12.6" customHeight="1">
      <c r="E61" s="363"/>
    </row>
    <row r="62" spans="5:5" ht="12.6" customHeight="1">
      <c r="E62" s="363"/>
    </row>
    <row r="63" spans="5:5" ht="12.6" customHeight="1">
      <c r="E63" s="365"/>
    </row>
    <row r="65" spans="5:5" ht="12.6" customHeight="1">
      <c r="E65" s="365"/>
    </row>
    <row r="67" spans="5:5" ht="12.6" customHeight="1">
      <c r="E67" s="358"/>
    </row>
    <row r="70" spans="5:5" ht="12.6" customHeight="1">
      <c r="E70" s="363"/>
    </row>
    <row r="71" spans="5:5" ht="12.6" customHeight="1">
      <c r="E71" s="363"/>
    </row>
    <row r="72" spans="5:5" ht="12.6" customHeight="1">
      <c r="E72" s="363"/>
    </row>
    <row r="73" spans="5:5" ht="12.6" customHeight="1">
      <c r="E73" s="363"/>
    </row>
    <row r="74" spans="5:5" ht="12.6" customHeight="1">
      <c r="E74" s="363"/>
    </row>
    <row r="75" spans="5:5" ht="12.6" customHeight="1">
      <c r="E75" s="363"/>
    </row>
    <row r="76" spans="5:5" ht="12.6" customHeight="1">
      <c r="E76" s="363"/>
    </row>
    <row r="77" spans="5:5" ht="12.6" customHeight="1">
      <c r="E77" s="363"/>
    </row>
    <row r="78" spans="5:5" ht="12.6" customHeight="1">
      <c r="E78" s="363"/>
    </row>
    <row r="79" spans="5:5" ht="12.6" customHeight="1">
      <c r="E79" s="363"/>
    </row>
    <row r="80" spans="5:5" ht="12.6" customHeight="1">
      <c r="E80" s="363"/>
    </row>
    <row r="81" spans="5:5" ht="12.6" customHeight="1">
      <c r="E81" s="363"/>
    </row>
    <row r="82" spans="5:5" ht="12.6" customHeight="1">
      <c r="E82" s="365"/>
    </row>
    <row r="83" spans="5:5" ht="12.6" customHeight="1">
      <c r="E83" s="358"/>
    </row>
    <row r="84" spans="5:5" ht="12.6" customHeight="1">
      <c r="E84" s="358"/>
    </row>
    <row r="85" spans="5:5" ht="12.6" customHeight="1">
      <c r="E85" s="363"/>
    </row>
    <row r="86" spans="5:5" ht="12.6" customHeight="1">
      <c r="E86" s="363"/>
    </row>
    <row r="87" spans="5:5" ht="12.6" customHeight="1">
      <c r="E87" s="363"/>
    </row>
    <row r="88" spans="5:5" ht="12.6" customHeight="1">
      <c r="E88" s="363"/>
    </row>
    <row r="89" spans="5:5" ht="12.6" customHeight="1">
      <c r="E89" s="363"/>
    </row>
    <row r="90" spans="5:5" ht="12.6" customHeight="1">
      <c r="E90" s="363"/>
    </row>
    <row r="91" spans="5:5" ht="12.6" customHeight="1">
      <c r="E91" s="363"/>
    </row>
    <row r="92" spans="5:5" ht="12.6" customHeight="1">
      <c r="E92" s="365"/>
    </row>
    <row r="93" spans="5:5" ht="12.6" customHeight="1">
      <c r="E93" s="365"/>
    </row>
    <row r="94" spans="5:5" ht="12.6" customHeight="1">
      <c r="E94" s="365"/>
    </row>
    <row r="97" spans="5:5" ht="12.6" customHeight="1">
      <c r="E97" s="363"/>
    </row>
    <row r="98" spans="5:5" ht="12.6" customHeight="1">
      <c r="E98" s="363"/>
    </row>
    <row r="99" spans="5:5" ht="12.6" customHeight="1">
      <c r="E99" s="363"/>
    </row>
    <row r="100" spans="5:5" ht="12.6" customHeight="1">
      <c r="E100" s="363"/>
    </row>
    <row r="101" spans="5:5" ht="12.6" customHeight="1">
      <c r="E101" s="363"/>
    </row>
    <row r="102" spans="5:5" ht="12.6" customHeight="1">
      <c r="E102" s="363"/>
    </row>
    <row r="103" spans="5:5" ht="12.6" customHeight="1">
      <c r="E103" s="363"/>
    </row>
    <row r="104" spans="5:5" ht="12.6" customHeight="1">
      <c r="E104" s="365"/>
    </row>
    <row r="105" spans="5:5" ht="12.6" customHeight="1">
      <c r="E105" s="365"/>
    </row>
    <row r="106" spans="5:5" ht="12.6" customHeight="1">
      <c r="E106" s="365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18"/>
  <sheetViews>
    <sheetView showGridLines="0" zoomScaleNormal="100" workbookViewId="0">
      <pane xSplit="1" ySplit="2" topLeftCell="T3" activePane="bottomRight" state="frozen"/>
      <selection activeCell="AD10" sqref="AD10"/>
      <selection pane="topRight" activeCell="AD10" sqref="AD10"/>
      <selection pane="bottomLeft" activeCell="AD10" sqref="AD10"/>
      <selection pane="bottomRight" activeCell="AA35" sqref="AA35"/>
    </sheetView>
  </sheetViews>
  <sheetFormatPr defaultColWidth="9.140625" defaultRowHeight="12.6" customHeight="1"/>
  <cols>
    <col min="1" max="1" width="35.7109375" style="17" customWidth="1"/>
    <col min="2" max="6" width="7.28515625" style="181" customWidth="1"/>
    <col min="7" max="17" width="8.140625" style="181" customWidth="1"/>
    <col min="18" max="24" width="11.140625" style="181" customWidth="1"/>
    <col min="25" max="27" width="8.7109375" style="181" bestFit="1" customWidth="1"/>
    <col min="28" max="28" width="10.28515625" style="182" bestFit="1" customWidth="1"/>
    <col min="29" max="29" width="7.28515625" style="181" customWidth="1"/>
    <col min="30" max="32" width="8.140625" style="181" customWidth="1"/>
    <col min="33" max="33" width="7.85546875" style="181" bestFit="1" customWidth="1"/>
    <col min="34" max="36" width="8.140625" style="181" customWidth="1"/>
    <col min="37" max="16384" width="9.140625" style="17"/>
  </cols>
  <sheetData>
    <row r="1" spans="1:36" ht="12.6" customHeight="1" thickBot="1"/>
    <row r="2" spans="1:36" ht="24" customHeight="1" thickTop="1">
      <c r="A2" s="174" t="s">
        <v>46</v>
      </c>
      <c r="B2" s="196">
        <v>43190</v>
      </c>
      <c r="C2" s="196">
        <v>43281</v>
      </c>
      <c r="D2" s="196">
        <v>43373</v>
      </c>
      <c r="E2" s="196">
        <v>43465</v>
      </c>
      <c r="F2" s="196">
        <v>43555</v>
      </c>
      <c r="G2" s="196">
        <v>43646</v>
      </c>
      <c r="H2" s="196">
        <v>43738</v>
      </c>
      <c r="I2" s="196">
        <v>43800</v>
      </c>
      <c r="J2" s="196">
        <v>43921</v>
      </c>
      <c r="K2" s="196">
        <v>43983</v>
      </c>
      <c r="L2" s="196">
        <v>44076</v>
      </c>
      <c r="M2" s="196">
        <v>44166</v>
      </c>
      <c r="N2" s="196">
        <v>44257</v>
      </c>
      <c r="O2" s="196">
        <v>44350</v>
      </c>
      <c r="P2" s="196">
        <v>44443</v>
      </c>
      <c r="Q2" s="196">
        <v>44561</v>
      </c>
      <c r="R2" s="376" t="s">
        <v>341</v>
      </c>
      <c r="S2" s="376" t="s">
        <v>342</v>
      </c>
      <c r="T2" s="376" t="s">
        <v>343</v>
      </c>
      <c r="U2" s="376" t="s">
        <v>344</v>
      </c>
      <c r="V2" s="376" t="s">
        <v>345</v>
      </c>
      <c r="W2" s="376" t="s">
        <v>347</v>
      </c>
      <c r="X2" s="376" t="s">
        <v>346</v>
      </c>
      <c r="Y2" s="196">
        <v>45265</v>
      </c>
      <c r="Z2" s="196">
        <v>45352</v>
      </c>
      <c r="AA2" s="196">
        <v>45444</v>
      </c>
      <c r="AC2" s="196">
        <v>43465</v>
      </c>
      <c r="AD2" s="196">
        <v>43800</v>
      </c>
      <c r="AE2" s="196">
        <f>M2</f>
        <v>44166</v>
      </c>
      <c r="AF2" s="196">
        <v>44561</v>
      </c>
      <c r="AG2" s="376" t="s">
        <v>344</v>
      </c>
      <c r="AH2" s="196">
        <v>45265</v>
      </c>
      <c r="AI2" s="196">
        <v>45078</v>
      </c>
      <c r="AJ2" s="196">
        <v>45444</v>
      </c>
    </row>
    <row r="3" spans="1:36" s="74" customFormat="1" ht="3.95" customHeight="1">
      <c r="A3" s="175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</row>
    <row r="4" spans="1:36" s="20" customFormat="1" ht="12.6" customHeight="1">
      <c r="A4" s="176" t="s">
        <v>47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185"/>
      <c r="AC4" s="184"/>
      <c r="AD4" s="184"/>
      <c r="AE4" s="184"/>
      <c r="AF4" s="184"/>
      <c r="AG4" s="321"/>
      <c r="AH4" s="321"/>
      <c r="AI4" s="321"/>
      <c r="AJ4" s="321"/>
    </row>
    <row r="5" spans="1:36" ht="12.6" customHeight="1">
      <c r="A5" s="175" t="s">
        <v>48</v>
      </c>
      <c r="B5" s="186">
        <v>775.15200000000004</v>
      </c>
      <c r="C5" s="186">
        <v>680.45100000000002</v>
      </c>
      <c r="D5" s="186">
        <v>419.01299999999998</v>
      </c>
      <c r="E5" s="186">
        <v>599.08699999999999</v>
      </c>
      <c r="F5" s="186">
        <v>293.18900000000002</v>
      </c>
      <c r="G5" s="186">
        <v>625.70500000000004</v>
      </c>
      <c r="H5" s="186">
        <v>221.79400000000001</v>
      </c>
      <c r="I5" s="186">
        <v>305.74599999999998</v>
      </c>
      <c r="J5" s="186">
        <v>388.904</v>
      </c>
      <c r="K5" s="186">
        <v>1103.5229999999999</v>
      </c>
      <c r="L5" s="186">
        <v>1190.4390000000001</v>
      </c>
      <c r="M5" s="186">
        <v>1681.376</v>
      </c>
      <c r="N5" s="186">
        <v>639.86900000000003</v>
      </c>
      <c r="O5" s="186">
        <v>1288.3409999999999</v>
      </c>
      <c r="P5" s="186">
        <v>751.22299999999996</v>
      </c>
      <c r="Q5" s="186">
        <v>2566.2179999999998</v>
      </c>
      <c r="R5" s="186">
        <v>1407.204</v>
      </c>
      <c r="S5" s="186">
        <v>1710.712</v>
      </c>
      <c r="T5" s="186">
        <v>1812.21</v>
      </c>
      <c r="U5" s="186">
        <v>2420.0450000000001</v>
      </c>
      <c r="V5" s="186">
        <v>1784.8879999999999</v>
      </c>
      <c r="W5" s="186">
        <v>2100.61</v>
      </c>
      <c r="X5" s="186">
        <v>2804.0230000000001</v>
      </c>
      <c r="Y5" s="186">
        <v>2593.346</v>
      </c>
      <c r="Z5" s="186">
        <v>1978.2650000000001</v>
      </c>
      <c r="AA5" s="186">
        <v>1207.384</v>
      </c>
      <c r="AC5" s="186">
        <f t="shared" ref="AC5:AC14" si="0">E5</f>
        <v>599.08699999999999</v>
      </c>
      <c r="AD5" s="186">
        <f t="shared" ref="AD5:AD14" si="1">I5</f>
        <v>305.74599999999998</v>
      </c>
      <c r="AE5" s="186">
        <f t="shared" ref="AE5:AE14" si="2">M5</f>
        <v>1681.376</v>
      </c>
      <c r="AF5" s="186">
        <f t="shared" ref="AF5:AF14" si="3">Q5</f>
        <v>2566.2179999999998</v>
      </c>
      <c r="AG5" s="186">
        <f t="shared" ref="AG5:AG14" si="4">U5</f>
        <v>2420.0450000000001</v>
      </c>
      <c r="AH5" s="186">
        <f>Y5</f>
        <v>2593.346</v>
      </c>
      <c r="AI5" s="186">
        <f>W5</f>
        <v>2100.61</v>
      </c>
      <c r="AJ5" s="186">
        <f>AA5</f>
        <v>1207.384</v>
      </c>
    </row>
    <row r="6" spans="1:36" ht="12.6" customHeight="1">
      <c r="A6" s="175" t="s">
        <v>49</v>
      </c>
      <c r="B6" s="186">
        <v>299.34500000000003</v>
      </c>
      <c r="C6" s="186">
        <v>182.84</v>
      </c>
      <c r="D6" s="186">
        <v>253.756</v>
      </c>
      <c r="E6" s="186">
        <v>409.11099999999999</v>
      </c>
      <c r="F6" s="186">
        <v>217.285</v>
      </c>
      <c r="G6" s="186">
        <v>441.096</v>
      </c>
      <c r="H6" s="186">
        <v>238.71700000000001</v>
      </c>
      <c r="I6" s="186">
        <v>4448.1580000000004</v>
      </c>
      <c r="J6" s="186">
        <v>2231.2689999999998</v>
      </c>
      <c r="K6" s="186">
        <v>1878.8030000000001</v>
      </c>
      <c r="L6" s="186">
        <v>1725.5989999999999</v>
      </c>
      <c r="M6" s="186">
        <v>1221.779</v>
      </c>
      <c r="N6" s="186">
        <v>745.39400000000001</v>
      </c>
      <c r="O6" s="186">
        <v>468.46600000000001</v>
      </c>
      <c r="P6" s="186">
        <v>1354.19</v>
      </c>
      <c r="Q6" s="186">
        <v>1556.3710000000001</v>
      </c>
      <c r="R6" s="186">
        <v>584.42700000000002</v>
      </c>
      <c r="S6" s="186">
        <v>211.31299999999999</v>
      </c>
      <c r="T6" s="186">
        <v>293.88499999999999</v>
      </c>
      <c r="U6" s="186">
        <v>304.298</v>
      </c>
      <c r="V6" s="186">
        <v>447.91</v>
      </c>
      <c r="W6" s="186">
        <v>386.19400000000002</v>
      </c>
      <c r="X6" s="186">
        <v>480.82900000000001</v>
      </c>
      <c r="Y6" s="186">
        <v>779.072</v>
      </c>
      <c r="Z6" s="186">
        <v>352.06099999999998</v>
      </c>
      <c r="AA6" s="186">
        <v>739.11699999999996</v>
      </c>
      <c r="AC6" s="186">
        <f t="shared" si="0"/>
        <v>409.11099999999999</v>
      </c>
      <c r="AD6" s="186">
        <f t="shared" si="1"/>
        <v>4448.1580000000004</v>
      </c>
      <c r="AE6" s="186">
        <f t="shared" si="2"/>
        <v>1221.779</v>
      </c>
      <c r="AF6" s="186">
        <f t="shared" si="3"/>
        <v>1556.3710000000001</v>
      </c>
      <c r="AG6" s="186">
        <f t="shared" si="4"/>
        <v>304.298</v>
      </c>
      <c r="AH6" s="186">
        <f t="shared" ref="AH6:AH15" si="5">Y6</f>
        <v>779.072</v>
      </c>
      <c r="AI6" s="186">
        <f t="shared" ref="AI6:AI14" si="6">W6</f>
        <v>386.19400000000002</v>
      </c>
      <c r="AJ6" s="186">
        <f t="shared" ref="AJ6:AJ15" si="7">AA6</f>
        <v>739.11699999999996</v>
      </c>
    </row>
    <row r="7" spans="1:36" ht="12.6" customHeight="1">
      <c r="A7" s="175" t="s">
        <v>284</v>
      </c>
      <c r="B7" s="186">
        <v>992.54300000000001</v>
      </c>
      <c r="C7" s="186">
        <v>1018.947</v>
      </c>
      <c r="D7" s="186">
        <v>1120.202</v>
      </c>
      <c r="E7" s="186">
        <v>1492.316</v>
      </c>
      <c r="F7" s="186">
        <v>1146.7829999999999</v>
      </c>
      <c r="G7" s="186">
        <v>817.23500000000001</v>
      </c>
      <c r="H7" s="186">
        <v>1141.9849999999999</v>
      </c>
      <c r="I7" s="186">
        <v>2121.0079999999998</v>
      </c>
      <c r="J7" s="186">
        <v>1365.742</v>
      </c>
      <c r="K7" s="186">
        <v>3705.308</v>
      </c>
      <c r="L7" s="186">
        <v>3327.5509999999999</v>
      </c>
      <c r="M7" s="186">
        <v>3847.3240000000001</v>
      </c>
      <c r="N7" s="186">
        <v>2891.0219999999999</v>
      </c>
      <c r="O7" s="186">
        <v>2610.0540000000001</v>
      </c>
      <c r="P7" s="186">
        <v>4187.2839999999997</v>
      </c>
      <c r="Q7" s="186">
        <v>4618.0140000000001</v>
      </c>
      <c r="R7" s="186">
        <v>3676.4520000000002</v>
      </c>
      <c r="S7" s="186">
        <v>4545.57</v>
      </c>
      <c r="T7" s="186">
        <v>4422.5439999999999</v>
      </c>
      <c r="U7" s="186">
        <v>5383.8280000000004</v>
      </c>
      <c r="V7" s="186">
        <v>3490</v>
      </c>
      <c r="W7" s="186">
        <v>4320.2969999999996</v>
      </c>
      <c r="X7" s="186">
        <v>3618.3969999999999</v>
      </c>
      <c r="Y7" s="186">
        <v>4499.2740000000003</v>
      </c>
      <c r="Z7" s="186">
        <v>4698</v>
      </c>
      <c r="AA7" s="186">
        <v>3143.7159999999999</v>
      </c>
      <c r="AC7" s="186">
        <f t="shared" si="0"/>
        <v>1492.316</v>
      </c>
      <c r="AD7" s="186">
        <f t="shared" si="1"/>
        <v>2121.0079999999998</v>
      </c>
      <c r="AE7" s="186">
        <f t="shared" si="2"/>
        <v>3847.3240000000001</v>
      </c>
      <c r="AF7" s="186">
        <f t="shared" si="3"/>
        <v>4618.0140000000001</v>
      </c>
      <c r="AG7" s="186">
        <f t="shared" si="4"/>
        <v>5383.8280000000004</v>
      </c>
      <c r="AH7" s="186">
        <f t="shared" si="5"/>
        <v>4499.2740000000003</v>
      </c>
      <c r="AI7" s="186">
        <f t="shared" si="6"/>
        <v>4320.2969999999996</v>
      </c>
      <c r="AJ7" s="186">
        <f t="shared" si="7"/>
        <v>3143.7159999999999</v>
      </c>
    </row>
    <row r="8" spans="1:36" ht="12.6" customHeight="1">
      <c r="A8" s="175" t="s">
        <v>285</v>
      </c>
      <c r="B8" s="186">
        <v>418.12600000000009</v>
      </c>
      <c r="C8" s="186">
        <v>488.1</v>
      </c>
      <c r="D8" s="186">
        <v>536.96900000000005</v>
      </c>
      <c r="E8" s="186">
        <v>559.24099999999976</v>
      </c>
      <c r="F8" s="186">
        <v>614.55200000000013</v>
      </c>
      <c r="G8" s="186">
        <v>643.60599999999988</v>
      </c>
      <c r="H8" s="186">
        <v>732.99</v>
      </c>
      <c r="I8" s="186">
        <v>794.02600000000029</v>
      </c>
      <c r="J8" s="186">
        <v>781.29299999999989</v>
      </c>
      <c r="K8" s="186">
        <v>680.81400000000031</v>
      </c>
      <c r="L8" s="186">
        <v>706.3130000000001</v>
      </c>
      <c r="M8" s="186">
        <v>914.57500000000027</v>
      </c>
      <c r="N8" s="186">
        <v>823.29600000000028</v>
      </c>
      <c r="O8" s="186">
        <v>1169.0479999999998</v>
      </c>
      <c r="P8" s="186">
        <v>1240.5570000000007</v>
      </c>
      <c r="Q8" s="186">
        <v>1032.7449999999999</v>
      </c>
      <c r="R8" s="186">
        <v>1124.6189999999997</v>
      </c>
      <c r="S8" s="186">
        <v>1076.1330000000007</v>
      </c>
      <c r="T8" s="186">
        <v>1063.4980000000005</v>
      </c>
      <c r="U8" s="186">
        <v>1376.442</v>
      </c>
      <c r="V8" s="186">
        <v>1230.3620000000001</v>
      </c>
      <c r="W8" s="186">
        <v>1212.6080000000002</v>
      </c>
      <c r="X8" s="186">
        <v>1220.5060000000003</v>
      </c>
      <c r="Y8" s="186">
        <v>1386.1759999999995</v>
      </c>
      <c r="Z8" s="186">
        <v>1348.058</v>
      </c>
      <c r="AA8" s="186">
        <v>1401.19</v>
      </c>
      <c r="AC8" s="186">
        <f t="shared" si="0"/>
        <v>559.24099999999976</v>
      </c>
      <c r="AD8" s="186">
        <f t="shared" si="1"/>
        <v>794.02600000000029</v>
      </c>
      <c r="AE8" s="186">
        <f t="shared" si="2"/>
        <v>914.57500000000027</v>
      </c>
      <c r="AF8" s="186">
        <f t="shared" si="3"/>
        <v>1032.7449999999999</v>
      </c>
      <c r="AG8" s="186">
        <f t="shared" si="4"/>
        <v>1376.442</v>
      </c>
      <c r="AH8" s="186">
        <f t="shared" si="5"/>
        <v>1386.1759999999995</v>
      </c>
      <c r="AI8" s="186">
        <f t="shared" si="6"/>
        <v>1212.6080000000002</v>
      </c>
      <c r="AJ8" s="186">
        <f t="shared" si="7"/>
        <v>1401.19</v>
      </c>
    </row>
    <row r="9" spans="1:36" ht="12.6" customHeight="1">
      <c r="A9" s="175" t="s">
        <v>14</v>
      </c>
      <c r="B9" s="186">
        <v>1937.287</v>
      </c>
      <c r="C9" s="186">
        <v>2110.415</v>
      </c>
      <c r="D9" s="186">
        <v>2106.4389999999999</v>
      </c>
      <c r="E9" s="186">
        <v>2810.248</v>
      </c>
      <c r="F9" s="186">
        <v>2484.63</v>
      </c>
      <c r="G9" s="186">
        <v>2556.337</v>
      </c>
      <c r="H9" s="186">
        <v>2885.7370000000001</v>
      </c>
      <c r="I9" s="186">
        <v>3801.7629999999999</v>
      </c>
      <c r="J9" s="186">
        <v>4075.4989999999998</v>
      </c>
      <c r="K9" s="186">
        <v>4198.1750000000002</v>
      </c>
      <c r="L9" s="186">
        <v>5005.9340000000002</v>
      </c>
      <c r="M9" s="186">
        <v>5927.2359999999999</v>
      </c>
      <c r="N9" s="186">
        <v>6808.4430000000002</v>
      </c>
      <c r="O9" s="186">
        <v>7496.866</v>
      </c>
      <c r="P9" s="186">
        <v>8126.3429999999998</v>
      </c>
      <c r="Q9" s="186">
        <v>9112.2139999999999</v>
      </c>
      <c r="R9" s="186">
        <v>8077.2550000000001</v>
      </c>
      <c r="S9" s="186">
        <v>7965.7039999999997</v>
      </c>
      <c r="T9" s="186">
        <v>8471.3379999999997</v>
      </c>
      <c r="U9" s="186">
        <v>7790.0690000000004</v>
      </c>
      <c r="V9" s="186">
        <v>7564.07</v>
      </c>
      <c r="W9" s="186">
        <v>7570.17</v>
      </c>
      <c r="X9" s="186">
        <v>7899.3950000000004</v>
      </c>
      <c r="Y9" s="186">
        <v>7497.299</v>
      </c>
      <c r="Z9" s="186">
        <v>7315.1660000000002</v>
      </c>
      <c r="AA9" s="186">
        <v>7195.2430000000004</v>
      </c>
      <c r="AB9" s="442"/>
      <c r="AC9" s="186">
        <f t="shared" si="0"/>
        <v>2810.248</v>
      </c>
      <c r="AD9" s="186">
        <f t="shared" si="1"/>
        <v>3801.7629999999999</v>
      </c>
      <c r="AE9" s="186">
        <f t="shared" si="2"/>
        <v>5927.2359999999999</v>
      </c>
      <c r="AF9" s="186">
        <f t="shared" si="3"/>
        <v>9112.2139999999999</v>
      </c>
      <c r="AG9" s="186">
        <f t="shared" si="4"/>
        <v>7790.0690000000004</v>
      </c>
      <c r="AH9" s="186">
        <f t="shared" si="5"/>
        <v>7497.299</v>
      </c>
      <c r="AI9" s="186">
        <f t="shared" si="6"/>
        <v>7570.17</v>
      </c>
      <c r="AJ9" s="186">
        <f t="shared" si="7"/>
        <v>7195.2430000000004</v>
      </c>
    </row>
    <row r="10" spans="1:36" ht="12.6" customHeight="1">
      <c r="A10" s="175" t="s">
        <v>286</v>
      </c>
      <c r="B10" s="186">
        <v>35.93</v>
      </c>
      <c r="C10" s="186">
        <v>44.325000000000003</v>
      </c>
      <c r="D10" s="186">
        <v>98.757999999999996</v>
      </c>
      <c r="E10" s="186">
        <v>106.687</v>
      </c>
      <c r="F10" s="186">
        <v>175.89699999999999</v>
      </c>
      <c r="G10" s="186">
        <v>68.171999999999997</v>
      </c>
      <c r="H10" s="186">
        <v>157.43199999999999</v>
      </c>
      <c r="I10" s="186">
        <v>269.48500000000001</v>
      </c>
      <c r="J10" s="186">
        <v>649.15800000000002</v>
      </c>
      <c r="K10" s="186">
        <v>782.55399999999997</v>
      </c>
      <c r="L10" s="186">
        <v>1308.3330000000001</v>
      </c>
      <c r="M10" s="186">
        <v>2249.0140000000001</v>
      </c>
      <c r="N10" s="186">
        <v>1614.925</v>
      </c>
      <c r="O10" s="186">
        <v>1729.02</v>
      </c>
      <c r="P10" s="186">
        <v>2819.7959999999998</v>
      </c>
      <c r="Q10" s="186">
        <v>3592.4430000000002</v>
      </c>
      <c r="R10" s="186">
        <v>2818.3739999999998</v>
      </c>
      <c r="S10" s="186">
        <v>2508.0630000000001</v>
      </c>
      <c r="T10" s="186">
        <v>2445.2379999999998</v>
      </c>
      <c r="U10" s="186">
        <v>2500.36</v>
      </c>
      <c r="V10" s="186">
        <v>1403</v>
      </c>
      <c r="W10" s="186">
        <v>1339.7670000000001</v>
      </c>
      <c r="X10" s="186">
        <v>1157.4159999999999</v>
      </c>
      <c r="Y10" s="186">
        <v>1222.7929999999999</v>
      </c>
      <c r="Z10" s="186">
        <v>2009</v>
      </c>
      <c r="AA10" s="186">
        <v>1387.8030000000001</v>
      </c>
      <c r="AC10" s="186">
        <f t="shared" si="0"/>
        <v>106.687</v>
      </c>
      <c r="AD10" s="186">
        <f t="shared" si="1"/>
        <v>269.48500000000001</v>
      </c>
      <c r="AE10" s="186">
        <f t="shared" si="2"/>
        <v>2249.0140000000001</v>
      </c>
      <c r="AF10" s="186">
        <f t="shared" si="3"/>
        <v>3592.4430000000002</v>
      </c>
      <c r="AG10" s="186">
        <f t="shared" si="4"/>
        <v>2500.36</v>
      </c>
      <c r="AH10" s="186">
        <f t="shared" si="5"/>
        <v>1222.7929999999999</v>
      </c>
      <c r="AI10" s="186">
        <f t="shared" si="6"/>
        <v>1339.7670000000001</v>
      </c>
      <c r="AJ10" s="186">
        <f t="shared" si="7"/>
        <v>1387.8030000000001</v>
      </c>
    </row>
    <row r="11" spans="1:36" ht="12.6" customHeight="1">
      <c r="A11" s="175" t="s">
        <v>287</v>
      </c>
      <c r="B11" s="186">
        <v>50.023000000000003</v>
      </c>
      <c r="C11" s="186">
        <v>56.518999999999991</v>
      </c>
      <c r="D11" s="186">
        <v>58.790000000000006</v>
      </c>
      <c r="E11" s="186">
        <v>83.503</v>
      </c>
      <c r="F11" s="186">
        <v>84.055999999999983</v>
      </c>
      <c r="G11" s="186">
        <v>58.064000000000007</v>
      </c>
      <c r="H11" s="186">
        <v>81.775000000000006</v>
      </c>
      <c r="I11" s="186">
        <v>100.55099999999999</v>
      </c>
      <c r="J11" s="186">
        <v>77.085000000000036</v>
      </c>
      <c r="K11" s="186">
        <v>80.426000000000045</v>
      </c>
      <c r="L11" s="186">
        <v>71.252999999999929</v>
      </c>
      <c r="M11" s="186">
        <v>80.634000000000015</v>
      </c>
      <c r="N11" s="186">
        <v>19.014000000000124</v>
      </c>
      <c r="O11" s="186">
        <v>18.192000000000007</v>
      </c>
      <c r="P11" s="186">
        <v>4.8100000000004002</v>
      </c>
      <c r="Q11" s="186">
        <v>114.84099999999989</v>
      </c>
      <c r="R11" s="186">
        <v>68.678000000000338</v>
      </c>
      <c r="S11" s="186">
        <v>57.021999999999935</v>
      </c>
      <c r="T11" s="186">
        <v>83.130000000000109</v>
      </c>
      <c r="U11" s="186">
        <v>76.211999999999989</v>
      </c>
      <c r="V11" s="186">
        <v>62.262999999999998</v>
      </c>
      <c r="W11" s="186">
        <v>49.191000000000031</v>
      </c>
      <c r="X11" s="186">
        <v>148.9860000000001</v>
      </c>
      <c r="Y11" s="186">
        <v>50.924999999999955</v>
      </c>
      <c r="Z11" s="186">
        <v>47.44399999999996</v>
      </c>
      <c r="AA11" s="186">
        <v>69.506999999999834</v>
      </c>
      <c r="AC11" s="186">
        <f t="shared" si="0"/>
        <v>83.503</v>
      </c>
      <c r="AD11" s="186">
        <f t="shared" si="1"/>
        <v>100.55099999999999</v>
      </c>
      <c r="AE11" s="186">
        <f t="shared" si="2"/>
        <v>80.634000000000015</v>
      </c>
      <c r="AF11" s="186">
        <f t="shared" si="3"/>
        <v>114.84099999999989</v>
      </c>
      <c r="AG11" s="186">
        <f t="shared" si="4"/>
        <v>76.211999999999989</v>
      </c>
      <c r="AH11" s="186">
        <f t="shared" si="5"/>
        <v>50.924999999999955</v>
      </c>
      <c r="AI11" s="186">
        <f t="shared" si="6"/>
        <v>49.191000000000031</v>
      </c>
      <c r="AJ11" s="186">
        <f t="shared" si="7"/>
        <v>69.506999999999834</v>
      </c>
    </row>
    <row r="12" spans="1:36" ht="12.6" customHeight="1">
      <c r="A12" s="175" t="s">
        <v>52</v>
      </c>
      <c r="B12" s="186">
        <v>191.85300000000001</v>
      </c>
      <c r="C12" s="186">
        <v>190.422</v>
      </c>
      <c r="D12" s="186">
        <v>226.73400000000001</v>
      </c>
      <c r="E12" s="186">
        <v>303.69099999999997</v>
      </c>
      <c r="F12" s="186">
        <v>221.94200000000001</v>
      </c>
      <c r="G12" s="186">
        <v>712.697</v>
      </c>
      <c r="H12" s="186">
        <v>745.69299999999998</v>
      </c>
      <c r="I12" s="186">
        <v>864.14400000000001</v>
      </c>
      <c r="J12" s="186">
        <v>877.44799999999998</v>
      </c>
      <c r="K12" s="186">
        <v>748.94399999999996</v>
      </c>
      <c r="L12" s="186">
        <v>932.02599999999995</v>
      </c>
      <c r="M12" s="186">
        <v>704.27200000000005</v>
      </c>
      <c r="N12" s="186">
        <v>872.72199999999998</v>
      </c>
      <c r="O12" s="186">
        <v>944.92700000000002</v>
      </c>
      <c r="P12" s="186">
        <v>1100.076</v>
      </c>
      <c r="Q12" s="186">
        <v>1279.2570000000001</v>
      </c>
      <c r="R12" s="186">
        <v>1316.808</v>
      </c>
      <c r="S12" s="186">
        <v>1431.3620000000001</v>
      </c>
      <c r="T12" s="186">
        <v>1502.5150000000001</v>
      </c>
      <c r="U12" s="186">
        <v>1564.1880000000001</v>
      </c>
      <c r="V12" s="186">
        <v>1509.0820000000001</v>
      </c>
      <c r="W12" s="186">
        <v>1421.0039999999999</v>
      </c>
      <c r="X12" s="186">
        <v>1513.23</v>
      </c>
      <c r="Y12" s="186">
        <v>1680.511</v>
      </c>
      <c r="Z12" s="186">
        <v>1691.182</v>
      </c>
      <c r="AA12" s="186">
        <v>1662.8630000000001</v>
      </c>
      <c r="AC12" s="186">
        <f t="shared" si="0"/>
        <v>303.69099999999997</v>
      </c>
      <c r="AD12" s="186">
        <f t="shared" si="1"/>
        <v>864.14400000000001</v>
      </c>
      <c r="AE12" s="186">
        <f t="shared" si="2"/>
        <v>704.27200000000005</v>
      </c>
      <c r="AF12" s="186">
        <f t="shared" si="3"/>
        <v>1279.2570000000001</v>
      </c>
      <c r="AG12" s="186">
        <f t="shared" si="4"/>
        <v>1564.1880000000001</v>
      </c>
      <c r="AH12" s="186">
        <f t="shared" si="5"/>
        <v>1680.511</v>
      </c>
      <c r="AI12" s="186">
        <f t="shared" si="6"/>
        <v>1421.0039999999999</v>
      </c>
      <c r="AJ12" s="186">
        <f t="shared" si="7"/>
        <v>1662.8630000000001</v>
      </c>
    </row>
    <row r="13" spans="1:36" ht="12.6" customHeight="1">
      <c r="A13" s="175" t="s">
        <v>306</v>
      </c>
      <c r="B13" s="186">
        <v>0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186">
        <v>11.846</v>
      </c>
      <c r="N13" s="186">
        <v>22.704000000000001</v>
      </c>
      <c r="O13" s="186">
        <v>31.45</v>
      </c>
      <c r="P13" s="186">
        <v>48.07</v>
      </c>
      <c r="Q13" s="186">
        <v>234.886</v>
      </c>
      <c r="R13" s="186">
        <v>250.08600000000001</v>
      </c>
      <c r="S13" s="186">
        <v>265.60500000000002</v>
      </c>
      <c r="T13" s="186">
        <v>285.08699999999999</v>
      </c>
      <c r="U13" s="186">
        <v>314.45699999999999</v>
      </c>
      <c r="V13" s="186">
        <v>328.74400000000003</v>
      </c>
      <c r="W13" s="186">
        <v>263.01600000000002</v>
      </c>
      <c r="X13" s="186">
        <v>230.14</v>
      </c>
      <c r="Y13" s="186">
        <v>177.024</v>
      </c>
      <c r="Z13" s="186">
        <v>197.32599999999999</v>
      </c>
      <c r="AA13" s="186">
        <v>222.685</v>
      </c>
      <c r="AC13" s="186">
        <f t="shared" si="0"/>
        <v>0</v>
      </c>
      <c r="AD13" s="186">
        <f t="shared" si="1"/>
        <v>0</v>
      </c>
      <c r="AE13" s="186">
        <f t="shared" si="2"/>
        <v>11.846</v>
      </c>
      <c r="AF13" s="186">
        <f t="shared" si="3"/>
        <v>234.886</v>
      </c>
      <c r="AG13" s="186">
        <f t="shared" si="4"/>
        <v>314.45699999999999</v>
      </c>
      <c r="AH13" s="186">
        <f t="shared" si="5"/>
        <v>177.024</v>
      </c>
      <c r="AI13" s="186">
        <f t="shared" si="6"/>
        <v>263.01600000000002</v>
      </c>
      <c r="AJ13" s="186">
        <f t="shared" si="7"/>
        <v>222.685</v>
      </c>
    </row>
    <row r="14" spans="1:36" ht="12.6" customHeight="1" thickBot="1">
      <c r="A14" s="175" t="s">
        <v>53</v>
      </c>
      <c r="B14" s="186">
        <v>72.033000000000001</v>
      </c>
      <c r="C14" s="186">
        <v>69.923000000000002</v>
      </c>
      <c r="D14" s="186">
        <v>71.593999999999994</v>
      </c>
      <c r="E14" s="186">
        <v>48.506</v>
      </c>
      <c r="F14" s="186">
        <v>94.771000000000001</v>
      </c>
      <c r="G14" s="186">
        <v>112.7</v>
      </c>
      <c r="H14" s="186">
        <v>145.1</v>
      </c>
      <c r="I14" s="186">
        <v>136.28</v>
      </c>
      <c r="J14" s="186">
        <v>143.47</v>
      </c>
      <c r="K14" s="186">
        <v>100.21899999999999</v>
      </c>
      <c r="L14" s="186">
        <v>88.477999999999994</v>
      </c>
      <c r="M14" s="186">
        <v>160.75399999999999</v>
      </c>
      <c r="N14" s="186">
        <v>183.577</v>
      </c>
      <c r="O14" s="186">
        <v>236.727</v>
      </c>
      <c r="P14" s="186">
        <v>241.65700000000001</v>
      </c>
      <c r="Q14" s="186">
        <v>402.82100000000003</v>
      </c>
      <c r="R14" s="186">
        <v>267.36900000000003</v>
      </c>
      <c r="S14" s="186">
        <v>294.14499999999998</v>
      </c>
      <c r="T14" s="186">
        <v>342.51499999999999</v>
      </c>
      <c r="U14" s="186">
        <v>208.23699999999999</v>
      </c>
      <c r="V14" s="186">
        <v>355.57799999999997</v>
      </c>
      <c r="W14" s="186">
        <v>422.68099999999998</v>
      </c>
      <c r="X14" s="186">
        <v>402.904</v>
      </c>
      <c r="Y14" s="186">
        <v>334.74299999999999</v>
      </c>
      <c r="Z14" s="186">
        <v>415.98399999999998</v>
      </c>
      <c r="AA14" s="186">
        <v>356.839</v>
      </c>
      <c r="AC14" s="186">
        <f t="shared" si="0"/>
        <v>48.506</v>
      </c>
      <c r="AD14" s="186">
        <f t="shared" si="1"/>
        <v>136.28</v>
      </c>
      <c r="AE14" s="186">
        <f t="shared" si="2"/>
        <v>160.75399999999999</v>
      </c>
      <c r="AF14" s="186">
        <f t="shared" si="3"/>
        <v>402.82100000000003</v>
      </c>
      <c r="AG14" s="186">
        <f t="shared" si="4"/>
        <v>208.23699999999999</v>
      </c>
      <c r="AH14" s="186">
        <f t="shared" si="5"/>
        <v>334.74299999999999</v>
      </c>
      <c r="AI14" s="186">
        <f t="shared" si="6"/>
        <v>422.68099999999998</v>
      </c>
      <c r="AJ14" s="186">
        <f t="shared" si="7"/>
        <v>356.839</v>
      </c>
    </row>
    <row r="15" spans="1:36" s="20" customFormat="1" ht="12.6" customHeight="1" thickTop="1" thickBot="1">
      <c r="A15" s="177" t="s">
        <v>54</v>
      </c>
      <c r="B15" s="197">
        <f t="shared" ref="B15:Y15" si="8">SUM(B5:B14)</f>
        <v>4772.2920000000013</v>
      </c>
      <c r="C15" s="197">
        <f t="shared" si="8"/>
        <v>4841.942</v>
      </c>
      <c r="D15" s="197">
        <f t="shared" si="8"/>
        <v>4892.2550000000001</v>
      </c>
      <c r="E15" s="197">
        <f t="shared" si="8"/>
        <v>6412.39</v>
      </c>
      <c r="F15" s="197">
        <f t="shared" si="8"/>
        <v>5333.1049999999996</v>
      </c>
      <c r="G15" s="197">
        <f t="shared" si="8"/>
        <v>6035.6119999999992</v>
      </c>
      <c r="H15" s="197">
        <f t="shared" si="8"/>
        <v>6351.223</v>
      </c>
      <c r="I15" s="197">
        <f t="shared" si="8"/>
        <v>12841.161000000002</v>
      </c>
      <c r="J15" s="197">
        <f t="shared" si="8"/>
        <v>10589.867999999997</v>
      </c>
      <c r="K15" s="197">
        <f t="shared" si="8"/>
        <v>13278.765999999998</v>
      </c>
      <c r="L15" s="197">
        <f t="shared" si="8"/>
        <v>14355.925999999999</v>
      </c>
      <c r="M15" s="197">
        <f t="shared" si="8"/>
        <v>16798.810000000001</v>
      </c>
      <c r="N15" s="197">
        <f t="shared" si="8"/>
        <v>14620.965999999999</v>
      </c>
      <c r="O15" s="197">
        <f t="shared" si="8"/>
        <v>15993.091000000002</v>
      </c>
      <c r="P15" s="197">
        <f t="shared" si="8"/>
        <v>19874.006000000001</v>
      </c>
      <c r="Q15" s="197">
        <f t="shared" si="8"/>
        <v>24509.809999999998</v>
      </c>
      <c r="R15" s="197">
        <f t="shared" si="8"/>
        <v>19591.271999999997</v>
      </c>
      <c r="S15" s="197">
        <f t="shared" si="8"/>
        <v>20065.629000000004</v>
      </c>
      <c r="T15" s="197">
        <f t="shared" si="8"/>
        <v>20721.96</v>
      </c>
      <c r="U15" s="197">
        <f t="shared" si="8"/>
        <v>21938.136000000002</v>
      </c>
      <c r="V15" s="197">
        <f t="shared" si="8"/>
        <v>18175.897000000001</v>
      </c>
      <c r="W15" s="197">
        <f t="shared" si="8"/>
        <v>19085.538</v>
      </c>
      <c r="X15" s="197">
        <f t="shared" si="8"/>
        <v>19475.826000000001</v>
      </c>
      <c r="Y15" s="197">
        <f t="shared" si="8"/>
        <v>20221.163</v>
      </c>
      <c r="Z15" s="197">
        <f t="shared" ref="Z15:AA15" si="9">SUM(Z5:Z14)</f>
        <v>20052.486000000001</v>
      </c>
      <c r="AA15" s="197">
        <f t="shared" si="9"/>
        <v>17386.347000000002</v>
      </c>
      <c r="AB15" s="182"/>
      <c r="AC15" s="197">
        <f>SUM(AC5:AC14)</f>
        <v>6412.39</v>
      </c>
      <c r="AD15" s="197">
        <f>SUM(AD5:AD14)</f>
        <v>12841.161000000002</v>
      </c>
      <c r="AE15" s="197">
        <f>SUM(AE5:AE14)</f>
        <v>16798.810000000001</v>
      </c>
      <c r="AF15" s="197">
        <f>SUM(AF5:AF14)</f>
        <v>24509.809999999998</v>
      </c>
      <c r="AG15" s="197">
        <f>SUM(AG5:AG14)</f>
        <v>21938.136000000002</v>
      </c>
      <c r="AH15" s="197">
        <f t="shared" si="5"/>
        <v>20221.163</v>
      </c>
      <c r="AI15" s="197">
        <f>W15</f>
        <v>19085.538</v>
      </c>
      <c r="AJ15" s="197">
        <f t="shared" si="7"/>
        <v>17386.347000000002</v>
      </c>
    </row>
    <row r="16" spans="1:36" ht="5.0999999999999996" customHeight="1" thickTop="1">
      <c r="A16" s="18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C16" s="186"/>
      <c r="AD16" s="186"/>
      <c r="AE16" s="186"/>
      <c r="AF16" s="186"/>
      <c r="AG16" s="186"/>
      <c r="AH16" s="186"/>
      <c r="AI16" s="186"/>
      <c r="AJ16" s="186"/>
    </row>
    <row r="17" spans="1:36" s="20" customFormat="1" ht="12.6" customHeight="1">
      <c r="A17" s="176" t="s">
        <v>55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2"/>
      <c r="AC17" s="186"/>
      <c r="AD17" s="186"/>
      <c r="AE17" s="186"/>
      <c r="AF17" s="186"/>
      <c r="AG17" s="186"/>
      <c r="AH17" s="186"/>
      <c r="AI17" s="186"/>
      <c r="AJ17" s="186"/>
    </row>
    <row r="18" spans="1:36" s="20" customFormat="1" ht="12.6" customHeight="1">
      <c r="A18" s="175" t="s">
        <v>49</v>
      </c>
      <c r="B18" s="186">
        <v>0</v>
      </c>
      <c r="C18" s="186">
        <v>0</v>
      </c>
      <c r="D18" s="186">
        <v>0</v>
      </c>
      <c r="E18" s="186">
        <v>0.214</v>
      </c>
      <c r="F18" s="186">
        <v>0.214</v>
      </c>
      <c r="G18" s="186">
        <v>0.26400000000000001</v>
      </c>
      <c r="H18" s="186">
        <v>0.26400000000000001</v>
      </c>
      <c r="I18" s="186">
        <v>0.214</v>
      </c>
      <c r="J18" s="186">
        <v>0</v>
      </c>
      <c r="K18" s="186">
        <v>0</v>
      </c>
      <c r="L18" s="186">
        <v>0</v>
      </c>
      <c r="M18" s="186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0</v>
      </c>
      <c r="Y18" s="186">
        <v>0</v>
      </c>
      <c r="Z18" s="186">
        <v>0</v>
      </c>
      <c r="AA18" s="186">
        <v>0</v>
      </c>
      <c r="AB18" s="182"/>
      <c r="AC18" s="186">
        <f t="shared" ref="AC18:AC24" si="10">E18</f>
        <v>0.214</v>
      </c>
      <c r="AD18" s="186">
        <f t="shared" ref="AD18:AD27" si="11">I18</f>
        <v>0.214</v>
      </c>
      <c r="AE18" s="186">
        <f t="shared" ref="AE18:AE27" si="12">M18</f>
        <v>0</v>
      </c>
      <c r="AF18" s="186">
        <f t="shared" ref="AF18:AF27" si="13">Q18</f>
        <v>0</v>
      </c>
      <c r="AG18" s="186">
        <f t="shared" ref="AG18:AG27" si="14">U18</f>
        <v>0</v>
      </c>
      <c r="AH18" s="186">
        <f t="shared" ref="AH18:AH30" si="15">Y18</f>
        <v>0</v>
      </c>
      <c r="AI18" s="186">
        <f t="shared" ref="AI18:AI30" si="16">W18</f>
        <v>0</v>
      </c>
      <c r="AJ18" s="186">
        <f t="shared" ref="AJ18:AJ30" si="17">AA18</f>
        <v>0</v>
      </c>
    </row>
    <row r="19" spans="1:36" ht="12.6" customHeight="1">
      <c r="A19" s="175" t="s">
        <v>50</v>
      </c>
      <c r="B19" s="186">
        <v>3.2690000000000001</v>
      </c>
      <c r="C19" s="186">
        <v>7.14</v>
      </c>
      <c r="D19" s="186">
        <v>6.4290000000000003</v>
      </c>
      <c r="E19" s="186">
        <v>7.5709999999999997</v>
      </c>
      <c r="F19" s="186">
        <v>4.4359999999999999</v>
      </c>
      <c r="G19" s="186">
        <v>11.268000000000001</v>
      </c>
      <c r="H19" s="186">
        <v>11.657</v>
      </c>
      <c r="I19" s="186">
        <v>16.841999999999999</v>
      </c>
      <c r="J19" s="186">
        <v>14.167</v>
      </c>
      <c r="K19" s="186">
        <v>10.643000000000001</v>
      </c>
      <c r="L19" s="186">
        <v>13.411</v>
      </c>
      <c r="M19" s="186">
        <v>16.14</v>
      </c>
      <c r="N19" s="186">
        <v>16.966999999999999</v>
      </c>
      <c r="O19" s="186">
        <v>15.183</v>
      </c>
      <c r="P19" s="186">
        <v>0</v>
      </c>
      <c r="Q19" s="186">
        <v>17.350999999999999</v>
      </c>
      <c r="R19" s="186">
        <v>14.166</v>
      </c>
      <c r="S19" s="186">
        <v>0</v>
      </c>
      <c r="T19" s="186">
        <v>15.494999999999999</v>
      </c>
      <c r="U19" s="186">
        <v>17.155999999999999</v>
      </c>
      <c r="V19" s="186">
        <v>11.849</v>
      </c>
      <c r="W19" s="186">
        <v>19.640999999999998</v>
      </c>
      <c r="X19" s="186">
        <v>38.549999999999997</v>
      </c>
      <c r="Y19" s="186">
        <v>72.691000000000003</v>
      </c>
      <c r="Z19" s="186">
        <v>106.452</v>
      </c>
      <c r="AA19" s="186">
        <v>107.36</v>
      </c>
      <c r="AC19" s="186">
        <f t="shared" si="10"/>
        <v>7.5709999999999997</v>
      </c>
      <c r="AD19" s="186">
        <f t="shared" si="11"/>
        <v>16.841999999999999</v>
      </c>
      <c r="AE19" s="186">
        <f t="shared" si="12"/>
        <v>16.14</v>
      </c>
      <c r="AF19" s="186">
        <f t="shared" si="13"/>
        <v>17.350999999999999</v>
      </c>
      <c r="AG19" s="186">
        <f t="shared" si="14"/>
        <v>17.155999999999999</v>
      </c>
      <c r="AH19" s="186">
        <f t="shared" si="15"/>
        <v>72.691000000000003</v>
      </c>
      <c r="AI19" s="186">
        <f t="shared" si="16"/>
        <v>19.640999999999998</v>
      </c>
      <c r="AJ19" s="186">
        <f t="shared" si="17"/>
        <v>107.36</v>
      </c>
    </row>
    <row r="20" spans="1:36" ht="12.6" customHeight="1">
      <c r="A20" s="178" t="s">
        <v>52</v>
      </c>
      <c r="B20" s="186">
        <v>189.827</v>
      </c>
      <c r="C20" s="186">
        <v>201.75899999999999</v>
      </c>
      <c r="D20" s="186">
        <v>165.49199999999999</v>
      </c>
      <c r="E20" s="186">
        <v>150.624</v>
      </c>
      <c r="F20" s="186">
        <v>246.83799999999999</v>
      </c>
      <c r="G20" s="186">
        <v>944.61199999999997</v>
      </c>
      <c r="H20" s="186">
        <v>1275.5319999999999</v>
      </c>
      <c r="I20" s="186">
        <v>1137.79</v>
      </c>
      <c r="J20" s="186">
        <v>1217.492</v>
      </c>
      <c r="K20" s="186">
        <v>1185.5930000000001</v>
      </c>
      <c r="L20" s="186">
        <v>765.54</v>
      </c>
      <c r="M20" s="186">
        <v>787.93399999999997</v>
      </c>
      <c r="N20" s="186">
        <v>690.27300000000002</v>
      </c>
      <c r="O20" s="186">
        <v>680.23500000000001</v>
      </c>
      <c r="P20" s="186">
        <v>1077.3109999999999</v>
      </c>
      <c r="Q20" s="186">
        <v>1551.556</v>
      </c>
      <c r="R20" s="186">
        <v>1679.7339999999999</v>
      </c>
      <c r="S20" s="186">
        <v>1691.5340000000001</v>
      </c>
      <c r="T20" s="186">
        <v>1971.1279999999999</v>
      </c>
      <c r="U20" s="186">
        <v>2123.8649999999998</v>
      </c>
      <c r="V20" s="186">
        <v>2144.9</v>
      </c>
      <c r="W20" s="186">
        <v>2314.0740000000001</v>
      </c>
      <c r="X20" s="186">
        <v>2876.7310000000002</v>
      </c>
      <c r="Y20" s="186">
        <v>2464.2449999999999</v>
      </c>
      <c r="Z20" s="186">
        <v>2267.8119999999999</v>
      </c>
      <c r="AA20" s="186">
        <v>2395.4639999999999</v>
      </c>
      <c r="AC20" s="186">
        <f t="shared" si="10"/>
        <v>150.624</v>
      </c>
      <c r="AD20" s="186">
        <f t="shared" si="11"/>
        <v>1137.79</v>
      </c>
      <c r="AE20" s="186">
        <f t="shared" si="12"/>
        <v>787.93399999999997</v>
      </c>
      <c r="AF20" s="186">
        <f t="shared" si="13"/>
        <v>1551.556</v>
      </c>
      <c r="AG20" s="186">
        <f t="shared" si="14"/>
        <v>2123.8649999999998</v>
      </c>
      <c r="AH20" s="186">
        <f t="shared" si="15"/>
        <v>2464.2449999999999</v>
      </c>
      <c r="AI20" s="186">
        <f t="shared" si="16"/>
        <v>2314.0740000000001</v>
      </c>
      <c r="AJ20" s="186">
        <f t="shared" si="17"/>
        <v>2395.4639999999999</v>
      </c>
    </row>
    <row r="21" spans="1:36" ht="12.6" customHeight="1">
      <c r="A21" s="175" t="s">
        <v>56</v>
      </c>
      <c r="B21" s="186">
        <v>195.191</v>
      </c>
      <c r="C21" s="186">
        <v>178.255</v>
      </c>
      <c r="D21" s="186">
        <v>176.51499999999999</v>
      </c>
      <c r="E21" s="186">
        <v>181.012</v>
      </c>
      <c r="F21" s="186">
        <v>168.863</v>
      </c>
      <c r="G21" s="186">
        <v>26.978999999999999</v>
      </c>
      <c r="H21" s="186">
        <v>14.222</v>
      </c>
      <c r="I21" s="186">
        <v>12.712</v>
      </c>
      <c r="J21" s="186">
        <v>18.901</v>
      </c>
      <c r="K21" s="186">
        <v>73.075999999999993</v>
      </c>
      <c r="L21" s="186">
        <v>119.242</v>
      </c>
      <c r="M21" s="186">
        <v>196.73599999999999</v>
      </c>
      <c r="N21" s="186">
        <v>128.34299999999999</v>
      </c>
      <c r="O21" s="186">
        <v>270.75299999999999</v>
      </c>
      <c r="P21" s="186">
        <v>470.702</v>
      </c>
      <c r="Q21" s="186">
        <v>915.11099999999999</v>
      </c>
      <c r="R21" s="186">
        <v>1114.08</v>
      </c>
      <c r="S21" s="186">
        <v>1296.146</v>
      </c>
      <c r="T21" s="186">
        <v>1468.616</v>
      </c>
      <c r="U21" s="186">
        <v>1686.36</v>
      </c>
      <c r="V21" s="186">
        <v>1917.143</v>
      </c>
      <c r="W21" s="186">
        <v>2188.89</v>
      </c>
      <c r="X21" s="186">
        <v>2650.1289999999999</v>
      </c>
      <c r="Y21" s="186">
        <v>2836.8519999999999</v>
      </c>
      <c r="Z21" s="186">
        <v>2959.8389999999999</v>
      </c>
      <c r="AA21" s="186">
        <v>3098.002</v>
      </c>
      <c r="AC21" s="186">
        <f t="shared" si="10"/>
        <v>181.012</v>
      </c>
      <c r="AD21" s="186">
        <f t="shared" si="11"/>
        <v>12.712</v>
      </c>
      <c r="AE21" s="186">
        <f t="shared" si="12"/>
        <v>196.73599999999999</v>
      </c>
      <c r="AF21" s="186">
        <f t="shared" si="13"/>
        <v>915.11099999999999</v>
      </c>
      <c r="AG21" s="186">
        <f t="shared" si="14"/>
        <v>1686.36</v>
      </c>
      <c r="AH21" s="186">
        <f t="shared" si="15"/>
        <v>2836.8519999999999</v>
      </c>
      <c r="AI21" s="186">
        <f t="shared" si="16"/>
        <v>2188.89</v>
      </c>
      <c r="AJ21" s="186">
        <f t="shared" si="17"/>
        <v>3098.002</v>
      </c>
    </row>
    <row r="22" spans="1:36" ht="12.6" customHeight="1">
      <c r="A22" s="175" t="s">
        <v>57</v>
      </c>
      <c r="B22" s="186">
        <v>333.93700000000001</v>
      </c>
      <c r="C22" s="186">
        <v>342.01900000000001</v>
      </c>
      <c r="D22" s="186">
        <v>345.67200000000003</v>
      </c>
      <c r="E22" s="186">
        <v>349.23899999999998</v>
      </c>
      <c r="F22" s="186">
        <v>383.93900000000002</v>
      </c>
      <c r="G22" s="186">
        <v>480.09</v>
      </c>
      <c r="H22" s="186">
        <v>518.20799999999997</v>
      </c>
      <c r="I22" s="186">
        <v>570.14200000000005</v>
      </c>
      <c r="J22" s="186">
        <v>599.35400000000004</v>
      </c>
      <c r="K22" s="186">
        <v>656.50900000000001</v>
      </c>
      <c r="L22" s="186">
        <v>760.529</v>
      </c>
      <c r="M22" s="186">
        <v>843.85199999999998</v>
      </c>
      <c r="N22" s="186">
        <v>980.61300000000006</v>
      </c>
      <c r="O22" s="186">
        <v>1139.1400000000001</v>
      </c>
      <c r="P22" s="186">
        <v>1173.454</v>
      </c>
      <c r="Q22" s="186">
        <v>1189.894</v>
      </c>
      <c r="R22" s="186">
        <v>1277.107</v>
      </c>
      <c r="S22" s="186">
        <v>1384.8610000000001</v>
      </c>
      <c r="T22" s="186">
        <v>1511.6379999999999</v>
      </c>
      <c r="U22" s="186">
        <v>1650.223</v>
      </c>
      <c r="V22" s="186">
        <v>1722.1880000000001</v>
      </c>
      <c r="W22" s="186">
        <v>1700.4090000000001</v>
      </c>
      <c r="X22" s="186">
        <v>1758.271</v>
      </c>
      <c r="Y22" s="186">
        <v>1734.546</v>
      </c>
      <c r="Z22" s="186">
        <v>1779.316</v>
      </c>
      <c r="AA22" s="186">
        <v>1819.7249999999999</v>
      </c>
      <c r="AC22" s="186">
        <f t="shared" si="10"/>
        <v>349.23899999999998</v>
      </c>
      <c r="AD22" s="186">
        <f t="shared" si="11"/>
        <v>570.14200000000005</v>
      </c>
      <c r="AE22" s="186">
        <f t="shared" si="12"/>
        <v>843.85199999999998</v>
      </c>
      <c r="AF22" s="186">
        <f t="shared" si="13"/>
        <v>1189.894</v>
      </c>
      <c r="AG22" s="186">
        <f t="shared" si="14"/>
        <v>1650.223</v>
      </c>
      <c r="AH22" s="186">
        <f t="shared" si="15"/>
        <v>1734.546</v>
      </c>
      <c r="AI22" s="186">
        <f t="shared" si="16"/>
        <v>1700.4090000000001</v>
      </c>
      <c r="AJ22" s="186">
        <f t="shared" si="17"/>
        <v>1819.7249999999999</v>
      </c>
    </row>
    <row r="23" spans="1:36" ht="12.6" customHeight="1">
      <c r="A23" s="175" t="s">
        <v>53</v>
      </c>
      <c r="B23" s="186">
        <v>29.175000000000001</v>
      </c>
      <c r="C23" s="186">
        <v>29.405000000000001</v>
      </c>
      <c r="D23" s="186">
        <v>34.337000000000003</v>
      </c>
      <c r="E23" s="186">
        <v>34.154000000000003</v>
      </c>
      <c r="F23" s="186">
        <v>32.706000000000003</v>
      </c>
      <c r="G23" s="186">
        <v>34.679000000000002</v>
      </c>
      <c r="H23" s="186">
        <v>36.438000000000002</v>
      </c>
      <c r="I23" s="186">
        <v>11.003</v>
      </c>
      <c r="J23" s="186">
        <v>11.340999999999999</v>
      </c>
      <c r="K23" s="186">
        <v>12.119</v>
      </c>
      <c r="L23" s="186">
        <v>13.474</v>
      </c>
      <c r="M23" s="186">
        <v>6.3330000000000002</v>
      </c>
      <c r="N23" s="186">
        <v>4.8959999999999999</v>
      </c>
      <c r="O23" s="186">
        <v>7.73</v>
      </c>
      <c r="P23" s="186">
        <v>6.6929999999999996</v>
      </c>
      <c r="Q23" s="186">
        <v>184.816</v>
      </c>
      <c r="R23" s="186">
        <v>0.31</v>
      </c>
      <c r="S23" s="186">
        <v>14.698</v>
      </c>
      <c r="T23" s="186">
        <v>115.01</v>
      </c>
      <c r="U23" s="186">
        <v>116.786</v>
      </c>
      <c r="V23" s="186">
        <v>112.944</v>
      </c>
      <c r="W23" s="186">
        <v>117.813</v>
      </c>
      <c r="X23" s="186">
        <v>120.526</v>
      </c>
      <c r="Y23" s="186">
        <v>113.67100000000001</v>
      </c>
      <c r="Z23" s="186">
        <v>129.33799999999999</v>
      </c>
      <c r="AA23" s="186">
        <v>127.776</v>
      </c>
      <c r="AC23" s="186">
        <f t="shared" si="10"/>
        <v>34.154000000000003</v>
      </c>
      <c r="AD23" s="186">
        <f t="shared" si="11"/>
        <v>11.003</v>
      </c>
      <c r="AE23" s="186">
        <f t="shared" si="12"/>
        <v>6.3330000000000002</v>
      </c>
      <c r="AF23" s="186">
        <f t="shared" si="13"/>
        <v>184.816</v>
      </c>
      <c r="AG23" s="186">
        <f t="shared" si="14"/>
        <v>116.786</v>
      </c>
      <c r="AH23" s="186">
        <f t="shared" si="15"/>
        <v>113.67100000000001</v>
      </c>
      <c r="AI23" s="186">
        <f t="shared" si="16"/>
        <v>117.813</v>
      </c>
      <c r="AJ23" s="186">
        <f t="shared" si="17"/>
        <v>127.776</v>
      </c>
    </row>
    <row r="24" spans="1:36" ht="12.6" customHeight="1">
      <c r="A24" s="175" t="s">
        <v>58</v>
      </c>
      <c r="B24" s="186">
        <v>277.19</v>
      </c>
      <c r="C24" s="186">
        <v>284.52699999999999</v>
      </c>
      <c r="D24" s="186">
        <v>294.286</v>
      </c>
      <c r="E24" s="186">
        <v>308.46199999999999</v>
      </c>
      <c r="F24" s="186">
        <v>294.61</v>
      </c>
      <c r="G24" s="186">
        <v>293.60899999999998</v>
      </c>
      <c r="H24" s="186">
        <v>305.02199999999999</v>
      </c>
      <c r="I24" s="186">
        <v>305.09100000000001</v>
      </c>
      <c r="J24" s="186">
        <v>287.97399999999999</v>
      </c>
      <c r="K24" s="186">
        <v>318.63600000000002</v>
      </c>
      <c r="L24" s="186">
        <v>382.94099999999997</v>
      </c>
      <c r="M24" s="186">
        <v>386.72500000000002</v>
      </c>
      <c r="N24" s="186">
        <v>381.78899999999999</v>
      </c>
      <c r="O24" s="186">
        <v>411.73399999999998</v>
      </c>
      <c r="P24" s="186">
        <v>454.52600000000001</v>
      </c>
      <c r="Q24" s="186">
        <v>407.78</v>
      </c>
      <c r="R24" s="186">
        <v>377.53199999999998</v>
      </c>
      <c r="S24" s="186">
        <v>368.39699999999999</v>
      </c>
      <c r="T24" s="186">
        <v>360.48500000000001</v>
      </c>
      <c r="U24" s="186">
        <v>338.83300000000003</v>
      </c>
      <c r="V24" s="186">
        <v>301.654</v>
      </c>
      <c r="W24" s="186">
        <v>282.26400000000001</v>
      </c>
      <c r="X24" s="186">
        <v>264.04599999999999</v>
      </c>
      <c r="Y24" s="186">
        <v>322.51600000000002</v>
      </c>
      <c r="Z24" s="186">
        <v>329.767</v>
      </c>
      <c r="AA24" s="186">
        <v>565.476</v>
      </c>
      <c r="AC24" s="186">
        <f t="shared" si="10"/>
        <v>308.46199999999999</v>
      </c>
      <c r="AD24" s="186">
        <f t="shared" si="11"/>
        <v>305.09100000000001</v>
      </c>
      <c r="AE24" s="186">
        <f t="shared" si="12"/>
        <v>386.72500000000002</v>
      </c>
      <c r="AF24" s="186">
        <f t="shared" si="13"/>
        <v>407.78</v>
      </c>
      <c r="AG24" s="186">
        <f t="shared" si="14"/>
        <v>338.83300000000003</v>
      </c>
      <c r="AH24" s="186">
        <f t="shared" si="15"/>
        <v>322.51600000000002</v>
      </c>
      <c r="AI24" s="186">
        <f t="shared" si="16"/>
        <v>282.26400000000001</v>
      </c>
      <c r="AJ24" s="186">
        <f t="shared" si="17"/>
        <v>565.476</v>
      </c>
    </row>
    <row r="25" spans="1:36" ht="12.6" customHeight="1">
      <c r="A25" s="179" t="s">
        <v>248</v>
      </c>
      <c r="B25" s="186">
        <v>0</v>
      </c>
      <c r="C25" s="186">
        <v>0</v>
      </c>
      <c r="D25" s="186">
        <v>0</v>
      </c>
      <c r="E25" s="186">
        <v>0</v>
      </c>
      <c r="F25" s="186">
        <v>1882.0340000000001</v>
      </c>
      <c r="G25" s="186">
        <v>1804.8789999999999</v>
      </c>
      <c r="H25" s="186">
        <v>2168.1709999999998</v>
      </c>
      <c r="I25" s="186">
        <v>2273.7860000000001</v>
      </c>
      <c r="J25" s="186">
        <v>2292.375</v>
      </c>
      <c r="K25" s="186">
        <v>2362.1320000000001</v>
      </c>
      <c r="L25" s="186">
        <v>2381.1750000000002</v>
      </c>
      <c r="M25" s="186">
        <v>2465.5140000000001</v>
      </c>
      <c r="N25" s="186">
        <v>2472.58</v>
      </c>
      <c r="O25" s="186">
        <v>2945.5650000000001</v>
      </c>
      <c r="P25" s="186">
        <v>3048.3649999999998</v>
      </c>
      <c r="Q25" s="186">
        <v>3362.998</v>
      </c>
      <c r="R25" s="186">
        <v>3396.7109999999998</v>
      </c>
      <c r="S25" s="186">
        <v>3344.8</v>
      </c>
      <c r="T25" s="186">
        <v>3425.89</v>
      </c>
      <c r="U25" s="186">
        <v>3511.4969999999998</v>
      </c>
      <c r="V25" s="186">
        <v>3427.6089999999999</v>
      </c>
      <c r="W25" s="186">
        <v>3508.9609999999998</v>
      </c>
      <c r="X25" s="186">
        <v>3380.8870000000002</v>
      </c>
      <c r="Y25" s="186">
        <v>3343.0540000000001</v>
      </c>
      <c r="Z25" s="186">
        <v>3243.7669999999998</v>
      </c>
      <c r="AA25" s="186">
        <v>3158.3870000000002</v>
      </c>
      <c r="AC25" s="186">
        <v>0</v>
      </c>
      <c r="AD25" s="186">
        <f t="shared" si="11"/>
        <v>2273.7860000000001</v>
      </c>
      <c r="AE25" s="186">
        <f t="shared" si="12"/>
        <v>2465.5140000000001</v>
      </c>
      <c r="AF25" s="186">
        <f t="shared" si="13"/>
        <v>3362.998</v>
      </c>
      <c r="AG25" s="186">
        <f t="shared" si="14"/>
        <v>3511.4969999999998</v>
      </c>
      <c r="AH25" s="186">
        <f t="shared" si="15"/>
        <v>3343.0540000000001</v>
      </c>
      <c r="AI25" s="186">
        <f t="shared" si="16"/>
        <v>3508.9609999999998</v>
      </c>
      <c r="AJ25" s="186">
        <f t="shared" si="17"/>
        <v>3158.3870000000002</v>
      </c>
    </row>
    <row r="26" spans="1:36" ht="12.6" customHeight="1">
      <c r="A26" s="175" t="s">
        <v>12</v>
      </c>
      <c r="B26" s="186">
        <v>565.66099999999994</v>
      </c>
      <c r="C26" s="186">
        <v>608.125</v>
      </c>
      <c r="D26" s="186">
        <v>663.32799999999997</v>
      </c>
      <c r="E26" s="186">
        <v>754.25300000000004</v>
      </c>
      <c r="F26" s="186">
        <v>789.41099999999994</v>
      </c>
      <c r="G26" s="186">
        <v>941.15</v>
      </c>
      <c r="H26" s="186">
        <v>1016.054</v>
      </c>
      <c r="I26" s="186">
        <v>1076.704</v>
      </c>
      <c r="J26" s="186">
        <v>1103.1559999999999</v>
      </c>
      <c r="K26" s="186">
        <v>1099.5060000000001</v>
      </c>
      <c r="L26" s="186">
        <v>1152.748</v>
      </c>
      <c r="M26" s="186">
        <v>1258.162</v>
      </c>
      <c r="N26" s="186">
        <v>1307.99</v>
      </c>
      <c r="O26" s="186">
        <v>1460.8340000000001</v>
      </c>
      <c r="P26" s="186">
        <v>1746.769</v>
      </c>
      <c r="Q26" s="186">
        <v>1938.713</v>
      </c>
      <c r="R26" s="186">
        <v>1982.8620000000001</v>
      </c>
      <c r="S26" s="186">
        <v>1990.7260000000001</v>
      </c>
      <c r="T26" s="186">
        <v>1979.768</v>
      </c>
      <c r="U26" s="186">
        <v>1955.479</v>
      </c>
      <c r="V26" s="186">
        <v>1951.0630000000001</v>
      </c>
      <c r="W26" s="186">
        <v>1910.731</v>
      </c>
      <c r="X26" s="186">
        <v>1872.3009999999999</v>
      </c>
      <c r="Y26" s="186">
        <v>1841.5219999999999</v>
      </c>
      <c r="Z26" s="186">
        <v>1823.5630000000001</v>
      </c>
      <c r="AA26" s="186">
        <v>1797.7059999999999</v>
      </c>
      <c r="AC26" s="186">
        <f>E26</f>
        <v>754.25300000000004</v>
      </c>
      <c r="AD26" s="186">
        <f t="shared" si="11"/>
        <v>1076.704</v>
      </c>
      <c r="AE26" s="186">
        <f t="shared" si="12"/>
        <v>1258.162</v>
      </c>
      <c r="AF26" s="186">
        <f t="shared" si="13"/>
        <v>1938.713</v>
      </c>
      <c r="AG26" s="186">
        <f t="shared" si="14"/>
        <v>1955.479</v>
      </c>
      <c r="AH26" s="186">
        <f t="shared" si="15"/>
        <v>1841.5219999999999</v>
      </c>
      <c r="AI26" s="186">
        <f t="shared" si="16"/>
        <v>1910.731</v>
      </c>
      <c r="AJ26" s="186">
        <f t="shared" si="17"/>
        <v>1797.7059999999999</v>
      </c>
    </row>
    <row r="27" spans="1:36" ht="12.6" customHeight="1" thickBot="1">
      <c r="A27" s="175" t="s">
        <v>11</v>
      </c>
      <c r="B27" s="186">
        <v>534.66899999999998</v>
      </c>
      <c r="C27" s="186">
        <v>545.54200000000003</v>
      </c>
      <c r="D27" s="186">
        <v>556.39</v>
      </c>
      <c r="E27" s="186">
        <v>598.822</v>
      </c>
      <c r="F27" s="186">
        <v>605.07100000000003</v>
      </c>
      <c r="G27" s="186">
        <v>1509.5150000000001</v>
      </c>
      <c r="H27" s="186">
        <v>1556.008</v>
      </c>
      <c r="I27" s="186">
        <v>1545.6279999999999</v>
      </c>
      <c r="J27" s="186">
        <v>1575.454</v>
      </c>
      <c r="K27" s="186">
        <v>1561.653</v>
      </c>
      <c r="L27" s="186">
        <v>1869.825</v>
      </c>
      <c r="M27" s="186">
        <v>1886.9970000000001</v>
      </c>
      <c r="N27" s="186">
        <v>2006.1410000000001</v>
      </c>
      <c r="O27" s="186">
        <v>2141.924</v>
      </c>
      <c r="P27" s="186">
        <v>2697.674</v>
      </c>
      <c r="Q27" s="186">
        <v>4306.5870000000004</v>
      </c>
      <c r="R27" s="186">
        <v>4327.4480000000003</v>
      </c>
      <c r="S27" s="186">
        <v>4344.165</v>
      </c>
      <c r="T27" s="186">
        <v>4406.4139999999998</v>
      </c>
      <c r="U27" s="186">
        <v>4427.51</v>
      </c>
      <c r="V27" s="186">
        <v>4451.3209999999999</v>
      </c>
      <c r="W27" s="186">
        <v>4470.5559999999996</v>
      </c>
      <c r="X27" s="186">
        <v>4481.6930000000002</v>
      </c>
      <c r="Y27" s="186">
        <v>4504.8069999999998</v>
      </c>
      <c r="Z27" s="186">
        <v>4526.5209999999997</v>
      </c>
      <c r="AA27" s="186">
        <v>4521.1710000000003</v>
      </c>
      <c r="AC27" s="186">
        <f>E27</f>
        <v>598.822</v>
      </c>
      <c r="AD27" s="186">
        <f t="shared" si="11"/>
        <v>1545.6279999999999</v>
      </c>
      <c r="AE27" s="186">
        <f t="shared" si="12"/>
        <v>1886.9970000000001</v>
      </c>
      <c r="AF27" s="186">
        <f t="shared" si="13"/>
        <v>4306.5870000000004</v>
      </c>
      <c r="AG27" s="186">
        <f t="shared" si="14"/>
        <v>4427.51</v>
      </c>
      <c r="AH27" s="186">
        <f t="shared" si="15"/>
        <v>4504.8069999999998</v>
      </c>
      <c r="AI27" s="186">
        <f t="shared" si="16"/>
        <v>4470.5559999999996</v>
      </c>
      <c r="AJ27" s="186">
        <f t="shared" si="17"/>
        <v>4521.1710000000003</v>
      </c>
    </row>
    <row r="28" spans="1:36" s="20" customFormat="1" ht="12.6" customHeight="1" thickTop="1" thickBot="1">
      <c r="A28" s="177" t="s">
        <v>59</v>
      </c>
      <c r="B28" s="197">
        <f t="shared" ref="B28:C28" si="18">SUM(B18:B27)</f>
        <v>2128.9189999999999</v>
      </c>
      <c r="C28" s="197">
        <f t="shared" si="18"/>
        <v>2196.7719999999999</v>
      </c>
      <c r="D28" s="197">
        <f t="shared" ref="D28:E28" si="19">SUM(D18:D27)</f>
        <v>2242.4490000000001</v>
      </c>
      <c r="E28" s="197">
        <f t="shared" si="19"/>
        <v>2384.3510000000001</v>
      </c>
      <c r="F28" s="197">
        <f t="shared" ref="F28:K28" si="20">SUM(F18:F27)</f>
        <v>4408.1220000000003</v>
      </c>
      <c r="G28" s="197">
        <f t="shared" si="20"/>
        <v>6047.0450000000001</v>
      </c>
      <c r="H28" s="197">
        <f t="shared" si="20"/>
        <v>6901.5759999999991</v>
      </c>
      <c r="I28" s="197">
        <f t="shared" si="20"/>
        <v>6949.9119999999994</v>
      </c>
      <c r="J28" s="197">
        <f t="shared" si="20"/>
        <v>7120.213999999999</v>
      </c>
      <c r="K28" s="197">
        <f t="shared" si="20"/>
        <v>7279.8670000000011</v>
      </c>
      <c r="L28" s="197">
        <f t="shared" ref="L28:M28" si="21">SUM(L18:L27)</f>
        <v>7458.8849999999993</v>
      </c>
      <c r="M28" s="197">
        <f t="shared" si="21"/>
        <v>7848.3930000000009</v>
      </c>
      <c r="N28" s="197">
        <f t="shared" ref="N28:O28" si="22">SUM(N18:N27)</f>
        <v>7989.5919999999987</v>
      </c>
      <c r="O28" s="197">
        <f t="shared" si="22"/>
        <v>9073.098</v>
      </c>
      <c r="P28" s="197">
        <f t="shared" ref="P28:Q28" si="23">SUM(P18:P27)</f>
        <v>10675.493999999999</v>
      </c>
      <c r="Q28" s="197">
        <f t="shared" si="23"/>
        <v>13874.806</v>
      </c>
      <c r="R28" s="197">
        <f t="shared" ref="R28:S28" si="24">SUM(R18:R27)</f>
        <v>14169.95</v>
      </c>
      <c r="S28" s="197">
        <f t="shared" si="24"/>
        <v>14435.327000000001</v>
      </c>
      <c r="T28" s="197">
        <f t="shared" ref="T28:U28" si="25">SUM(T18:T27)</f>
        <v>15254.444</v>
      </c>
      <c r="U28" s="197">
        <f t="shared" si="25"/>
        <v>15827.708999999999</v>
      </c>
      <c r="V28" s="197">
        <f t="shared" ref="V28:Y28" si="26">SUM(V18:V27)</f>
        <v>16040.671</v>
      </c>
      <c r="W28" s="197">
        <f t="shared" si="26"/>
        <v>16513.339</v>
      </c>
      <c r="X28" s="197">
        <f t="shared" si="26"/>
        <v>17443.133999999998</v>
      </c>
      <c r="Y28" s="197">
        <f t="shared" si="26"/>
        <v>17233.904000000002</v>
      </c>
      <c r="Z28" s="197">
        <f t="shared" ref="Z28:AA28" si="27">SUM(Z18:Z27)</f>
        <v>17166.375</v>
      </c>
      <c r="AA28" s="197">
        <f t="shared" si="27"/>
        <v>17591.066999999999</v>
      </c>
      <c r="AB28" s="182"/>
      <c r="AC28" s="197">
        <f>SUM(AC18:AC27)</f>
        <v>2384.3510000000001</v>
      </c>
      <c r="AD28" s="197">
        <f t="shared" ref="AD28" si="28">SUM(AD18:AD27)</f>
        <v>6949.9119999999994</v>
      </c>
      <c r="AE28" s="197">
        <f t="shared" ref="AE28" si="29">SUM(AE18:AE27)</f>
        <v>7848.3930000000009</v>
      </c>
      <c r="AF28" s="197">
        <f t="shared" ref="AF28" si="30">SUM(AF18:AF27)</f>
        <v>13874.806</v>
      </c>
      <c r="AG28" s="197">
        <f t="shared" ref="AG28" si="31">SUM(AG18:AG27)</f>
        <v>15827.708999999999</v>
      </c>
      <c r="AH28" s="197">
        <f t="shared" si="15"/>
        <v>17233.904000000002</v>
      </c>
      <c r="AI28" s="197">
        <f t="shared" si="16"/>
        <v>16513.339</v>
      </c>
      <c r="AJ28" s="197">
        <f t="shared" si="17"/>
        <v>17591.066999999999</v>
      </c>
    </row>
    <row r="29" spans="1:36" ht="5.0999999999999996" customHeight="1" thickTop="1" thickBot="1">
      <c r="A29" s="175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C29" s="198"/>
      <c r="AD29" s="198"/>
      <c r="AE29" s="198"/>
      <c r="AF29" s="198"/>
      <c r="AG29" s="198"/>
      <c r="AH29" s="198"/>
      <c r="AI29" s="198">
        <f t="shared" si="16"/>
        <v>0</v>
      </c>
      <c r="AJ29" s="198">
        <f t="shared" si="17"/>
        <v>0</v>
      </c>
    </row>
    <row r="30" spans="1:36" s="20" customFormat="1" ht="12.6" customHeight="1" thickTop="1" thickBot="1">
      <c r="A30" s="177" t="s">
        <v>26</v>
      </c>
      <c r="B30" s="197">
        <f t="shared" ref="B30:K30" si="32">B15+B28</f>
        <v>6901.2110000000011</v>
      </c>
      <c r="C30" s="197">
        <f t="shared" si="32"/>
        <v>7038.7139999999999</v>
      </c>
      <c r="D30" s="197">
        <f t="shared" si="32"/>
        <v>7134.7039999999997</v>
      </c>
      <c r="E30" s="197">
        <f t="shared" si="32"/>
        <v>8796.741</v>
      </c>
      <c r="F30" s="197">
        <f t="shared" si="32"/>
        <v>9741.226999999999</v>
      </c>
      <c r="G30" s="197">
        <f t="shared" si="32"/>
        <v>12082.656999999999</v>
      </c>
      <c r="H30" s="197">
        <f t="shared" si="32"/>
        <v>13252.798999999999</v>
      </c>
      <c r="I30" s="197">
        <f t="shared" si="32"/>
        <v>19791.073</v>
      </c>
      <c r="J30" s="197">
        <f t="shared" si="32"/>
        <v>17710.081999999995</v>
      </c>
      <c r="K30" s="197">
        <f t="shared" si="32"/>
        <v>20558.632999999998</v>
      </c>
      <c r="L30" s="197">
        <f t="shared" ref="L30:M30" si="33">L15+L28</f>
        <v>21814.810999999998</v>
      </c>
      <c r="M30" s="197">
        <f t="shared" si="33"/>
        <v>24647.203000000001</v>
      </c>
      <c r="N30" s="197">
        <f t="shared" ref="N30:O30" si="34">N15+N28</f>
        <v>22610.557999999997</v>
      </c>
      <c r="O30" s="197">
        <f t="shared" si="34"/>
        <v>25066.189000000002</v>
      </c>
      <c r="P30" s="197">
        <f t="shared" ref="P30:Q30" si="35">P15+P28</f>
        <v>30549.5</v>
      </c>
      <c r="Q30" s="197">
        <f t="shared" si="35"/>
        <v>38384.615999999995</v>
      </c>
      <c r="R30" s="197">
        <f t="shared" ref="R30:S30" si="36">R15+R28</f>
        <v>33761.221999999994</v>
      </c>
      <c r="S30" s="197">
        <f t="shared" si="36"/>
        <v>34500.956000000006</v>
      </c>
      <c r="T30" s="197">
        <f t="shared" ref="T30:U30" si="37">T15+T28</f>
        <v>35976.403999999995</v>
      </c>
      <c r="U30" s="197">
        <f t="shared" si="37"/>
        <v>37765.845000000001</v>
      </c>
      <c r="V30" s="197">
        <f t="shared" ref="V30:Y30" si="38">V15+V28</f>
        <v>34216.567999999999</v>
      </c>
      <c r="W30" s="197">
        <f t="shared" si="38"/>
        <v>35598.877</v>
      </c>
      <c r="X30" s="197">
        <f t="shared" si="38"/>
        <v>36918.959999999999</v>
      </c>
      <c r="Y30" s="197">
        <f t="shared" si="38"/>
        <v>37455.067000000003</v>
      </c>
      <c r="Z30" s="197">
        <f t="shared" ref="Z30:AA30" si="39">Z15+Z28</f>
        <v>37218.861000000004</v>
      </c>
      <c r="AA30" s="197">
        <f t="shared" si="39"/>
        <v>34977.414000000004</v>
      </c>
      <c r="AB30" s="182"/>
      <c r="AC30" s="197">
        <f t="shared" ref="AC30" si="40">AC15+AC28</f>
        <v>8796.741</v>
      </c>
      <c r="AD30" s="197">
        <f t="shared" ref="AD30" si="41">AD15+AD28</f>
        <v>19791.073</v>
      </c>
      <c r="AE30" s="197">
        <f t="shared" ref="AE30" si="42">AE15+AE28</f>
        <v>24647.203000000001</v>
      </c>
      <c r="AF30" s="197">
        <f t="shared" ref="AF30" si="43">AF15+AF28</f>
        <v>38384.615999999995</v>
      </c>
      <c r="AG30" s="197">
        <f t="shared" ref="AG30" si="44">AG15+AG28</f>
        <v>37765.845000000001</v>
      </c>
      <c r="AH30" s="197">
        <f t="shared" si="15"/>
        <v>37455.067000000003</v>
      </c>
      <c r="AI30" s="197">
        <f t="shared" si="16"/>
        <v>35598.877</v>
      </c>
      <c r="AJ30" s="197">
        <f t="shared" si="17"/>
        <v>34977.414000000004</v>
      </c>
    </row>
    <row r="31" spans="1:36" ht="12" customHeight="1" thickTop="1" thickBot="1">
      <c r="A31" s="18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C31" s="186"/>
      <c r="AD31" s="186"/>
      <c r="AE31" s="186"/>
      <c r="AF31" s="186"/>
      <c r="AG31" s="186"/>
      <c r="AH31" s="186"/>
      <c r="AI31" s="186"/>
      <c r="AJ31" s="186"/>
    </row>
    <row r="32" spans="1:36" ht="24" customHeight="1" thickTop="1">
      <c r="A32" s="174" t="s">
        <v>60</v>
      </c>
      <c r="B32" s="196">
        <f t="shared" ref="B32:I32" si="45">B2</f>
        <v>43190</v>
      </c>
      <c r="C32" s="196">
        <f t="shared" si="45"/>
        <v>43281</v>
      </c>
      <c r="D32" s="196">
        <f t="shared" si="45"/>
        <v>43373</v>
      </c>
      <c r="E32" s="196">
        <f t="shared" si="45"/>
        <v>43465</v>
      </c>
      <c r="F32" s="196">
        <f t="shared" si="45"/>
        <v>43555</v>
      </c>
      <c r="G32" s="196">
        <f t="shared" si="45"/>
        <v>43646</v>
      </c>
      <c r="H32" s="196">
        <f t="shared" si="45"/>
        <v>43738</v>
      </c>
      <c r="I32" s="196">
        <f t="shared" si="45"/>
        <v>43800</v>
      </c>
      <c r="J32" s="196">
        <v>43921</v>
      </c>
      <c r="K32" s="196">
        <f t="shared" ref="K32:X32" si="46">K2</f>
        <v>43983</v>
      </c>
      <c r="L32" s="196">
        <f t="shared" si="46"/>
        <v>44076</v>
      </c>
      <c r="M32" s="196">
        <f t="shared" si="46"/>
        <v>44166</v>
      </c>
      <c r="N32" s="196">
        <f t="shared" si="46"/>
        <v>44257</v>
      </c>
      <c r="O32" s="196">
        <f t="shared" si="46"/>
        <v>44350</v>
      </c>
      <c r="P32" s="196">
        <f t="shared" si="46"/>
        <v>44443</v>
      </c>
      <c r="Q32" s="196">
        <f t="shared" si="46"/>
        <v>44561</v>
      </c>
      <c r="R32" s="376" t="str">
        <f t="shared" si="46"/>
        <v>mar/22</v>
      </c>
      <c r="S32" s="376" t="str">
        <f t="shared" si="46"/>
        <v>jun/22</v>
      </c>
      <c r="T32" s="376" t="str">
        <f t="shared" si="46"/>
        <v>set/22</v>
      </c>
      <c r="U32" s="376" t="str">
        <f t="shared" si="46"/>
        <v>dez/22</v>
      </c>
      <c r="V32" s="376" t="str">
        <f t="shared" si="46"/>
        <v>mar/23</v>
      </c>
      <c r="W32" s="376" t="str">
        <f t="shared" si="46"/>
        <v>jun/23</v>
      </c>
      <c r="X32" s="376" t="str">
        <f t="shared" si="46"/>
        <v>set/23
Reapresentado</v>
      </c>
      <c r="Y32" s="196">
        <v>45265</v>
      </c>
      <c r="Z32" s="196">
        <f>Z2</f>
        <v>45352</v>
      </c>
      <c r="AA32" s="196">
        <f>AA2</f>
        <v>45444</v>
      </c>
      <c r="AC32" s="196">
        <f t="shared" ref="AC32:AH32" si="47">AC2</f>
        <v>43465</v>
      </c>
      <c r="AD32" s="196">
        <f t="shared" si="47"/>
        <v>43800</v>
      </c>
      <c r="AE32" s="196">
        <f t="shared" si="47"/>
        <v>44166</v>
      </c>
      <c r="AF32" s="196">
        <f t="shared" si="47"/>
        <v>44561</v>
      </c>
      <c r="AG32" s="376" t="str">
        <f t="shared" si="47"/>
        <v>dez/22</v>
      </c>
      <c r="AH32" s="196">
        <f t="shared" si="47"/>
        <v>45265</v>
      </c>
      <c r="AI32" s="196">
        <f t="shared" ref="AI32:AJ32" si="48">AI2</f>
        <v>45078</v>
      </c>
      <c r="AJ32" s="196">
        <f t="shared" si="48"/>
        <v>45444</v>
      </c>
    </row>
    <row r="33" spans="1:36" ht="5.0999999999999996" customHeight="1">
      <c r="A33" s="21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C33" s="186"/>
      <c r="AD33" s="186"/>
      <c r="AE33" s="186"/>
      <c r="AF33" s="186"/>
      <c r="AG33" s="186"/>
      <c r="AH33" s="186"/>
      <c r="AI33" s="186"/>
      <c r="AJ33" s="186"/>
    </row>
    <row r="34" spans="1:36" ht="12.6" customHeight="1">
      <c r="A34" s="176" t="s">
        <v>61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C34" s="186"/>
      <c r="AD34" s="186"/>
      <c r="AE34" s="186"/>
      <c r="AF34" s="186"/>
      <c r="AG34" s="186"/>
      <c r="AH34" s="186"/>
      <c r="AI34" s="186"/>
      <c r="AJ34" s="186"/>
    </row>
    <row r="35" spans="1:36" ht="12.6" customHeight="1">
      <c r="A35" s="175" t="s">
        <v>13</v>
      </c>
      <c r="B35" s="186">
        <f t="shared" ref="B35:AA35" si="49">B36+B37</f>
        <v>2456.864</v>
      </c>
      <c r="C35" s="186">
        <f t="shared" si="49"/>
        <v>2749.4750000000004</v>
      </c>
      <c r="D35" s="186">
        <f t="shared" si="49"/>
        <v>2653.1089999999999</v>
      </c>
      <c r="E35" s="186">
        <f t="shared" si="49"/>
        <v>4105.2440000000006</v>
      </c>
      <c r="F35" s="186">
        <f t="shared" si="49"/>
        <v>2973.6129999999998</v>
      </c>
      <c r="G35" s="186">
        <f t="shared" si="49"/>
        <v>3395.8820000000001</v>
      </c>
      <c r="H35" s="186">
        <f t="shared" si="49"/>
        <v>3802.8019999999997</v>
      </c>
      <c r="I35" s="186">
        <f t="shared" si="49"/>
        <v>5934.8770000000004</v>
      </c>
      <c r="J35" s="186">
        <f t="shared" si="49"/>
        <v>4132.6620000000003</v>
      </c>
      <c r="K35" s="186">
        <f t="shared" si="49"/>
        <v>5333.9830000000002</v>
      </c>
      <c r="L35" s="186">
        <f t="shared" si="49"/>
        <v>6104.2579999999998</v>
      </c>
      <c r="M35" s="186">
        <f t="shared" si="49"/>
        <v>8501.3979999999992</v>
      </c>
      <c r="N35" s="186">
        <f t="shared" si="49"/>
        <v>7070.5160000000005</v>
      </c>
      <c r="O35" s="186">
        <f t="shared" si="49"/>
        <v>8241.8209999999999</v>
      </c>
      <c r="P35" s="186">
        <f t="shared" si="49"/>
        <v>9177.5310000000009</v>
      </c>
      <c r="Q35" s="186">
        <f t="shared" si="49"/>
        <v>10098.944</v>
      </c>
      <c r="R35" s="186">
        <f t="shared" si="49"/>
        <v>6248.4780000000001</v>
      </c>
      <c r="S35" s="186">
        <f t="shared" si="49"/>
        <v>7380.799</v>
      </c>
      <c r="T35" s="186">
        <f t="shared" si="49"/>
        <v>8606.768</v>
      </c>
      <c r="U35" s="186">
        <f t="shared" si="49"/>
        <v>9543.2570000000014</v>
      </c>
      <c r="V35" s="186">
        <f t="shared" si="49"/>
        <v>6995.4459999999999</v>
      </c>
      <c r="W35" s="186">
        <f t="shared" si="49"/>
        <v>7874.0219999999999</v>
      </c>
      <c r="X35" s="186">
        <f t="shared" si="49"/>
        <v>9306.8850000000002</v>
      </c>
      <c r="Y35" s="186">
        <f t="shared" si="49"/>
        <v>9324.0720000000001</v>
      </c>
      <c r="Z35" s="186">
        <f t="shared" si="49"/>
        <v>8597.9560000000001</v>
      </c>
      <c r="AA35" s="186">
        <f t="shared" si="49"/>
        <v>8788.8549999999996</v>
      </c>
      <c r="AC35" s="186">
        <f t="shared" ref="AC35:AC42" si="50">E35</f>
        <v>4105.2440000000006</v>
      </c>
      <c r="AD35" s="186">
        <f t="shared" ref="AD35:AD46" si="51">I35</f>
        <v>5934.8770000000004</v>
      </c>
      <c r="AE35" s="186">
        <f t="shared" ref="AE35:AE46" si="52">M35</f>
        <v>8501.3979999999992</v>
      </c>
      <c r="AF35" s="186">
        <f t="shared" ref="AF35:AF46" si="53">Q35</f>
        <v>10098.944</v>
      </c>
      <c r="AG35" s="186">
        <f t="shared" ref="AG35:AG46" si="54">U35</f>
        <v>9543.2570000000014</v>
      </c>
      <c r="AH35" s="186">
        <f t="shared" ref="AH35:AH47" si="55">Y35</f>
        <v>9324.0720000000001</v>
      </c>
      <c r="AI35" s="186">
        <f t="shared" ref="AI35:AI47" si="56">W35</f>
        <v>7874.0219999999999</v>
      </c>
      <c r="AJ35" s="186">
        <f t="shared" ref="AJ35:AJ47" si="57">AA35</f>
        <v>8788.8549999999996</v>
      </c>
    </row>
    <row r="36" spans="1:36" ht="12.6" customHeight="1">
      <c r="A36" s="341" t="s">
        <v>315</v>
      </c>
      <c r="B36" s="342">
        <v>2380.866</v>
      </c>
      <c r="C36" s="342">
        <v>2376.3510000000001</v>
      </c>
      <c r="D36" s="342">
        <v>2116.3829999999998</v>
      </c>
      <c r="E36" s="342">
        <v>3323.6950000000002</v>
      </c>
      <c r="F36" s="342">
        <v>2648.2269999999999</v>
      </c>
      <c r="G36" s="342">
        <v>2690.5010000000002</v>
      </c>
      <c r="H36" s="342">
        <v>3048.6439999999998</v>
      </c>
      <c r="I36" s="342">
        <v>4545.0730000000003</v>
      </c>
      <c r="J36" s="342">
        <v>2534.9340000000002</v>
      </c>
      <c r="K36" s="342">
        <v>3842.3739999999998</v>
      </c>
      <c r="L36" s="342">
        <v>5639.6710000000003</v>
      </c>
      <c r="M36" s="342">
        <v>7296.473</v>
      </c>
      <c r="N36" s="342">
        <v>5096.8100000000004</v>
      </c>
      <c r="O36" s="342">
        <v>5362.942</v>
      </c>
      <c r="P36" s="342">
        <v>5237.5370000000003</v>
      </c>
      <c r="Q36" s="342">
        <v>5638.3879999999999</v>
      </c>
      <c r="R36" s="342">
        <v>3219.4749999999999</v>
      </c>
      <c r="S36" s="342">
        <v>3555.8090000000002</v>
      </c>
      <c r="T36" s="342">
        <v>4612.5339999999997</v>
      </c>
      <c r="U36" s="342">
        <v>5741.02</v>
      </c>
      <c r="V36" s="342">
        <v>4823.1530000000002</v>
      </c>
      <c r="W36" s="342">
        <v>5112.6779999999999</v>
      </c>
      <c r="X36" s="342">
        <v>6476.4380000000001</v>
      </c>
      <c r="Y36" s="342">
        <v>6965.98</v>
      </c>
      <c r="Z36" s="342">
        <v>6367.0370000000003</v>
      </c>
      <c r="AA36" s="342">
        <v>6438.0410000000002</v>
      </c>
      <c r="AC36" s="342">
        <f t="shared" si="50"/>
        <v>3323.6950000000002</v>
      </c>
      <c r="AD36" s="342">
        <f t="shared" si="51"/>
        <v>4545.0730000000003</v>
      </c>
      <c r="AE36" s="342">
        <f t="shared" si="52"/>
        <v>7296.473</v>
      </c>
      <c r="AF36" s="342">
        <f t="shared" si="53"/>
        <v>5638.3879999999999</v>
      </c>
      <c r="AG36" s="342">
        <f t="shared" si="54"/>
        <v>5741.02</v>
      </c>
      <c r="AH36" s="342">
        <f t="shared" si="55"/>
        <v>6965.98</v>
      </c>
      <c r="AI36" s="342">
        <f t="shared" si="56"/>
        <v>5112.6779999999999</v>
      </c>
      <c r="AJ36" s="342">
        <f t="shared" si="57"/>
        <v>6438.0410000000002</v>
      </c>
    </row>
    <row r="37" spans="1:36" ht="12.6" customHeight="1">
      <c r="A37" s="341" t="s">
        <v>316</v>
      </c>
      <c r="B37" s="342">
        <v>75.998000000000005</v>
      </c>
      <c r="C37" s="342">
        <v>373.12400000000002</v>
      </c>
      <c r="D37" s="342">
        <v>536.726</v>
      </c>
      <c r="E37" s="342">
        <v>781.54899999999998</v>
      </c>
      <c r="F37" s="342">
        <v>325.38600000000002</v>
      </c>
      <c r="G37" s="342">
        <v>705.38099999999997</v>
      </c>
      <c r="H37" s="342">
        <v>754.15800000000002</v>
      </c>
      <c r="I37" s="342">
        <v>1389.8040000000001</v>
      </c>
      <c r="J37" s="342">
        <v>1597.7280000000001</v>
      </c>
      <c r="K37" s="342">
        <v>1491.6089999999999</v>
      </c>
      <c r="L37" s="342">
        <v>464.58699999999999</v>
      </c>
      <c r="M37" s="342">
        <v>1204.925</v>
      </c>
      <c r="N37" s="342">
        <v>1973.7059999999999</v>
      </c>
      <c r="O37" s="342">
        <v>2878.8789999999999</v>
      </c>
      <c r="P37" s="342">
        <v>3939.9940000000001</v>
      </c>
      <c r="Q37" s="342">
        <v>4460.5559999999996</v>
      </c>
      <c r="R37" s="342">
        <v>3029.0030000000002</v>
      </c>
      <c r="S37" s="342">
        <v>3824.99</v>
      </c>
      <c r="T37" s="342">
        <v>3994.2339999999999</v>
      </c>
      <c r="U37" s="342">
        <v>3802.2370000000001</v>
      </c>
      <c r="V37" s="342">
        <v>2172.2930000000001</v>
      </c>
      <c r="W37" s="342">
        <v>2761.3440000000001</v>
      </c>
      <c r="X37" s="342">
        <v>2830.4470000000001</v>
      </c>
      <c r="Y37" s="342">
        <v>2358.0920000000001</v>
      </c>
      <c r="Z37" s="342">
        <v>2230.9189999999999</v>
      </c>
      <c r="AA37" s="342">
        <v>2350.8139999999999</v>
      </c>
      <c r="AB37" s="397"/>
      <c r="AC37" s="342">
        <f t="shared" si="50"/>
        <v>781.54899999999998</v>
      </c>
      <c r="AD37" s="342">
        <f t="shared" si="51"/>
        <v>1389.8040000000001</v>
      </c>
      <c r="AE37" s="342">
        <f t="shared" si="52"/>
        <v>1204.925</v>
      </c>
      <c r="AF37" s="342">
        <f t="shared" si="53"/>
        <v>4460.5559999999996</v>
      </c>
      <c r="AG37" s="342">
        <f t="shared" si="54"/>
        <v>3802.2370000000001</v>
      </c>
      <c r="AH37" s="342">
        <f t="shared" si="55"/>
        <v>2358.0920000000001</v>
      </c>
      <c r="AI37" s="342">
        <f t="shared" si="56"/>
        <v>2761.3440000000001</v>
      </c>
      <c r="AJ37" s="342">
        <f t="shared" si="57"/>
        <v>2350.8139999999999</v>
      </c>
    </row>
    <row r="38" spans="1:36" ht="12.6" customHeight="1">
      <c r="A38" s="175" t="s">
        <v>299</v>
      </c>
      <c r="B38" s="186">
        <v>0</v>
      </c>
      <c r="C38" s="186">
        <v>0</v>
      </c>
      <c r="D38" s="186">
        <v>0</v>
      </c>
      <c r="E38" s="186">
        <v>0</v>
      </c>
      <c r="F38" s="186">
        <v>0</v>
      </c>
      <c r="G38" s="186">
        <v>0</v>
      </c>
      <c r="H38" s="186">
        <v>0</v>
      </c>
      <c r="I38" s="186">
        <v>0</v>
      </c>
      <c r="J38" s="186">
        <v>235.93899999999999</v>
      </c>
      <c r="K38" s="186">
        <v>639.25599999999997</v>
      </c>
      <c r="L38" s="186">
        <v>627.26</v>
      </c>
      <c r="M38" s="186">
        <v>718.48199999999997</v>
      </c>
      <c r="N38" s="186">
        <v>756.67499999999995</v>
      </c>
      <c r="O38" s="186">
        <v>878.69299999999998</v>
      </c>
      <c r="P38" s="186">
        <v>1577.74</v>
      </c>
      <c r="Q38" s="186">
        <v>1418.8969999999999</v>
      </c>
      <c r="R38" s="186">
        <v>1488.933</v>
      </c>
      <c r="S38" s="186">
        <v>1362.9459999999999</v>
      </c>
      <c r="T38" s="186">
        <v>1308.979</v>
      </c>
      <c r="U38" s="186">
        <v>1552.643</v>
      </c>
      <c r="V38" s="186">
        <v>1527.7339999999999</v>
      </c>
      <c r="W38" s="186">
        <v>1473.819</v>
      </c>
      <c r="X38" s="186">
        <v>1533.6780000000001</v>
      </c>
      <c r="Y38" s="186">
        <v>1765.1489999999999</v>
      </c>
      <c r="Z38" s="186">
        <v>1724.519</v>
      </c>
      <c r="AA38" s="186">
        <v>1480.423</v>
      </c>
      <c r="AC38" s="186">
        <f t="shared" si="50"/>
        <v>0</v>
      </c>
      <c r="AD38" s="186">
        <f t="shared" si="51"/>
        <v>0</v>
      </c>
      <c r="AE38" s="186">
        <f t="shared" si="52"/>
        <v>718.48199999999997</v>
      </c>
      <c r="AF38" s="186">
        <f t="shared" si="53"/>
        <v>1418.8969999999999</v>
      </c>
      <c r="AG38" s="186">
        <f t="shared" si="54"/>
        <v>1552.643</v>
      </c>
      <c r="AH38" s="186">
        <f t="shared" si="55"/>
        <v>1765.1489999999999</v>
      </c>
      <c r="AI38" s="186">
        <f t="shared" si="56"/>
        <v>1473.819</v>
      </c>
      <c r="AJ38" s="186">
        <f t="shared" si="57"/>
        <v>1480.423</v>
      </c>
    </row>
    <row r="39" spans="1:36" ht="12.6" customHeight="1">
      <c r="A39" s="175" t="s">
        <v>62</v>
      </c>
      <c r="B39" s="186">
        <v>381.416</v>
      </c>
      <c r="C39" s="186">
        <v>254.50399999999999</v>
      </c>
      <c r="D39" s="186">
        <v>252.41</v>
      </c>
      <c r="E39" s="186">
        <v>130.74299999999999</v>
      </c>
      <c r="F39" s="186">
        <v>128.911</v>
      </c>
      <c r="G39" s="186">
        <v>43.258000000000003</v>
      </c>
      <c r="H39" s="186">
        <v>313.387</v>
      </c>
      <c r="I39" s="186">
        <v>9.9670000000000005</v>
      </c>
      <c r="J39" s="186">
        <v>6.4770000000000003</v>
      </c>
      <c r="K39" s="186">
        <v>1650.78</v>
      </c>
      <c r="L39" s="186">
        <v>1658.9829999999999</v>
      </c>
      <c r="M39" s="186">
        <v>1667.181</v>
      </c>
      <c r="N39" s="186">
        <v>847.48400000000004</v>
      </c>
      <c r="O39" s="186">
        <v>11.99</v>
      </c>
      <c r="P39" s="186">
        <v>12.412000000000001</v>
      </c>
      <c r="Q39" s="186">
        <v>407.96800000000002</v>
      </c>
      <c r="R39" s="186">
        <v>494.447</v>
      </c>
      <c r="S39" s="186">
        <v>377.69400000000002</v>
      </c>
      <c r="T39" s="186">
        <v>224.19300000000001</v>
      </c>
      <c r="U39" s="186">
        <v>124.297</v>
      </c>
      <c r="V39" s="186">
        <v>1046.501</v>
      </c>
      <c r="W39" s="186">
        <v>2831.3760000000002</v>
      </c>
      <c r="X39" s="186">
        <v>3002.748</v>
      </c>
      <c r="Y39" s="186">
        <v>2954.3470000000002</v>
      </c>
      <c r="Z39" s="186">
        <v>2269.4250000000002</v>
      </c>
      <c r="AA39" s="186">
        <v>57.145000000000003</v>
      </c>
      <c r="AC39" s="186">
        <f t="shared" si="50"/>
        <v>130.74299999999999</v>
      </c>
      <c r="AD39" s="186">
        <f t="shared" si="51"/>
        <v>9.9670000000000005</v>
      </c>
      <c r="AE39" s="186">
        <f t="shared" si="52"/>
        <v>1667.181</v>
      </c>
      <c r="AF39" s="186">
        <f t="shared" si="53"/>
        <v>407.96800000000002</v>
      </c>
      <c r="AG39" s="186">
        <f t="shared" si="54"/>
        <v>124.297</v>
      </c>
      <c r="AH39" s="186">
        <f t="shared" si="55"/>
        <v>2954.3470000000002</v>
      </c>
      <c r="AI39" s="186">
        <f t="shared" si="56"/>
        <v>2831.3760000000002</v>
      </c>
      <c r="AJ39" s="186">
        <f t="shared" si="57"/>
        <v>57.145000000000003</v>
      </c>
    </row>
    <row r="40" spans="1:36" ht="12.6" customHeight="1">
      <c r="A40" s="175" t="s">
        <v>63</v>
      </c>
      <c r="B40" s="186">
        <v>188.82</v>
      </c>
      <c r="C40" s="186">
        <v>208.59100000000001</v>
      </c>
      <c r="D40" s="186">
        <v>268.73700000000002</v>
      </c>
      <c r="E40" s="186">
        <v>258.983</v>
      </c>
      <c r="F40" s="186">
        <v>269.952</v>
      </c>
      <c r="G40" s="186">
        <v>302.25599999999997</v>
      </c>
      <c r="H40" s="186">
        <v>349.76</v>
      </c>
      <c r="I40" s="186">
        <v>354.71699999999998</v>
      </c>
      <c r="J40" s="186">
        <v>263.28199999999998</v>
      </c>
      <c r="K40" s="186">
        <v>329.00099999999998</v>
      </c>
      <c r="L40" s="186">
        <v>444.74700000000001</v>
      </c>
      <c r="M40" s="186">
        <v>359.721</v>
      </c>
      <c r="N40" s="186">
        <v>380.23099999999999</v>
      </c>
      <c r="O40" s="186">
        <v>372.39400000000001</v>
      </c>
      <c r="P40" s="186">
        <v>437.678</v>
      </c>
      <c r="Q40" s="186">
        <v>370.17599999999999</v>
      </c>
      <c r="R40" s="186">
        <v>376.392</v>
      </c>
      <c r="S40" s="186">
        <v>409.23399999999998</v>
      </c>
      <c r="T40" s="186">
        <v>425.78500000000003</v>
      </c>
      <c r="U40" s="186">
        <v>420.49599999999998</v>
      </c>
      <c r="V40" s="186">
        <v>413.71300000000002</v>
      </c>
      <c r="W40" s="186">
        <v>411.55900000000003</v>
      </c>
      <c r="X40" s="186">
        <v>449.14699999999999</v>
      </c>
      <c r="Y40" s="186">
        <v>401.86700000000002</v>
      </c>
      <c r="Z40" s="186">
        <v>409.78699999999998</v>
      </c>
      <c r="AA40" s="186">
        <v>441.95100000000002</v>
      </c>
      <c r="AC40" s="186">
        <f t="shared" si="50"/>
        <v>258.983</v>
      </c>
      <c r="AD40" s="186">
        <f t="shared" si="51"/>
        <v>354.71699999999998</v>
      </c>
      <c r="AE40" s="186">
        <f t="shared" si="52"/>
        <v>359.721</v>
      </c>
      <c r="AF40" s="186">
        <f t="shared" si="53"/>
        <v>370.17599999999999</v>
      </c>
      <c r="AG40" s="186">
        <f t="shared" si="54"/>
        <v>420.49599999999998</v>
      </c>
      <c r="AH40" s="186">
        <f t="shared" si="55"/>
        <v>401.86700000000002</v>
      </c>
      <c r="AI40" s="186">
        <f t="shared" si="56"/>
        <v>411.55900000000003</v>
      </c>
      <c r="AJ40" s="186">
        <f t="shared" si="57"/>
        <v>441.95100000000002</v>
      </c>
    </row>
    <row r="41" spans="1:36" ht="12.6" customHeight="1">
      <c r="A41" s="175" t="s">
        <v>64</v>
      </c>
      <c r="B41" s="186">
        <v>91.731999999999999</v>
      </c>
      <c r="C41" s="186">
        <v>110.387</v>
      </c>
      <c r="D41" s="186">
        <v>84.918000000000006</v>
      </c>
      <c r="E41" s="186">
        <v>140.97900000000001</v>
      </c>
      <c r="F41" s="186">
        <v>203.25800000000001</v>
      </c>
      <c r="G41" s="186">
        <v>174.17699999999999</v>
      </c>
      <c r="H41" s="186">
        <v>208.845</v>
      </c>
      <c r="I41" s="186">
        <v>352.00799999999998</v>
      </c>
      <c r="J41" s="186">
        <v>176.93100000000001</v>
      </c>
      <c r="K41" s="186">
        <v>206.36199999999999</v>
      </c>
      <c r="L41" s="186">
        <v>299.58300000000003</v>
      </c>
      <c r="M41" s="186">
        <v>401.30799999999999</v>
      </c>
      <c r="N41" s="186">
        <v>211.16900000000001</v>
      </c>
      <c r="O41" s="186">
        <v>169.17699999999999</v>
      </c>
      <c r="P41" s="186">
        <v>144.28899999999999</v>
      </c>
      <c r="Q41" s="186">
        <v>239.595</v>
      </c>
      <c r="R41" s="186">
        <v>198.61500000000001</v>
      </c>
      <c r="S41" s="186">
        <v>212.06299999999999</v>
      </c>
      <c r="T41" s="186">
        <v>180.20500000000001</v>
      </c>
      <c r="U41" s="186">
        <v>224.88900000000001</v>
      </c>
      <c r="V41" s="186">
        <v>261.803</v>
      </c>
      <c r="W41" s="186">
        <v>296.61799999999999</v>
      </c>
      <c r="X41" s="186">
        <v>280.38499999999999</v>
      </c>
      <c r="Y41" s="186">
        <v>359.971</v>
      </c>
      <c r="Z41" s="186">
        <v>281.37799999999999</v>
      </c>
      <c r="AA41" s="186">
        <v>270.29000000000002</v>
      </c>
      <c r="AC41" s="186">
        <f t="shared" si="50"/>
        <v>140.97900000000001</v>
      </c>
      <c r="AD41" s="186">
        <f t="shared" si="51"/>
        <v>352.00799999999998</v>
      </c>
      <c r="AE41" s="186">
        <f t="shared" si="52"/>
        <v>401.30799999999999</v>
      </c>
      <c r="AF41" s="186">
        <f t="shared" si="53"/>
        <v>239.595</v>
      </c>
      <c r="AG41" s="186">
        <f t="shared" si="54"/>
        <v>224.88900000000001</v>
      </c>
      <c r="AH41" s="186">
        <f t="shared" si="55"/>
        <v>359.971</v>
      </c>
      <c r="AI41" s="186">
        <f t="shared" si="56"/>
        <v>296.61799999999999</v>
      </c>
      <c r="AJ41" s="186">
        <f t="shared" si="57"/>
        <v>270.29000000000002</v>
      </c>
    </row>
    <row r="42" spans="1:36" ht="12.6" customHeight="1">
      <c r="A42" s="179" t="s">
        <v>51</v>
      </c>
      <c r="B42" s="186">
        <v>82.914000000000001</v>
      </c>
      <c r="C42" s="186">
        <v>94.46</v>
      </c>
      <c r="D42" s="186">
        <v>90.274000000000001</v>
      </c>
      <c r="E42" s="186">
        <v>125.383</v>
      </c>
      <c r="F42" s="186">
        <v>105.98099999999999</v>
      </c>
      <c r="G42" s="186">
        <v>113.05</v>
      </c>
      <c r="H42" s="186">
        <v>125.607</v>
      </c>
      <c r="I42" s="186">
        <v>152.126</v>
      </c>
      <c r="J42" s="186">
        <v>52.822000000000003</v>
      </c>
      <c r="K42" s="186">
        <v>103.417</v>
      </c>
      <c r="L42" s="186">
        <v>109.78400000000001</v>
      </c>
      <c r="M42" s="186">
        <v>130.286</v>
      </c>
      <c r="N42" s="186">
        <v>36.164999999999999</v>
      </c>
      <c r="O42" s="186">
        <v>62.758000000000003</v>
      </c>
      <c r="P42" s="186">
        <v>56.78</v>
      </c>
      <c r="Q42" s="186">
        <v>125.30200000000001</v>
      </c>
      <c r="R42" s="186">
        <v>114.746</v>
      </c>
      <c r="S42" s="186">
        <v>116.065</v>
      </c>
      <c r="T42" s="186">
        <v>111.70399999999999</v>
      </c>
      <c r="U42" s="186">
        <v>152.511</v>
      </c>
      <c r="V42" s="186">
        <v>125.639</v>
      </c>
      <c r="W42" s="186">
        <v>93.837000000000003</v>
      </c>
      <c r="X42" s="186">
        <v>209.286</v>
      </c>
      <c r="Y42" s="186">
        <v>100.961</v>
      </c>
      <c r="Z42" s="186">
        <v>90.555000000000007</v>
      </c>
      <c r="AA42" s="186">
        <v>96.355999999999995</v>
      </c>
      <c r="AC42" s="186">
        <f t="shared" si="50"/>
        <v>125.383</v>
      </c>
      <c r="AD42" s="186">
        <f t="shared" si="51"/>
        <v>152.126</v>
      </c>
      <c r="AE42" s="186">
        <f t="shared" si="52"/>
        <v>130.286</v>
      </c>
      <c r="AF42" s="186">
        <f t="shared" si="53"/>
        <v>125.30200000000001</v>
      </c>
      <c r="AG42" s="186">
        <f t="shared" si="54"/>
        <v>152.511</v>
      </c>
      <c r="AH42" s="186">
        <f t="shared" si="55"/>
        <v>100.961</v>
      </c>
      <c r="AI42" s="186">
        <f t="shared" si="56"/>
        <v>93.837000000000003</v>
      </c>
      <c r="AJ42" s="186">
        <f t="shared" si="57"/>
        <v>96.355999999999995</v>
      </c>
    </row>
    <row r="43" spans="1:36" ht="12.6" customHeight="1">
      <c r="A43" s="178" t="s">
        <v>249</v>
      </c>
      <c r="B43" s="186">
        <v>0</v>
      </c>
      <c r="C43" s="186">
        <v>0</v>
      </c>
      <c r="D43" s="186">
        <v>0</v>
      </c>
      <c r="E43" s="186">
        <v>0</v>
      </c>
      <c r="F43" s="186">
        <v>224.642</v>
      </c>
      <c r="G43" s="186">
        <v>212.625</v>
      </c>
      <c r="H43" s="186">
        <v>213.107</v>
      </c>
      <c r="I43" s="186">
        <v>330.57100000000003</v>
      </c>
      <c r="J43" s="186">
        <v>330.55</v>
      </c>
      <c r="K43" s="186">
        <v>333.79300000000001</v>
      </c>
      <c r="L43" s="186">
        <v>347.96800000000002</v>
      </c>
      <c r="M43" s="186">
        <v>351.15199999999999</v>
      </c>
      <c r="N43" s="186">
        <v>353.726</v>
      </c>
      <c r="O43" s="186">
        <v>398.48399999999998</v>
      </c>
      <c r="P43" s="186">
        <v>411.73200000000003</v>
      </c>
      <c r="Q43" s="186">
        <v>433.834</v>
      </c>
      <c r="R43" s="186">
        <v>439.67500000000001</v>
      </c>
      <c r="S43" s="186">
        <v>421.63799999999998</v>
      </c>
      <c r="T43" s="186">
        <v>428.142</v>
      </c>
      <c r="U43" s="186">
        <v>619.78800000000001</v>
      </c>
      <c r="V43" s="186">
        <v>633.89099999999996</v>
      </c>
      <c r="W43" s="186">
        <v>467.09199999999998</v>
      </c>
      <c r="X43" s="186">
        <v>455.99299999999999</v>
      </c>
      <c r="Y43" s="186">
        <v>508.35899999999998</v>
      </c>
      <c r="Z43" s="186">
        <v>506</v>
      </c>
      <c r="AA43" s="186">
        <v>469.23</v>
      </c>
      <c r="AC43" s="186">
        <v>0</v>
      </c>
      <c r="AD43" s="186">
        <f t="shared" si="51"/>
        <v>330.57100000000003</v>
      </c>
      <c r="AE43" s="186">
        <f t="shared" si="52"/>
        <v>351.15199999999999</v>
      </c>
      <c r="AF43" s="186">
        <f t="shared" si="53"/>
        <v>433.834</v>
      </c>
      <c r="AG43" s="186">
        <f t="shared" si="54"/>
        <v>619.78800000000001</v>
      </c>
      <c r="AH43" s="186">
        <f t="shared" si="55"/>
        <v>508.35899999999998</v>
      </c>
      <c r="AI43" s="186">
        <f t="shared" si="56"/>
        <v>467.09199999999998</v>
      </c>
      <c r="AJ43" s="186">
        <f t="shared" si="57"/>
        <v>469.23</v>
      </c>
    </row>
    <row r="44" spans="1:36" ht="12.6" customHeight="1">
      <c r="A44" s="175" t="s">
        <v>65</v>
      </c>
      <c r="B44" s="186">
        <v>40.652000000000001</v>
      </c>
      <c r="C44" s="186">
        <v>39.737000000000002</v>
      </c>
      <c r="D44" s="186">
        <v>39.447000000000003</v>
      </c>
      <c r="E44" s="186">
        <v>39.156999999999996</v>
      </c>
      <c r="F44" s="186">
        <v>39.156999999999996</v>
      </c>
      <c r="G44" s="186">
        <v>43.021000000000001</v>
      </c>
      <c r="H44" s="186">
        <v>43.031999999999996</v>
      </c>
      <c r="I44" s="186">
        <v>43.036000000000001</v>
      </c>
      <c r="J44" s="186">
        <v>42.991999999999997</v>
      </c>
      <c r="K44" s="186">
        <v>43.052999999999997</v>
      </c>
      <c r="L44" s="186">
        <v>42.985999999999997</v>
      </c>
      <c r="M44" s="186">
        <v>43.009</v>
      </c>
      <c r="N44" s="186">
        <v>43.063000000000002</v>
      </c>
      <c r="O44" s="186">
        <v>43.098999999999997</v>
      </c>
      <c r="P44" s="186">
        <v>50.302999999999997</v>
      </c>
      <c r="Q44" s="186">
        <v>50.329000000000001</v>
      </c>
      <c r="R44" s="186">
        <v>50.405000000000001</v>
      </c>
      <c r="S44" s="186">
        <v>50.473999999999997</v>
      </c>
      <c r="T44" s="186">
        <v>50.567</v>
      </c>
      <c r="U44" s="186">
        <v>76.908000000000001</v>
      </c>
      <c r="V44" s="186">
        <v>73.918999999999997</v>
      </c>
      <c r="W44" s="186">
        <v>146.69399999999999</v>
      </c>
      <c r="X44" s="186">
        <v>146.29599999999999</v>
      </c>
      <c r="Y44" s="186">
        <v>145.899</v>
      </c>
      <c r="Z44" s="186">
        <v>145.501</v>
      </c>
      <c r="AA44" s="186">
        <v>146.26</v>
      </c>
      <c r="AC44" s="186">
        <f>E44</f>
        <v>39.156999999999996</v>
      </c>
      <c r="AD44" s="186">
        <f t="shared" si="51"/>
        <v>43.036000000000001</v>
      </c>
      <c r="AE44" s="186">
        <f t="shared" si="52"/>
        <v>43.009</v>
      </c>
      <c r="AF44" s="186">
        <f t="shared" si="53"/>
        <v>50.329000000000001</v>
      </c>
      <c r="AG44" s="186">
        <f t="shared" si="54"/>
        <v>76.908000000000001</v>
      </c>
      <c r="AH44" s="186">
        <f t="shared" si="55"/>
        <v>145.899</v>
      </c>
      <c r="AI44" s="186">
        <f t="shared" si="56"/>
        <v>146.69399999999999</v>
      </c>
      <c r="AJ44" s="186">
        <f t="shared" si="57"/>
        <v>146.26</v>
      </c>
    </row>
    <row r="45" spans="1:36" ht="12.6" customHeight="1">
      <c r="A45" s="175" t="s">
        <v>66</v>
      </c>
      <c r="B45" s="186">
        <v>114.273</v>
      </c>
      <c r="C45" s="186">
        <v>0</v>
      </c>
      <c r="D45" s="186">
        <v>0</v>
      </c>
      <c r="E45" s="186">
        <v>182</v>
      </c>
      <c r="F45" s="186">
        <v>166.446</v>
      </c>
      <c r="G45" s="186">
        <v>0</v>
      </c>
      <c r="H45" s="186">
        <v>112</v>
      </c>
      <c r="I45" s="186">
        <v>123.566</v>
      </c>
      <c r="J45" s="186">
        <v>123.566</v>
      </c>
      <c r="K45" s="186">
        <v>123.566</v>
      </c>
      <c r="L45" s="186">
        <v>0.14899999999999999</v>
      </c>
      <c r="M45" s="186">
        <v>39.953000000000003</v>
      </c>
      <c r="N45" s="186">
        <v>39.954999999999998</v>
      </c>
      <c r="O45" s="186">
        <v>0.216</v>
      </c>
      <c r="P45" s="186">
        <v>0</v>
      </c>
      <c r="Q45" s="186">
        <v>41.433999999999997</v>
      </c>
      <c r="R45" s="186">
        <v>41.433999999999997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C45" s="186">
        <f>E45</f>
        <v>182</v>
      </c>
      <c r="AD45" s="186">
        <f t="shared" si="51"/>
        <v>123.566</v>
      </c>
      <c r="AE45" s="186">
        <f t="shared" si="52"/>
        <v>39.953000000000003</v>
      </c>
      <c r="AF45" s="186">
        <f t="shared" si="53"/>
        <v>41.433999999999997</v>
      </c>
      <c r="AG45" s="186">
        <f t="shared" si="54"/>
        <v>0</v>
      </c>
      <c r="AH45" s="186">
        <f t="shared" si="55"/>
        <v>0</v>
      </c>
      <c r="AI45" s="186">
        <f t="shared" si="56"/>
        <v>0</v>
      </c>
      <c r="AJ45" s="186">
        <f t="shared" si="57"/>
        <v>0</v>
      </c>
    </row>
    <row r="46" spans="1:36" ht="12.6" customHeight="1" thickBot="1">
      <c r="A46" s="175" t="s">
        <v>67</v>
      </c>
      <c r="B46" s="186">
        <v>255.22800000000001</v>
      </c>
      <c r="C46" s="186">
        <v>267.24400000000003</v>
      </c>
      <c r="D46" s="186">
        <v>315.16899999999998</v>
      </c>
      <c r="E46" s="186">
        <v>406.10899999999998</v>
      </c>
      <c r="F46" s="186">
        <v>446.596</v>
      </c>
      <c r="G46" s="186">
        <v>688.36099999999999</v>
      </c>
      <c r="H46" s="186">
        <v>688.21299999999997</v>
      </c>
      <c r="I46" s="186">
        <v>701.71900000000005</v>
      </c>
      <c r="J46" s="186">
        <v>546.99700000000007</v>
      </c>
      <c r="K46" s="186">
        <v>806.20100000000002</v>
      </c>
      <c r="L46" s="186">
        <v>1084.1099999999999</v>
      </c>
      <c r="M46" s="186">
        <v>1203.655</v>
      </c>
      <c r="N46" s="186">
        <v>1133.692</v>
      </c>
      <c r="O46" s="186">
        <v>1234.5319999999999</v>
      </c>
      <c r="P46" s="186">
        <v>1476.336</v>
      </c>
      <c r="Q46" s="186">
        <v>2070.71</v>
      </c>
      <c r="R46" s="186">
        <v>1429.6980000000001</v>
      </c>
      <c r="S46" s="186">
        <v>1926.5360000000001</v>
      </c>
      <c r="T46" s="186">
        <v>1820.0840000000001</v>
      </c>
      <c r="U46" s="186">
        <v>2118.136</v>
      </c>
      <c r="V46" s="186">
        <v>1702.0309999999999</v>
      </c>
      <c r="W46" s="186">
        <v>1657.288</v>
      </c>
      <c r="X46" s="186">
        <v>1741.92</v>
      </c>
      <c r="Y46" s="186">
        <v>1847.502</v>
      </c>
      <c r="Z46" s="186">
        <v>1875.77</v>
      </c>
      <c r="AA46" s="186">
        <v>1690.338</v>
      </c>
      <c r="AC46" s="186">
        <f>E46</f>
        <v>406.10899999999998</v>
      </c>
      <c r="AD46" s="186">
        <f t="shared" si="51"/>
        <v>701.71900000000005</v>
      </c>
      <c r="AE46" s="186">
        <f t="shared" si="52"/>
        <v>1203.655</v>
      </c>
      <c r="AF46" s="186">
        <f t="shared" si="53"/>
        <v>2070.71</v>
      </c>
      <c r="AG46" s="186">
        <f t="shared" si="54"/>
        <v>2118.136</v>
      </c>
      <c r="AH46" s="186">
        <f t="shared" si="55"/>
        <v>1847.502</v>
      </c>
      <c r="AI46" s="186">
        <f t="shared" si="56"/>
        <v>1657.288</v>
      </c>
      <c r="AJ46" s="186">
        <f t="shared" si="57"/>
        <v>1690.338</v>
      </c>
    </row>
    <row r="47" spans="1:36" s="20" customFormat="1" ht="12.6" customHeight="1" thickTop="1" thickBot="1">
      <c r="A47" s="177" t="s">
        <v>68</v>
      </c>
      <c r="B47" s="197">
        <f t="shared" ref="B47:U47" si="58">SUM(B36:B46)</f>
        <v>3611.8990000000008</v>
      </c>
      <c r="C47" s="197">
        <f t="shared" si="58"/>
        <v>3724.3980000000006</v>
      </c>
      <c r="D47" s="197">
        <f t="shared" si="58"/>
        <v>3704.0639999999999</v>
      </c>
      <c r="E47" s="197">
        <f t="shared" si="58"/>
        <v>5388.5980000000018</v>
      </c>
      <c r="F47" s="197">
        <f t="shared" si="58"/>
        <v>4558.5559999999987</v>
      </c>
      <c r="G47" s="197">
        <f t="shared" si="58"/>
        <v>4972.6299999999992</v>
      </c>
      <c r="H47" s="197">
        <f t="shared" si="58"/>
        <v>5856.7529999999997</v>
      </c>
      <c r="I47" s="197">
        <f t="shared" si="58"/>
        <v>8002.5869999999995</v>
      </c>
      <c r="J47" s="197">
        <f t="shared" si="58"/>
        <v>5912.2180000000008</v>
      </c>
      <c r="K47" s="197">
        <f t="shared" si="58"/>
        <v>9569.4120000000003</v>
      </c>
      <c r="L47" s="197">
        <f t="shared" si="58"/>
        <v>10719.828000000001</v>
      </c>
      <c r="M47" s="197">
        <f t="shared" si="58"/>
        <v>13416.145</v>
      </c>
      <c r="N47" s="197">
        <f t="shared" si="58"/>
        <v>10872.676000000003</v>
      </c>
      <c r="O47" s="197">
        <f t="shared" si="58"/>
        <v>11413.163999999999</v>
      </c>
      <c r="P47" s="197">
        <f t="shared" si="58"/>
        <v>13344.801000000001</v>
      </c>
      <c r="Q47" s="197">
        <f t="shared" si="58"/>
        <v>15257.188999999998</v>
      </c>
      <c r="R47" s="197">
        <f t="shared" si="58"/>
        <v>10882.822999999999</v>
      </c>
      <c r="S47" s="197">
        <f t="shared" si="58"/>
        <v>12257.449000000001</v>
      </c>
      <c r="T47" s="197">
        <f t="shared" si="58"/>
        <v>13156.426999999998</v>
      </c>
      <c r="U47" s="197">
        <f t="shared" si="58"/>
        <v>14832.925000000001</v>
      </c>
      <c r="V47" s="197">
        <f t="shared" ref="V47:Y47" si="59">SUM(V36:V46)</f>
        <v>12780.677</v>
      </c>
      <c r="W47" s="197">
        <f t="shared" si="59"/>
        <v>15252.305</v>
      </c>
      <c r="X47" s="197">
        <f t="shared" si="59"/>
        <v>17126.338000000003</v>
      </c>
      <c r="Y47" s="197">
        <f t="shared" si="59"/>
        <v>17408.126999999997</v>
      </c>
      <c r="Z47" s="197">
        <f t="shared" ref="Z47:AA47" si="60">SUM(Z36:Z46)</f>
        <v>15900.891000000003</v>
      </c>
      <c r="AA47" s="197">
        <f t="shared" si="60"/>
        <v>13440.848</v>
      </c>
      <c r="AB47" s="182"/>
      <c r="AC47" s="197">
        <f t="shared" ref="AC47:AG47" si="61">SUM(AC36:AC46)</f>
        <v>5388.5980000000018</v>
      </c>
      <c r="AD47" s="197">
        <f t="shared" si="61"/>
        <v>8002.5869999999995</v>
      </c>
      <c r="AE47" s="197">
        <f t="shared" si="61"/>
        <v>13416.145</v>
      </c>
      <c r="AF47" s="197">
        <f t="shared" si="61"/>
        <v>15257.188999999998</v>
      </c>
      <c r="AG47" s="197">
        <f t="shared" si="61"/>
        <v>14832.925000000001</v>
      </c>
      <c r="AH47" s="197">
        <f t="shared" si="55"/>
        <v>17408.126999999997</v>
      </c>
      <c r="AI47" s="197">
        <f t="shared" si="56"/>
        <v>15252.305</v>
      </c>
      <c r="AJ47" s="197">
        <f t="shared" si="57"/>
        <v>13440.848</v>
      </c>
    </row>
    <row r="48" spans="1:36" s="20" customFormat="1" ht="5.0999999999999996" customHeight="1" thickTop="1">
      <c r="A48" s="176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2"/>
      <c r="AC48" s="187"/>
      <c r="AD48" s="187"/>
      <c r="AE48" s="187"/>
      <c r="AF48" s="187"/>
      <c r="AG48" s="187"/>
      <c r="AH48" s="187"/>
      <c r="AI48" s="187"/>
      <c r="AJ48" s="187"/>
    </row>
    <row r="49" spans="1:36" s="20" customFormat="1" ht="12.6" customHeight="1">
      <c r="A49" s="176" t="s">
        <v>69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2"/>
      <c r="AC49" s="187"/>
      <c r="AD49" s="187"/>
      <c r="AE49" s="187"/>
      <c r="AF49" s="187"/>
      <c r="AG49" s="187"/>
      <c r="AH49" s="187"/>
      <c r="AI49" s="187"/>
      <c r="AJ49" s="187"/>
    </row>
    <row r="50" spans="1:36" ht="12.6" customHeight="1">
      <c r="A50" s="179" t="s">
        <v>62</v>
      </c>
      <c r="B50" s="186">
        <v>437.35899999999998</v>
      </c>
      <c r="C50" s="186">
        <v>327.38299999999998</v>
      </c>
      <c r="D50" s="186">
        <v>325.40600000000001</v>
      </c>
      <c r="E50" s="186">
        <v>325.22399999999999</v>
      </c>
      <c r="F50" s="186">
        <v>321.60500000000002</v>
      </c>
      <c r="G50" s="186">
        <v>1120.4090000000001</v>
      </c>
      <c r="H50" s="186">
        <v>832.697</v>
      </c>
      <c r="I50" s="186">
        <v>838.86199999999997</v>
      </c>
      <c r="J50" s="186">
        <v>847.37199999999996</v>
      </c>
      <c r="K50" s="186">
        <v>14</v>
      </c>
      <c r="L50" s="186">
        <v>16.611999999999998</v>
      </c>
      <c r="M50" s="186">
        <v>19.581</v>
      </c>
      <c r="N50" s="186">
        <v>822.29399999999998</v>
      </c>
      <c r="O50" s="186">
        <v>2319.8969999999999</v>
      </c>
      <c r="P50" s="186">
        <v>2339.623</v>
      </c>
      <c r="Q50" s="186">
        <v>6384.9040000000005</v>
      </c>
      <c r="R50" s="186">
        <v>6417.0770000000002</v>
      </c>
      <c r="S50" s="186">
        <v>6468.8829999999998</v>
      </c>
      <c r="T50" s="186">
        <v>6923.7719999999999</v>
      </c>
      <c r="U50" s="186">
        <v>6984.46</v>
      </c>
      <c r="V50" s="186">
        <v>6224.6319999999996</v>
      </c>
      <c r="W50" s="186">
        <v>4400.3519999999999</v>
      </c>
      <c r="X50" s="186">
        <v>4400.5680000000002</v>
      </c>
      <c r="Y50" s="186">
        <v>4400.5079999999998</v>
      </c>
      <c r="Z50" s="186">
        <v>4400.3999999999996</v>
      </c>
      <c r="AA50" s="186">
        <v>4400.5739999999996</v>
      </c>
      <c r="AC50" s="186">
        <f>E50</f>
        <v>325.22399999999999</v>
      </c>
      <c r="AD50" s="186">
        <f t="shared" ref="AD50:AD56" si="62">I50</f>
        <v>838.86199999999997</v>
      </c>
      <c r="AE50" s="186">
        <f t="shared" ref="AE50:AE56" si="63">M50</f>
        <v>19.581</v>
      </c>
      <c r="AF50" s="186">
        <f t="shared" ref="AF50:AF56" si="64">Q50</f>
        <v>6384.9040000000005</v>
      </c>
      <c r="AG50" s="186">
        <f t="shared" ref="AG50:AG56" si="65">U50</f>
        <v>6984.46</v>
      </c>
      <c r="AH50" s="186">
        <f t="shared" ref="AH50:AH57" si="66">Y50</f>
        <v>4400.5079999999998</v>
      </c>
      <c r="AI50" s="186">
        <f t="shared" ref="AI50:AI59" si="67">W50</f>
        <v>4400.3519999999999</v>
      </c>
      <c r="AJ50" s="186">
        <f t="shared" ref="AJ50:AJ59" si="68">AA50</f>
        <v>4400.5739999999996</v>
      </c>
    </row>
    <row r="51" spans="1:36" ht="12.6" customHeight="1">
      <c r="A51" s="175" t="s">
        <v>64</v>
      </c>
      <c r="B51" s="186">
        <v>0</v>
      </c>
      <c r="C51" s="186">
        <v>0</v>
      </c>
      <c r="D51" s="186">
        <v>0</v>
      </c>
      <c r="E51" s="186">
        <v>0</v>
      </c>
      <c r="F51" s="18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>
        <v>0</v>
      </c>
      <c r="Q51" s="186">
        <v>24.274000000000001</v>
      </c>
      <c r="R51" s="186">
        <v>7.8360000000000003</v>
      </c>
      <c r="S51" s="186">
        <v>7.8360000000000003</v>
      </c>
      <c r="T51" s="186">
        <v>7.8360000000000003</v>
      </c>
      <c r="U51" s="186">
        <v>7.8360000000000003</v>
      </c>
      <c r="V51" s="186">
        <v>7.8360000000000003</v>
      </c>
      <c r="W51" s="186">
        <v>7.8360000000000003</v>
      </c>
      <c r="X51" s="186">
        <v>7.8360000000000003</v>
      </c>
      <c r="Y51" s="186">
        <v>4.8369999999999997</v>
      </c>
      <c r="Z51" s="186">
        <v>4.7350000000000003</v>
      </c>
      <c r="AA51" s="186">
        <v>4.4470000000000001</v>
      </c>
      <c r="AC51" s="186">
        <f>E51</f>
        <v>0</v>
      </c>
      <c r="AD51" s="186">
        <f t="shared" si="62"/>
        <v>0</v>
      </c>
      <c r="AE51" s="186">
        <f t="shared" si="63"/>
        <v>0</v>
      </c>
      <c r="AF51" s="186">
        <f t="shared" si="64"/>
        <v>24.274000000000001</v>
      </c>
      <c r="AG51" s="186">
        <f t="shared" si="65"/>
        <v>7.8360000000000003</v>
      </c>
      <c r="AH51" s="186">
        <f t="shared" si="66"/>
        <v>4.8369999999999997</v>
      </c>
      <c r="AI51" s="186">
        <f t="shared" si="67"/>
        <v>7.8360000000000003</v>
      </c>
      <c r="AJ51" s="186">
        <f t="shared" si="68"/>
        <v>4.4470000000000001</v>
      </c>
    </row>
    <row r="52" spans="1:36" ht="12.6" customHeight="1">
      <c r="A52" s="179" t="s">
        <v>249</v>
      </c>
      <c r="B52" s="186">
        <v>0</v>
      </c>
      <c r="C52" s="186">
        <v>0</v>
      </c>
      <c r="D52" s="186">
        <v>0</v>
      </c>
      <c r="E52" s="186">
        <v>0</v>
      </c>
      <c r="F52" s="186">
        <v>1667.18</v>
      </c>
      <c r="G52" s="186">
        <v>1621.2639999999999</v>
      </c>
      <c r="H52" s="186">
        <v>1991.1610000000001</v>
      </c>
      <c r="I52" s="186">
        <v>1949.751</v>
      </c>
      <c r="J52" s="186">
        <v>1981.249</v>
      </c>
      <c r="K52" s="186">
        <v>2063.7440000000001</v>
      </c>
      <c r="L52" s="186">
        <v>2082.4119999999998</v>
      </c>
      <c r="M52" s="186">
        <v>2175.152</v>
      </c>
      <c r="N52" s="186">
        <v>2191.9140000000002</v>
      </c>
      <c r="O52" s="186">
        <v>2625.1280000000002</v>
      </c>
      <c r="P52" s="186">
        <v>2713.1109999999999</v>
      </c>
      <c r="Q52" s="186">
        <v>3020.8440000000001</v>
      </c>
      <c r="R52" s="186">
        <v>3069.3530000000001</v>
      </c>
      <c r="S52" s="186">
        <v>3053.5970000000002</v>
      </c>
      <c r="T52" s="186">
        <v>3146.335</v>
      </c>
      <c r="U52" s="186">
        <v>3073.7280000000001</v>
      </c>
      <c r="V52" s="186">
        <v>2992.268</v>
      </c>
      <c r="W52" s="186">
        <v>3245.99</v>
      </c>
      <c r="X52" s="186">
        <v>3143.5909999999999</v>
      </c>
      <c r="Y52" s="186">
        <v>3069.7959999999998</v>
      </c>
      <c r="Z52" s="186">
        <v>2986.7280000000001</v>
      </c>
      <c r="AA52" s="186">
        <v>2951.2350000000001</v>
      </c>
      <c r="AC52" s="186">
        <v>0</v>
      </c>
      <c r="AD52" s="186">
        <f t="shared" si="62"/>
        <v>1949.751</v>
      </c>
      <c r="AE52" s="186">
        <f t="shared" si="63"/>
        <v>2175.152</v>
      </c>
      <c r="AF52" s="186">
        <f t="shared" si="64"/>
        <v>3020.8440000000001</v>
      </c>
      <c r="AG52" s="186">
        <f t="shared" si="65"/>
        <v>3073.7280000000001</v>
      </c>
      <c r="AH52" s="186">
        <f t="shared" si="66"/>
        <v>3069.7959999999998</v>
      </c>
      <c r="AI52" s="186">
        <f t="shared" si="67"/>
        <v>3245.99</v>
      </c>
      <c r="AJ52" s="186">
        <f t="shared" si="68"/>
        <v>2951.2350000000001</v>
      </c>
    </row>
    <row r="53" spans="1:36" ht="12.6" customHeight="1">
      <c r="A53" s="179" t="s">
        <v>56</v>
      </c>
      <c r="B53" s="186">
        <v>0</v>
      </c>
      <c r="C53" s="186">
        <v>0</v>
      </c>
      <c r="D53" s="186">
        <v>0</v>
      </c>
      <c r="E53" s="186">
        <v>0</v>
      </c>
      <c r="F53" s="186">
        <v>0</v>
      </c>
      <c r="G53" s="186">
        <v>58.137999999999998</v>
      </c>
      <c r="H53" s="186">
        <v>65.283000000000001</v>
      </c>
      <c r="I53" s="186">
        <v>39.042999999999999</v>
      </c>
      <c r="J53" s="186">
        <v>32.631999999999998</v>
      </c>
      <c r="K53" s="186">
        <v>26.366</v>
      </c>
      <c r="L53" s="186">
        <v>28.141999999999999</v>
      </c>
      <c r="M53" s="186">
        <v>24.843</v>
      </c>
      <c r="N53" s="186">
        <v>21.074000000000002</v>
      </c>
      <c r="O53" s="186">
        <v>15.622</v>
      </c>
      <c r="P53" s="186">
        <v>23.710999999999999</v>
      </c>
      <c r="Q53" s="186">
        <v>113.899</v>
      </c>
      <c r="R53" s="186">
        <v>100.95099999999999</v>
      </c>
      <c r="S53" s="186">
        <v>94.504999999999995</v>
      </c>
      <c r="T53" s="186">
        <v>116.788</v>
      </c>
      <c r="U53" s="186">
        <v>108.822</v>
      </c>
      <c r="V53" s="186">
        <v>102.502</v>
      </c>
      <c r="W53" s="186">
        <v>90.757999999999996</v>
      </c>
      <c r="X53" s="186">
        <v>135.107</v>
      </c>
      <c r="Y53" s="186">
        <v>105.122</v>
      </c>
      <c r="Z53" s="186">
        <v>163.911</v>
      </c>
      <c r="AA53" s="186">
        <v>158.28700000000001</v>
      </c>
      <c r="AC53" s="186">
        <f>E53</f>
        <v>0</v>
      </c>
      <c r="AD53" s="186">
        <f t="shared" si="62"/>
        <v>39.042999999999999</v>
      </c>
      <c r="AE53" s="186">
        <f t="shared" si="63"/>
        <v>24.843</v>
      </c>
      <c r="AF53" s="186">
        <f t="shared" si="64"/>
        <v>113.899</v>
      </c>
      <c r="AG53" s="186">
        <f t="shared" si="65"/>
        <v>108.822</v>
      </c>
      <c r="AH53" s="186">
        <f t="shared" si="66"/>
        <v>105.122</v>
      </c>
      <c r="AI53" s="186">
        <f t="shared" si="67"/>
        <v>90.757999999999996</v>
      </c>
      <c r="AJ53" s="186">
        <f t="shared" si="68"/>
        <v>158.28700000000001</v>
      </c>
    </row>
    <row r="54" spans="1:36" ht="12.6" customHeight="1">
      <c r="A54" s="179" t="s">
        <v>70</v>
      </c>
      <c r="B54" s="186">
        <v>343.41199999999998</v>
      </c>
      <c r="C54" s="186">
        <v>347.23</v>
      </c>
      <c r="D54" s="186">
        <v>351.72899999999998</v>
      </c>
      <c r="E54" s="186">
        <v>387.35500000000002</v>
      </c>
      <c r="F54" s="186">
        <v>380.89299999999997</v>
      </c>
      <c r="G54" s="186">
        <v>812.98400000000004</v>
      </c>
      <c r="H54" s="186">
        <v>940.96299999999997</v>
      </c>
      <c r="I54" s="186">
        <v>1037.1189999999999</v>
      </c>
      <c r="J54" s="186">
        <v>1065.653</v>
      </c>
      <c r="K54" s="186">
        <v>1112.3240000000001</v>
      </c>
      <c r="L54" s="186">
        <v>1273.9680000000001</v>
      </c>
      <c r="M54" s="186">
        <v>1379.9349999999999</v>
      </c>
      <c r="N54" s="186">
        <v>1131.175</v>
      </c>
      <c r="O54" s="186">
        <v>1147.5920000000001</v>
      </c>
      <c r="P54" s="186">
        <v>992.2</v>
      </c>
      <c r="Q54" s="186">
        <v>1154.1089999999999</v>
      </c>
      <c r="R54" s="186">
        <v>1111.4829999999999</v>
      </c>
      <c r="S54" s="186">
        <v>1135.1310000000001</v>
      </c>
      <c r="T54" s="186">
        <v>1150.2919999999999</v>
      </c>
      <c r="U54" s="186">
        <v>1193.7650000000001</v>
      </c>
      <c r="V54" s="186">
        <v>1250.4639999999999</v>
      </c>
      <c r="W54" s="186">
        <v>1274.288</v>
      </c>
      <c r="X54" s="186">
        <v>1289.924</v>
      </c>
      <c r="Y54" s="186">
        <v>1619.1659999999999</v>
      </c>
      <c r="Z54" s="186">
        <v>1661.009</v>
      </c>
      <c r="AA54" s="186">
        <v>1894.03</v>
      </c>
      <c r="AC54" s="186">
        <f>E54</f>
        <v>387.35500000000002</v>
      </c>
      <c r="AD54" s="186">
        <f t="shared" si="62"/>
        <v>1037.1189999999999</v>
      </c>
      <c r="AE54" s="186">
        <f t="shared" si="63"/>
        <v>1379.9349999999999</v>
      </c>
      <c r="AF54" s="186">
        <f t="shared" si="64"/>
        <v>1154.1089999999999</v>
      </c>
      <c r="AG54" s="186">
        <f t="shared" si="65"/>
        <v>1193.7650000000001</v>
      </c>
      <c r="AH54" s="186">
        <f t="shared" si="66"/>
        <v>1619.1659999999999</v>
      </c>
      <c r="AI54" s="186">
        <f t="shared" si="67"/>
        <v>1274.288</v>
      </c>
      <c r="AJ54" s="186">
        <f t="shared" si="68"/>
        <v>1894.03</v>
      </c>
    </row>
    <row r="55" spans="1:36" ht="12.6" customHeight="1">
      <c r="A55" s="179" t="s">
        <v>65</v>
      </c>
      <c r="B55" s="186">
        <v>459.048</v>
      </c>
      <c r="C55" s="186">
        <v>449.25799999999998</v>
      </c>
      <c r="D55" s="186">
        <v>439.46899999999999</v>
      </c>
      <c r="E55" s="186">
        <v>390.98</v>
      </c>
      <c r="F55" s="186">
        <v>378.11599999999999</v>
      </c>
      <c r="G55" s="186">
        <v>384.34300000000002</v>
      </c>
      <c r="H55" s="186">
        <v>370.51900000000001</v>
      </c>
      <c r="I55" s="186">
        <v>356.80099999999999</v>
      </c>
      <c r="J55" s="186">
        <v>342.90199999999999</v>
      </c>
      <c r="K55" s="186">
        <v>328.94400000000002</v>
      </c>
      <c r="L55" s="186">
        <v>315.24200000000002</v>
      </c>
      <c r="M55" s="186">
        <v>301.27</v>
      </c>
      <c r="N55" s="186">
        <v>287.35199999999998</v>
      </c>
      <c r="O55" s="186">
        <v>273.46499999999997</v>
      </c>
      <c r="P55" s="186">
        <v>259.33699999999999</v>
      </c>
      <c r="Q55" s="186">
        <v>245.25800000000001</v>
      </c>
      <c r="R55" s="186">
        <v>231.291</v>
      </c>
      <c r="S55" s="186">
        <v>217.27099999999999</v>
      </c>
      <c r="T55" s="186">
        <v>265.44799999999998</v>
      </c>
      <c r="U55" s="186">
        <v>423.464</v>
      </c>
      <c r="V55" s="186">
        <v>405.15899999999999</v>
      </c>
      <c r="W55" s="186">
        <v>1172.088</v>
      </c>
      <c r="X55" s="186">
        <v>1139.3520000000001</v>
      </c>
      <c r="Y55" s="186">
        <v>1102.758</v>
      </c>
      <c r="Z55" s="186">
        <v>1067.056</v>
      </c>
      <c r="AA55" s="186">
        <v>1032.106</v>
      </c>
      <c r="AC55" s="186">
        <f>E55</f>
        <v>390.98</v>
      </c>
      <c r="AD55" s="186">
        <f t="shared" si="62"/>
        <v>356.80099999999999</v>
      </c>
      <c r="AE55" s="186">
        <f t="shared" si="63"/>
        <v>301.27</v>
      </c>
      <c r="AF55" s="186">
        <f t="shared" si="64"/>
        <v>245.25800000000001</v>
      </c>
      <c r="AG55" s="186">
        <f t="shared" si="65"/>
        <v>423.464</v>
      </c>
      <c r="AH55" s="186">
        <f t="shared" si="66"/>
        <v>1102.758</v>
      </c>
      <c r="AI55" s="186">
        <f t="shared" si="67"/>
        <v>1172.088</v>
      </c>
      <c r="AJ55" s="186">
        <f t="shared" si="68"/>
        <v>1032.106</v>
      </c>
    </row>
    <row r="56" spans="1:36" ht="12.6" customHeight="1" thickBot="1">
      <c r="A56" s="179" t="s">
        <v>67</v>
      </c>
      <c r="B56" s="186">
        <v>1.923</v>
      </c>
      <c r="C56" s="186">
        <v>1.8759999999999999</v>
      </c>
      <c r="D56" s="186">
        <v>1.712</v>
      </c>
      <c r="E56" s="186">
        <v>1.712</v>
      </c>
      <c r="F56" s="186">
        <v>1.8340000000000001</v>
      </c>
      <c r="G56" s="186">
        <v>1.9430000000000001</v>
      </c>
      <c r="H56" s="186">
        <v>1.8</v>
      </c>
      <c r="I56" s="186">
        <v>1.9730000000000001</v>
      </c>
      <c r="J56" s="186">
        <v>0</v>
      </c>
      <c r="K56" s="186">
        <v>0</v>
      </c>
      <c r="L56" s="186">
        <v>2.0019999999999998</v>
      </c>
      <c r="M56" s="186">
        <v>4.99</v>
      </c>
      <c r="N56" s="186">
        <v>13.38</v>
      </c>
      <c r="O56" s="186">
        <v>5.7039999999999997</v>
      </c>
      <c r="P56" s="186">
        <v>4.1779999999999999</v>
      </c>
      <c r="Q56" s="186">
        <v>922.90800000000002</v>
      </c>
      <c r="R56" s="186">
        <v>822.16399999999999</v>
      </c>
      <c r="S56" s="186">
        <v>328.43700000000001</v>
      </c>
      <c r="T56" s="186">
        <v>404.21699999999998</v>
      </c>
      <c r="U56" s="186">
        <v>492.14400000000001</v>
      </c>
      <c r="V56" s="186">
        <v>162.34299999999999</v>
      </c>
      <c r="W56" s="186">
        <v>143.762</v>
      </c>
      <c r="X56" s="186">
        <v>143.59</v>
      </c>
      <c r="Y56" s="186">
        <v>134.21899999999999</v>
      </c>
      <c r="Z56" s="186">
        <v>134.21799999999999</v>
      </c>
      <c r="AA56" s="186">
        <v>134.21899999999999</v>
      </c>
      <c r="AC56" s="186">
        <f>E56</f>
        <v>1.712</v>
      </c>
      <c r="AD56" s="186">
        <f t="shared" si="62"/>
        <v>1.9730000000000001</v>
      </c>
      <c r="AE56" s="186">
        <f t="shared" si="63"/>
        <v>4.99</v>
      </c>
      <c r="AF56" s="186">
        <f t="shared" si="64"/>
        <v>922.90800000000002</v>
      </c>
      <c r="AG56" s="186">
        <f t="shared" si="65"/>
        <v>492.14400000000001</v>
      </c>
      <c r="AH56" s="186">
        <f t="shared" si="66"/>
        <v>134.21899999999999</v>
      </c>
      <c r="AI56" s="186">
        <f t="shared" si="67"/>
        <v>143.762</v>
      </c>
      <c r="AJ56" s="186">
        <f t="shared" si="68"/>
        <v>134.21899999999999</v>
      </c>
    </row>
    <row r="57" spans="1:36" s="20" customFormat="1" ht="12.6" customHeight="1" thickTop="1" thickBot="1">
      <c r="A57" s="177" t="s">
        <v>71</v>
      </c>
      <c r="B57" s="197">
        <f t="shared" ref="B57:M57" si="69">SUM(B50:B56)</f>
        <v>1241.742</v>
      </c>
      <c r="C57" s="197">
        <f t="shared" si="69"/>
        <v>1125.7470000000001</v>
      </c>
      <c r="D57" s="197">
        <f t="shared" si="69"/>
        <v>1118.316</v>
      </c>
      <c r="E57" s="197">
        <f t="shared" si="69"/>
        <v>1105.271</v>
      </c>
      <c r="F57" s="197">
        <f t="shared" si="69"/>
        <v>2749.6279999999997</v>
      </c>
      <c r="G57" s="197">
        <f t="shared" si="69"/>
        <v>3999.0809999999997</v>
      </c>
      <c r="H57" s="197">
        <f t="shared" si="69"/>
        <v>4202.4230000000007</v>
      </c>
      <c r="I57" s="197">
        <f t="shared" si="69"/>
        <v>4223.549</v>
      </c>
      <c r="J57" s="197">
        <f t="shared" si="69"/>
        <v>4269.808</v>
      </c>
      <c r="K57" s="197">
        <f t="shared" si="69"/>
        <v>3545.3780000000002</v>
      </c>
      <c r="L57" s="197">
        <f t="shared" si="69"/>
        <v>3718.3780000000002</v>
      </c>
      <c r="M57" s="197">
        <f t="shared" si="69"/>
        <v>3905.7709999999997</v>
      </c>
      <c r="N57" s="197">
        <f t="shared" ref="N57:O57" si="70">SUM(N50:N56)</f>
        <v>4467.1890000000003</v>
      </c>
      <c r="O57" s="197">
        <f t="shared" si="70"/>
        <v>6387.4079999999994</v>
      </c>
      <c r="P57" s="197">
        <f t="shared" ref="P57:Q57" si="71">SUM(P50:P56)</f>
        <v>6332.16</v>
      </c>
      <c r="Q57" s="197">
        <f t="shared" si="71"/>
        <v>11866.196</v>
      </c>
      <c r="R57" s="197">
        <f t="shared" ref="R57:S57" si="72">SUM(R50:R56)</f>
        <v>11760.154999999999</v>
      </c>
      <c r="S57" s="197">
        <f t="shared" si="72"/>
        <v>11305.66</v>
      </c>
      <c r="T57" s="197">
        <f t="shared" ref="T57:U57" si="73">SUM(T50:T56)</f>
        <v>12014.688</v>
      </c>
      <c r="U57" s="197">
        <f t="shared" si="73"/>
        <v>12284.219000000001</v>
      </c>
      <c r="V57" s="197">
        <f t="shared" ref="V57:X57" si="74">SUM(V50:V56)</f>
        <v>11145.204000000002</v>
      </c>
      <c r="W57" s="197">
        <f t="shared" si="74"/>
        <v>10335.074000000001</v>
      </c>
      <c r="X57" s="197">
        <f t="shared" si="74"/>
        <v>10259.968000000003</v>
      </c>
      <c r="Y57" s="197">
        <f t="shared" ref="Y57:Z57" si="75">SUM(Y50:Y56)</f>
        <v>10436.405999999999</v>
      </c>
      <c r="Z57" s="197">
        <f t="shared" si="75"/>
        <v>10418.057000000001</v>
      </c>
      <c r="AA57" s="197">
        <f t="shared" ref="AA57" si="76">SUM(AA50:AA56)</f>
        <v>10574.897999999999</v>
      </c>
      <c r="AB57" s="182"/>
      <c r="AC57" s="197">
        <f t="shared" ref="AC57:AE57" si="77">SUM(AC50:AC56)</f>
        <v>1105.271</v>
      </c>
      <c r="AD57" s="197">
        <f t="shared" si="77"/>
        <v>4223.549</v>
      </c>
      <c r="AE57" s="197">
        <f t="shared" si="77"/>
        <v>3905.7709999999997</v>
      </c>
      <c r="AF57" s="197">
        <f t="shared" ref="AF57" si="78">SUM(AF50:AF56)</f>
        <v>11866.196</v>
      </c>
      <c r="AG57" s="197">
        <f t="shared" ref="AG57" si="79">SUM(AG50:AG56)</f>
        <v>12284.219000000001</v>
      </c>
      <c r="AH57" s="197">
        <f t="shared" si="66"/>
        <v>10436.405999999999</v>
      </c>
      <c r="AI57" s="197">
        <f t="shared" si="67"/>
        <v>10335.074000000001</v>
      </c>
      <c r="AJ57" s="197">
        <f t="shared" si="68"/>
        <v>10574.897999999999</v>
      </c>
    </row>
    <row r="58" spans="1:36" ht="5.0999999999999996" customHeight="1" thickTop="1" thickBot="1">
      <c r="A58" s="180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C58" s="198"/>
      <c r="AD58" s="198"/>
      <c r="AE58" s="198"/>
      <c r="AF58" s="198"/>
      <c r="AG58" s="198"/>
      <c r="AH58" s="198"/>
      <c r="AI58" s="198">
        <f t="shared" si="67"/>
        <v>0</v>
      </c>
      <c r="AJ58" s="198">
        <f t="shared" si="68"/>
        <v>0</v>
      </c>
    </row>
    <row r="59" spans="1:36" s="20" customFormat="1" ht="12.6" customHeight="1" thickTop="1" thickBot="1">
      <c r="A59" s="177" t="s">
        <v>72</v>
      </c>
      <c r="B59" s="197">
        <f t="shared" ref="B59:M59" si="80">B47+B57</f>
        <v>4853.6410000000005</v>
      </c>
      <c r="C59" s="197">
        <f t="shared" si="80"/>
        <v>4850.1450000000004</v>
      </c>
      <c r="D59" s="197">
        <f t="shared" si="80"/>
        <v>4822.38</v>
      </c>
      <c r="E59" s="197">
        <f t="shared" si="80"/>
        <v>6493.8690000000015</v>
      </c>
      <c r="F59" s="197">
        <f t="shared" si="80"/>
        <v>7308.1839999999984</v>
      </c>
      <c r="G59" s="197">
        <f t="shared" si="80"/>
        <v>8971.7109999999993</v>
      </c>
      <c r="H59" s="197">
        <f t="shared" si="80"/>
        <v>10059.175999999999</v>
      </c>
      <c r="I59" s="197">
        <f t="shared" si="80"/>
        <v>12226.135999999999</v>
      </c>
      <c r="J59" s="197">
        <f t="shared" si="80"/>
        <v>10182.026000000002</v>
      </c>
      <c r="K59" s="197">
        <f t="shared" si="80"/>
        <v>13114.79</v>
      </c>
      <c r="L59" s="197">
        <f t="shared" si="80"/>
        <v>14438.206000000002</v>
      </c>
      <c r="M59" s="197">
        <f t="shared" si="80"/>
        <v>17321.916000000001</v>
      </c>
      <c r="N59" s="197">
        <f t="shared" ref="N59:O59" si="81">N47+N57</f>
        <v>15339.865000000003</v>
      </c>
      <c r="O59" s="197">
        <f t="shared" si="81"/>
        <v>17800.572</v>
      </c>
      <c r="P59" s="197">
        <f t="shared" ref="P59:Q59" si="82">P47+P57</f>
        <v>19676.961000000003</v>
      </c>
      <c r="Q59" s="197">
        <f t="shared" si="82"/>
        <v>27123.384999999998</v>
      </c>
      <c r="R59" s="197">
        <f t="shared" ref="R59:S59" si="83">R47+R57</f>
        <v>22642.977999999996</v>
      </c>
      <c r="S59" s="197">
        <f t="shared" si="83"/>
        <v>23563.109</v>
      </c>
      <c r="T59" s="197">
        <f t="shared" ref="T59:U59" si="84">T47+T57</f>
        <v>25171.114999999998</v>
      </c>
      <c r="U59" s="197">
        <f t="shared" si="84"/>
        <v>27117.144</v>
      </c>
      <c r="V59" s="197">
        <f t="shared" ref="V59:X59" si="85">V47+V57</f>
        <v>23925.881000000001</v>
      </c>
      <c r="W59" s="197">
        <f t="shared" si="85"/>
        <v>25587.379000000001</v>
      </c>
      <c r="X59" s="197">
        <f t="shared" si="85"/>
        <v>27386.306000000004</v>
      </c>
      <c r="Y59" s="197">
        <f t="shared" ref="Y59:Z59" si="86">Y47+Y57</f>
        <v>27844.532999999996</v>
      </c>
      <c r="Z59" s="197">
        <f t="shared" si="86"/>
        <v>26318.948000000004</v>
      </c>
      <c r="AA59" s="197">
        <f t="shared" ref="AA59" si="87">AA47+AA57</f>
        <v>24015.745999999999</v>
      </c>
      <c r="AB59" s="182"/>
      <c r="AC59" s="197">
        <f t="shared" ref="AC59:AE59" si="88">AC47+AC57</f>
        <v>6493.8690000000015</v>
      </c>
      <c r="AD59" s="197">
        <f t="shared" si="88"/>
        <v>12226.135999999999</v>
      </c>
      <c r="AE59" s="197">
        <f t="shared" si="88"/>
        <v>17321.916000000001</v>
      </c>
      <c r="AF59" s="197">
        <f t="shared" ref="AF59" si="89">AF47+AF57</f>
        <v>27123.384999999998</v>
      </c>
      <c r="AG59" s="197">
        <f t="shared" ref="AG59" si="90">AG47+AG57</f>
        <v>27117.144</v>
      </c>
      <c r="AH59" s="197">
        <f t="shared" ref="AH59" si="91">Y59</f>
        <v>27844.532999999996</v>
      </c>
      <c r="AI59" s="197">
        <f t="shared" si="67"/>
        <v>25587.379000000001</v>
      </c>
      <c r="AJ59" s="197">
        <f t="shared" si="68"/>
        <v>24015.745999999999</v>
      </c>
    </row>
    <row r="60" spans="1:36" ht="5.0999999999999996" customHeight="1" thickTop="1">
      <c r="A60" s="5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C60" s="187"/>
      <c r="AD60" s="187"/>
      <c r="AE60" s="187"/>
      <c r="AF60" s="187"/>
      <c r="AG60" s="187"/>
      <c r="AH60" s="187"/>
      <c r="AI60" s="187"/>
      <c r="AJ60" s="187"/>
    </row>
    <row r="61" spans="1:36" ht="12.6" customHeight="1">
      <c r="A61" s="176" t="s">
        <v>25</v>
      </c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C61" s="187"/>
      <c r="AD61" s="187"/>
      <c r="AE61" s="187"/>
      <c r="AF61" s="187"/>
      <c r="AG61" s="187"/>
      <c r="AH61" s="187"/>
      <c r="AI61" s="187"/>
      <c r="AJ61" s="187"/>
    </row>
    <row r="62" spans="1:36" ht="12.6" customHeight="1">
      <c r="A62" s="175" t="s">
        <v>73</v>
      </c>
      <c r="B62" s="186">
        <v>1719.886</v>
      </c>
      <c r="C62" s="186">
        <v>1719.886</v>
      </c>
      <c r="D62" s="186">
        <v>1719.886</v>
      </c>
      <c r="E62" s="186">
        <v>1719.886</v>
      </c>
      <c r="F62" s="186">
        <v>1719.886</v>
      </c>
      <c r="G62" s="186">
        <v>1719.886</v>
      </c>
      <c r="H62" s="186">
        <v>1719.886</v>
      </c>
      <c r="I62" s="186">
        <v>5952.2820000000002</v>
      </c>
      <c r="J62" s="186">
        <v>5952.2820000000002</v>
      </c>
      <c r="K62" s="186">
        <v>5952.2820000000002</v>
      </c>
      <c r="L62" s="186">
        <v>5952.2820000000002</v>
      </c>
      <c r="M62" s="186">
        <v>5952.2820000000002</v>
      </c>
      <c r="N62" s="186">
        <v>5952.2820000000002</v>
      </c>
      <c r="O62" s="186">
        <v>5952.2820000000002</v>
      </c>
      <c r="P62" s="186">
        <v>9852.4969999999994</v>
      </c>
      <c r="Q62" s="186">
        <v>12352.498</v>
      </c>
      <c r="R62" s="186">
        <v>12352.498</v>
      </c>
      <c r="S62" s="186">
        <v>12352.498</v>
      </c>
      <c r="T62" s="186">
        <v>12352.498</v>
      </c>
      <c r="U62" s="186">
        <v>12352.498</v>
      </c>
      <c r="V62" s="186">
        <v>12352.498</v>
      </c>
      <c r="W62" s="186">
        <v>12352.498</v>
      </c>
      <c r="X62" s="186">
        <v>12352.498</v>
      </c>
      <c r="Y62" s="186">
        <v>12352.498</v>
      </c>
      <c r="Z62" s="186">
        <v>13602.498</v>
      </c>
      <c r="AA62" s="186">
        <v>13602.498</v>
      </c>
      <c r="AC62" s="186">
        <f t="shared" ref="AC62:AC68" si="92">E62</f>
        <v>1719.886</v>
      </c>
      <c r="AD62" s="186">
        <f t="shared" ref="AD62:AD68" si="93">I62</f>
        <v>5952.2820000000002</v>
      </c>
      <c r="AE62" s="186">
        <f t="shared" ref="AE62:AE68" si="94">M62</f>
        <v>5952.2820000000002</v>
      </c>
      <c r="AF62" s="186">
        <f t="shared" ref="AF62:AF68" si="95">Q62</f>
        <v>12352.498</v>
      </c>
      <c r="AG62" s="186">
        <f t="shared" ref="AG62:AG68" si="96">U62</f>
        <v>12352.498</v>
      </c>
      <c r="AH62" s="186">
        <f t="shared" ref="AH62:AH69" si="97">Y62</f>
        <v>12352.498</v>
      </c>
      <c r="AI62" s="186">
        <f t="shared" ref="AI62:AI71" si="98">W62</f>
        <v>12352.498</v>
      </c>
      <c r="AJ62" s="186">
        <f t="shared" ref="AJ62:AJ71" si="99">AA62</f>
        <v>13602.498</v>
      </c>
    </row>
    <row r="63" spans="1:36" ht="12.6" customHeight="1">
      <c r="A63" s="175" t="s">
        <v>74</v>
      </c>
      <c r="B63" s="186">
        <v>39.277999999999999</v>
      </c>
      <c r="C63" s="186">
        <v>47.335999999999999</v>
      </c>
      <c r="D63" s="186">
        <v>47.337000000000003</v>
      </c>
      <c r="E63" s="186">
        <v>52.174999999999997</v>
      </c>
      <c r="F63" s="186">
        <v>54.850999999999999</v>
      </c>
      <c r="G63" s="186">
        <v>268.09199999999998</v>
      </c>
      <c r="H63" s="186">
        <v>296.339</v>
      </c>
      <c r="I63" s="186">
        <v>323.26299999999998</v>
      </c>
      <c r="J63" s="186">
        <v>304.45999999999998</v>
      </c>
      <c r="K63" s="186">
        <v>257.40199999999999</v>
      </c>
      <c r="L63" s="186">
        <v>348.15199999999999</v>
      </c>
      <c r="M63" s="186">
        <v>390.64400000000001</v>
      </c>
      <c r="N63" s="186">
        <v>421.72699999999998</v>
      </c>
      <c r="O63" s="186">
        <v>346.38299999999998</v>
      </c>
      <c r="P63" s="186">
        <v>350.82600000000002</v>
      </c>
      <c r="Q63" s="186">
        <v>-1637.0550000000001</v>
      </c>
      <c r="R63" s="186">
        <v>-1619.4829999999999</v>
      </c>
      <c r="S63" s="186">
        <v>-1777.4939999999999</v>
      </c>
      <c r="T63" s="186">
        <v>-1756.71</v>
      </c>
      <c r="U63" s="186">
        <v>-1896.383</v>
      </c>
      <c r="V63" s="186">
        <v>-1867.684</v>
      </c>
      <c r="W63" s="186">
        <v>-2060.9499999999998</v>
      </c>
      <c r="X63" s="186">
        <v>-2069.4180000000001</v>
      </c>
      <c r="Y63" s="186">
        <v>-2087.2579999999998</v>
      </c>
      <c r="Z63" s="186">
        <v>-2102.6709999999998</v>
      </c>
      <c r="AA63" s="186">
        <v>-2564.1660000000002</v>
      </c>
      <c r="AC63" s="186">
        <f t="shared" si="92"/>
        <v>52.174999999999997</v>
      </c>
      <c r="AD63" s="186">
        <f t="shared" si="93"/>
        <v>323.26299999999998</v>
      </c>
      <c r="AE63" s="186">
        <f t="shared" si="94"/>
        <v>390.64400000000001</v>
      </c>
      <c r="AF63" s="186">
        <f t="shared" si="95"/>
        <v>-1637.0550000000001</v>
      </c>
      <c r="AG63" s="186">
        <f t="shared" si="96"/>
        <v>-1896.383</v>
      </c>
      <c r="AH63" s="186">
        <f t="shared" si="97"/>
        <v>-2087.2579999999998</v>
      </c>
      <c r="AI63" s="186">
        <f t="shared" si="98"/>
        <v>-2060.9499999999998</v>
      </c>
      <c r="AJ63" s="186">
        <f t="shared" si="99"/>
        <v>-2564.1660000000002</v>
      </c>
    </row>
    <row r="64" spans="1:36" ht="12.6" customHeight="1">
      <c r="A64" s="175" t="s">
        <v>35</v>
      </c>
      <c r="B64" s="186">
        <v>-65.736999999999995</v>
      </c>
      <c r="C64" s="186">
        <v>-73.349999999999994</v>
      </c>
      <c r="D64" s="186">
        <v>-67.760000000000005</v>
      </c>
      <c r="E64" s="186">
        <v>-87.015000000000001</v>
      </c>
      <c r="F64" s="186">
        <v>-84.15</v>
      </c>
      <c r="G64" s="186">
        <v>-9.468</v>
      </c>
      <c r="H64" s="186">
        <v>-80.370999999999995</v>
      </c>
      <c r="I64" s="186">
        <v>-124.533</v>
      </c>
      <c r="J64" s="186">
        <v>-175.88499999999999</v>
      </c>
      <c r="K64" s="186">
        <v>-129.12299999999999</v>
      </c>
      <c r="L64" s="186">
        <v>-299.858</v>
      </c>
      <c r="M64" s="186">
        <v>-603.68100000000004</v>
      </c>
      <c r="N64" s="186">
        <v>-943.495</v>
      </c>
      <c r="O64" s="186">
        <v>-836.18100000000004</v>
      </c>
      <c r="P64" s="186">
        <v>-1275.1379999999999</v>
      </c>
      <c r="Q64" s="186">
        <v>-1449.1590000000001</v>
      </c>
      <c r="R64" s="186">
        <v>-1448.17</v>
      </c>
      <c r="S64" s="186">
        <v>-1275.7850000000001</v>
      </c>
      <c r="T64" s="186">
        <v>-1265.078</v>
      </c>
      <c r="U64" s="186">
        <v>-1245.809</v>
      </c>
      <c r="V64" s="186">
        <v>-1242.8440000000001</v>
      </c>
      <c r="W64" s="186">
        <v>-1029.1030000000001</v>
      </c>
      <c r="X64" s="186">
        <v>-1001.582</v>
      </c>
      <c r="Y64" s="186">
        <v>-990.60299999999995</v>
      </c>
      <c r="Z64" s="186">
        <v>-951.90800000000002</v>
      </c>
      <c r="AA64" s="186">
        <v>-529.91300000000001</v>
      </c>
      <c r="AC64" s="186">
        <f t="shared" si="92"/>
        <v>-87.015000000000001</v>
      </c>
      <c r="AD64" s="186">
        <f t="shared" si="93"/>
        <v>-124.533</v>
      </c>
      <c r="AE64" s="186">
        <f t="shared" si="94"/>
        <v>-603.68100000000004</v>
      </c>
      <c r="AF64" s="186">
        <f t="shared" si="95"/>
        <v>-1449.1590000000001</v>
      </c>
      <c r="AG64" s="186">
        <f t="shared" si="96"/>
        <v>-1245.809</v>
      </c>
      <c r="AH64" s="186">
        <f t="shared" si="97"/>
        <v>-990.60299999999995</v>
      </c>
      <c r="AI64" s="186">
        <f t="shared" si="98"/>
        <v>-1029.1030000000001</v>
      </c>
      <c r="AJ64" s="186">
        <f t="shared" si="99"/>
        <v>-529.91300000000001</v>
      </c>
    </row>
    <row r="65" spans="1:36" ht="12.6" customHeight="1">
      <c r="A65" s="175" t="s">
        <v>75</v>
      </c>
      <c r="B65" s="186">
        <v>39.921999999999997</v>
      </c>
      <c r="C65" s="186">
        <v>39.921999999999997</v>
      </c>
      <c r="D65" s="186">
        <v>39.921999999999997</v>
      </c>
      <c r="E65" s="186">
        <v>65.644999999999996</v>
      </c>
      <c r="F65" s="186">
        <v>65.644000000000005</v>
      </c>
      <c r="G65" s="186">
        <v>65.644000000000005</v>
      </c>
      <c r="H65" s="186">
        <v>65.644000000000005</v>
      </c>
      <c r="I65" s="186">
        <v>109.001</v>
      </c>
      <c r="J65" s="186">
        <v>109.001</v>
      </c>
      <c r="K65" s="186">
        <v>109.001</v>
      </c>
      <c r="L65" s="186">
        <v>109.001</v>
      </c>
      <c r="M65" s="186">
        <v>122.968</v>
      </c>
      <c r="N65" s="186">
        <v>122.968</v>
      </c>
      <c r="O65" s="186">
        <v>122.968</v>
      </c>
      <c r="P65" s="186">
        <v>122.968</v>
      </c>
      <c r="Q65" s="186">
        <v>137.44200000000001</v>
      </c>
      <c r="R65" s="186">
        <v>137.44200000000001</v>
      </c>
      <c r="S65" s="186">
        <v>137.44200000000001</v>
      </c>
      <c r="T65" s="186">
        <v>137.44200000000001</v>
      </c>
      <c r="U65" s="186">
        <v>137.44200000000001</v>
      </c>
      <c r="V65" s="186">
        <v>137.44200000000001</v>
      </c>
      <c r="W65" s="186">
        <v>137.44200000000001</v>
      </c>
      <c r="X65" s="186">
        <v>137.44200000000001</v>
      </c>
      <c r="Y65" s="186">
        <v>137.44200000000001</v>
      </c>
      <c r="Z65" s="186">
        <v>137.44200000000001</v>
      </c>
      <c r="AA65" s="186">
        <v>137.44200000000001</v>
      </c>
      <c r="AC65" s="186">
        <f t="shared" si="92"/>
        <v>65.644999999999996</v>
      </c>
      <c r="AD65" s="186">
        <f t="shared" si="93"/>
        <v>109.001</v>
      </c>
      <c r="AE65" s="186">
        <f t="shared" si="94"/>
        <v>122.968</v>
      </c>
      <c r="AF65" s="186">
        <f t="shared" si="95"/>
        <v>137.44200000000001</v>
      </c>
      <c r="AG65" s="186">
        <f t="shared" si="96"/>
        <v>137.44200000000001</v>
      </c>
      <c r="AH65" s="186">
        <f t="shared" si="97"/>
        <v>137.44200000000001</v>
      </c>
      <c r="AI65" s="186">
        <f t="shared" si="98"/>
        <v>137.44200000000001</v>
      </c>
      <c r="AJ65" s="186">
        <f t="shared" si="99"/>
        <v>137.44200000000001</v>
      </c>
    </row>
    <row r="66" spans="1:36" ht="12.6" customHeight="1">
      <c r="A66" s="175" t="s">
        <v>76</v>
      </c>
      <c r="B66" s="186">
        <v>161.87799999999999</v>
      </c>
      <c r="C66" s="186">
        <v>161.87799999999999</v>
      </c>
      <c r="D66" s="186">
        <v>161.87799999999999</v>
      </c>
      <c r="E66" s="186">
        <v>546.85</v>
      </c>
      <c r="F66" s="186">
        <v>546.851</v>
      </c>
      <c r="G66" s="186">
        <v>546.851</v>
      </c>
      <c r="H66" s="186">
        <v>434.851</v>
      </c>
      <c r="I66" s="186">
        <v>1301.7560000000001</v>
      </c>
      <c r="J66" s="186">
        <v>1301.7560000000001</v>
      </c>
      <c r="K66" s="186">
        <v>1301.7560000000001</v>
      </c>
      <c r="L66" s="186">
        <v>1102.682</v>
      </c>
      <c r="M66" s="186">
        <v>1451.923</v>
      </c>
      <c r="N66" s="186">
        <v>1451.923</v>
      </c>
      <c r="O66" s="186">
        <v>1321.729</v>
      </c>
      <c r="P66" s="186">
        <v>1321.729</v>
      </c>
      <c r="Q66" s="186">
        <v>1856.664</v>
      </c>
      <c r="R66" s="186">
        <v>1856.665</v>
      </c>
      <c r="S66" s="186">
        <v>1797.9159999999999</v>
      </c>
      <c r="T66" s="186">
        <v>1797.912</v>
      </c>
      <c r="U66" s="186">
        <v>1797.9159999999999</v>
      </c>
      <c r="V66" s="186">
        <v>1298.941</v>
      </c>
      <c r="W66" s="186">
        <v>1298.941</v>
      </c>
      <c r="X66" s="186">
        <v>1298.94</v>
      </c>
      <c r="Y66" s="186">
        <v>319.83699999999999</v>
      </c>
      <c r="Z66" s="186">
        <v>319.83699999999999</v>
      </c>
      <c r="AA66" s="186">
        <v>319.83699999999999</v>
      </c>
      <c r="AC66" s="186">
        <f t="shared" si="92"/>
        <v>546.85</v>
      </c>
      <c r="AD66" s="186">
        <f t="shared" si="93"/>
        <v>1301.7560000000001</v>
      </c>
      <c r="AE66" s="186">
        <f t="shared" si="94"/>
        <v>1451.923</v>
      </c>
      <c r="AF66" s="186">
        <f t="shared" si="95"/>
        <v>1856.664</v>
      </c>
      <c r="AG66" s="186">
        <f t="shared" si="96"/>
        <v>1797.9159999999999</v>
      </c>
      <c r="AH66" s="186">
        <f t="shared" si="97"/>
        <v>319.83699999999999</v>
      </c>
      <c r="AI66" s="186">
        <f t="shared" si="98"/>
        <v>1298.941</v>
      </c>
      <c r="AJ66" s="186">
        <f t="shared" si="99"/>
        <v>319.83699999999999</v>
      </c>
    </row>
    <row r="67" spans="1:36" ht="12.6" customHeight="1">
      <c r="A67" s="175" t="s">
        <v>77</v>
      </c>
      <c r="B67" s="186">
        <v>4.8600000000000003</v>
      </c>
      <c r="C67" s="186">
        <v>4.6680000000000001</v>
      </c>
      <c r="D67" s="186">
        <v>3.2759999999999998</v>
      </c>
      <c r="E67" s="186">
        <v>5.3310000000000004</v>
      </c>
      <c r="F67" s="186">
        <v>-2.1429999999999998</v>
      </c>
      <c r="G67" s="186">
        <v>1.2110000000000001</v>
      </c>
      <c r="H67" s="186">
        <v>3.444</v>
      </c>
      <c r="I67" s="186">
        <v>3.1680000000000001</v>
      </c>
      <c r="J67" s="186">
        <v>5.6390000000000002</v>
      </c>
      <c r="K67" s="186">
        <v>-13.741</v>
      </c>
      <c r="L67" s="186">
        <v>-7.8769999999999998</v>
      </c>
      <c r="M67" s="186">
        <v>11.151</v>
      </c>
      <c r="N67" s="186">
        <v>6.6479999999999997</v>
      </c>
      <c r="O67" s="186">
        <v>4.2530000000000001</v>
      </c>
      <c r="P67" s="186">
        <v>1.964</v>
      </c>
      <c r="Q67" s="186">
        <v>0.84</v>
      </c>
      <c r="R67" s="186">
        <v>0.59099999999999997</v>
      </c>
      <c r="S67" s="186">
        <v>-0.42699999999999999</v>
      </c>
      <c r="T67" s="186">
        <v>2.2839999999999998</v>
      </c>
      <c r="U67" s="186">
        <v>2.012</v>
      </c>
      <c r="V67" s="186">
        <v>3.5550000000000002</v>
      </c>
      <c r="W67" s="186">
        <v>5.6369999999999996</v>
      </c>
      <c r="X67" s="186">
        <v>6.0730000000000004</v>
      </c>
      <c r="Y67" s="186">
        <v>-121.38200000000001</v>
      </c>
      <c r="Z67" s="186">
        <v>-133.21</v>
      </c>
      <c r="AA67" s="186">
        <v>-55.563000000000002</v>
      </c>
      <c r="AC67" s="186">
        <f t="shared" si="92"/>
        <v>5.3310000000000004</v>
      </c>
      <c r="AD67" s="186">
        <f t="shared" si="93"/>
        <v>3.1680000000000001</v>
      </c>
      <c r="AE67" s="186">
        <f t="shared" si="94"/>
        <v>11.151</v>
      </c>
      <c r="AF67" s="186">
        <f t="shared" si="95"/>
        <v>0.84</v>
      </c>
      <c r="AG67" s="186">
        <f t="shared" si="96"/>
        <v>2.012</v>
      </c>
      <c r="AH67" s="186">
        <f t="shared" si="97"/>
        <v>-121.38200000000001</v>
      </c>
      <c r="AI67" s="186">
        <f t="shared" si="98"/>
        <v>5.6369999999999996</v>
      </c>
      <c r="AJ67" s="186">
        <f t="shared" si="99"/>
        <v>-55.563000000000002</v>
      </c>
    </row>
    <row r="68" spans="1:36" ht="12.6" customHeight="1" thickBot="1">
      <c r="A68" s="175" t="s">
        <v>138</v>
      </c>
      <c r="B68" s="186">
        <v>147.483</v>
      </c>
      <c r="C68" s="186">
        <v>288.22899999999998</v>
      </c>
      <c r="D68" s="186">
        <v>407.78500000000003</v>
      </c>
      <c r="E68" s="186">
        <v>0</v>
      </c>
      <c r="F68" s="186">
        <v>132.10400000000001</v>
      </c>
      <c r="G68" s="186">
        <v>518.73</v>
      </c>
      <c r="H68" s="186">
        <v>753.83</v>
      </c>
      <c r="I68" s="186">
        <v>0</v>
      </c>
      <c r="J68" s="186">
        <v>30.803000000000001</v>
      </c>
      <c r="K68" s="186">
        <v>-33.734000000000002</v>
      </c>
      <c r="L68" s="186">
        <v>172.22300000000001</v>
      </c>
      <c r="M68" s="186">
        <v>0</v>
      </c>
      <c r="N68" s="186">
        <v>258.64</v>
      </c>
      <c r="O68" s="186">
        <v>354.17700000000002</v>
      </c>
      <c r="P68" s="186">
        <v>497.69299999999998</v>
      </c>
      <c r="Q68" s="186">
        <v>0</v>
      </c>
      <c r="R68" s="186">
        <v>-161.29900000000001</v>
      </c>
      <c r="S68" s="186">
        <v>-296.303</v>
      </c>
      <c r="T68" s="186">
        <v>-463.06299999999999</v>
      </c>
      <c r="U68" s="186">
        <v>-498.97500000000002</v>
      </c>
      <c r="V68" s="186">
        <v>-391.221</v>
      </c>
      <c r="W68" s="186">
        <v>-692.96699999999998</v>
      </c>
      <c r="X68" s="186">
        <v>-1191.299</v>
      </c>
      <c r="Y68" s="186">
        <v>0</v>
      </c>
      <c r="Z68" s="186">
        <v>27.925000000000001</v>
      </c>
      <c r="AA68" s="186">
        <v>51.533000000000001</v>
      </c>
      <c r="AC68" s="186">
        <f t="shared" si="92"/>
        <v>0</v>
      </c>
      <c r="AD68" s="186">
        <f t="shared" si="93"/>
        <v>0</v>
      </c>
      <c r="AE68" s="186">
        <f t="shared" si="94"/>
        <v>0</v>
      </c>
      <c r="AF68" s="186">
        <f t="shared" si="95"/>
        <v>0</v>
      </c>
      <c r="AG68" s="186">
        <f t="shared" si="96"/>
        <v>-498.97500000000002</v>
      </c>
      <c r="AH68" s="186">
        <f t="shared" si="97"/>
        <v>0</v>
      </c>
      <c r="AI68" s="186">
        <f t="shared" si="98"/>
        <v>-692.96699999999998</v>
      </c>
      <c r="AJ68" s="186">
        <f t="shared" si="99"/>
        <v>51.533000000000001</v>
      </c>
    </row>
    <row r="69" spans="1:36" s="20" customFormat="1" ht="12.6" customHeight="1" thickTop="1" thickBot="1">
      <c r="A69" s="177" t="s">
        <v>78</v>
      </c>
      <c r="B69" s="197">
        <f t="shared" ref="B69:Y69" si="100">SUM(B62:B68)</f>
        <v>2047.5699999999997</v>
      </c>
      <c r="C69" s="197">
        <f t="shared" si="100"/>
        <v>2188.569</v>
      </c>
      <c r="D69" s="197">
        <f t="shared" si="100"/>
        <v>2312.3240000000001</v>
      </c>
      <c r="E69" s="197">
        <f t="shared" si="100"/>
        <v>2302.8719999999998</v>
      </c>
      <c r="F69" s="197">
        <f t="shared" si="100"/>
        <v>2433.0429999999997</v>
      </c>
      <c r="G69" s="197">
        <f t="shared" si="100"/>
        <v>3110.9459999999999</v>
      </c>
      <c r="H69" s="197">
        <f t="shared" si="100"/>
        <v>3193.6229999999996</v>
      </c>
      <c r="I69" s="197">
        <f t="shared" si="100"/>
        <v>7564.9369999999999</v>
      </c>
      <c r="J69" s="197">
        <f t="shared" si="100"/>
        <v>7528.0560000000005</v>
      </c>
      <c r="K69" s="197">
        <f t="shared" si="100"/>
        <v>7443.8430000000008</v>
      </c>
      <c r="L69" s="197">
        <f t="shared" si="100"/>
        <v>7376.6049999999996</v>
      </c>
      <c r="M69" s="197">
        <f t="shared" si="100"/>
        <v>7325.2870000000003</v>
      </c>
      <c r="N69" s="197">
        <f t="shared" si="100"/>
        <v>7270.6930000000002</v>
      </c>
      <c r="O69" s="197">
        <f t="shared" si="100"/>
        <v>7265.6109999999999</v>
      </c>
      <c r="P69" s="197">
        <f t="shared" si="100"/>
        <v>10872.539000000001</v>
      </c>
      <c r="Q69" s="197">
        <f t="shared" si="100"/>
        <v>11261.23</v>
      </c>
      <c r="R69" s="197">
        <f t="shared" si="100"/>
        <v>11118.244000000001</v>
      </c>
      <c r="S69" s="197">
        <f t="shared" si="100"/>
        <v>10937.847</v>
      </c>
      <c r="T69" s="197">
        <f t="shared" si="100"/>
        <v>10805.285000000002</v>
      </c>
      <c r="U69" s="197">
        <f t="shared" si="100"/>
        <v>10648.700999999999</v>
      </c>
      <c r="V69" s="197">
        <f t="shared" si="100"/>
        <v>10290.687000000002</v>
      </c>
      <c r="W69" s="197">
        <f t="shared" si="100"/>
        <v>10011.498</v>
      </c>
      <c r="X69" s="197">
        <f t="shared" si="100"/>
        <v>9532.6539999999986</v>
      </c>
      <c r="Y69" s="197">
        <f t="shared" si="100"/>
        <v>9610.5340000000015</v>
      </c>
      <c r="Z69" s="197">
        <f t="shared" ref="Z69:AA69" si="101">SUM(Z62:Z68)</f>
        <v>10899.913</v>
      </c>
      <c r="AA69" s="197">
        <f t="shared" si="101"/>
        <v>10961.667999999996</v>
      </c>
      <c r="AB69" s="182"/>
      <c r="AC69" s="197">
        <f t="shared" ref="AC69:AG69" si="102">SUM(AC62:AC68)</f>
        <v>2302.8719999999998</v>
      </c>
      <c r="AD69" s="197">
        <f t="shared" si="102"/>
        <v>7564.9369999999999</v>
      </c>
      <c r="AE69" s="197">
        <f t="shared" si="102"/>
        <v>7325.2870000000003</v>
      </c>
      <c r="AF69" s="197">
        <f t="shared" si="102"/>
        <v>11261.23</v>
      </c>
      <c r="AG69" s="197">
        <f t="shared" si="102"/>
        <v>10648.700999999999</v>
      </c>
      <c r="AH69" s="197">
        <f t="shared" si="97"/>
        <v>9610.5340000000015</v>
      </c>
      <c r="AI69" s="197">
        <f t="shared" si="98"/>
        <v>10011.498</v>
      </c>
      <c r="AJ69" s="197">
        <f t="shared" si="99"/>
        <v>10961.667999999996</v>
      </c>
    </row>
    <row r="70" spans="1:36" ht="5.0999999999999996" customHeight="1" thickTop="1" thickBot="1">
      <c r="A70" s="57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C70" s="198"/>
      <c r="AD70" s="198"/>
      <c r="AE70" s="198"/>
      <c r="AF70" s="198"/>
      <c r="AG70" s="198"/>
      <c r="AH70" s="198"/>
      <c r="AI70" s="198">
        <f t="shared" si="98"/>
        <v>0</v>
      </c>
      <c r="AJ70" s="198">
        <f t="shared" si="99"/>
        <v>0</v>
      </c>
    </row>
    <row r="71" spans="1:36" s="20" customFormat="1" ht="12.6" customHeight="1" thickTop="1" thickBot="1">
      <c r="A71" s="177" t="s">
        <v>79</v>
      </c>
      <c r="B71" s="197">
        <f t="shared" ref="B71:Y71" si="103">B59+B69</f>
        <v>6901.2110000000002</v>
      </c>
      <c r="C71" s="197">
        <f t="shared" si="103"/>
        <v>7038.7139999999999</v>
      </c>
      <c r="D71" s="197">
        <f t="shared" si="103"/>
        <v>7134.7039999999997</v>
      </c>
      <c r="E71" s="197">
        <f t="shared" si="103"/>
        <v>8796.7410000000018</v>
      </c>
      <c r="F71" s="197">
        <f t="shared" si="103"/>
        <v>9741.226999999999</v>
      </c>
      <c r="G71" s="197">
        <f t="shared" si="103"/>
        <v>12082.656999999999</v>
      </c>
      <c r="H71" s="197">
        <f t="shared" si="103"/>
        <v>13252.798999999999</v>
      </c>
      <c r="I71" s="197">
        <f t="shared" si="103"/>
        <v>19791.072999999997</v>
      </c>
      <c r="J71" s="197">
        <f t="shared" si="103"/>
        <v>17710.082000000002</v>
      </c>
      <c r="K71" s="197">
        <f t="shared" si="103"/>
        <v>20558.633000000002</v>
      </c>
      <c r="L71" s="197">
        <f t="shared" si="103"/>
        <v>21814.811000000002</v>
      </c>
      <c r="M71" s="197">
        <f t="shared" si="103"/>
        <v>24647.203000000001</v>
      </c>
      <c r="N71" s="197">
        <f t="shared" si="103"/>
        <v>22610.558000000005</v>
      </c>
      <c r="O71" s="197">
        <f t="shared" si="103"/>
        <v>25066.183000000001</v>
      </c>
      <c r="P71" s="197">
        <f t="shared" si="103"/>
        <v>30549.500000000004</v>
      </c>
      <c r="Q71" s="197">
        <f t="shared" si="103"/>
        <v>38384.614999999998</v>
      </c>
      <c r="R71" s="197">
        <f t="shared" si="103"/>
        <v>33761.221999999994</v>
      </c>
      <c r="S71" s="197">
        <f t="shared" si="103"/>
        <v>34500.955999999998</v>
      </c>
      <c r="T71" s="197">
        <f t="shared" si="103"/>
        <v>35976.400000000001</v>
      </c>
      <c r="U71" s="197">
        <f t="shared" si="103"/>
        <v>37765.845000000001</v>
      </c>
      <c r="V71" s="197">
        <f t="shared" si="103"/>
        <v>34216.567999999999</v>
      </c>
      <c r="W71" s="197">
        <f t="shared" si="103"/>
        <v>35598.877</v>
      </c>
      <c r="X71" s="197">
        <f t="shared" si="103"/>
        <v>36918.960000000006</v>
      </c>
      <c r="Y71" s="197">
        <f t="shared" si="103"/>
        <v>37455.066999999995</v>
      </c>
      <c r="Z71" s="197">
        <f t="shared" ref="Z71:AA71" si="104">Z59+Z69</f>
        <v>37218.861000000004</v>
      </c>
      <c r="AA71" s="197">
        <f t="shared" si="104"/>
        <v>34977.413999999997</v>
      </c>
      <c r="AB71" s="182"/>
      <c r="AC71" s="197">
        <f t="shared" ref="AC71:AG71" si="105">AC59+AC69</f>
        <v>8796.7410000000018</v>
      </c>
      <c r="AD71" s="197">
        <f t="shared" si="105"/>
        <v>19791.072999999997</v>
      </c>
      <c r="AE71" s="197">
        <f t="shared" si="105"/>
        <v>24647.203000000001</v>
      </c>
      <c r="AF71" s="197">
        <f t="shared" si="105"/>
        <v>38384.614999999998</v>
      </c>
      <c r="AG71" s="197">
        <f t="shared" si="105"/>
        <v>37765.845000000001</v>
      </c>
      <c r="AH71" s="197">
        <f t="shared" ref="AH71" si="106">Y71</f>
        <v>37455.066999999995</v>
      </c>
      <c r="AI71" s="197">
        <f t="shared" si="98"/>
        <v>35598.877</v>
      </c>
      <c r="AJ71" s="197">
        <f t="shared" si="99"/>
        <v>34977.413999999997</v>
      </c>
    </row>
    <row r="72" spans="1:36" ht="12.6" customHeight="1" thickTop="1">
      <c r="A72" s="57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372"/>
      <c r="Q72" s="372"/>
      <c r="R72" s="372"/>
      <c r="S72" s="372"/>
      <c r="T72" s="372"/>
      <c r="U72" s="372"/>
      <c r="V72" s="372"/>
      <c r="W72" s="372"/>
      <c r="X72" s="372"/>
      <c r="Y72" s="372"/>
      <c r="Z72" s="372"/>
      <c r="AA72" s="372"/>
      <c r="AC72" s="186"/>
      <c r="AD72" s="186"/>
      <c r="AE72" s="186"/>
      <c r="AF72" s="186"/>
      <c r="AG72" s="372"/>
      <c r="AH72" s="372"/>
      <c r="AI72" s="372"/>
      <c r="AJ72" s="372"/>
    </row>
    <row r="73" spans="1:36" ht="12.6" customHeight="1">
      <c r="A73" s="22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C73" s="188"/>
      <c r="AD73" s="188"/>
      <c r="AE73" s="188"/>
      <c r="AF73" s="188"/>
      <c r="AG73" s="325"/>
      <c r="AH73" s="325"/>
      <c r="AI73" s="325"/>
      <c r="AJ73" s="325"/>
    </row>
    <row r="74" spans="1:36" ht="12.6" customHeight="1">
      <c r="A74" s="23"/>
      <c r="B74" s="188"/>
      <c r="C74" s="188"/>
      <c r="D74" s="188"/>
      <c r="E74" s="188"/>
      <c r="F74" s="188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C74" s="188"/>
      <c r="AD74" s="188"/>
      <c r="AE74" s="188"/>
      <c r="AF74" s="188"/>
      <c r="AG74" s="189"/>
      <c r="AH74" s="189"/>
      <c r="AI74" s="189"/>
      <c r="AJ74" s="189"/>
    </row>
    <row r="75" spans="1:36" ht="12.6" customHeight="1">
      <c r="A75" s="24"/>
      <c r="B75" s="182"/>
      <c r="C75" s="182"/>
      <c r="D75" s="182"/>
      <c r="E75" s="182"/>
      <c r="F75" s="182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C75" s="182"/>
      <c r="AD75" s="182"/>
      <c r="AE75" s="182"/>
      <c r="AF75" s="182"/>
      <c r="AG75" s="190"/>
      <c r="AH75" s="190"/>
      <c r="AI75" s="190"/>
      <c r="AJ75" s="190"/>
    </row>
    <row r="76" spans="1:36" ht="12.6" customHeight="1">
      <c r="A76" s="24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C76" s="182"/>
      <c r="AD76" s="182"/>
      <c r="AE76" s="182"/>
      <c r="AF76" s="182"/>
      <c r="AG76" s="182"/>
      <c r="AH76" s="182"/>
      <c r="AI76" s="182"/>
      <c r="AJ76" s="182"/>
    </row>
    <row r="77" spans="1:36" s="26" customFormat="1" ht="12.6" customHeight="1">
      <c r="A77" s="25"/>
      <c r="B77" s="191"/>
      <c r="C77" s="191"/>
      <c r="D77" s="191"/>
      <c r="E77" s="191"/>
      <c r="F77" s="191"/>
      <c r="G77" s="191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82"/>
      <c r="AC77" s="191"/>
      <c r="AD77" s="191"/>
      <c r="AE77" s="191"/>
      <c r="AF77" s="191"/>
      <c r="AG77" s="192"/>
      <c r="AH77" s="192"/>
      <c r="AI77" s="192"/>
      <c r="AJ77" s="192"/>
    </row>
    <row r="78" spans="1:36" s="28" customFormat="1" ht="12.6" customHeight="1">
      <c r="A78" s="27"/>
      <c r="B78" s="191"/>
      <c r="C78" s="191"/>
      <c r="D78" s="191"/>
      <c r="E78" s="191"/>
      <c r="F78" s="191"/>
      <c r="G78" s="191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82"/>
      <c r="AC78" s="191"/>
      <c r="AD78" s="191"/>
      <c r="AE78" s="191"/>
      <c r="AF78" s="191"/>
      <c r="AG78" s="192"/>
      <c r="AH78" s="192"/>
      <c r="AI78" s="192"/>
      <c r="AJ78" s="192"/>
    </row>
    <row r="79" spans="1:36" s="26" customFormat="1" ht="12.6" customHeight="1">
      <c r="A79" s="29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82"/>
      <c r="AC79" s="191"/>
      <c r="AD79" s="191"/>
      <c r="AE79" s="191"/>
      <c r="AF79" s="191"/>
      <c r="AG79" s="191"/>
      <c r="AH79" s="191"/>
      <c r="AI79" s="191"/>
      <c r="AJ79" s="191"/>
    </row>
    <row r="80" spans="1:36" s="28" customFormat="1" ht="12.6" customHeight="1">
      <c r="B80" s="191"/>
      <c r="C80" s="191"/>
      <c r="D80" s="191"/>
      <c r="E80" s="191"/>
      <c r="F80" s="191"/>
      <c r="G80" s="191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82"/>
      <c r="AC80" s="191"/>
      <c r="AD80" s="191"/>
      <c r="AE80" s="191"/>
      <c r="AF80" s="191"/>
      <c r="AG80" s="192"/>
      <c r="AH80" s="192"/>
      <c r="AI80" s="192"/>
      <c r="AJ80" s="192"/>
    </row>
    <row r="81" spans="2:36" s="26" customFormat="1" ht="12.6" customHeight="1">
      <c r="B81" s="191"/>
      <c r="C81" s="191"/>
      <c r="D81" s="191"/>
      <c r="E81" s="191"/>
      <c r="F81" s="191"/>
      <c r="G81" s="191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82"/>
      <c r="AC81" s="191"/>
      <c r="AD81" s="191"/>
      <c r="AE81" s="191"/>
      <c r="AF81" s="191"/>
      <c r="AG81" s="192"/>
      <c r="AH81" s="192"/>
      <c r="AI81" s="192"/>
      <c r="AJ81" s="192"/>
    </row>
    <row r="82" spans="2:36" s="26" customFormat="1" ht="12.6" customHeight="1"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82"/>
      <c r="AC82" s="191"/>
      <c r="AD82" s="191"/>
      <c r="AE82" s="191"/>
      <c r="AF82" s="191"/>
      <c r="AG82" s="191"/>
      <c r="AH82" s="191"/>
      <c r="AI82" s="191"/>
      <c r="AJ82" s="191"/>
    </row>
    <row r="83" spans="2:36" s="26" customFormat="1" ht="12.6" customHeight="1"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82"/>
      <c r="AC83" s="191"/>
      <c r="AD83" s="191"/>
      <c r="AE83" s="191"/>
      <c r="AF83" s="191"/>
      <c r="AG83" s="191"/>
      <c r="AH83" s="191"/>
      <c r="AI83" s="191"/>
      <c r="AJ83" s="191"/>
    </row>
    <row r="84" spans="2:36" s="26" customFormat="1" ht="12.6" customHeight="1"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82"/>
      <c r="AC84" s="191"/>
      <c r="AD84" s="191"/>
      <c r="AE84" s="191"/>
      <c r="AF84" s="191"/>
      <c r="AG84" s="191"/>
      <c r="AH84" s="191"/>
      <c r="AI84" s="191"/>
      <c r="AJ84" s="191"/>
    </row>
    <row r="85" spans="2:36" s="26" customFormat="1" ht="12.6" customHeight="1"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82"/>
      <c r="AC85" s="191"/>
      <c r="AD85" s="191"/>
      <c r="AE85" s="191"/>
      <c r="AF85" s="191"/>
      <c r="AG85" s="191"/>
      <c r="AH85" s="191"/>
      <c r="AI85" s="191"/>
      <c r="AJ85" s="191"/>
    </row>
    <row r="86" spans="2:36" s="26" customFormat="1" ht="12.6" customHeight="1"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82"/>
      <c r="AC86" s="191"/>
      <c r="AD86" s="191"/>
      <c r="AE86" s="191"/>
      <c r="AF86" s="191"/>
      <c r="AG86" s="191"/>
      <c r="AH86" s="191"/>
      <c r="AI86" s="191"/>
      <c r="AJ86" s="191"/>
    </row>
    <row r="87" spans="2:36" s="26" customFormat="1" ht="12.6" customHeight="1"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82"/>
      <c r="AC87" s="191"/>
      <c r="AD87" s="191"/>
      <c r="AE87" s="191"/>
      <c r="AF87" s="191"/>
      <c r="AG87" s="191"/>
      <c r="AH87" s="191"/>
      <c r="AI87" s="191"/>
      <c r="AJ87" s="191"/>
    </row>
    <row r="88" spans="2:36" s="26" customFormat="1" ht="12.6" customHeight="1"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82"/>
      <c r="AC88" s="191"/>
      <c r="AD88" s="191"/>
      <c r="AE88" s="191"/>
      <c r="AF88" s="191"/>
      <c r="AG88" s="191"/>
      <c r="AH88" s="191"/>
      <c r="AI88" s="191"/>
      <c r="AJ88" s="191"/>
    </row>
    <row r="89" spans="2:36" s="28" customFormat="1" ht="12.6" customHeight="1"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82"/>
      <c r="AC89" s="191"/>
      <c r="AD89" s="191"/>
      <c r="AE89" s="191"/>
      <c r="AF89" s="191"/>
      <c r="AG89" s="191"/>
      <c r="AH89" s="191"/>
      <c r="AI89" s="191"/>
      <c r="AJ89" s="191"/>
    </row>
    <row r="90" spans="2:36" s="26" customFormat="1" ht="12.6" customHeight="1"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82"/>
      <c r="AC90" s="191"/>
      <c r="AD90" s="191"/>
      <c r="AE90" s="191"/>
      <c r="AF90" s="191"/>
      <c r="AG90" s="191"/>
      <c r="AH90" s="191"/>
      <c r="AI90" s="191"/>
      <c r="AJ90" s="191"/>
    </row>
    <row r="91" spans="2:36" s="26" customFormat="1" ht="12.6" customHeight="1"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</row>
    <row r="92" spans="2:36" s="26" customFormat="1" ht="12.6" customHeight="1"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</row>
    <row r="93" spans="2:36" s="26" customFormat="1" ht="12.6" customHeight="1"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</row>
    <row r="94" spans="2:36" s="26" customFormat="1" ht="12.6" customHeight="1"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</row>
    <row r="95" spans="2:36" s="26" customFormat="1" ht="12.6" customHeight="1"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</row>
    <row r="96" spans="2:36" s="26" customFormat="1" ht="12.6" customHeight="1"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</row>
    <row r="97" spans="1:36" s="26" customFormat="1" ht="12.6" customHeight="1"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</row>
    <row r="98" spans="1:36" s="20" customFormat="1" ht="12.6" customHeight="1"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</row>
    <row r="99" spans="1:36" s="28" customFormat="1" ht="12.6" customHeight="1"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</row>
    <row r="100" spans="1:36" s="20" customFormat="1" ht="12.6" customHeight="1"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</row>
    <row r="101" spans="1:36" s="28" customFormat="1" ht="12.6" customHeight="1"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</row>
    <row r="102" spans="1:36" s="28" customFormat="1" ht="12.6" customHeight="1"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</row>
    <row r="103" spans="1:36" s="26" customFormat="1" ht="12.6" customHeight="1">
      <c r="A103" s="21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1"/>
      <c r="AC103" s="194"/>
      <c r="AD103" s="194"/>
      <c r="AE103" s="194"/>
      <c r="AF103" s="194"/>
      <c r="AG103" s="194"/>
      <c r="AH103" s="194"/>
      <c r="AI103" s="194"/>
      <c r="AJ103" s="194"/>
    </row>
    <row r="104" spans="1:36" s="26" customFormat="1" ht="12.6" customHeight="1">
      <c r="A104" s="2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91"/>
      <c r="AC104" s="181"/>
      <c r="AD104" s="181"/>
      <c r="AE104" s="181"/>
      <c r="AF104" s="181"/>
      <c r="AG104" s="181"/>
      <c r="AH104" s="181"/>
      <c r="AI104" s="181"/>
      <c r="AJ104" s="181"/>
    </row>
    <row r="105" spans="1:36" s="26" customFormat="1" ht="12.6" customHeight="1">
      <c r="A105" s="2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91"/>
      <c r="AC105" s="181"/>
      <c r="AD105" s="181"/>
      <c r="AE105" s="181"/>
      <c r="AF105" s="181"/>
      <c r="AG105" s="181"/>
      <c r="AH105" s="181"/>
      <c r="AI105" s="181"/>
      <c r="AJ105" s="181"/>
    </row>
    <row r="106" spans="1:36" s="26" customFormat="1" ht="12.6" customHeight="1">
      <c r="A106" s="2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91"/>
      <c r="AC106" s="181"/>
      <c r="AD106" s="181"/>
      <c r="AE106" s="181"/>
      <c r="AF106" s="181"/>
      <c r="AG106" s="181"/>
      <c r="AH106" s="181"/>
      <c r="AI106" s="181"/>
      <c r="AJ106" s="181"/>
    </row>
    <row r="107" spans="1:36" s="26" customFormat="1" ht="12.6" customHeight="1">
      <c r="A107" s="2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91"/>
      <c r="AC107" s="181"/>
      <c r="AD107" s="181"/>
      <c r="AE107" s="181"/>
      <c r="AF107" s="181"/>
      <c r="AG107" s="181"/>
      <c r="AH107" s="181"/>
      <c r="AI107" s="181"/>
      <c r="AJ107" s="181"/>
    </row>
    <row r="108" spans="1:36" s="30" customFormat="1" ht="12.6" customHeight="1">
      <c r="A108" s="2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95"/>
      <c r="AC108" s="181"/>
      <c r="AD108" s="181"/>
      <c r="AE108" s="181"/>
      <c r="AF108" s="181"/>
      <c r="AG108" s="181"/>
      <c r="AH108" s="181"/>
      <c r="AI108" s="181"/>
      <c r="AJ108" s="181"/>
    </row>
    <row r="109" spans="1:36" s="30" customFormat="1" ht="12.6" customHeight="1">
      <c r="A109" s="2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95"/>
      <c r="AC109" s="181"/>
      <c r="AD109" s="181"/>
      <c r="AE109" s="181"/>
      <c r="AF109" s="181"/>
      <c r="AG109" s="181"/>
      <c r="AH109" s="181"/>
      <c r="AI109" s="181"/>
      <c r="AJ109" s="181"/>
    </row>
    <row r="110" spans="1:36" s="30" customFormat="1" ht="12.6" customHeight="1">
      <c r="A110" s="2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95"/>
      <c r="AC110" s="181"/>
      <c r="AD110" s="181"/>
      <c r="AE110" s="181"/>
      <c r="AF110" s="181"/>
      <c r="AG110" s="181"/>
      <c r="AH110" s="181"/>
      <c r="AI110" s="181"/>
      <c r="AJ110" s="181"/>
    </row>
    <row r="111" spans="1:36" s="30" customFormat="1" ht="12.6" customHeight="1">
      <c r="A111" s="2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95"/>
      <c r="AC111" s="181"/>
      <c r="AD111" s="181"/>
      <c r="AE111" s="181"/>
      <c r="AF111" s="181"/>
      <c r="AG111" s="181"/>
      <c r="AH111" s="181"/>
      <c r="AI111" s="181"/>
      <c r="AJ111" s="181"/>
    </row>
    <row r="112" spans="1:36" s="30" customFormat="1" ht="12.6" customHeight="1">
      <c r="A112" s="2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95"/>
      <c r="AC112" s="181"/>
      <c r="AD112" s="181"/>
      <c r="AE112" s="181"/>
      <c r="AF112" s="181"/>
      <c r="AG112" s="181"/>
      <c r="AH112" s="181"/>
      <c r="AI112" s="181"/>
      <c r="AJ112" s="181"/>
    </row>
    <row r="113" spans="1:36" s="30" customFormat="1" ht="12.6" customHeight="1">
      <c r="A113" s="2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95"/>
      <c r="AC113" s="181"/>
      <c r="AD113" s="181"/>
      <c r="AE113" s="181"/>
      <c r="AF113" s="181"/>
      <c r="AG113" s="181"/>
      <c r="AH113" s="181"/>
      <c r="AI113" s="181"/>
      <c r="AJ113" s="181"/>
    </row>
    <row r="114" spans="1:36" s="30" customFormat="1" ht="12.6" customHeight="1">
      <c r="A114" s="2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95"/>
      <c r="AC114" s="181"/>
      <c r="AD114" s="181"/>
      <c r="AE114" s="181"/>
      <c r="AF114" s="181"/>
      <c r="AG114" s="181"/>
      <c r="AH114" s="181"/>
      <c r="AI114" s="181"/>
      <c r="AJ114" s="181"/>
    </row>
    <row r="115" spans="1:36" s="30" customFormat="1" ht="12.6" customHeight="1">
      <c r="A115" s="2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95"/>
      <c r="AC115" s="181"/>
      <c r="AD115" s="181"/>
      <c r="AE115" s="181"/>
      <c r="AF115" s="181"/>
      <c r="AG115" s="181"/>
      <c r="AH115" s="181"/>
      <c r="AI115" s="181"/>
      <c r="AJ115" s="181"/>
    </row>
    <row r="116" spans="1:36" s="30" customFormat="1" ht="12.6" customHeight="1">
      <c r="A116" s="2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95"/>
      <c r="AC116" s="181"/>
      <c r="AD116" s="181"/>
      <c r="AE116" s="181"/>
      <c r="AF116" s="181"/>
      <c r="AG116" s="181"/>
      <c r="AH116" s="181"/>
      <c r="AI116" s="181"/>
      <c r="AJ116" s="181"/>
    </row>
    <row r="117" spans="1:36" s="30" customFormat="1" ht="12.6" customHeight="1">
      <c r="A117" s="2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95"/>
      <c r="AC117" s="181"/>
      <c r="AD117" s="181"/>
      <c r="AE117" s="181"/>
      <c r="AF117" s="181"/>
      <c r="AG117" s="181"/>
      <c r="AH117" s="181"/>
      <c r="AI117" s="181"/>
      <c r="AJ117" s="181"/>
    </row>
    <row r="118" spans="1:36" s="30" customFormat="1" ht="12.6" customHeight="1">
      <c r="A118" s="2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95"/>
      <c r="AC118" s="181"/>
      <c r="AD118" s="181"/>
      <c r="AE118" s="181"/>
      <c r="AF118" s="181"/>
      <c r="AG118" s="181"/>
      <c r="AH118" s="181"/>
      <c r="AI118" s="181"/>
      <c r="AJ118" s="181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  <ignoredErrors>
    <ignoredError sqref="AE52:AE77 AE12 AE38:AE50 AF38:AF71 AF12:AF34 AE14:AE34 AE36:AF36 AG12:AG71 AE5:AG11" formula="1"/>
    <ignoredError sqref="Z4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showGridLines="0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B22" sqref="B22"/>
    </sheetView>
  </sheetViews>
  <sheetFormatPr defaultColWidth="9.140625" defaultRowHeight="12.6" customHeight="1"/>
  <cols>
    <col min="1" max="1" width="35.7109375" style="17" customWidth="1"/>
    <col min="2" max="3" width="10.28515625" style="17" customWidth="1"/>
    <col min="4" max="4" width="7.7109375" style="17" customWidth="1"/>
    <col min="5" max="5" width="0.5703125" style="356" customWidth="1"/>
    <col min="6" max="16384" width="9.140625" style="17"/>
  </cols>
  <sheetData>
    <row r="1" spans="1:5" ht="12.6" customHeight="1" thickBot="1">
      <c r="B1" s="368" t="s">
        <v>323</v>
      </c>
      <c r="C1" s="368"/>
    </row>
    <row r="2" spans="1:5" ht="12.6" customHeight="1" thickTop="1">
      <c r="A2" s="174" t="s">
        <v>46</v>
      </c>
      <c r="B2" s="196">
        <v>45170</v>
      </c>
      <c r="C2" s="196">
        <v>45170</v>
      </c>
      <c r="D2" s="196" t="s">
        <v>322</v>
      </c>
      <c r="E2" s="359"/>
    </row>
    <row r="3" spans="1:5" s="74" customFormat="1" ht="3.95" customHeight="1">
      <c r="A3" s="175"/>
      <c r="D3" s="360"/>
      <c r="E3" s="357"/>
    </row>
    <row r="4" spans="1:5" s="20" customFormat="1" ht="12.6" customHeight="1">
      <c r="A4" s="176" t="s">
        <v>47</v>
      </c>
      <c r="D4" s="361"/>
      <c r="E4" s="358"/>
    </row>
    <row r="5" spans="1:5" ht="12.6" customHeight="1">
      <c r="A5" s="175" t="s">
        <v>48</v>
      </c>
      <c r="B5" s="186">
        <v>2804.0230000000001</v>
      </c>
      <c r="C5" s="186">
        <v>2804.0230000000001</v>
      </c>
      <c r="D5" s="362">
        <f>B5-C5</f>
        <v>0</v>
      </c>
      <c r="E5" s="363"/>
    </row>
    <row r="6" spans="1:5" ht="12.6" customHeight="1">
      <c r="A6" s="175" t="s">
        <v>49</v>
      </c>
      <c r="B6" s="186">
        <v>480.82900000000001</v>
      </c>
      <c r="C6" s="186">
        <v>480.82900000000001</v>
      </c>
      <c r="D6" s="362">
        <f t="shared" ref="D6:D14" si="0">B6-C6</f>
        <v>0</v>
      </c>
      <c r="E6" s="363"/>
    </row>
    <row r="7" spans="1:5" ht="12.6" customHeight="1">
      <c r="A7" s="175" t="s">
        <v>284</v>
      </c>
      <c r="B7" s="186">
        <v>3618.3969999999999</v>
      </c>
      <c r="C7" s="186">
        <v>3618.3969999999999</v>
      </c>
      <c r="D7" s="362">
        <f t="shared" si="0"/>
        <v>0</v>
      </c>
      <c r="E7" s="363"/>
    </row>
    <row r="8" spans="1:5" ht="12.6" customHeight="1">
      <c r="A8" s="175" t="s">
        <v>285</v>
      </c>
      <c r="B8" s="186">
        <v>1220.5060000000003</v>
      </c>
      <c r="C8" s="186">
        <v>1220.5060000000003</v>
      </c>
      <c r="D8" s="362">
        <f t="shared" si="0"/>
        <v>0</v>
      </c>
      <c r="E8" s="363"/>
    </row>
    <row r="9" spans="1:5" ht="12.6" customHeight="1">
      <c r="A9" s="175" t="s">
        <v>14</v>
      </c>
      <c r="B9" s="186">
        <v>7899.3950000000004</v>
      </c>
      <c r="C9" s="186">
        <v>7899.3950000000004</v>
      </c>
      <c r="D9" s="362">
        <f t="shared" si="0"/>
        <v>0</v>
      </c>
      <c r="E9" s="363"/>
    </row>
    <row r="10" spans="1:5" ht="12.6" customHeight="1">
      <c r="A10" s="175" t="s">
        <v>286</v>
      </c>
      <c r="B10" s="186">
        <v>1157.4159999999999</v>
      </c>
      <c r="C10" s="186">
        <v>1157.4159999999999</v>
      </c>
      <c r="D10" s="362">
        <f t="shared" si="0"/>
        <v>0</v>
      </c>
      <c r="E10" s="363"/>
    </row>
    <row r="11" spans="1:5" ht="12.6" customHeight="1">
      <c r="A11" s="175" t="s">
        <v>287</v>
      </c>
      <c r="B11" s="186">
        <v>148.9860000000001</v>
      </c>
      <c r="C11" s="186">
        <v>148.9860000000001</v>
      </c>
      <c r="D11" s="362">
        <f t="shared" si="0"/>
        <v>0</v>
      </c>
      <c r="E11" s="363"/>
    </row>
    <row r="12" spans="1:5" ht="12.6" customHeight="1">
      <c r="A12" s="175" t="s">
        <v>52</v>
      </c>
      <c r="B12" s="186">
        <v>1513.23</v>
      </c>
      <c r="C12" s="186">
        <v>1513.23</v>
      </c>
      <c r="D12" s="362">
        <f t="shared" si="0"/>
        <v>0</v>
      </c>
      <c r="E12" s="363"/>
    </row>
    <row r="13" spans="1:5" ht="12.6" customHeight="1">
      <c r="A13" s="175" t="s">
        <v>306</v>
      </c>
      <c r="B13" s="186">
        <v>230.14</v>
      </c>
      <c r="C13" s="186">
        <v>230.14</v>
      </c>
      <c r="D13" s="362">
        <f t="shared" si="0"/>
        <v>0</v>
      </c>
      <c r="E13" s="363"/>
    </row>
    <row r="14" spans="1:5" ht="12.6" customHeight="1" thickBot="1">
      <c r="A14" s="175" t="s">
        <v>53</v>
      </c>
      <c r="B14" s="186">
        <v>402.904</v>
      </c>
      <c r="C14" s="186">
        <v>402.904</v>
      </c>
      <c r="D14" s="362">
        <f t="shared" si="0"/>
        <v>0</v>
      </c>
      <c r="E14" s="363"/>
    </row>
    <row r="15" spans="1:5" s="20" customFormat="1" ht="12.6" customHeight="1" thickTop="1" thickBot="1">
      <c r="A15" s="177" t="s">
        <v>54</v>
      </c>
      <c r="B15" s="197">
        <f t="shared" ref="B15" si="1">SUM(B5:B14)</f>
        <v>19475.826000000001</v>
      </c>
      <c r="C15" s="197">
        <f t="shared" ref="C15" si="2">SUM(C5:C14)</f>
        <v>19475.826000000001</v>
      </c>
      <c r="D15" s="364">
        <f>SUM(D5:D14)</f>
        <v>0</v>
      </c>
      <c r="E15" s="365"/>
    </row>
    <row r="16" spans="1:5" ht="5.0999999999999996" customHeight="1" thickTop="1">
      <c r="A16" s="18"/>
      <c r="B16" s="186"/>
      <c r="C16" s="186"/>
      <c r="D16" s="366"/>
    </row>
    <row r="17" spans="1:5" s="20" customFormat="1" ht="12.6" customHeight="1">
      <c r="A17" s="176" t="s">
        <v>55</v>
      </c>
      <c r="B17" s="186"/>
      <c r="C17" s="186"/>
      <c r="D17" s="361"/>
      <c r="E17" s="358"/>
    </row>
    <row r="18" spans="1:5" s="20" customFormat="1" ht="12.6" customHeight="1">
      <c r="A18" s="175" t="s">
        <v>49</v>
      </c>
      <c r="B18" s="186">
        <v>0</v>
      </c>
      <c r="C18" s="186">
        <v>0</v>
      </c>
      <c r="D18" s="362">
        <f t="shared" ref="D18:D27" si="3">B18-C18</f>
        <v>0</v>
      </c>
      <c r="E18" s="363"/>
    </row>
    <row r="19" spans="1:5" ht="12.6" customHeight="1">
      <c r="A19" s="175" t="s">
        <v>50</v>
      </c>
      <c r="B19" s="186">
        <v>38.549999999999997</v>
      </c>
      <c r="C19" s="186">
        <v>38.549999999999997</v>
      </c>
      <c r="D19" s="362">
        <f t="shared" si="3"/>
        <v>0</v>
      </c>
      <c r="E19" s="363"/>
    </row>
    <row r="20" spans="1:5" ht="12.6" customHeight="1">
      <c r="A20" s="178" t="s">
        <v>52</v>
      </c>
      <c r="B20" s="186">
        <v>2876.7310000000002</v>
      </c>
      <c r="C20" s="186">
        <v>2876.7310000000002</v>
      </c>
      <c r="D20" s="362">
        <f t="shared" si="3"/>
        <v>0</v>
      </c>
      <c r="E20" s="363"/>
    </row>
    <row r="21" spans="1:5" ht="12.6" customHeight="1">
      <c r="A21" s="175" t="s">
        <v>56</v>
      </c>
      <c r="B21" s="186">
        <v>2650.1289999999999</v>
      </c>
      <c r="C21" s="186">
        <v>2650.1289999999999</v>
      </c>
      <c r="D21" s="362">
        <f t="shared" si="3"/>
        <v>0</v>
      </c>
      <c r="E21" s="363"/>
    </row>
    <row r="22" spans="1:5" ht="12.6" customHeight="1">
      <c r="A22" s="175" t="s">
        <v>57</v>
      </c>
      <c r="B22" s="186">
        <v>1758.271</v>
      </c>
      <c r="C22" s="186">
        <v>1758.271</v>
      </c>
      <c r="D22" s="362">
        <f t="shared" si="3"/>
        <v>0</v>
      </c>
      <c r="E22" s="363"/>
    </row>
    <row r="23" spans="1:5" ht="12.6" customHeight="1">
      <c r="A23" s="175" t="s">
        <v>53</v>
      </c>
      <c r="B23" s="186">
        <v>120.526</v>
      </c>
      <c r="C23" s="186">
        <v>120.526</v>
      </c>
      <c r="D23" s="362">
        <f t="shared" si="3"/>
        <v>0</v>
      </c>
      <c r="E23" s="363"/>
    </row>
    <row r="24" spans="1:5" ht="12.6" customHeight="1">
      <c r="A24" s="175" t="s">
        <v>58</v>
      </c>
      <c r="B24" s="186">
        <v>264.04599999999999</v>
      </c>
      <c r="C24" s="186">
        <v>264.04599999999999</v>
      </c>
      <c r="D24" s="362">
        <f t="shared" si="3"/>
        <v>0</v>
      </c>
      <c r="E24" s="363"/>
    </row>
    <row r="25" spans="1:5" ht="12.6" customHeight="1">
      <c r="A25" s="179" t="s">
        <v>248</v>
      </c>
      <c r="B25" s="186">
        <v>3380.8870000000002</v>
      </c>
      <c r="C25" s="186">
        <v>3380.8870000000002</v>
      </c>
      <c r="D25" s="362">
        <f t="shared" si="3"/>
        <v>0</v>
      </c>
      <c r="E25" s="363"/>
    </row>
    <row r="26" spans="1:5" ht="12.6" customHeight="1">
      <c r="A26" s="175" t="s">
        <v>12</v>
      </c>
      <c r="B26" s="186">
        <v>1872.3009999999999</v>
      </c>
      <c r="C26" s="186">
        <v>1872.3009999999999</v>
      </c>
      <c r="D26" s="362">
        <f t="shared" si="3"/>
        <v>0</v>
      </c>
      <c r="E26" s="363"/>
    </row>
    <row r="27" spans="1:5" ht="12.6" customHeight="1" thickBot="1">
      <c r="A27" s="175" t="s">
        <v>11</v>
      </c>
      <c r="B27" s="186">
        <v>4481.6930000000002</v>
      </c>
      <c r="C27" s="186">
        <v>4481.6930000000002</v>
      </c>
      <c r="D27" s="362">
        <f t="shared" si="3"/>
        <v>0</v>
      </c>
      <c r="E27" s="363"/>
    </row>
    <row r="28" spans="1:5" s="20" customFormat="1" ht="12.6" customHeight="1" thickTop="1" thickBot="1">
      <c r="A28" s="177" t="s">
        <v>59</v>
      </c>
      <c r="B28" s="197">
        <f t="shared" ref="B28" si="4">SUM(B18:B27)</f>
        <v>17443.133999999998</v>
      </c>
      <c r="C28" s="197">
        <f t="shared" ref="C28" si="5">SUM(C18:C27)</f>
        <v>17443.133999999998</v>
      </c>
      <c r="D28" s="364">
        <f>SUM(D18:D27)</f>
        <v>0</v>
      </c>
      <c r="E28" s="365"/>
    </row>
    <row r="29" spans="1:5" ht="5.0999999999999996" customHeight="1" thickTop="1" thickBot="1">
      <c r="A29" s="175"/>
      <c r="B29" s="198"/>
      <c r="C29" s="198"/>
      <c r="D29" s="366"/>
    </row>
    <row r="30" spans="1:5" s="20" customFormat="1" ht="12.6" customHeight="1" thickTop="1" thickBot="1">
      <c r="A30" s="177" t="s">
        <v>26</v>
      </c>
      <c r="B30" s="197">
        <f t="shared" ref="B30" si="6">B15+B28</f>
        <v>36918.959999999999</v>
      </c>
      <c r="C30" s="197">
        <f t="shared" ref="C30" si="7">C15+C28</f>
        <v>36918.959999999999</v>
      </c>
      <c r="D30" s="197">
        <f t="shared" ref="D30" si="8">D15+D28</f>
        <v>0</v>
      </c>
      <c r="E30" s="365"/>
    </row>
    <row r="31" spans="1:5" ht="12.6" customHeight="1" thickTop="1" thickBot="1">
      <c r="A31" s="18"/>
      <c r="B31" s="186"/>
      <c r="C31" s="186"/>
      <c r="D31" s="186"/>
    </row>
    <row r="32" spans="1:5" s="20" customFormat="1" ht="12.6" customHeight="1" thickTop="1">
      <c r="A32" s="174" t="s">
        <v>60</v>
      </c>
      <c r="B32" s="376">
        <f t="shared" ref="B32" si="9">B2</f>
        <v>45170</v>
      </c>
      <c r="C32" s="196">
        <f t="shared" ref="C32" si="10">C2</f>
        <v>45170</v>
      </c>
      <c r="D32" s="196" t="s">
        <v>322</v>
      </c>
      <c r="E32" s="359"/>
    </row>
    <row r="33" spans="1:5" ht="5.0999999999999996" customHeight="1">
      <c r="A33" s="21"/>
      <c r="B33" s="186"/>
      <c r="C33" s="186"/>
      <c r="D33" s="366"/>
    </row>
    <row r="34" spans="1:5" ht="12.6" customHeight="1">
      <c r="A34" s="176" t="s">
        <v>61</v>
      </c>
      <c r="B34" s="186"/>
      <c r="C34" s="186"/>
      <c r="D34" s="366"/>
    </row>
    <row r="35" spans="1:5" ht="12.6" customHeight="1">
      <c r="A35" s="175" t="s">
        <v>13</v>
      </c>
      <c r="B35" s="186">
        <f t="shared" ref="B35" si="11">B36+B37</f>
        <v>9306.8850000000002</v>
      </c>
      <c r="C35" s="186">
        <f t="shared" ref="C35" si="12">C36+C37</f>
        <v>9306.8850000000002</v>
      </c>
      <c r="D35" s="362">
        <f>B35-C35</f>
        <v>0</v>
      </c>
      <c r="E35" s="363"/>
    </row>
    <row r="36" spans="1:5" ht="12.6" customHeight="1">
      <c r="A36" s="341" t="s">
        <v>315</v>
      </c>
      <c r="B36" s="342">
        <v>6476.4380000000001</v>
      </c>
      <c r="C36" s="342">
        <v>6476.4380000000001</v>
      </c>
      <c r="D36" s="362">
        <f t="shared" ref="D36:D46" si="13">B36-C36</f>
        <v>0</v>
      </c>
      <c r="E36" s="363"/>
    </row>
    <row r="37" spans="1:5" ht="12.6" customHeight="1">
      <c r="A37" s="341" t="s">
        <v>316</v>
      </c>
      <c r="B37" s="342">
        <v>2830.4470000000001</v>
      </c>
      <c r="C37" s="342">
        <v>2830.4470000000001</v>
      </c>
      <c r="D37" s="362">
        <f t="shared" si="13"/>
        <v>0</v>
      </c>
      <c r="E37" s="363"/>
    </row>
    <row r="38" spans="1:5" ht="12.6" customHeight="1">
      <c r="A38" s="175" t="s">
        <v>299</v>
      </c>
      <c r="B38" s="186">
        <v>1533.6780000000001</v>
      </c>
      <c r="C38" s="186">
        <v>1533.6780000000001</v>
      </c>
      <c r="D38" s="362">
        <f t="shared" si="13"/>
        <v>0</v>
      </c>
      <c r="E38" s="363"/>
    </row>
    <row r="39" spans="1:5" ht="12.6" customHeight="1">
      <c r="A39" s="175" t="s">
        <v>62</v>
      </c>
      <c r="B39" s="186">
        <v>3002.748</v>
      </c>
      <c r="C39" s="186">
        <v>3002.748</v>
      </c>
      <c r="D39" s="362">
        <f t="shared" si="13"/>
        <v>0</v>
      </c>
      <c r="E39" s="363"/>
    </row>
    <row r="40" spans="1:5" ht="12.6" customHeight="1">
      <c r="A40" s="175" t="s">
        <v>63</v>
      </c>
      <c r="B40" s="186">
        <v>449.14699999999999</v>
      </c>
      <c r="C40" s="186">
        <v>449.14699999999999</v>
      </c>
      <c r="D40" s="362">
        <f t="shared" si="13"/>
        <v>0</v>
      </c>
      <c r="E40" s="363"/>
    </row>
    <row r="41" spans="1:5" ht="12.6" customHeight="1">
      <c r="A41" s="175" t="s">
        <v>64</v>
      </c>
      <c r="B41" s="186">
        <v>280.38499999999999</v>
      </c>
      <c r="C41" s="186">
        <v>280.38499999999999</v>
      </c>
      <c r="D41" s="362">
        <f t="shared" si="13"/>
        <v>0</v>
      </c>
      <c r="E41" s="363"/>
    </row>
    <row r="42" spans="1:5" ht="12.6" customHeight="1">
      <c r="A42" s="179" t="s">
        <v>51</v>
      </c>
      <c r="B42" s="186">
        <v>209.286</v>
      </c>
      <c r="C42" s="186">
        <v>209.286</v>
      </c>
      <c r="D42" s="362">
        <f t="shared" si="13"/>
        <v>0</v>
      </c>
      <c r="E42" s="363"/>
    </row>
    <row r="43" spans="1:5" ht="12.6" customHeight="1">
      <c r="A43" s="178" t="s">
        <v>249</v>
      </c>
      <c r="B43" s="186">
        <v>455.99299999999999</v>
      </c>
      <c r="C43" s="186">
        <v>455.99299999999999</v>
      </c>
      <c r="D43" s="362">
        <f t="shared" si="13"/>
        <v>0</v>
      </c>
      <c r="E43" s="363"/>
    </row>
    <row r="44" spans="1:5" ht="12.6" customHeight="1">
      <c r="A44" s="175" t="s">
        <v>65</v>
      </c>
      <c r="B44" s="186">
        <v>146.29599999999999</v>
      </c>
      <c r="C44" s="186">
        <v>146.29599999999999</v>
      </c>
      <c r="D44" s="362">
        <f t="shared" si="13"/>
        <v>0</v>
      </c>
      <c r="E44" s="363"/>
    </row>
    <row r="45" spans="1:5" ht="12.6" customHeight="1">
      <c r="A45" s="175" t="s">
        <v>66</v>
      </c>
      <c r="B45" s="186">
        <v>0</v>
      </c>
      <c r="C45" s="186">
        <v>0</v>
      </c>
      <c r="D45" s="362">
        <f t="shared" si="13"/>
        <v>0</v>
      </c>
      <c r="E45" s="363"/>
    </row>
    <row r="46" spans="1:5" ht="12.6" customHeight="1" thickBot="1">
      <c r="A46" s="175" t="s">
        <v>67</v>
      </c>
      <c r="B46" s="186">
        <v>1741.92</v>
      </c>
      <c r="C46" s="186">
        <v>1741.92</v>
      </c>
      <c r="D46" s="362">
        <f t="shared" si="13"/>
        <v>0</v>
      </c>
      <c r="E46" s="363"/>
    </row>
    <row r="47" spans="1:5" s="20" customFormat="1" ht="12.6" customHeight="1" thickTop="1" thickBot="1">
      <c r="A47" s="177" t="s">
        <v>68</v>
      </c>
      <c r="B47" s="197">
        <f t="shared" ref="B47" si="14">SUM(B36:B46)</f>
        <v>17126.338000000003</v>
      </c>
      <c r="C47" s="197">
        <f t="shared" ref="C47" si="15">SUM(C36:C46)</f>
        <v>17126.338000000003</v>
      </c>
      <c r="D47" s="364">
        <f>SUM(D35,D38:D46)</f>
        <v>0</v>
      </c>
      <c r="E47" s="365"/>
    </row>
    <row r="48" spans="1:5" s="20" customFormat="1" ht="5.0999999999999996" customHeight="1" thickTop="1">
      <c r="A48" s="176"/>
      <c r="B48" s="187"/>
      <c r="C48" s="187"/>
      <c r="D48" s="361"/>
      <c r="E48" s="358"/>
    </row>
    <row r="49" spans="1:5" s="20" customFormat="1" ht="12.6" customHeight="1">
      <c r="A49" s="176" t="s">
        <v>69</v>
      </c>
      <c r="B49" s="187"/>
      <c r="C49" s="187"/>
      <c r="D49" s="361"/>
      <c r="E49" s="358"/>
    </row>
    <row r="50" spans="1:5" ht="12.6" customHeight="1">
      <c r="A50" s="179" t="s">
        <v>62</v>
      </c>
      <c r="B50" s="186">
        <v>4400.5680000000002</v>
      </c>
      <c r="C50" s="186">
        <v>4400.5680000000002</v>
      </c>
      <c r="D50" s="362">
        <f t="shared" ref="D50:D56" si="16">B50-C50</f>
        <v>0</v>
      </c>
      <c r="E50" s="363"/>
    </row>
    <row r="51" spans="1:5" ht="12.6" customHeight="1">
      <c r="A51" s="175" t="s">
        <v>64</v>
      </c>
      <c r="B51" s="186">
        <v>7.8360000000000003</v>
      </c>
      <c r="C51" s="186">
        <v>7.8360000000000003</v>
      </c>
      <c r="D51" s="362">
        <f t="shared" si="16"/>
        <v>0</v>
      </c>
      <c r="E51" s="363"/>
    </row>
    <row r="52" spans="1:5" ht="12.6" customHeight="1">
      <c r="A52" s="179" t="s">
        <v>249</v>
      </c>
      <c r="B52" s="186">
        <v>3143.5909999999999</v>
      </c>
      <c r="C52" s="186">
        <v>3143.5909999999999</v>
      </c>
      <c r="D52" s="362">
        <f t="shared" si="16"/>
        <v>0</v>
      </c>
      <c r="E52" s="363"/>
    </row>
    <row r="53" spans="1:5" ht="12.6" customHeight="1">
      <c r="A53" s="179" t="s">
        <v>56</v>
      </c>
      <c r="B53" s="186">
        <v>135.107</v>
      </c>
      <c r="C53" s="186">
        <v>135.107</v>
      </c>
      <c r="D53" s="362">
        <f t="shared" si="16"/>
        <v>0</v>
      </c>
      <c r="E53" s="363"/>
    </row>
    <row r="54" spans="1:5" ht="12.6" customHeight="1">
      <c r="A54" s="179" t="s">
        <v>70</v>
      </c>
      <c r="B54" s="186">
        <v>1289.924</v>
      </c>
      <c r="C54" s="186">
        <v>1289.924</v>
      </c>
      <c r="D54" s="362">
        <f t="shared" si="16"/>
        <v>0</v>
      </c>
      <c r="E54" s="363"/>
    </row>
    <row r="55" spans="1:5" ht="12.6" customHeight="1">
      <c r="A55" s="179" t="s">
        <v>65</v>
      </c>
      <c r="B55" s="186">
        <v>1139.3520000000001</v>
      </c>
      <c r="C55" s="186">
        <v>1139.3520000000001</v>
      </c>
      <c r="D55" s="362">
        <f t="shared" si="16"/>
        <v>0</v>
      </c>
      <c r="E55" s="363"/>
    </row>
    <row r="56" spans="1:5" ht="12.6" customHeight="1" thickBot="1">
      <c r="A56" s="179" t="s">
        <v>67</v>
      </c>
      <c r="B56" s="186">
        <v>143.59</v>
      </c>
      <c r="C56" s="186">
        <v>143.59</v>
      </c>
      <c r="D56" s="362">
        <f t="shared" si="16"/>
        <v>0</v>
      </c>
      <c r="E56" s="363"/>
    </row>
    <row r="57" spans="1:5" s="20" customFormat="1" ht="12.6" customHeight="1" thickTop="1" thickBot="1">
      <c r="A57" s="177" t="s">
        <v>71</v>
      </c>
      <c r="B57" s="197">
        <f t="shared" ref="B57" si="17">SUM(B50:B56)</f>
        <v>10259.968000000003</v>
      </c>
      <c r="C57" s="197">
        <f t="shared" ref="C57" si="18">SUM(C50:C56)</f>
        <v>10259.968000000003</v>
      </c>
      <c r="D57" s="197">
        <f t="shared" ref="D57" si="19">SUM(D50:D56)</f>
        <v>0</v>
      </c>
      <c r="E57" s="365"/>
    </row>
    <row r="58" spans="1:5" ht="5.0999999999999996" customHeight="1" thickTop="1" thickBot="1">
      <c r="A58" s="180"/>
      <c r="B58" s="198"/>
      <c r="C58" s="198"/>
      <c r="D58" s="367"/>
      <c r="E58" s="365"/>
    </row>
    <row r="59" spans="1:5" s="20" customFormat="1" ht="12.6" customHeight="1" thickTop="1" thickBot="1">
      <c r="A59" s="177" t="s">
        <v>72</v>
      </c>
      <c r="B59" s="197">
        <f t="shared" ref="B59" si="20">B47+B57</f>
        <v>27386.306000000004</v>
      </c>
      <c r="C59" s="197">
        <f t="shared" ref="C59" si="21">C47+C57</f>
        <v>27386.306000000004</v>
      </c>
      <c r="D59" s="197">
        <f t="shared" ref="D59" si="22">D47+D57</f>
        <v>0</v>
      </c>
      <c r="E59" s="365"/>
    </row>
    <row r="60" spans="1:5" ht="5.0999999999999996" customHeight="1" thickTop="1">
      <c r="A60" s="57"/>
      <c r="B60" s="187"/>
      <c r="C60" s="187"/>
      <c r="D60" s="366"/>
    </row>
    <row r="61" spans="1:5" ht="12.6" customHeight="1">
      <c r="A61" s="176" t="s">
        <v>25</v>
      </c>
      <c r="B61" s="187"/>
      <c r="C61" s="187"/>
      <c r="D61" s="366"/>
    </row>
    <row r="62" spans="1:5" ht="12.6" customHeight="1">
      <c r="A62" s="175" t="s">
        <v>73</v>
      </c>
      <c r="B62" s="186">
        <v>12352.498</v>
      </c>
      <c r="C62" s="186">
        <v>12352.498</v>
      </c>
      <c r="D62" s="362">
        <f t="shared" ref="D62:D68" si="23">B62-C62</f>
        <v>0</v>
      </c>
      <c r="E62" s="363"/>
    </row>
    <row r="63" spans="1:5" ht="12.6" customHeight="1">
      <c r="A63" s="175" t="s">
        <v>74</v>
      </c>
      <c r="B63" s="186">
        <v>-2069.4180000000001</v>
      </c>
      <c r="C63" s="186">
        <v>-2069.4180000000001</v>
      </c>
      <c r="D63" s="362">
        <f t="shared" si="23"/>
        <v>0</v>
      </c>
      <c r="E63" s="363"/>
    </row>
    <row r="64" spans="1:5" ht="12.6" customHeight="1">
      <c r="A64" s="175" t="s">
        <v>35</v>
      </c>
      <c r="B64" s="186">
        <v>-1001.582</v>
      </c>
      <c r="C64" s="186">
        <v>-1001.582</v>
      </c>
      <c r="D64" s="362">
        <f t="shared" si="23"/>
        <v>0</v>
      </c>
      <c r="E64" s="363"/>
    </row>
    <row r="65" spans="1:5" ht="12.6" customHeight="1">
      <c r="A65" s="175" t="s">
        <v>75</v>
      </c>
      <c r="B65" s="186">
        <v>137.44200000000001</v>
      </c>
      <c r="C65" s="186">
        <v>137.44200000000001</v>
      </c>
      <c r="D65" s="362">
        <f t="shared" si="23"/>
        <v>0</v>
      </c>
      <c r="E65" s="363"/>
    </row>
    <row r="66" spans="1:5" ht="12.6" customHeight="1">
      <c r="A66" s="175" t="s">
        <v>76</v>
      </c>
      <c r="B66" s="186">
        <v>1298.94</v>
      </c>
      <c r="C66" s="186">
        <v>376.82400000000001</v>
      </c>
      <c r="D66" s="362">
        <f t="shared" si="23"/>
        <v>922.11599999999999</v>
      </c>
      <c r="E66" s="363"/>
    </row>
    <row r="67" spans="1:5" ht="12.6" customHeight="1">
      <c r="A67" s="175" t="s">
        <v>77</v>
      </c>
      <c r="B67" s="186">
        <v>6.0730000000000004</v>
      </c>
      <c r="C67" s="186">
        <v>6.0730000000000004</v>
      </c>
      <c r="D67" s="362">
        <f t="shared" si="23"/>
        <v>0</v>
      </c>
      <c r="E67" s="363"/>
    </row>
    <row r="68" spans="1:5" ht="12.6" customHeight="1" thickBot="1">
      <c r="A68" s="175" t="s">
        <v>138</v>
      </c>
      <c r="B68" s="186">
        <v>-1191.299</v>
      </c>
      <c r="C68" s="186">
        <v>-269.18299999999999</v>
      </c>
      <c r="D68" s="362">
        <f t="shared" si="23"/>
        <v>-922.11599999999999</v>
      </c>
      <c r="E68" s="363"/>
    </row>
    <row r="69" spans="1:5" s="20" customFormat="1" ht="12.6" customHeight="1" thickTop="1" thickBot="1">
      <c r="A69" s="177" t="s">
        <v>78</v>
      </c>
      <c r="B69" s="197">
        <f t="shared" ref="B69" si="24">SUM(B62:B68)</f>
        <v>9532.6539999999986</v>
      </c>
      <c r="C69" s="197">
        <f t="shared" ref="C69" si="25">SUM(C62:C68)</f>
        <v>9532.6539999999986</v>
      </c>
      <c r="D69" s="197">
        <f t="shared" ref="D69" si="26">SUM(D62:D68)</f>
        <v>0</v>
      </c>
      <c r="E69" s="365"/>
    </row>
    <row r="70" spans="1:5" ht="5.0999999999999996" customHeight="1" thickTop="1" thickBot="1">
      <c r="A70" s="57"/>
      <c r="B70" s="198"/>
      <c r="C70" s="198"/>
      <c r="D70" s="367"/>
      <c r="E70" s="365"/>
    </row>
    <row r="71" spans="1:5" s="20" customFormat="1" ht="12.6" customHeight="1" thickTop="1" thickBot="1">
      <c r="A71" s="177" t="s">
        <v>79</v>
      </c>
      <c r="B71" s="197">
        <f t="shared" ref="B71" si="27">B59+B69</f>
        <v>36918.960000000006</v>
      </c>
      <c r="C71" s="197">
        <f t="shared" ref="C71" si="28">C59+C69</f>
        <v>36918.960000000006</v>
      </c>
      <c r="D71" s="197">
        <f>D59+D69</f>
        <v>0</v>
      </c>
      <c r="E71" s="365"/>
    </row>
    <row r="72" spans="1:5" ht="12.6" customHeight="1" thickTop="1"/>
    <row r="73" spans="1:5" ht="12.6" customHeight="1">
      <c r="E73" s="17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8"/>
  <sheetViews>
    <sheetView showGridLines="0" zoomScale="110" zoomScaleNormal="110" workbookViewId="0">
      <pane xSplit="1" ySplit="2" topLeftCell="R3" activePane="bottomRight" state="frozen"/>
      <selection activeCell="AD10" sqref="AD10"/>
      <selection pane="topRight" activeCell="AD10" sqref="AD10"/>
      <selection pane="bottomLeft" activeCell="AD10" sqref="AD10"/>
      <selection pane="bottomRight" activeCell="AB21" sqref="AB21"/>
    </sheetView>
  </sheetViews>
  <sheetFormatPr defaultColWidth="9.140625" defaultRowHeight="12.6" customHeight="1"/>
  <cols>
    <col min="1" max="1" width="35.7109375" style="17" customWidth="1"/>
    <col min="2" max="23" width="8.7109375" style="181" customWidth="1"/>
    <col min="24" max="24" width="7.85546875" style="181" bestFit="1" customWidth="1"/>
    <col min="25" max="27" width="8.7109375" style="181" customWidth="1"/>
    <col min="28" max="28" width="9.140625" style="182"/>
    <col min="29" max="32" width="8.7109375" style="181" customWidth="1"/>
    <col min="33" max="33" width="7.85546875" style="181" bestFit="1" customWidth="1"/>
    <col min="34" max="36" width="8.7109375" style="181" customWidth="1"/>
    <col min="37" max="16384" width="9.140625" style="17"/>
  </cols>
  <sheetData>
    <row r="1" spans="1:36" ht="12.6" customHeight="1" thickBot="1"/>
    <row r="2" spans="1:36" ht="12" thickTop="1">
      <c r="A2" s="199" t="s">
        <v>189</v>
      </c>
      <c r="B2" s="196">
        <v>43190</v>
      </c>
      <c r="C2" s="196">
        <v>43281</v>
      </c>
      <c r="D2" s="196">
        <v>43373</v>
      </c>
      <c r="E2" s="196">
        <v>43465</v>
      </c>
      <c r="F2" s="196">
        <v>43555</v>
      </c>
      <c r="G2" s="196">
        <v>43646</v>
      </c>
      <c r="H2" s="196">
        <v>43738</v>
      </c>
      <c r="I2" s="196">
        <v>43800</v>
      </c>
      <c r="J2" s="196">
        <v>43921</v>
      </c>
      <c r="K2" s="196">
        <v>43983</v>
      </c>
      <c r="L2" s="196">
        <v>44076</v>
      </c>
      <c r="M2" s="196">
        <v>44166</v>
      </c>
      <c r="N2" s="196">
        <v>44257</v>
      </c>
      <c r="O2" s="196">
        <v>44350</v>
      </c>
      <c r="P2" s="196">
        <v>44443</v>
      </c>
      <c r="Q2" s="196">
        <v>44561</v>
      </c>
      <c r="R2" s="196" t="s">
        <v>341</v>
      </c>
      <c r="S2" s="196" t="s">
        <v>342</v>
      </c>
      <c r="T2" s="196" t="s">
        <v>343</v>
      </c>
      <c r="U2" s="196" t="s">
        <v>344</v>
      </c>
      <c r="V2" s="196" t="s">
        <v>345</v>
      </c>
      <c r="W2" s="196" t="s">
        <v>347</v>
      </c>
      <c r="X2" s="376" t="s">
        <v>348</v>
      </c>
      <c r="Y2" s="196">
        <v>45265</v>
      </c>
      <c r="Z2" s="196">
        <v>45352</v>
      </c>
      <c r="AA2" s="196">
        <v>45444</v>
      </c>
      <c r="AC2" s="214">
        <f>E2</f>
        <v>43465</v>
      </c>
      <c r="AD2" s="214">
        <f>I2</f>
        <v>43800</v>
      </c>
      <c r="AE2" s="214">
        <f>M2</f>
        <v>44166</v>
      </c>
      <c r="AF2" s="214">
        <v>44532</v>
      </c>
      <c r="AG2" s="376" t="str">
        <f>U2</f>
        <v>dez/22</v>
      </c>
      <c r="AH2" s="196">
        <v>45265</v>
      </c>
      <c r="AI2" s="196">
        <v>45078</v>
      </c>
      <c r="AJ2" s="196">
        <v>45444</v>
      </c>
    </row>
    <row r="3" spans="1:36" ht="8.25" customHeight="1">
      <c r="A3" s="161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C3" s="19"/>
      <c r="AD3" s="19"/>
      <c r="AE3" s="19"/>
      <c r="AF3" s="19"/>
      <c r="AG3" s="19"/>
      <c r="AH3" s="19"/>
      <c r="AI3" s="19"/>
      <c r="AJ3" s="19"/>
    </row>
    <row r="4" spans="1:36" s="26" customFormat="1" ht="12.6" customHeight="1">
      <c r="A4" s="201" t="s">
        <v>288</v>
      </c>
      <c r="B4" s="316">
        <v>418.12600000000009</v>
      </c>
      <c r="C4" s="316">
        <v>488.1</v>
      </c>
      <c r="D4" s="316">
        <v>536.96900000000005</v>
      </c>
      <c r="E4" s="316">
        <v>559.24099999999976</v>
      </c>
      <c r="F4" s="316">
        <v>614.55200000000013</v>
      </c>
      <c r="G4" s="316">
        <v>643.60599999999988</v>
      </c>
      <c r="H4" s="316">
        <v>732.99</v>
      </c>
      <c r="I4" s="316">
        <v>794.02600000000029</v>
      </c>
      <c r="J4" s="316">
        <v>781.29299999999989</v>
      </c>
      <c r="K4" s="316">
        <v>680.81400000000031</v>
      </c>
      <c r="L4" s="316">
        <v>706.3130000000001</v>
      </c>
      <c r="M4" s="316">
        <v>914.57500000000027</v>
      </c>
      <c r="N4" s="316">
        <v>823.29600000000028</v>
      </c>
      <c r="O4" s="316">
        <v>1169.0479999999998</v>
      </c>
      <c r="P4" s="316">
        <v>1240.5570000000007</v>
      </c>
      <c r="Q4" s="316">
        <v>1032.7449999999999</v>
      </c>
      <c r="R4" s="316">
        <v>1124.6189999999997</v>
      </c>
      <c r="S4" s="316">
        <v>1076.1330000000007</v>
      </c>
      <c r="T4" s="316">
        <v>1063.4980000000005</v>
      </c>
      <c r="U4" s="316">
        <v>1376.442</v>
      </c>
      <c r="V4" s="316">
        <v>1230.3620000000001</v>
      </c>
      <c r="W4" s="316">
        <v>1212.6080000000002</v>
      </c>
      <c r="X4" s="316">
        <v>1220.5060000000003</v>
      </c>
      <c r="Y4" s="316">
        <v>1386.1759999999995</v>
      </c>
      <c r="Z4" s="316">
        <v>1348.058</v>
      </c>
      <c r="AA4" s="316">
        <v>1401.19</v>
      </c>
      <c r="AB4" s="371"/>
      <c r="AC4" s="316">
        <f t="shared" ref="AC4:AC9" si="0">E4</f>
        <v>559.24099999999976</v>
      </c>
      <c r="AD4" s="316">
        <f t="shared" ref="AD4:AD9" si="1">I4</f>
        <v>794.02600000000029</v>
      </c>
      <c r="AE4" s="316">
        <f t="shared" ref="AE4:AE9" si="2">M4</f>
        <v>914.57500000000027</v>
      </c>
      <c r="AF4" s="316">
        <f t="shared" ref="AF4:AF9" si="3">Q4</f>
        <v>1032.7449999999999</v>
      </c>
      <c r="AG4" s="316">
        <f t="shared" ref="AG4:AG9" si="4">U4</f>
        <v>1376.442</v>
      </c>
      <c r="AH4" s="316">
        <f>Y4</f>
        <v>1386.1759999999995</v>
      </c>
      <c r="AI4" s="316">
        <f>W4</f>
        <v>1212.6080000000002</v>
      </c>
      <c r="AJ4" s="316">
        <f>AA4</f>
        <v>1401.19</v>
      </c>
    </row>
    <row r="5" spans="1:36" s="26" customFormat="1" ht="12.6" customHeight="1">
      <c r="A5" s="201" t="s">
        <v>167</v>
      </c>
      <c r="B5" s="316">
        <v>1937.287</v>
      </c>
      <c r="C5" s="316">
        <v>2110.415</v>
      </c>
      <c r="D5" s="316">
        <v>2106.4389999999999</v>
      </c>
      <c r="E5" s="316">
        <v>2810.248</v>
      </c>
      <c r="F5" s="316">
        <v>2484.63</v>
      </c>
      <c r="G5" s="316">
        <v>2556.337</v>
      </c>
      <c r="H5" s="316">
        <v>2885.7370000000001</v>
      </c>
      <c r="I5" s="316">
        <v>3801.7629999999999</v>
      </c>
      <c r="J5" s="316">
        <v>4075.4989999999998</v>
      </c>
      <c r="K5" s="316">
        <v>4198.1750000000002</v>
      </c>
      <c r="L5" s="316">
        <v>5005.9340000000002</v>
      </c>
      <c r="M5" s="316">
        <v>5927.2359999999999</v>
      </c>
      <c r="N5" s="316">
        <v>6808.4430000000002</v>
      </c>
      <c r="O5" s="316">
        <v>7496.866</v>
      </c>
      <c r="P5" s="316">
        <v>8126.3429999999998</v>
      </c>
      <c r="Q5" s="316">
        <v>9112.2139999999999</v>
      </c>
      <c r="R5" s="316">
        <v>8077.2550000000001</v>
      </c>
      <c r="S5" s="316">
        <v>7965.7039999999997</v>
      </c>
      <c r="T5" s="316">
        <v>8471.3379999999997</v>
      </c>
      <c r="U5" s="316">
        <v>7790.0690000000004</v>
      </c>
      <c r="V5" s="316">
        <v>7564.07</v>
      </c>
      <c r="W5" s="316">
        <v>7570.17</v>
      </c>
      <c r="X5" s="316">
        <v>7899.3950000000004</v>
      </c>
      <c r="Y5" s="316">
        <v>7497.299</v>
      </c>
      <c r="Z5" s="316">
        <v>7315.1660000000002</v>
      </c>
      <c r="AA5" s="316">
        <v>7195.2430000000004</v>
      </c>
      <c r="AB5" s="445"/>
      <c r="AC5" s="316">
        <f t="shared" si="0"/>
        <v>2810.248</v>
      </c>
      <c r="AD5" s="316">
        <f t="shared" si="1"/>
        <v>3801.7629999999999</v>
      </c>
      <c r="AE5" s="316">
        <f t="shared" si="2"/>
        <v>5927.2359999999999</v>
      </c>
      <c r="AF5" s="316">
        <f t="shared" si="3"/>
        <v>9112.2139999999999</v>
      </c>
      <c r="AG5" s="316">
        <f t="shared" si="4"/>
        <v>7790.0690000000004</v>
      </c>
      <c r="AH5" s="316">
        <f t="shared" ref="AH5:AH10" si="5">Y5</f>
        <v>7497.299</v>
      </c>
      <c r="AI5" s="316">
        <f t="shared" ref="AI5:AI10" si="6">W5</f>
        <v>7570.17</v>
      </c>
      <c r="AJ5" s="316">
        <f t="shared" ref="AJ5:AJ10" si="7">AA5</f>
        <v>7195.2430000000004</v>
      </c>
    </row>
    <row r="6" spans="1:36" s="26" customFormat="1" ht="12.6" customHeight="1">
      <c r="A6" s="201" t="s">
        <v>289</v>
      </c>
      <c r="B6" s="316">
        <v>50.023000000000003</v>
      </c>
      <c r="C6" s="316">
        <v>56.518999999999991</v>
      </c>
      <c r="D6" s="316">
        <v>58.790000000000006</v>
      </c>
      <c r="E6" s="316">
        <v>83.503</v>
      </c>
      <c r="F6" s="316">
        <v>84.055999999999983</v>
      </c>
      <c r="G6" s="316">
        <v>58.064000000000007</v>
      </c>
      <c r="H6" s="316">
        <v>81.775000000000006</v>
      </c>
      <c r="I6" s="316">
        <v>100.55099999999999</v>
      </c>
      <c r="J6" s="316">
        <v>77.085000000000036</v>
      </c>
      <c r="K6" s="316">
        <v>80.426000000000045</v>
      </c>
      <c r="L6" s="316">
        <v>71.252999999999929</v>
      </c>
      <c r="M6" s="316">
        <v>80.634000000000015</v>
      </c>
      <c r="N6" s="316">
        <v>19.013999999999999</v>
      </c>
      <c r="O6" s="316">
        <v>18.192000000000007</v>
      </c>
      <c r="P6" s="316">
        <v>4.8100000000004002</v>
      </c>
      <c r="Q6" s="316">
        <v>114.84099999999989</v>
      </c>
      <c r="R6" s="316">
        <v>68.677999999999997</v>
      </c>
      <c r="S6" s="316">
        <v>57.021999999999935</v>
      </c>
      <c r="T6" s="316">
        <v>83.130000000000109</v>
      </c>
      <c r="U6" s="316">
        <v>76.211999999999989</v>
      </c>
      <c r="V6" s="316">
        <v>62.262999999999998</v>
      </c>
      <c r="W6" s="316">
        <v>49.191000000000031</v>
      </c>
      <c r="X6" s="316">
        <v>148.9860000000001</v>
      </c>
      <c r="Y6" s="316">
        <v>50.924999999999955</v>
      </c>
      <c r="Z6" s="316">
        <v>47.44399999999996</v>
      </c>
      <c r="AA6" s="316">
        <v>69.506999999999834</v>
      </c>
      <c r="AB6" s="371"/>
      <c r="AC6" s="316">
        <f t="shared" si="0"/>
        <v>83.503</v>
      </c>
      <c r="AD6" s="316">
        <f t="shared" si="1"/>
        <v>100.55099999999999</v>
      </c>
      <c r="AE6" s="316">
        <f t="shared" si="2"/>
        <v>80.634000000000015</v>
      </c>
      <c r="AF6" s="316">
        <f t="shared" si="3"/>
        <v>114.84099999999989</v>
      </c>
      <c r="AG6" s="316">
        <f t="shared" si="4"/>
        <v>76.211999999999989</v>
      </c>
      <c r="AH6" s="316">
        <f t="shared" si="5"/>
        <v>50.924999999999955</v>
      </c>
      <c r="AI6" s="316">
        <f t="shared" si="6"/>
        <v>49.191000000000031</v>
      </c>
      <c r="AJ6" s="316">
        <f t="shared" si="7"/>
        <v>69.506999999999834</v>
      </c>
    </row>
    <row r="7" spans="1:36" s="26" customFormat="1" ht="12.6" customHeight="1">
      <c r="A7" s="201" t="s">
        <v>307</v>
      </c>
      <c r="B7" s="316">
        <v>191.85300000000001</v>
      </c>
      <c r="C7" s="316">
        <v>190.422</v>
      </c>
      <c r="D7" s="316">
        <v>226.73400000000001</v>
      </c>
      <c r="E7" s="316">
        <v>303.69099999999997</v>
      </c>
      <c r="F7" s="316">
        <v>221.94200000000001</v>
      </c>
      <c r="G7" s="316">
        <v>712.697</v>
      </c>
      <c r="H7" s="316">
        <v>745.69299999999998</v>
      </c>
      <c r="I7" s="316">
        <v>864.14400000000001</v>
      </c>
      <c r="J7" s="316">
        <v>877.44799999999998</v>
      </c>
      <c r="K7" s="316">
        <v>748.94399999999996</v>
      </c>
      <c r="L7" s="316">
        <v>932.02599999999995</v>
      </c>
      <c r="M7" s="316">
        <v>704.27200000000005</v>
      </c>
      <c r="N7" s="316">
        <v>872.72199999999998</v>
      </c>
      <c r="O7" s="316">
        <v>944.92700000000002</v>
      </c>
      <c r="P7" s="316">
        <v>1100.076</v>
      </c>
      <c r="Q7" s="316">
        <v>1279.2570000000001</v>
      </c>
      <c r="R7" s="316">
        <v>1316.808</v>
      </c>
      <c r="S7" s="316">
        <v>1431.3620000000001</v>
      </c>
      <c r="T7" s="316">
        <v>1502.5150000000001</v>
      </c>
      <c r="U7" s="316">
        <v>1564.1880000000001</v>
      </c>
      <c r="V7" s="316">
        <v>1509.0820000000001</v>
      </c>
      <c r="W7" s="316">
        <v>1421.0039999999999</v>
      </c>
      <c r="X7" s="316">
        <v>1513.23</v>
      </c>
      <c r="Y7" s="316">
        <v>1680.511</v>
      </c>
      <c r="Z7" s="316">
        <v>1691.182</v>
      </c>
      <c r="AA7" s="316">
        <v>1662.8630000000001</v>
      </c>
      <c r="AB7" s="371"/>
      <c r="AC7" s="316">
        <f t="shared" si="0"/>
        <v>303.69099999999997</v>
      </c>
      <c r="AD7" s="316">
        <f t="shared" si="1"/>
        <v>864.14400000000001</v>
      </c>
      <c r="AE7" s="316">
        <f t="shared" si="2"/>
        <v>704.27200000000005</v>
      </c>
      <c r="AF7" s="316">
        <f t="shared" si="3"/>
        <v>1279.2570000000001</v>
      </c>
      <c r="AG7" s="316">
        <f t="shared" si="4"/>
        <v>1564.1880000000001</v>
      </c>
      <c r="AH7" s="316">
        <f t="shared" si="5"/>
        <v>1680.511</v>
      </c>
      <c r="AI7" s="316">
        <f t="shared" si="6"/>
        <v>1421.0039999999999</v>
      </c>
      <c r="AJ7" s="316">
        <f t="shared" si="7"/>
        <v>1662.8630000000001</v>
      </c>
    </row>
    <row r="8" spans="1:36" s="26" customFormat="1" ht="12.6" customHeight="1">
      <c r="A8" s="201" t="s">
        <v>308</v>
      </c>
      <c r="B8" s="316">
        <v>0</v>
      </c>
      <c r="C8" s="316">
        <v>0</v>
      </c>
      <c r="D8" s="316">
        <v>0</v>
      </c>
      <c r="E8" s="316">
        <v>0</v>
      </c>
      <c r="F8" s="316">
        <v>0</v>
      </c>
      <c r="G8" s="316">
        <v>0</v>
      </c>
      <c r="H8" s="316">
        <v>0</v>
      </c>
      <c r="I8" s="316">
        <v>0</v>
      </c>
      <c r="J8" s="316">
        <v>0</v>
      </c>
      <c r="K8" s="316">
        <v>0</v>
      </c>
      <c r="L8" s="316">
        <v>0</v>
      </c>
      <c r="M8" s="316">
        <v>11.846</v>
      </c>
      <c r="N8" s="316">
        <v>22.704000000000001</v>
      </c>
      <c r="O8" s="316">
        <v>31.45</v>
      </c>
      <c r="P8" s="316">
        <v>48.07</v>
      </c>
      <c r="Q8" s="316">
        <v>234.886</v>
      </c>
      <c r="R8" s="316">
        <v>250.08600000000001</v>
      </c>
      <c r="S8" s="316">
        <v>265.60500000000002</v>
      </c>
      <c r="T8" s="316">
        <v>285.08699999999999</v>
      </c>
      <c r="U8" s="316">
        <v>314.45699999999999</v>
      </c>
      <c r="V8" s="316">
        <v>328.74400000000003</v>
      </c>
      <c r="W8" s="316">
        <v>263.01600000000002</v>
      </c>
      <c r="X8" s="316">
        <v>230.14</v>
      </c>
      <c r="Y8" s="316">
        <v>177.024</v>
      </c>
      <c r="Z8" s="316">
        <v>197.32599999999999</v>
      </c>
      <c r="AA8" s="316">
        <v>222.685</v>
      </c>
      <c r="AB8" s="371"/>
      <c r="AC8" s="316">
        <f t="shared" si="0"/>
        <v>0</v>
      </c>
      <c r="AD8" s="316">
        <f t="shared" si="1"/>
        <v>0</v>
      </c>
      <c r="AE8" s="316">
        <f t="shared" si="2"/>
        <v>11.846</v>
      </c>
      <c r="AF8" s="316">
        <f t="shared" si="3"/>
        <v>234.886</v>
      </c>
      <c r="AG8" s="316">
        <f t="shared" si="4"/>
        <v>314.45699999999999</v>
      </c>
      <c r="AH8" s="316">
        <f t="shared" si="5"/>
        <v>177.024</v>
      </c>
      <c r="AI8" s="316">
        <f t="shared" si="6"/>
        <v>263.01600000000002</v>
      </c>
      <c r="AJ8" s="316">
        <f t="shared" si="7"/>
        <v>222.685</v>
      </c>
    </row>
    <row r="9" spans="1:36" s="26" customFormat="1" ht="12.6" customHeight="1" thickBot="1">
      <c r="A9" s="201" t="s">
        <v>168</v>
      </c>
      <c r="B9" s="316">
        <v>72.033000000000001</v>
      </c>
      <c r="C9" s="316">
        <v>69.923000000000002</v>
      </c>
      <c r="D9" s="316">
        <v>71.593999999999994</v>
      </c>
      <c r="E9" s="316">
        <v>48.506</v>
      </c>
      <c r="F9" s="316">
        <v>94.771000000000001</v>
      </c>
      <c r="G9" s="316">
        <v>112.699</v>
      </c>
      <c r="H9" s="316">
        <v>145.1</v>
      </c>
      <c r="I9" s="316">
        <v>136.28</v>
      </c>
      <c r="J9" s="316">
        <v>143.47</v>
      </c>
      <c r="K9" s="316">
        <v>100.21899999999999</v>
      </c>
      <c r="L9" s="316">
        <v>88.477999999999994</v>
      </c>
      <c r="M9" s="316">
        <v>160.75399999999999</v>
      </c>
      <c r="N9" s="316">
        <v>183.577</v>
      </c>
      <c r="O9" s="316">
        <v>236.727</v>
      </c>
      <c r="P9" s="316">
        <v>241.65700000000001</v>
      </c>
      <c r="Q9" s="316">
        <v>402.82100000000003</v>
      </c>
      <c r="R9" s="316">
        <v>267.36900000000003</v>
      </c>
      <c r="S9" s="316">
        <v>294.14499999999998</v>
      </c>
      <c r="T9" s="316">
        <v>342.51499999999999</v>
      </c>
      <c r="U9" s="316">
        <v>208.23699999999999</v>
      </c>
      <c r="V9" s="316">
        <v>355.57799999999997</v>
      </c>
      <c r="W9" s="316">
        <v>422.68099999999998</v>
      </c>
      <c r="X9" s="316">
        <v>402.904</v>
      </c>
      <c r="Y9" s="316">
        <v>334.74299999999999</v>
      </c>
      <c r="Z9" s="316">
        <v>415.98399999999998</v>
      </c>
      <c r="AA9" s="316">
        <v>356.839</v>
      </c>
      <c r="AB9" s="371"/>
      <c r="AC9" s="316">
        <f t="shared" si="0"/>
        <v>48.506</v>
      </c>
      <c r="AD9" s="316">
        <f t="shared" si="1"/>
        <v>136.28</v>
      </c>
      <c r="AE9" s="316">
        <f t="shared" si="2"/>
        <v>160.75399999999999</v>
      </c>
      <c r="AF9" s="316">
        <f t="shared" si="3"/>
        <v>402.82100000000003</v>
      </c>
      <c r="AG9" s="316">
        <f t="shared" si="4"/>
        <v>208.23699999999999</v>
      </c>
      <c r="AH9" s="316">
        <f t="shared" si="5"/>
        <v>334.74299999999999</v>
      </c>
      <c r="AI9" s="316">
        <f t="shared" si="6"/>
        <v>422.68099999999998</v>
      </c>
      <c r="AJ9" s="316">
        <f t="shared" si="7"/>
        <v>356.839</v>
      </c>
    </row>
    <row r="10" spans="1:36" s="28" customFormat="1" ht="12.6" customHeight="1" thickTop="1" thickBot="1">
      <c r="A10" s="203" t="s">
        <v>169</v>
      </c>
      <c r="B10" s="215">
        <f t="shared" ref="B10:O10" si="8">SUM(B4:B9)</f>
        <v>2669.3220000000001</v>
      </c>
      <c r="C10" s="215">
        <f t="shared" si="8"/>
        <v>2915.3789999999999</v>
      </c>
      <c r="D10" s="215">
        <f t="shared" si="8"/>
        <v>3000.5259999999998</v>
      </c>
      <c r="E10" s="215">
        <f t="shared" si="8"/>
        <v>3805.1889999999994</v>
      </c>
      <c r="F10" s="215">
        <f t="shared" si="8"/>
        <v>3499.9510000000005</v>
      </c>
      <c r="G10" s="215">
        <f t="shared" si="8"/>
        <v>4083.4029999999998</v>
      </c>
      <c r="H10" s="215">
        <f t="shared" si="8"/>
        <v>4591.2950000000001</v>
      </c>
      <c r="I10" s="215">
        <f t="shared" si="8"/>
        <v>5696.764000000001</v>
      </c>
      <c r="J10" s="215">
        <f t="shared" si="8"/>
        <v>5954.7950000000001</v>
      </c>
      <c r="K10" s="215">
        <f t="shared" si="8"/>
        <v>5808.5780000000004</v>
      </c>
      <c r="L10" s="215">
        <f t="shared" si="8"/>
        <v>6804.0039999999999</v>
      </c>
      <c r="M10" s="215">
        <f t="shared" si="8"/>
        <v>7799.3169999999991</v>
      </c>
      <c r="N10" s="215">
        <f t="shared" si="8"/>
        <v>8729.7559999999994</v>
      </c>
      <c r="O10" s="215">
        <f t="shared" si="8"/>
        <v>9897.2100000000009</v>
      </c>
      <c r="P10" s="215">
        <f t="shared" ref="P10" si="9">SUM(P4:P9)</f>
        <v>10761.513000000003</v>
      </c>
      <c r="Q10" s="215">
        <f t="shared" ref="Q10" si="10">SUM(Q4:Q9)</f>
        <v>12176.763999999999</v>
      </c>
      <c r="R10" s="215">
        <f t="shared" ref="R10:S10" si="11">SUM(R4:R9)</f>
        <v>11104.815000000001</v>
      </c>
      <c r="S10" s="215">
        <f t="shared" si="11"/>
        <v>11089.971000000001</v>
      </c>
      <c r="T10" s="215">
        <f t="shared" ref="T10:U10" si="12">SUM(T4:T9)</f>
        <v>11748.082999999999</v>
      </c>
      <c r="U10" s="215">
        <f t="shared" si="12"/>
        <v>11329.605</v>
      </c>
      <c r="V10" s="215">
        <f t="shared" ref="V10:Y10" si="13">SUM(V4:V9)</f>
        <v>11050.099000000002</v>
      </c>
      <c r="W10" s="215">
        <f t="shared" si="13"/>
        <v>10938.670000000002</v>
      </c>
      <c r="X10" s="215">
        <f t="shared" si="13"/>
        <v>11415.161000000002</v>
      </c>
      <c r="Y10" s="215">
        <f t="shared" si="13"/>
        <v>11126.677999999998</v>
      </c>
      <c r="Z10" s="215">
        <f t="shared" ref="Z10:AA10" si="14">SUM(Z4:Z9)</f>
        <v>11015.16</v>
      </c>
      <c r="AA10" s="215">
        <f t="shared" si="14"/>
        <v>10908.326999999999</v>
      </c>
      <c r="AB10" s="371"/>
      <c r="AC10" s="215">
        <f t="shared" ref="AC10:AF10" si="15">SUM(AC4:AC9)</f>
        <v>3805.1889999999994</v>
      </c>
      <c r="AD10" s="215">
        <f t="shared" si="15"/>
        <v>5696.764000000001</v>
      </c>
      <c r="AE10" s="215">
        <f t="shared" si="15"/>
        <v>7799.3169999999991</v>
      </c>
      <c r="AF10" s="215">
        <f t="shared" si="15"/>
        <v>12176.763999999999</v>
      </c>
      <c r="AG10" s="215">
        <f t="shared" ref="AG10" si="16">SUM(AG4:AG9)</f>
        <v>11329.605</v>
      </c>
      <c r="AH10" s="215">
        <f t="shared" si="5"/>
        <v>11126.677999999998</v>
      </c>
      <c r="AI10" s="215">
        <f t="shared" si="6"/>
        <v>10938.670000000002</v>
      </c>
      <c r="AJ10" s="215">
        <f t="shared" si="7"/>
        <v>10908.326999999999</v>
      </c>
    </row>
    <row r="11" spans="1:36" s="26" customFormat="1" ht="12.6" customHeight="1" thickTop="1">
      <c r="A11" s="200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190"/>
      <c r="AC11" s="52"/>
      <c r="AD11" s="52"/>
      <c r="AE11" s="52"/>
      <c r="AF11" s="52"/>
      <c r="AG11" s="52"/>
      <c r="AH11" s="52"/>
      <c r="AI11" s="52"/>
      <c r="AJ11" s="52"/>
    </row>
    <row r="12" spans="1:36" s="26" customFormat="1" ht="12.6" customHeight="1">
      <c r="A12" s="201" t="s">
        <v>317</v>
      </c>
      <c r="B12" s="316">
        <v>2456.864</v>
      </c>
      <c r="C12" s="316">
        <v>2749.4749999999999</v>
      </c>
      <c r="D12" s="316">
        <v>2653.1089999999999</v>
      </c>
      <c r="E12" s="316">
        <v>4105.2439999999997</v>
      </c>
      <c r="F12" s="316">
        <v>2973.6129999999998</v>
      </c>
      <c r="G12" s="316">
        <v>3395.8820000000001</v>
      </c>
      <c r="H12" s="316">
        <v>3802.8020000000001</v>
      </c>
      <c r="I12" s="316">
        <v>5934.8770000000004</v>
      </c>
      <c r="J12" s="316">
        <v>4132.6620000000003</v>
      </c>
      <c r="K12" s="316">
        <v>5333.9830000000002</v>
      </c>
      <c r="L12" s="316">
        <v>6104.2579999999998</v>
      </c>
      <c r="M12" s="316">
        <v>8501.3979999999992</v>
      </c>
      <c r="N12" s="316">
        <v>7070.5159999999996</v>
      </c>
      <c r="O12" s="316">
        <v>8241.8209999999999</v>
      </c>
      <c r="P12" s="316">
        <v>9177.5310000000009</v>
      </c>
      <c r="Q12" s="316">
        <v>10098.944</v>
      </c>
      <c r="R12" s="316">
        <v>6248.4780000000001</v>
      </c>
      <c r="S12" s="316">
        <v>7380.799</v>
      </c>
      <c r="T12" s="316">
        <v>8606.768</v>
      </c>
      <c r="U12" s="316">
        <v>9543.2569999999996</v>
      </c>
      <c r="V12" s="316">
        <v>6995.4459999999999</v>
      </c>
      <c r="W12" s="316">
        <v>7874.0219999999999</v>
      </c>
      <c r="X12" s="316">
        <v>9306.8850000000002</v>
      </c>
      <c r="Y12" s="316">
        <v>9324.0720000000001</v>
      </c>
      <c r="Z12" s="316">
        <v>8597.9560000000001</v>
      </c>
      <c r="AA12" s="316">
        <v>8788.8549999999996</v>
      </c>
      <c r="AB12" s="371"/>
      <c r="AC12" s="316">
        <f>E12</f>
        <v>4105.2439999999997</v>
      </c>
      <c r="AD12" s="316">
        <f>I12</f>
        <v>5934.8770000000004</v>
      </c>
      <c r="AE12" s="316">
        <f t="shared" ref="AE12:AE18" si="17">M12</f>
        <v>8501.3979999999992</v>
      </c>
      <c r="AF12" s="316">
        <f t="shared" ref="AF12:AF18" si="18">Q12</f>
        <v>10098.944</v>
      </c>
      <c r="AG12" s="316">
        <f t="shared" ref="AG12:AG18" si="19">U12</f>
        <v>9543.2569999999996</v>
      </c>
      <c r="AH12" s="316">
        <f t="shared" ref="AH12:AH19" si="20">Y12</f>
        <v>9324.0720000000001</v>
      </c>
      <c r="AI12" s="316">
        <f t="shared" ref="AI12:AI19" si="21">W12</f>
        <v>7874.0219999999999</v>
      </c>
      <c r="AJ12" s="316">
        <f t="shared" ref="AJ12:AJ19" si="22">AA12</f>
        <v>8788.8549999999996</v>
      </c>
    </row>
    <row r="13" spans="1:36" s="26" customFormat="1" ht="12.6" customHeight="1">
      <c r="A13" s="201" t="s">
        <v>290</v>
      </c>
      <c r="B13" s="316">
        <v>0</v>
      </c>
      <c r="C13" s="316">
        <v>0</v>
      </c>
      <c r="D13" s="316">
        <v>0</v>
      </c>
      <c r="E13" s="316">
        <v>0</v>
      </c>
      <c r="F13" s="316">
        <v>0</v>
      </c>
      <c r="G13" s="316">
        <v>0</v>
      </c>
      <c r="H13" s="316">
        <v>0</v>
      </c>
      <c r="I13" s="316">
        <v>0</v>
      </c>
      <c r="J13" s="316">
        <v>235.93899999999999</v>
      </c>
      <c r="K13" s="316">
        <v>639.25599999999997</v>
      </c>
      <c r="L13" s="316">
        <v>627.26</v>
      </c>
      <c r="M13" s="316">
        <v>718.48199999999997</v>
      </c>
      <c r="N13" s="316">
        <v>756.67499999999995</v>
      </c>
      <c r="O13" s="316">
        <v>878.69899999999996</v>
      </c>
      <c r="P13" s="316">
        <v>1577.74</v>
      </c>
      <c r="Q13" s="316">
        <v>1418.8969999999999</v>
      </c>
      <c r="R13" s="316">
        <v>1488.933</v>
      </c>
      <c r="S13" s="316">
        <v>1362.9459999999999</v>
      </c>
      <c r="T13" s="316">
        <v>1308.979</v>
      </c>
      <c r="U13" s="316">
        <v>1552.643</v>
      </c>
      <c r="V13" s="316">
        <v>1527.7339999999999</v>
      </c>
      <c r="W13" s="316">
        <v>1473.819</v>
      </c>
      <c r="X13" s="316">
        <v>1533.6780000000001</v>
      </c>
      <c r="Y13" s="316">
        <v>1765.1489999999999</v>
      </c>
      <c r="Z13" s="316">
        <v>1724.519</v>
      </c>
      <c r="AA13" s="316">
        <v>1480.423</v>
      </c>
      <c r="AB13" s="371"/>
      <c r="AC13" s="316" t="s">
        <v>283</v>
      </c>
      <c r="AD13" s="316" t="s">
        <v>283</v>
      </c>
      <c r="AE13" s="316">
        <f t="shared" si="17"/>
        <v>718.48199999999997</v>
      </c>
      <c r="AF13" s="316">
        <f t="shared" si="18"/>
        <v>1418.8969999999999</v>
      </c>
      <c r="AG13" s="316">
        <f t="shared" si="19"/>
        <v>1552.643</v>
      </c>
      <c r="AH13" s="316">
        <f t="shared" si="20"/>
        <v>1765.1489999999999</v>
      </c>
      <c r="AI13" s="316">
        <f t="shared" si="21"/>
        <v>1473.819</v>
      </c>
      <c r="AJ13" s="316">
        <f t="shared" si="22"/>
        <v>1480.423</v>
      </c>
    </row>
    <row r="14" spans="1:36" s="26" customFormat="1" ht="12.6" customHeight="1">
      <c r="A14" s="201" t="s">
        <v>170</v>
      </c>
      <c r="B14" s="316">
        <v>188.82</v>
      </c>
      <c r="C14" s="316">
        <v>208.59100000000001</v>
      </c>
      <c r="D14" s="316">
        <v>268.73700000000002</v>
      </c>
      <c r="E14" s="316">
        <v>258.983</v>
      </c>
      <c r="F14" s="316">
        <v>269.952</v>
      </c>
      <c r="G14" s="316">
        <v>302.25599999999997</v>
      </c>
      <c r="H14" s="316">
        <v>349.76</v>
      </c>
      <c r="I14" s="316">
        <v>354.71699999999998</v>
      </c>
      <c r="J14" s="316">
        <v>263.28199999999998</v>
      </c>
      <c r="K14" s="316">
        <v>329.00099999999998</v>
      </c>
      <c r="L14" s="316">
        <v>444.74700000000001</v>
      </c>
      <c r="M14" s="316">
        <v>359.721</v>
      </c>
      <c r="N14" s="316">
        <v>380.23099999999999</v>
      </c>
      <c r="O14" s="316">
        <v>372.39400000000001</v>
      </c>
      <c r="P14" s="316">
        <v>437.678</v>
      </c>
      <c r="Q14" s="316">
        <v>370.17599999999999</v>
      </c>
      <c r="R14" s="316">
        <v>376.392</v>
      </c>
      <c r="S14" s="316">
        <v>409.23399999999998</v>
      </c>
      <c r="T14" s="316">
        <v>425.78500000000003</v>
      </c>
      <c r="U14" s="316">
        <v>420.49599999999998</v>
      </c>
      <c r="V14" s="316">
        <v>413.71300000000002</v>
      </c>
      <c r="W14" s="316">
        <v>411.55900000000003</v>
      </c>
      <c r="X14" s="316">
        <v>449.14699999999999</v>
      </c>
      <c r="Y14" s="316">
        <v>401.86700000000002</v>
      </c>
      <c r="Z14" s="316">
        <v>409.78699999999998</v>
      </c>
      <c r="AA14" s="316">
        <v>441.95100000000002</v>
      </c>
      <c r="AB14" s="371"/>
      <c r="AC14" s="316">
        <f>E14</f>
        <v>258.983</v>
      </c>
      <c r="AD14" s="316">
        <f>I14</f>
        <v>354.71699999999998</v>
      </c>
      <c r="AE14" s="316">
        <f t="shared" si="17"/>
        <v>359.721</v>
      </c>
      <c r="AF14" s="316">
        <f t="shared" si="18"/>
        <v>370.17599999999999</v>
      </c>
      <c r="AG14" s="316">
        <f t="shared" si="19"/>
        <v>420.49599999999998</v>
      </c>
      <c r="AH14" s="316">
        <f t="shared" si="20"/>
        <v>401.86700000000002</v>
      </c>
      <c r="AI14" s="316">
        <f t="shared" si="21"/>
        <v>411.55900000000003</v>
      </c>
      <c r="AJ14" s="316">
        <f t="shared" si="22"/>
        <v>441.95100000000002</v>
      </c>
    </row>
    <row r="15" spans="1:36" s="26" customFormat="1" ht="12.6" customHeight="1">
      <c r="A15" s="201" t="s">
        <v>171</v>
      </c>
      <c r="B15" s="316">
        <v>91.731999999999999</v>
      </c>
      <c r="C15" s="316">
        <v>110.387</v>
      </c>
      <c r="D15" s="316">
        <v>84.918000000000006</v>
      </c>
      <c r="E15" s="316">
        <v>140.97900000000001</v>
      </c>
      <c r="F15" s="316">
        <v>203.25800000000001</v>
      </c>
      <c r="G15" s="316">
        <v>174.17699999999999</v>
      </c>
      <c r="H15" s="316">
        <v>208.845</v>
      </c>
      <c r="I15" s="316">
        <v>352.00799999999998</v>
      </c>
      <c r="J15" s="316">
        <v>176.93100000000001</v>
      </c>
      <c r="K15" s="316">
        <v>206.36199999999999</v>
      </c>
      <c r="L15" s="316">
        <v>299.58300000000003</v>
      </c>
      <c r="M15" s="316">
        <v>401.30799999999999</v>
      </c>
      <c r="N15" s="316">
        <v>211.16900000000001</v>
      </c>
      <c r="O15" s="316">
        <v>169.17699999999999</v>
      </c>
      <c r="P15" s="316">
        <v>144.28899999999999</v>
      </c>
      <c r="Q15" s="316">
        <v>239.595</v>
      </c>
      <c r="R15" s="316">
        <v>198.61500000000001</v>
      </c>
      <c r="S15" s="316">
        <v>212.06299999999999</v>
      </c>
      <c r="T15" s="316">
        <v>180.20500000000001</v>
      </c>
      <c r="U15" s="316">
        <v>224.88900000000001</v>
      </c>
      <c r="V15" s="316">
        <v>261.803</v>
      </c>
      <c r="W15" s="316">
        <v>296.61799999999999</v>
      </c>
      <c r="X15" s="316">
        <v>280.38499999999999</v>
      </c>
      <c r="Y15" s="316">
        <v>359.971</v>
      </c>
      <c r="Z15" s="316">
        <v>281.37799999999999</v>
      </c>
      <c r="AA15" s="316">
        <v>270.29000000000002</v>
      </c>
      <c r="AB15" s="371"/>
      <c r="AC15" s="316">
        <f>E15</f>
        <v>140.97900000000001</v>
      </c>
      <c r="AD15" s="316">
        <f>I15</f>
        <v>352.00799999999998</v>
      </c>
      <c r="AE15" s="316">
        <f t="shared" si="17"/>
        <v>401.30799999999999</v>
      </c>
      <c r="AF15" s="316">
        <f t="shared" si="18"/>
        <v>239.595</v>
      </c>
      <c r="AG15" s="316">
        <f t="shared" si="19"/>
        <v>224.88900000000001</v>
      </c>
      <c r="AH15" s="316">
        <f t="shared" si="20"/>
        <v>359.971</v>
      </c>
      <c r="AI15" s="316">
        <f t="shared" si="21"/>
        <v>296.61799999999999</v>
      </c>
      <c r="AJ15" s="316">
        <f t="shared" si="22"/>
        <v>270.29000000000002</v>
      </c>
    </row>
    <row r="16" spans="1:36" s="26" customFormat="1" ht="12.6" customHeight="1">
      <c r="A16" s="201" t="s">
        <v>172</v>
      </c>
      <c r="B16" s="316">
        <v>82.914000000000001</v>
      </c>
      <c r="C16" s="316">
        <v>94.46</v>
      </c>
      <c r="D16" s="316">
        <v>90.274000000000001</v>
      </c>
      <c r="E16" s="316">
        <v>125.383</v>
      </c>
      <c r="F16" s="316">
        <v>105.98099999999999</v>
      </c>
      <c r="G16" s="316">
        <v>113.05</v>
      </c>
      <c r="H16" s="316">
        <v>125.607</v>
      </c>
      <c r="I16" s="316">
        <v>152.126</v>
      </c>
      <c r="J16" s="316">
        <v>52.822000000000003</v>
      </c>
      <c r="K16" s="316">
        <v>103.417</v>
      </c>
      <c r="L16" s="316">
        <v>109.78400000000001</v>
      </c>
      <c r="M16" s="316">
        <v>130.286</v>
      </c>
      <c r="N16" s="316">
        <v>36.164999999999999</v>
      </c>
      <c r="O16" s="316">
        <v>62.758000000000003</v>
      </c>
      <c r="P16" s="316">
        <v>56.78</v>
      </c>
      <c r="Q16" s="316">
        <v>125.30200000000001</v>
      </c>
      <c r="R16" s="316">
        <v>114.746</v>
      </c>
      <c r="S16" s="316">
        <v>116.065</v>
      </c>
      <c r="T16" s="316">
        <v>111.70399999999999</v>
      </c>
      <c r="U16" s="316">
        <v>152.511</v>
      </c>
      <c r="V16" s="316">
        <v>125.639</v>
      </c>
      <c r="W16" s="316">
        <v>93.837000000000003</v>
      </c>
      <c r="X16" s="316">
        <v>209.286</v>
      </c>
      <c r="Y16" s="316">
        <v>100.961</v>
      </c>
      <c r="Z16" s="316">
        <v>90.555000000000007</v>
      </c>
      <c r="AA16" s="316">
        <v>96.355999999999995</v>
      </c>
      <c r="AB16" s="371"/>
      <c r="AC16" s="316">
        <f>E16</f>
        <v>125.383</v>
      </c>
      <c r="AD16" s="316">
        <f>I16</f>
        <v>152.126</v>
      </c>
      <c r="AE16" s="316">
        <f t="shared" si="17"/>
        <v>130.286</v>
      </c>
      <c r="AF16" s="316">
        <f t="shared" si="18"/>
        <v>125.30200000000001</v>
      </c>
      <c r="AG16" s="316">
        <f t="shared" si="19"/>
        <v>152.511</v>
      </c>
      <c r="AH16" s="316">
        <f t="shared" si="20"/>
        <v>100.961</v>
      </c>
      <c r="AI16" s="316">
        <f t="shared" si="21"/>
        <v>93.837000000000003</v>
      </c>
      <c r="AJ16" s="316">
        <f t="shared" si="22"/>
        <v>96.355999999999995</v>
      </c>
    </row>
    <row r="17" spans="1:36" s="26" customFormat="1" ht="12.6" customHeight="1">
      <c r="A17" s="201" t="s">
        <v>173</v>
      </c>
      <c r="B17" s="316">
        <v>40.652000000000001</v>
      </c>
      <c r="C17" s="316">
        <v>39.737000000000002</v>
      </c>
      <c r="D17" s="316">
        <v>39.447000000000003</v>
      </c>
      <c r="E17" s="316">
        <v>39.156999999999996</v>
      </c>
      <c r="F17" s="316">
        <v>39.156999999999996</v>
      </c>
      <c r="G17" s="316">
        <v>43.021000000000001</v>
      </c>
      <c r="H17" s="316">
        <v>43.031999999999996</v>
      </c>
      <c r="I17" s="316">
        <v>43.036000000000001</v>
      </c>
      <c r="J17" s="316">
        <v>42.991999999999997</v>
      </c>
      <c r="K17" s="316">
        <v>43.052999999999997</v>
      </c>
      <c r="L17" s="316">
        <v>42.985999999999997</v>
      </c>
      <c r="M17" s="316">
        <v>43.009</v>
      </c>
      <c r="N17" s="316">
        <v>43.063000000000002</v>
      </c>
      <c r="O17" s="316">
        <v>43.098999999999997</v>
      </c>
      <c r="P17" s="316">
        <v>50.302999999999997</v>
      </c>
      <c r="Q17" s="316">
        <v>50.329000000000001</v>
      </c>
      <c r="R17" s="316">
        <v>50.405000000000001</v>
      </c>
      <c r="S17" s="316">
        <v>50.473999999999997</v>
      </c>
      <c r="T17" s="316">
        <v>50.567</v>
      </c>
      <c r="U17" s="316">
        <v>76.908000000000001</v>
      </c>
      <c r="V17" s="316">
        <v>73.918999999999997</v>
      </c>
      <c r="W17" s="316">
        <v>146.69399999999999</v>
      </c>
      <c r="X17" s="316">
        <v>146.29599999999999</v>
      </c>
      <c r="Y17" s="316">
        <v>145.899</v>
      </c>
      <c r="Z17" s="316">
        <v>145.501</v>
      </c>
      <c r="AA17" s="316">
        <v>146.26</v>
      </c>
      <c r="AB17" s="371"/>
      <c r="AC17" s="316">
        <f>E17</f>
        <v>39.156999999999996</v>
      </c>
      <c r="AD17" s="316">
        <f>I17</f>
        <v>43.036000000000001</v>
      </c>
      <c r="AE17" s="316">
        <f t="shared" si="17"/>
        <v>43.009</v>
      </c>
      <c r="AF17" s="316">
        <f t="shared" si="18"/>
        <v>50.329000000000001</v>
      </c>
      <c r="AG17" s="316">
        <f t="shared" si="19"/>
        <v>76.908000000000001</v>
      </c>
      <c r="AH17" s="316">
        <f t="shared" si="20"/>
        <v>145.899</v>
      </c>
      <c r="AI17" s="316">
        <f t="shared" si="21"/>
        <v>146.69399999999999</v>
      </c>
      <c r="AJ17" s="316">
        <f t="shared" si="22"/>
        <v>146.26</v>
      </c>
    </row>
    <row r="18" spans="1:36" s="26" customFormat="1" ht="12.6" customHeight="1" thickBot="1">
      <c r="A18" s="201" t="s">
        <v>174</v>
      </c>
      <c r="B18" s="316">
        <v>255.22800000000001</v>
      </c>
      <c r="C18" s="316">
        <v>267.24400000000003</v>
      </c>
      <c r="D18" s="316">
        <v>315.16899999999998</v>
      </c>
      <c r="E18" s="316">
        <v>406.10899999999998</v>
      </c>
      <c r="F18" s="316">
        <v>446.596</v>
      </c>
      <c r="G18" s="316">
        <v>688.36</v>
      </c>
      <c r="H18" s="316">
        <v>688.21299999999997</v>
      </c>
      <c r="I18" s="316">
        <v>701.71900000000005</v>
      </c>
      <c r="J18" s="316">
        <v>546.99700000000007</v>
      </c>
      <c r="K18" s="316">
        <v>806.20100000000002</v>
      </c>
      <c r="L18" s="316">
        <v>1084.1099999999999</v>
      </c>
      <c r="M18" s="316">
        <v>1203.655</v>
      </c>
      <c r="N18" s="316">
        <v>1133.692</v>
      </c>
      <c r="O18" s="316">
        <v>1234.5319999999999</v>
      </c>
      <c r="P18" s="316">
        <v>1476.336</v>
      </c>
      <c r="Q18" s="316">
        <v>1557.2976020000001</v>
      </c>
      <c r="R18" s="316">
        <v>1429.6980000000001</v>
      </c>
      <c r="S18" s="316">
        <v>1426.5360000000001</v>
      </c>
      <c r="T18" s="316">
        <v>1320.0840000000001</v>
      </c>
      <c r="U18" s="316">
        <v>1618.136</v>
      </c>
      <c r="V18" s="316">
        <v>1702.0309999999999</v>
      </c>
      <c r="W18" s="316">
        <v>1657.288</v>
      </c>
      <c r="X18" s="316">
        <v>1741.92</v>
      </c>
      <c r="Y18" s="316">
        <v>1847.502</v>
      </c>
      <c r="Z18" s="316">
        <v>1875.77</v>
      </c>
      <c r="AA18" s="316">
        <v>1680.413</v>
      </c>
      <c r="AB18" s="371"/>
      <c r="AC18" s="316">
        <f>E18</f>
        <v>406.10899999999998</v>
      </c>
      <c r="AD18" s="316">
        <f>I18</f>
        <v>701.71900000000005</v>
      </c>
      <c r="AE18" s="316">
        <f t="shared" si="17"/>
        <v>1203.655</v>
      </c>
      <c r="AF18" s="316">
        <f t="shared" si="18"/>
        <v>1557.2976020000001</v>
      </c>
      <c r="AG18" s="316">
        <f t="shared" si="19"/>
        <v>1618.136</v>
      </c>
      <c r="AH18" s="316">
        <f t="shared" si="20"/>
        <v>1847.502</v>
      </c>
      <c r="AI18" s="316">
        <f t="shared" si="21"/>
        <v>1657.288</v>
      </c>
      <c r="AJ18" s="316">
        <f t="shared" si="22"/>
        <v>1680.413</v>
      </c>
    </row>
    <row r="19" spans="1:36" s="28" customFormat="1" ht="12.6" customHeight="1" thickTop="1" thickBot="1">
      <c r="A19" s="203" t="s">
        <v>175</v>
      </c>
      <c r="B19" s="215">
        <f t="shared" ref="B19:P19" si="23">SUM(B12:B18)</f>
        <v>3116.2100000000005</v>
      </c>
      <c r="C19" s="215">
        <f t="shared" si="23"/>
        <v>3469.8940000000002</v>
      </c>
      <c r="D19" s="215">
        <f t="shared" si="23"/>
        <v>3451.654</v>
      </c>
      <c r="E19" s="215">
        <f t="shared" si="23"/>
        <v>5075.8550000000005</v>
      </c>
      <c r="F19" s="215">
        <f t="shared" si="23"/>
        <v>4038.5569999999993</v>
      </c>
      <c r="G19" s="215">
        <f t="shared" si="23"/>
        <v>4716.7460000000001</v>
      </c>
      <c r="H19" s="215">
        <f t="shared" si="23"/>
        <v>5218.259</v>
      </c>
      <c r="I19" s="215">
        <f t="shared" si="23"/>
        <v>7538.4830000000002</v>
      </c>
      <c r="J19" s="215">
        <f t="shared" si="23"/>
        <v>5451.6250000000009</v>
      </c>
      <c r="K19" s="215">
        <f t="shared" si="23"/>
        <v>7461.273000000001</v>
      </c>
      <c r="L19" s="215">
        <f t="shared" si="23"/>
        <v>8712.7279999999992</v>
      </c>
      <c r="M19" s="215">
        <f t="shared" si="23"/>
        <v>11357.859</v>
      </c>
      <c r="N19" s="215">
        <f t="shared" si="23"/>
        <v>9631.5110000000022</v>
      </c>
      <c r="O19" s="215">
        <f t="shared" si="23"/>
        <v>11002.48</v>
      </c>
      <c r="P19" s="215">
        <f t="shared" si="23"/>
        <v>12920.657000000001</v>
      </c>
      <c r="Q19" s="215">
        <f t="shared" ref="Q19" si="24">SUM(Q12:Q18)</f>
        <v>13860.540601999999</v>
      </c>
      <c r="R19" s="215">
        <f t="shared" ref="R19:S19" si="25">SUM(R12:R18)</f>
        <v>9907.2669999999998</v>
      </c>
      <c r="S19" s="215">
        <f t="shared" si="25"/>
        <v>10958.117</v>
      </c>
      <c r="T19" s="215">
        <f t="shared" ref="T19:U19" si="26">SUM(T12:T18)</f>
        <v>12004.091999999999</v>
      </c>
      <c r="U19" s="215">
        <f t="shared" si="26"/>
        <v>13588.839999999998</v>
      </c>
      <c r="V19" s="215">
        <f t="shared" ref="V19:Y19" si="27">SUM(V12:V18)</f>
        <v>11100.285</v>
      </c>
      <c r="W19" s="215">
        <f t="shared" si="27"/>
        <v>11953.837</v>
      </c>
      <c r="X19" s="215">
        <f t="shared" si="27"/>
        <v>13667.597000000002</v>
      </c>
      <c r="Y19" s="215">
        <f t="shared" si="27"/>
        <v>13945.420999999998</v>
      </c>
      <c r="Z19" s="215">
        <f t="shared" ref="Z19:AA19" si="28">SUM(Z12:Z18)</f>
        <v>13125.466000000002</v>
      </c>
      <c r="AA19" s="215">
        <f t="shared" si="28"/>
        <v>12904.548000000001</v>
      </c>
      <c r="AB19" s="371"/>
      <c r="AC19" s="215">
        <f t="shared" ref="AC19:AE19" si="29">SUM(AC12:AC18)</f>
        <v>5075.8550000000005</v>
      </c>
      <c r="AD19" s="215">
        <f t="shared" si="29"/>
        <v>7538.4830000000002</v>
      </c>
      <c r="AE19" s="215">
        <f t="shared" si="29"/>
        <v>11357.859</v>
      </c>
      <c r="AF19" s="215">
        <f t="shared" ref="AF19" si="30">SUM(AF12:AF18)</f>
        <v>13860.540601999999</v>
      </c>
      <c r="AG19" s="215">
        <f t="shared" ref="AG19" si="31">SUM(AG12:AG18)</f>
        <v>13588.839999999998</v>
      </c>
      <c r="AH19" s="215">
        <f t="shared" si="20"/>
        <v>13945.420999999998</v>
      </c>
      <c r="AI19" s="215">
        <f t="shared" si="21"/>
        <v>11953.837</v>
      </c>
      <c r="AJ19" s="215">
        <f t="shared" si="22"/>
        <v>12904.548000000001</v>
      </c>
    </row>
    <row r="20" spans="1:36" s="26" customFormat="1" ht="12.6" customHeight="1" thickTop="1" thickBo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182"/>
      <c r="AC20" s="52"/>
      <c r="AD20" s="52"/>
      <c r="AE20" s="52"/>
      <c r="AF20" s="52"/>
      <c r="AG20" s="52"/>
      <c r="AH20" s="52"/>
      <c r="AI20" s="52"/>
      <c r="AJ20" s="52"/>
    </row>
    <row r="21" spans="1:36" s="26" customFormat="1" ht="12.6" customHeight="1" thickTop="1" thickBot="1">
      <c r="A21" s="203" t="s">
        <v>179</v>
      </c>
      <c r="B21" s="215">
        <f t="shared" ref="B21:O21" si="32">B10-B19</f>
        <v>-446.88800000000037</v>
      </c>
      <c r="C21" s="215">
        <f t="shared" si="32"/>
        <v>-554.51500000000033</v>
      </c>
      <c r="D21" s="215">
        <f t="shared" si="32"/>
        <v>-451.12800000000016</v>
      </c>
      <c r="E21" s="215">
        <f t="shared" si="32"/>
        <v>-1270.6660000000011</v>
      </c>
      <c r="F21" s="215">
        <f t="shared" si="32"/>
        <v>-538.60599999999886</v>
      </c>
      <c r="G21" s="215">
        <f t="shared" si="32"/>
        <v>-633.3430000000003</v>
      </c>
      <c r="H21" s="215">
        <f t="shared" si="32"/>
        <v>-626.96399999999994</v>
      </c>
      <c r="I21" s="215">
        <f t="shared" si="32"/>
        <v>-1841.7189999999991</v>
      </c>
      <c r="J21" s="215">
        <f t="shared" si="32"/>
        <v>503.16999999999916</v>
      </c>
      <c r="K21" s="215">
        <f t="shared" si="32"/>
        <v>-1652.6950000000006</v>
      </c>
      <c r="L21" s="215">
        <f t="shared" si="32"/>
        <v>-1908.7239999999993</v>
      </c>
      <c r="M21" s="215">
        <f t="shared" si="32"/>
        <v>-3558.5420000000013</v>
      </c>
      <c r="N21" s="215">
        <f t="shared" si="32"/>
        <v>-901.75500000000284</v>
      </c>
      <c r="O21" s="215">
        <f t="shared" si="32"/>
        <v>-1105.2699999999986</v>
      </c>
      <c r="P21" s="215">
        <f t="shared" ref="P21:Q21" si="33">P10-P19</f>
        <v>-2159.1439999999984</v>
      </c>
      <c r="Q21" s="215">
        <f t="shared" si="33"/>
        <v>-1683.7766019999999</v>
      </c>
      <c r="R21" s="215">
        <f t="shared" ref="R21:S21" si="34">R10-R19</f>
        <v>1197.5480000000007</v>
      </c>
      <c r="S21" s="215">
        <f t="shared" si="34"/>
        <v>131.85400000000118</v>
      </c>
      <c r="T21" s="215">
        <f t="shared" ref="T21:U21" si="35">T10-T19</f>
        <v>-256.00900000000001</v>
      </c>
      <c r="U21" s="215">
        <f t="shared" si="35"/>
        <v>-2259.2349999999988</v>
      </c>
      <c r="V21" s="215">
        <f t="shared" ref="V21:W21" si="36">V10-V19</f>
        <v>-50.185999999997875</v>
      </c>
      <c r="W21" s="215">
        <f t="shared" si="36"/>
        <v>-1015.1669999999976</v>
      </c>
      <c r="X21" s="215">
        <f t="shared" ref="X21:Y21" si="37">X10-X19</f>
        <v>-2252.4359999999997</v>
      </c>
      <c r="Y21" s="215">
        <f t="shared" si="37"/>
        <v>-2818.7430000000004</v>
      </c>
      <c r="Z21" s="215">
        <f t="shared" ref="Z21:AA21" si="38">Z10-Z19</f>
        <v>-2110.3060000000023</v>
      </c>
      <c r="AA21" s="215">
        <f t="shared" si="38"/>
        <v>-1996.2210000000014</v>
      </c>
      <c r="AB21" s="445"/>
      <c r="AC21" s="215">
        <f t="shared" ref="AC21:AE21" si="39">AC10-AC19</f>
        <v>-1270.6660000000011</v>
      </c>
      <c r="AD21" s="215">
        <f t="shared" si="39"/>
        <v>-1841.7189999999991</v>
      </c>
      <c r="AE21" s="215">
        <f t="shared" si="39"/>
        <v>-3558.5420000000013</v>
      </c>
      <c r="AF21" s="215">
        <f t="shared" ref="AF21" si="40">AF10-AF19</f>
        <v>-1683.7766019999999</v>
      </c>
      <c r="AG21" s="215">
        <f t="shared" ref="AG21" si="41">AG10-AG19</f>
        <v>-2259.2349999999988</v>
      </c>
      <c r="AH21" s="215">
        <f t="shared" ref="AH21:AH22" si="42">Y21</f>
        <v>-2818.7430000000004</v>
      </c>
      <c r="AI21" s="215">
        <f>W21</f>
        <v>-1015.1669999999976</v>
      </c>
      <c r="AJ21" s="215">
        <f t="shared" ref="AJ21:AJ22" si="43">AA21</f>
        <v>-1996.2210000000014</v>
      </c>
    </row>
    <row r="22" spans="1:36" s="20" customFormat="1" ht="12.6" customHeight="1" thickTop="1" thickBot="1">
      <c r="A22" s="203" t="s">
        <v>180</v>
      </c>
      <c r="B22" s="216">
        <f t="shared" ref="B22:M22" si="44">B21/B32</f>
        <v>-2.9139049356837185E-2</v>
      </c>
      <c r="C22" s="216">
        <f t="shared" si="44"/>
        <v>-3.3391587883920631E-2</v>
      </c>
      <c r="D22" s="216">
        <f t="shared" si="44"/>
        <v>-2.5602357245638842E-2</v>
      </c>
      <c r="E22" s="216">
        <f t="shared" si="44"/>
        <v>-6.724341152253864E-2</v>
      </c>
      <c r="F22" s="216">
        <f t="shared" si="44"/>
        <v>-2.7142779103376997E-2</v>
      </c>
      <c r="G22" s="216">
        <f t="shared" si="44"/>
        <v>-3.081610471762387E-2</v>
      </c>
      <c r="H22" s="216">
        <f t="shared" si="44"/>
        <v>-2.8360015745009726E-2</v>
      </c>
      <c r="I22" s="216">
        <f t="shared" si="44"/>
        <v>-7.5551091262454823E-2</v>
      </c>
      <c r="J22" s="216">
        <f t="shared" si="44"/>
        <v>1.9693384064824494E-2</v>
      </c>
      <c r="K22" s="216">
        <f t="shared" si="44"/>
        <v>-6.0826587500711272E-2</v>
      </c>
      <c r="L22" s="216">
        <f t="shared" si="44"/>
        <v>-6.0554713796996104E-2</v>
      </c>
      <c r="M22" s="216">
        <f t="shared" si="44"/>
        <v>-9.8530804945781036E-2</v>
      </c>
      <c r="N22" s="216">
        <f t="shared" ref="N22:S22" si="45">N21/N32</f>
        <v>-2.2686725940058688E-2</v>
      </c>
      <c r="O22" s="216">
        <f t="shared" si="45"/>
        <v>-2.5208918337674257E-2</v>
      </c>
      <c r="P22" s="216">
        <f t="shared" si="45"/>
        <v>-4.9105096000314361E-2</v>
      </c>
      <c r="Q22" s="216">
        <f t="shared" si="45"/>
        <v>-3.917336768638964E-2</v>
      </c>
      <c r="R22" s="216">
        <f t="shared" si="45"/>
        <v>2.7567073641650938E-2</v>
      </c>
      <c r="S22" s="216">
        <f t="shared" si="45"/>
        <v>3.0738335021695492E-3</v>
      </c>
      <c r="T22" s="216">
        <f t="shared" ref="T22:U22" si="46">T21/T32</f>
        <v>-5.9330374582129541E-3</v>
      </c>
      <c r="U22" s="216">
        <f t="shared" si="46"/>
        <v>-4.9995235566810181E-2</v>
      </c>
      <c r="V22" s="216">
        <f t="shared" ref="V22:W22" si="47">V21/V32</f>
        <v>-1.0928147138596844E-3</v>
      </c>
      <c r="W22" s="216">
        <f t="shared" si="47"/>
        <v>-2.1972194530628684E-2</v>
      </c>
      <c r="X22" s="216">
        <f t="shared" ref="X22:Y22" si="48">X21/X32</f>
        <v>-4.891887092168181E-2</v>
      </c>
      <c r="Y22" s="216">
        <f t="shared" si="48"/>
        <v>-6.1826765174157361E-2</v>
      </c>
      <c r="Z22" s="216">
        <f t="shared" ref="Z22:AA22" si="49">Z21/Z32</f>
        <v>-4.6066994837315453E-2</v>
      </c>
      <c r="AA22" s="216">
        <f t="shared" si="49"/>
        <v>-4.3076878125762517E-2</v>
      </c>
      <c r="AB22" s="182"/>
      <c r="AC22" s="216">
        <f t="shared" ref="AC22:AE22" si="50">AC21/AC32</f>
        <v>-6.724341152253864E-2</v>
      </c>
      <c r="AD22" s="216">
        <f t="shared" si="50"/>
        <v>-7.5551091262454823E-2</v>
      </c>
      <c r="AE22" s="216">
        <f t="shared" si="50"/>
        <v>-9.8530804945781036E-2</v>
      </c>
      <c r="AF22" s="216">
        <f t="shared" ref="AF22" si="51">AF21/AF32</f>
        <v>-3.917336768638964E-2</v>
      </c>
      <c r="AG22" s="216">
        <f t="shared" ref="AG22" si="52">AG21/AG32</f>
        <v>-4.9995235566810181E-2</v>
      </c>
      <c r="AH22" s="216">
        <f t="shared" si="42"/>
        <v>-6.1826765174157361E-2</v>
      </c>
      <c r="AI22" s="216">
        <f>W22</f>
        <v>-2.1972194530628684E-2</v>
      </c>
      <c r="AJ22" s="216">
        <f t="shared" si="43"/>
        <v>-4.3076878125762517E-2</v>
      </c>
    </row>
    <row r="23" spans="1:36" s="28" customFormat="1" ht="12.6" customHeight="1" thickTop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182"/>
      <c r="AC23" s="54"/>
      <c r="AD23" s="54"/>
      <c r="AE23" s="54"/>
      <c r="AF23" s="54"/>
      <c r="AG23" s="54"/>
      <c r="AH23" s="54"/>
      <c r="AI23" s="54"/>
      <c r="AJ23" s="54"/>
    </row>
    <row r="24" spans="1:36" s="26" customFormat="1" ht="12.6" customHeight="1">
      <c r="A24" s="201" t="s">
        <v>176</v>
      </c>
      <c r="B24" s="316">
        <v>992.54300000000001</v>
      </c>
      <c r="C24" s="316">
        <v>1018.947</v>
      </c>
      <c r="D24" s="316">
        <v>1120.202</v>
      </c>
      <c r="E24" s="316">
        <v>1492.316</v>
      </c>
      <c r="F24" s="316">
        <v>1146.7829999999999</v>
      </c>
      <c r="G24" s="316">
        <v>817.23500000000001</v>
      </c>
      <c r="H24" s="316">
        <v>1141.9849999999999</v>
      </c>
      <c r="I24" s="316">
        <v>2121.0079999999998</v>
      </c>
      <c r="J24" s="316">
        <v>1365.742</v>
      </c>
      <c r="K24" s="316">
        <v>3705.308</v>
      </c>
      <c r="L24" s="316">
        <v>3327.5509999999999</v>
      </c>
      <c r="M24" s="316">
        <v>3847.3240000000001</v>
      </c>
      <c r="N24" s="316">
        <v>2891.0219999999999</v>
      </c>
      <c r="O24" s="316">
        <v>2610.0540000000001</v>
      </c>
      <c r="P24" s="316">
        <v>4187.2839999999997</v>
      </c>
      <c r="Q24" s="316">
        <v>4618.0140000000001</v>
      </c>
      <c r="R24" s="316">
        <v>3676.4520000000002</v>
      </c>
      <c r="S24" s="316">
        <v>4545.57</v>
      </c>
      <c r="T24" s="316">
        <v>4422.5439999999999</v>
      </c>
      <c r="U24" s="316">
        <v>5383.8280000000004</v>
      </c>
      <c r="V24" s="316">
        <v>3490</v>
      </c>
      <c r="W24" s="316">
        <v>4320.2969999999996</v>
      </c>
      <c r="X24" s="316">
        <v>3618.3969999999999</v>
      </c>
      <c r="Y24" s="186">
        <v>4499.2740000000003</v>
      </c>
      <c r="Z24" s="186">
        <v>4697.8249999999998</v>
      </c>
      <c r="AA24" s="186">
        <v>3143.7159999999999</v>
      </c>
      <c r="AC24" s="316">
        <f>E24</f>
        <v>1492.316</v>
      </c>
      <c r="AD24" s="316">
        <f>I24</f>
        <v>2121.0079999999998</v>
      </c>
      <c r="AE24" s="316">
        <f>M24</f>
        <v>3847.3240000000001</v>
      </c>
      <c r="AF24" s="316">
        <f>Q24</f>
        <v>4618.0140000000001</v>
      </c>
      <c r="AG24" s="316">
        <f>U24</f>
        <v>5383.8280000000004</v>
      </c>
      <c r="AH24" s="316">
        <f t="shared" ref="AH24:AH33" si="53">Y24</f>
        <v>4499.2740000000003</v>
      </c>
      <c r="AI24" s="316">
        <f>W24</f>
        <v>4320.2969999999996</v>
      </c>
      <c r="AJ24" s="316">
        <f t="shared" ref="AJ24:AJ26" si="54">AA24</f>
        <v>3143.7159999999999</v>
      </c>
    </row>
    <row r="25" spans="1:36" s="26" customFormat="1" ht="12.6" customHeight="1" thickBot="1">
      <c r="A25" s="201" t="s">
        <v>177</v>
      </c>
      <c r="B25" s="316">
        <v>35.93</v>
      </c>
      <c r="C25" s="316">
        <v>44.325000000000003</v>
      </c>
      <c r="D25" s="316">
        <v>98.757999999999996</v>
      </c>
      <c r="E25" s="316">
        <v>106.687</v>
      </c>
      <c r="F25" s="316">
        <v>175.89699999999999</v>
      </c>
      <c r="G25" s="316">
        <v>68.171999999999997</v>
      </c>
      <c r="H25" s="316">
        <v>157.43199999999999</v>
      </c>
      <c r="I25" s="316">
        <v>269.48500000000001</v>
      </c>
      <c r="J25" s="316">
        <v>649.15800000000002</v>
      </c>
      <c r="K25" s="316">
        <v>782.55399999999997</v>
      </c>
      <c r="L25" s="316">
        <v>1308.3330000000001</v>
      </c>
      <c r="M25" s="316">
        <v>2249.0140000000001</v>
      </c>
      <c r="N25" s="316">
        <v>1614.925</v>
      </c>
      <c r="O25" s="316">
        <v>1729.02</v>
      </c>
      <c r="P25" s="316">
        <v>2819.7959999999998</v>
      </c>
      <c r="Q25" s="316">
        <v>3592.4430000000002</v>
      </c>
      <c r="R25" s="316">
        <v>2818.3739999999998</v>
      </c>
      <c r="S25" s="316">
        <v>2508.0630000000001</v>
      </c>
      <c r="T25" s="316">
        <v>2445.2379999999998</v>
      </c>
      <c r="U25" s="316">
        <v>2500.36</v>
      </c>
      <c r="V25" s="316">
        <v>1403</v>
      </c>
      <c r="W25" s="316">
        <v>1339.7670000000001</v>
      </c>
      <c r="X25" s="316">
        <v>1157.4159999999999</v>
      </c>
      <c r="Y25" s="186">
        <v>1222.7929999999999</v>
      </c>
      <c r="Z25" s="186">
        <v>2009.309</v>
      </c>
      <c r="AA25" s="186">
        <v>1387.8030000000001</v>
      </c>
      <c r="AC25" s="316">
        <f>E25</f>
        <v>106.687</v>
      </c>
      <c r="AD25" s="316">
        <f>I25</f>
        <v>269.48500000000001</v>
      </c>
      <c r="AE25" s="316">
        <f>M25</f>
        <v>2249.0140000000001</v>
      </c>
      <c r="AF25" s="316">
        <f>Q25</f>
        <v>3592.4430000000002</v>
      </c>
      <c r="AG25" s="316">
        <f>U25</f>
        <v>2500.36</v>
      </c>
      <c r="AH25" s="316">
        <f t="shared" si="53"/>
        <v>1222.7929999999999</v>
      </c>
      <c r="AI25" s="316">
        <f>W25</f>
        <v>1339.7670000000001</v>
      </c>
      <c r="AJ25" s="316">
        <f t="shared" si="54"/>
        <v>1387.8030000000001</v>
      </c>
    </row>
    <row r="26" spans="1:36" s="28" customFormat="1" ht="12.6" customHeight="1" thickTop="1" thickBot="1">
      <c r="A26" s="205" t="s">
        <v>178</v>
      </c>
      <c r="B26" s="215">
        <f t="shared" ref="B26:AE26" si="55">B24+B25</f>
        <v>1028.473</v>
      </c>
      <c r="C26" s="215">
        <f t="shared" si="55"/>
        <v>1063.2719999999999</v>
      </c>
      <c r="D26" s="215">
        <f t="shared" si="55"/>
        <v>1218.96</v>
      </c>
      <c r="E26" s="215">
        <f t="shared" si="55"/>
        <v>1599.0029999999999</v>
      </c>
      <c r="F26" s="215">
        <f t="shared" si="55"/>
        <v>1322.6799999999998</v>
      </c>
      <c r="G26" s="215">
        <f t="shared" si="55"/>
        <v>885.40700000000004</v>
      </c>
      <c r="H26" s="215">
        <f t="shared" si="55"/>
        <v>1299.4169999999999</v>
      </c>
      <c r="I26" s="215">
        <f t="shared" si="55"/>
        <v>2390.4929999999999</v>
      </c>
      <c r="J26" s="215">
        <f t="shared" si="55"/>
        <v>2014.9</v>
      </c>
      <c r="K26" s="215">
        <f t="shared" si="55"/>
        <v>4487.8620000000001</v>
      </c>
      <c r="L26" s="215">
        <f t="shared" si="55"/>
        <v>4635.884</v>
      </c>
      <c r="M26" s="215">
        <f t="shared" si="55"/>
        <v>6096.3379999999997</v>
      </c>
      <c r="N26" s="215">
        <f t="shared" si="55"/>
        <v>4505.9470000000001</v>
      </c>
      <c r="O26" s="215">
        <f t="shared" si="55"/>
        <v>4339.0740000000005</v>
      </c>
      <c r="P26" s="215">
        <f t="shared" ref="P26:Q26" si="56">P24+P25</f>
        <v>7007.08</v>
      </c>
      <c r="Q26" s="215">
        <f t="shared" si="56"/>
        <v>8210.4570000000003</v>
      </c>
      <c r="R26" s="215">
        <f t="shared" ref="R26:S26" si="57">R24+R25</f>
        <v>6494.826</v>
      </c>
      <c r="S26" s="215">
        <f t="shared" si="57"/>
        <v>7053.6329999999998</v>
      </c>
      <c r="T26" s="215">
        <f t="shared" ref="T26:U26" si="58">T24+T25</f>
        <v>6867.7819999999992</v>
      </c>
      <c r="U26" s="215">
        <f t="shared" si="58"/>
        <v>7884.1880000000001</v>
      </c>
      <c r="V26" s="215">
        <f t="shared" ref="V26:Y26" si="59">V24+V25</f>
        <v>4893</v>
      </c>
      <c r="W26" s="215">
        <f t="shared" si="59"/>
        <v>5660.0639999999994</v>
      </c>
      <c r="X26" s="215">
        <f t="shared" si="59"/>
        <v>4775.8130000000001</v>
      </c>
      <c r="Y26" s="215">
        <f t="shared" si="59"/>
        <v>5722.067</v>
      </c>
      <c r="Z26" s="215">
        <f t="shared" ref="Z26:AA26" si="60">Z24+Z25</f>
        <v>6707.134</v>
      </c>
      <c r="AA26" s="215">
        <f t="shared" si="60"/>
        <v>4531.5190000000002</v>
      </c>
      <c r="AB26" s="182"/>
      <c r="AC26" s="215">
        <f t="shared" si="55"/>
        <v>1599.0029999999999</v>
      </c>
      <c r="AD26" s="215">
        <f t="shared" si="55"/>
        <v>2390.4929999999999</v>
      </c>
      <c r="AE26" s="215">
        <f t="shared" si="55"/>
        <v>6096.3379999999997</v>
      </c>
      <c r="AF26" s="215">
        <f t="shared" ref="AF26" si="61">AF24+AF25</f>
        <v>8210.4570000000003</v>
      </c>
      <c r="AG26" s="215">
        <f t="shared" ref="AG26" si="62">AG24+AG25</f>
        <v>7884.1880000000001</v>
      </c>
      <c r="AH26" s="215">
        <f t="shared" si="53"/>
        <v>5722.067</v>
      </c>
      <c r="AI26" s="215">
        <f>W26</f>
        <v>5660.0639999999994</v>
      </c>
      <c r="AJ26" s="215">
        <f t="shared" si="54"/>
        <v>4531.5190000000002</v>
      </c>
    </row>
    <row r="27" spans="1:36" s="28" customFormat="1" ht="12.6" customHeight="1" thickTop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182"/>
      <c r="AC27" s="54"/>
      <c r="AD27" s="54"/>
      <c r="AE27" s="54"/>
      <c r="AF27" s="54"/>
      <c r="AG27" s="54"/>
      <c r="AH27" s="54"/>
      <c r="AI27" s="54"/>
      <c r="AJ27" s="54"/>
    </row>
    <row r="28" spans="1:36" s="26" customFormat="1" ht="12.6" customHeight="1">
      <c r="A28" s="201" t="s">
        <v>181</v>
      </c>
      <c r="B28" s="316">
        <v>1564.3530000000001</v>
      </c>
      <c r="C28" s="316">
        <v>1648.7239999999999</v>
      </c>
      <c r="D28" s="316">
        <v>1539.02</v>
      </c>
      <c r="E28" s="316">
        <v>1385.779</v>
      </c>
      <c r="F28" s="316">
        <v>1777.67</v>
      </c>
      <c r="G28" s="316">
        <v>2322.8530000000001</v>
      </c>
      <c r="H28" s="316">
        <v>1992.9010000000001</v>
      </c>
      <c r="I28" s="316">
        <v>1679.79</v>
      </c>
      <c r="J28" s="316">
        <v>2616.3670000000002</v>
      </c>
      <c r="K28" s="316">
        <v>1482.75</v>
      </c>
      <c r="L28" s="316">
        <v>3571.3760000000002</v>
      </c>
      <c r="M28" s="316">
        <v>4547.8649999999998</v>
      </c>
      <c r="N28" s="316">
        <v>5170.3829999999998</v>
      </c>
      <c r="O28" s="316">
        <v>6347.3519999999999</v>
      </c>
      <c r="P28" s="316">
        <v>4765.3190000000004</v>
      </c>
      <c r="Q28" s="316">
        <v>5165.8980000000001</v>
      </c>
      <c r="R28" s="316">
        <v>5773.1880000000001</v>
      </c>
      <c r="S28" s="316">
        <v>4981.1549999999997</v>
      </c>
      <c r="T28" s="316">
        <v>4794.9859999999999</v>
      </c>
      <c r="U28" s="316">
        <v>4944.607</v>
      </c>
      <c r="V28" s="316">
        <v>6426.7156440699946</v>
      </c>
      <c r="W28" s="316">
        <v>5835.7640000000001</v>
      </c>
      <c r="X28" s="316">
        <v>5735.152</v>
      </c>
      <c r="Y28" s="316">
        <v>5337.9009999999998</v>
      </c>
      <c r="Z28" s="316">
        <v>4917.067</v>
      </c>
      <c r="AA28" s="316">
        <v>6183.7709999999997</v>
      </c>
      <c r="AC28" s="316">
        <f>E28</f>
        <v>1385.779</v>
      </c>
      <c r="AD28" s="316">
        <f>I28</f>
        <v>1679.79</v>
      </c>
      <c r="AE28" s="316">
        <f>M28</f>
        <v>4547.8649999999998</v>
      </c>
      <c r="AF28" s="316">
        <f>Q28</f>
        <v>5165.8980000000001</v>
      </c>
      <c r="AG28" s="316">
        <f>U28</f>
        <v>4944.607</v>
      </c>
      <c r="AH28" s="316">
        <f t="shared" si="53"/>
        <v>5337.9009999999998</v>
      </c>
      <c r="AI28" s="316">
        <f>W28</f>
        <v>5835.7640000000001</v>
      </c>
      <c r="AJ28" s="316">
        <f t="shared" ref="AJ28:AJ30" si="63">AA28</f>
        <v>6183.7709999999997</v>
      </c>
    </row>
    <row r="29" spans="1:36" s="28" customFormat="1" ht="12.6" customHeight="1">
      <c r="A29" s="317" t="s">
        <v>182</v>
      </c>
      <c r="B29" s="208">
        <f t="shared" ref="B29:M29" si="64">B28+B21+B26</f>
        <v>2145.9379999999996</v>
      </c>
      <c r="C29" s="208">
        <f t="shared" si="64"/>
        <v>2157.4809999999998</v>
      </c>
      <c r="D29" s="208">
        <f t="shared" si="64"/>
        <v>2306.8519999999999</v>
      </c>
      <c r="E29" s="208">
        <f t="shared" si="64"/>
        <v>1714.1159999999988</v>
      </c>
      <c r="F29" s="208">
        <f t="shared" si="64"/>
        <v>2561.7440000000011</v>
      </c>
      <c r="G29" s="208">
        <f t="shared" si="64"/>
        <v>2574.9169999999999</v>
      </c>
      <c r="H29" s="208">
        <f t="shared" si="64"/>
        <v>2665.3540000000003</v>
      </c>
      <c r="I29" s="208">
        <f t="shared" si="64"/>
        <v>2228.5640000000008</v>
      </c>
      <c r="J29" s="208">
        <f t="shared" si="64"/>
        <v>5134.4369999999999</v>
      </c>
      <c r="K29" s="208">
        <f t="shared" si="64"/>
        <v>4317.9169999999995</v>
      </c>
      <c r="L29" s="208">
        <f t="shared" si="64"/>
        <v>6298.536000000001</v>
      </c>
      <c r="M29" s="208">
        <f t="shared" si="64"/>
        <v>7085.6609999999982</v>
      </c>
      <c r="N29" s="208">
        <f t="shared" ref="N29:S29" si="65">N28+N21+N26</f>
        <v>8774.5749999999971</v>
      </c>
      <c r="O29" s="208">
        <f t="shared" si="65"/>
        <v>9581.1560000000027</v>
      </c>
      <c r="P29" s="208">
        <f t="shared" si="65"/>
        <v>9613.255000000001</v>
      </c>
      <c r="Q29" s="208">
        <f t="shared" si="65"/>
        <v>11692.578398000001</v>
      </c>
      <c r="R29" s="208">
        <f t="shared" si="65"/>
        <v>13465.562000000002</v>
      </c>
      <c r="S29" s="208">
        <f t="shared" si="65"/>
        <v>12166.642</v>
      </c>
      <c r="T29" s="208">
        <f t="shared" ref="T29:U29" si="66">T28+T21+T26</f>
        <v>11406.758999999998</v>
      </c>
      <c r="U29" s="208">
        <f t="shared" si="66"/>
        <v>10569.560000000001</v>
      </c>
      <c r="V29" s="208">
        <f t="shared" ref="V29:Y29" si="67">V28+V21+V26</f>
        <v>11269.529644069997</v>
      </c>
      <c r="W29" s="208">
        <f t="shared" si="67"/>
        <v>10480.661000000002</v>
      </c>
      <c r="X29" s="208">
        <f t="shared" si="67"/>
        <v>8258.5290000000005</v>
      </c>
      <c r="Y29" s="208">
        <f t="shared" si="67"/>
        <v>8241.2249999999985</v>
      </c>
      <c r="Z29" s="208">
        <f t="shared" ref="Z29:AA29" si="68">Z28+Z21+Z26</f>
        <v>9513.8949999999968</v>
      </c>
      <c r="AA29" s="208">
        <f t="shared" si="68"/>
        <v>8719.0689999999995</v>
      </c>
      <c r="AC29" s="208">
        <f t="shared" ref="AC29:AE29" si="69">AC28+AC21+AC26</f>
        <v>1714.1159999999988</v>
      </c>
      <c r="AD29" s="208">
        <f t="shared" si="69"/>
        <v>2228.5640000000008</v>
      </c>
      <c r="AE29" s="208">
        <f t="shared" si="69"/>
        <v>7085.6609999999982</v>
      </c>
      <c r="AF29" s="208">
        <f t="shared" ref="AF29" si="70">AF28+AF21+AF26</f>
        <v>11692.578398000001</v>
      </c>
      <c r="AG29" s="208">
        <f t="shared" ref="AG29" si="71">AG28+AG21+AG26</f>
        <v>10569.560000000001</v>
      </c>
      <c r="AH29" s="208">
        <f t="shared" si="53"/>
        <v>8241.2249999999985</v>
      </c>
      <c r="AI29" s="208">
        <f>W29</f>
        <v>10480.661000000002</v>
      </c>
      <c r="AJ29" s="208">
        <f t="shared" si="63"/>
        <v>8719.0689999999995</v>
      </c>
    </row>
    <row r="30" spans="1:36" s="26" customFormat="1" ht="12.6" customHeight="1">
      <c r="A30" s="206" t="s">
        <v>180</v>
      </c>
      <c r="B30" s="209">
        <f t="shared" ref="B30:AE30" si="72">B29/B32</f>
        <v>0.13992452985694942</v>
      </c>
      <c r="C30" s="209">
        <f t="shared" si="72"/>
        <v>0.12991842676823695</v>
      </c>
      <c r="D30" s="209">
        <f t="shared" si="72"/>
        <v>0.13091816295334457</v>
      </c>
      <c r="E30" s="209">
        <f t="shared" si="72"/>
        <v>9.0710704138906417E-2</v>
      </c>
      <c r="F30" s="209">
        <f t="shared" si="72"/>
        <v>0.12909780342476981</v>
      </c>
      <c r="G30" s="209">
        <f t="shared" si="72"/>
        <v>0.12528584339163748</v>
      </c>
      <c r="H30" s="209">
        <f t="shared" si="72"/>
        <v>0.1205643089651474</v>
      </c>
      <c r="I30" s="209">
        <f t="shared" si="72"/>
        <v>9.1420266690098492E-2</v>
      </c>
      <c r="J30" s="209">
        <f t="shared" si="72"/>
        <v>0.20095482599846065</v>
      </c>
      <c r="K30" s="209">
        <f t="shared" si="72"/>
        <v>0.1589187092726175</v>
      </c>
      <c r="L30" s="209">
        <f t="shared" si="72"/>
        <v>0.19982252270106987</v>
      </c>
      <c r="M30" s="209">
        <f t="shared" si="72"/>
        <v>0.19619155314253067</v>
      </c>
      <c r="N30" s="209">
        <f t="shared" si="72"/>
        <v>0.22075439367177313</v>
      </c>
      <c r="O30" s="209">
        <f t="shared" si="72"/>
        <v>0.21852631409928625</v>
      </c>
      <c r="P30" s="209">
        <f t="shared" ref="P30:Q30" si="73">P29/P32</f>
        <v>0.21863285156085116</v>
      </c>
      <c r="Q30" s="209">
        <f t="shared" si="73"/>
        <v>0.27202995471176572</v>
      </c>
      <c r="R30" s="209">
        <f t="shared" ref="R30:S30" si="74">R29/R32</f>
        <v>0.30997182516292987</v>
      </c>
      <c r="S30" s="209">
        <f t="shared" si="74"/>
        <v>0.28363365380271205</v>
      </c>
      <c r="T30" s="209">
        <f t="shared" ref="T30:U30" si="75">T29/T32</f>
        <v>0.26435292674791794</v>
      </c>
      <c r="U30" s="209">
        <f t="shared" si="75"/>
        <v>0.23389671372722828</v>
      </c>
      <c r="V30" s="209">
        <f t="shared" ref="V30:Y30" si="76">V29/V32</f>
        <v>0.24539727839074851</v>
      </c>
      <c r="W30" s="209">
        <f t="shared" si="76"/>
        <v>0.22684260057859831</v>
      </c>
      <c r="X30" s="209">
        <f t="shared" si="76"/>
        <v>0.17936044094214709</v>
      </c>
      <c r="Y30" s="209">
        <f t="shared" si="76"/>
        <v>0.18076436298818122</v>
      </c>
      <c r="Z30" s="209">
        <f t="shared" ref="Z30:AA30" si="77">Z29/Z32</f>
        <v>0.20768388653008649</v>
      </c>
      <c r="AA30" s="209">
        <f t="shared" si="77"/>
        <v>0.18815064698904271</v>
      </c>
      <c r="AB30" s="182"/>
      <c r="AC30" s="209">
        <f t="shared" si="72"/>
        <v>9.0710704138906417E-2</v>
      </c>
      <c r="AD30" s="209">
        <f t="shared" si="72"/>
        <v>9.1420266690098492E-2</v>
      </c>
      <c r="AE30" s="209">
        <f t="shared" si="72"/>
        <v>0.19619155314253067</v>
      </c>
      <c r="AF30" s="209">
        <f t="shared" ref="AF30" si="78">AF29/AF32</f>
        <v>0.27202995471176572</v>
      </c>
      <c r="AG30" s="209">
        <f t="shared" ref="AG30" si="79">AG29/AG32</f>
        <v>0.23389671372722828</v>
      </c>
      <c r="AH30" s="209">
        <f t="shared" si="53"/>
        <v>0.18076436298818122</v>
      </c>
      <c r="AI30" s="209">
        <f>W30</f>
        <v>0.22684260057859831</v>
      </c>
      <c r="AJ30" s="209">
        <f t="shared" si="63"/>
        <v>0.18815064698904271</v>
      </c>
    </row>
    <row r="31" spans="1:36" s="26" customFormat="1" ht="12.6" customHeight="1">
      <c r="A31" s="5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191"/>
      <c r="AC31" s="55"/>
      <c r="AD31" s="55"/>
      <c r="AE31" s="55"/>
      <c r="AF31" s="55"/>
      <c r="AG31" s="55"/>
      <c r="AH31" s="55"/>
      <c r="AI31" s="55"/>
      <c r="AJ31" s="55"/>
    </row>
    <row r="32" spans="1:36" s="26" customFormat="1" ht="12.6" customHeight="1">
      <c r="A32" s="207" t="s">
        <v>183</v>
      </c>
      <c r="B32" s="217">
        <v>15336.396000000001</v>
      </c>
      <c r="C32" s="217">
        <v>16606.428</v>
      </c>
      <c r="D32" s="217">
        <v>17620.564999999999</v>
      </c>
      <c r="E32" s="217">
        <v>18896.512999999999</v>
      </c>
      <c r="F32" s="217">
        <v>19843.436000000002</v>
      </c>
      <c r="G32" s="217">
        <v>20552.338</v>
      </c>
      <c r="H32" s="217">
        <v>22107.322</v>
      </c>
      <c r="I32" s="217">
        <v>24377.133000000002</v>
      </c>
      <c r="J32" s="217">
        <v>25550.205000000002</v>
      </c>
      <c r="K32" s="217">
        <v>27170.601999999999</v>
      </c>
      <c r="L32" s="217">
        <v>31520.651000000002</v>
      </c>
      <c r="M32" s="217">
        <v>36116.035000000003</v>
      </c>
      <c r="N32" s="217">
        <v>39748.133000000002</v>
      </c>
      <c r="O32" s="217">
        <v>43844.404000000002</v>
      </c>
      <c r="P32" s="217">
        <v>43969.856</v>
      </c>
      <c r="Q32" s="217">
        <v>42982.686999999998</v>
      </c>
      <c r="R32" s="217">
        <v>43441.245000000003</v>
      </c>
      <c r="S32" s="217">
        <v>42895.622000000003</v>
      </c>
      <c r="T32" s="217">
        <v>43149.736000000004</v>
      </c>
      <c r="U32" s="217">
        <v>45189.006000000001</v>
      </c>
      <c r="V32" s="217">
        <v>45923.612999999998</v>
      </c>
      <c r="W32" s="217">
        <v>46202.349000000002</v>
      </c>
      <c r="X32" s="217">
        <v>46044.317000000003</v>
      </c>
      <c r="Y32" s="217">
        <v>45590.983</v>
      </c>
      <c r="Z32" s="217">
        <v>45809.5</v>
      </c>
      <c r="AA32" s="217">
        <v>46340.892999999996</v>
      </c>
      <c r="AB32" s="191"/>
      <c r="AC32" s="217">
        <f>E32</f>
        <v>18896.512999999999</v>
      </c>
      <c r="AD32" s="217">
        <f>I32</f>
        <v>24377.133000000002</v>
      </c>
      <c r="AE32" s="217">
        <f>M32</f>
        <v>36116.035000000003</v>
      </c>
      <c r="AF32" s="217">
        <f>Q32</f>
        <v>42982.686999999998</v>
      </c>
      <c r="AG32" s="217">
        <f>U32</f>
        <v>45189.006000000001</v>
      </c>
      <c r="AH32" s="217">
        <f t="shared" si="53"/>
        <v>45590.983</v>
      </c>
      <c r="AI32" s="217">
        <f>W32</f>
        <v>46202.349000000002</v>
      </c>
      <c r="AJ32" s="217">
        <f>AA32</f>
        <v>46340.892999999996</v>
      </c>
    </row>
    <row r="33" spans="1:36" s="26" customFormat="1" ht="12.6" customHeight="1">
      <c r="A33" s="207" t="s">
        <v>184</v>
      </c>
      <c r="B33" s="218">
        <f t="shared" ref="B33:O33" si="80">B28/B32</f>
        <v>0.10200264781895303</v>
      </c>
      <c r="C33" s="218">
        <f t="shared" si="80"/>
        <v>9.9282277922741718E-2</v>
      </c>
      <c r="D33" s="218">
        <f t="shared" si="80"/>
        <v>8.7342261726567796E-2</v>
      </c>
      <c r="E33" s="218">
        <f t="shared" si="80"/>
        <v>7.3335170356562618E-2</v>
      </c>
      <c r="F33" s="218">
        <f t="shared" si="80"/>
        <v>8.9584787634560861E-2</v>
      </c>
      <c r="G33" s="218">
        <f t="shared" si="80"/>
        <v>0.11302135066093211</v>
      </c>
      <c r="H33" s="218">
        <f t="shared" si="80"/>
        <v>9.0146649150901231E-2</v>
      </c>
      <c r="I33" s="218">
        <f t="shared" si="80"/>
        <v>6.8908431520638622E-2</v>
      </c>
      <c r="J33" s="218">
        <f t="shared" si="80"/>
        <v>0.10240101791746876</v>
      </c>
      <c r="K33" s="218">
        <f t="shared" si="80"/>
        <v>5.4571849383388708E-2</v>
      </c>
      <c r="L33" s="218">
        <f t="shared" si="80"/>
        <v>0.11330273603803424</v>
      </c>
      <c r="M33" s="218">
        <f t="shared" si="80"/>
        <v>0.12592370674134076</v>
      </c>
      <c r="N33" s="218">
        <f t="shared" si="80"/>
        <v>0.13007863790734522</v>
      </c>
      <c r="O33" s="218">
        <f t="shared" si="80"/>
        <v>0.14476994601181029</v>
      </c>
      <c r="P33" s="218">
        <f t="shared" ref="P33:Q33" si="81">P28/P32</f>
        <v>0.10837695261044294</v>
      </c>
      <c r="Q33" s="218">
        <f t="shared" si="81"/>
        <v>0.12018555284828983</v>
      </c>
      <c r="R33" s="218">
        <f t="shared" ref="R33:S33" si="82">R28/R32</f>
        <v>0.13289646740096883</v>
      </c>
      <c r="S33" s="218">
        <f t="shared" si="82"/>
        <v>0.11612268963019115</v>
      </c>
      <c r="T33" s="218">
        <f t="shared" ref="T33:U33" si="83">T28/T32</f>
        <v>0.11112434152551939</v>
      </c>
      <c r="U33" s="218">
        <f t="shared" si="83"/>
        <v>0.10942057455302291</v>
      </c>
      <c r="V33" s="218">
        <f t="shared" ref="V33:Y33" si="84">V28/V32</f>
        <v>0.13994359816746116</v>
      </c>
      <c r="W33" s="218">
        <f t="shared" si="84"/>
        <v>0.12630881603011138</v>
      </c>
      <c r="X33" s="218">
        <f t="shared" si="84"/>
        <v>0.1245572173434563</v>
      </c>
      <c r="Y33" s="218">
        <f t="shared" si="84"/>
        <v>0.11708238447063095</v>
      </c>
      <c r="Z33" s="218">
        <f t="shared" ref="Z33:AA33" si="85">Z28/Z32</f>
        <v>0.10733727720232702</v>
      </c>
      <c r="AA33" s="218">
        <f t="shared" si="85"/>
        <v>0.13344091146452444</v>
      </c>
      <c r="AB33" s="191"/>
      <c r="AC33" s="218">
        <f t="shared" ref="AC33:AE33" si="86">AC28/AC32</f>
        <v>7.3335170356562618E-2</v>
      </c>
      <c r="AD33" s="218">
        <f t="shared" si="86"/>
        <v>6.8908431520638622E-2</v>
      </c>
      <c r="AE33" s="218">
        <f t="shared" si="86"/>
        <v>0.12592370674134076</v>
      </c>
      <c r="AF33" s="218">
        <f t="shared" ref="AF33" si="87">AF28/AF32</f>
        <v>0.12018555284828983</v>
      </c>
      <c r="AG33" s="218">
        <f t="shared" ref="AG33" si="88">AG28/AG32</f>
        <v>0.10942057455302291</v>
      </c>
      <c r="AH33" s="218">
        <f t="shared" si="53"/>
        <v>0.11708238447063095</v>
      </c>
      <c r="AI33" s="218">
        <f>W33</f>
        <v>0.12630881603011138</v>
      </c>
      <c r="AJ33" s="218">
        <f>AA33</f>
        <v>0.13344091146452444</v>
      </c>
    </row>
    <row r="34" spans="1:36" s="26" customFormat="1" ht="12.6" customHeight="1">
      <c r="A34" s="51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191"/>
      <c r="AC34" s="210"/>
      <c r="AD34" s="210"/>
      <c r="AE34" s="210"/>
      <c r="AF34" s="210"/>
      <c r="AG34" s="210"/>
      <c r="AH34" s="210"/>
      <c r="AI34" s="210"/>
      <c r="AJ34" s="210"/>
    </row>
    <row r="35" spans="1:36" s="30" customFormat="1" ht="12.6" customHeight="1">
      <c r="A35" s="5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195"/>
      <c r="AC35" s="211"/>
      <c r="AD35" s="211"/>
      <c r="AE35" s="211"/>
      <c r="AF35" s="211"/>
      <c r="AG35" s="211"/>
      <c r="AH35" s="211"/>
      <c r="AI35" s="211"/>
      <c r="AJ35" s="211"/>
    </row>
    <row r="36" spans="1:36" s="30" customFormat="1" ht="12.6" customHeight="1">
      <c r="A36" s="51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195"/>
      <c r="AC36" s="212"/>
      <c r="AD36" s="212"/>
      <c r="AE36" s="212"/>
      <c r="AF36" s="212"/>
      <c r="AG36" s="212"/>
      <c r="AH36" s="212"/>
      <c r="AI36" s="212"/>
      <c r="AJ36" s="212"/>
    </row>
    <row r="38" spans="1:36" ht="12.6" customHeight="1">
      <c r="AB38" s="181"/>
      <c r="AD38" s="213"/>
      <c r="AE38" s="213"/>
      <c r="AF38" s="213"/>
      <c r="AH38" s="213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E9:AE33 AE4:AE7 AF4:AF32 AG4:AG19 AG21:AG33 AH4:AI33" formula="1"/>
    <ignoredError sqref="R22 R30:R31 R33:R36 S22:S23 S26:S27 S29:S31 S33 T22:T23 T26:T27 T29:T31 T33:T34 V22:V23 V26:V27 V29:V31 V33:V3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8"/>
  <sheetViews>
    <sheetView showGridLines="0" zoomScale="110" zoomScaleNormal="110" workbookViewId="0">
      <pane xSplit="1" ySplit="2" topLeftCell="V3" activePane="bottomRight" state="frozen"/>
      <selection activeCell="AD10" sqref="AD10"/>
      <selection pane="topRight" activeCell="AD10" sqref="AD10"/>
      <selection pane="bottomLeft" activeCell="AD10" sqref="AD10"/>
      <selection pane="bottomRight" activeCell="Z16" sqref="Z16"/>
    </sheetView>
  </sheetViews>
  <sheetFormatPr defaultColWidth="9.140625" defaultRowHeight="12.6" customHeight="1"/>
  <cols>
    <col min="1" max="1" width="35.7109375" style="17" customWidth="1"/>
    <col min="2" max="27" width="8.7109375" style="19" customWidth="1"/>
    <col min="28" max="28" width="9.42578125" style="17" bestFit="1" customWidth="1"/>
    <col min="29" max="30" width="8.7109375" style="19" customWidth="1"/>
    <col min="31" max="32" width="9.140625" style="17"/>
    <col min="33" max="33" width="9.42578125" style="17" bestFit="1" customWidth="1"/>
    <col min="34" max="16384" width="9.140625" style="17"/>
  </cols>
  <sheetData>
    <row r="1" spans="1:36" ht="12.6" customHeight="1" thickBot="1"/>
    <row r="2" spans="1:36" ht="12.6" customHeight="1" thickTop="1">
      <c r="A2" s="219" t="s">
        <v>190</v>
      </c>
      <c r="B2" s="196">
        <v>43190</v>
      </c>
      <c r="C2" s="196">
        <v>43281</v>
      </c>
      <c r="D2" s="196">
        <v>43373</v>
      </c>
      <c r="E2" s="196">
        <v>43465</v>
      </c>
      <c r="F2" s="196">
        <v>43555</v>
      </c>
      <c r="G2" s="196">
        <v>43646</v>
      </c>
      <c r="H2" s="196">
        <v>43738</v>
      </c>
      <c r="I2" s="196">
        <v>43800</v>
      </c>
      <c r="J2" s="196">
        <v>43921</v>
      </c>
      <c r="K2" s="196">
        <v>43983</v>
      </c>
      <c r="L2" s="196">
        <v>44076</v>
      </c>
      <c r="M2" s="196">
        <v>44166</v>
      </c>
      <c r="N2" s="196">
        <v>44257</v>
      </c>
      <c r="O2" s="196">
        <v>44350</v>
      </c>
      <c r="P2" s="196">
        <v>44443</v>
      </c>
      <c r="Q2" s="196">
        <v>44561</v>
      </c>
      <c r="R2" s="196">
        <v>44621</v>
      </c>
      <c r="S2" s="196">
        <v>44714</v>
      </c>
      <c r="T2" s="196">
        <v>44807</v>
      </c>
      <c r="U2" s="196">
        <v>44899</v>
      </c>
      <c r="V2" s="196">
        <v>44990</v>
      </c>
      <c r="W2" s="196">
        <v>45082</v>
      </c>
      <c r="X2" s="196">
        <v>45174</v>
      </c>
      <c r="Y2" s="196">
        <v>45265</v>
      </c>
      <c r="Z2" s="196">
        <v>45352</v>
      </c>
      <c r="AA2" s="196">
        <v>45444</v>
      </c>
      <c r="AB2" s="30"/>
      <c r="AC2" s="214">
        <f>E2</f>
        <v>43465</v>
      </c>
      <c r="AD2" s="214">
        <f>I2</f>
        <v>43800</v>
      </c>
      <c r="AE2" s="214">
        <f>M2</f>
        <v>44166</v>
      </c>
      <c r="AF2" s="214">
        <f>Q2</f>
        <v>44561</v>
      </c>
      <c r="AG2" s="214">
        <f>U2</f>
        <v>44899</v>
      </c>
      <c r="AH2" s="214">
        <f>Y2</f>
        <v>45265</v>
      </c>
      <c r="AI2" s="214">
        <f>W2</f>
        <v>45082</v>
      </c>
      <c r="AJ2" s="214">
        <f>AA2</f>
        <v>45444</v>
      </c>
    </row>
    <row r="3" spans="1:36" ht="5.25" customHeight="1">
      <c r="A3" s="99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C3" s="225"/>
      <c r="AD3" s="225"/>
      <c r="AE3" s="225"/>
      <c r="AF3" s="225"/>
      <c r="AG3" s="225"/>
      <c r="AH3" s="225"/>
      <c r="AI3" s="225"/>
      <c r="AJ3" s="225"/>
    </row>
    <row r="4" spans="1:36" s="30" customFormat="1" ht="12.6" customHeight="1">
      <c r="A4" s="220" t="s">
        <v>215</v>
      </c>
      <c r="B4" s="92">
        <v>-381.416</v>
      </c>
      <c r="C4" s="92">
        <v>-254.50399999999999</v>
      </c>
      <c r="D4" s="92">
        <v>-252.41</v>
      </c>
      <c r="E4" s="92">
        <v>-130.74299999999999</v>
      </c>
      <c r="F4" s="92">
        <v>-128.911</v>
      </c>
      <c r="G4" s="92">
        <v>-43.258000000000003</v>
      </c>
      <c r="H4" s="92">
        <v>-313.387</v>
      </c>
      <c r="I4" s="92">
        <v>-9.9670000000000005</v>
      </c>
      <c r="J4" s="92">
        <v>-6.4770000000000003</v>
      </c>
      <c r="K4" s="92">
        <v>-1650.78</v>
      </c>
      <c r="L4" s="92">
        <v>-1658.9829999999999</v>
      </c>
      <c r="M4" s="92">
        <v>-1667.181</v>
      </c>
      <c r="N4" s="92">
        <v>-847.48400000000004</v>
      </c>
      <c r="O4" s="92">
        <v>-11.99</v>
      </c>
      <c r="P4" s="92">
        <v>-12.412000000000001</v>
      </c>
      <c r="Q4" s="92">
        <v>-407.96800000000002</v>
      </c>
      <c r="R4" s="92">
        <v>-494.447</v>
      </c>
      <c r="S4" s="92">
        <v>-377.69400000000002</v>
      </c>
      <c r="T4" s="92">
        <v>-224.19300000000001</v>
      </c>
      <c r="U4" s="92">
        <v>-124.297</v>
      </c>
      <c r="V4" s="92">
        <v>-1046.501</v>
      </c>
      <c r="W4" s="92">
        <v>-2831.3760000000002</v>
      </c>
      <c r="X4" s="92">
        <v>-3002.748</v>
      </c>
      <c r="Y4" s="92">
        <v>-2954.3470000000002</v>
      </c>
      <c r="Z4" s="92">
        <v>-2269.4250000000002</v>
      </c>
      <c r="AA4" s="92">
        <v>-57.145000000000003</v>
      </c>
      <c r="AC4" s="92">
        <f>E4</f>
        <v>-130.74299999999999</v>
      </c>
      <c r="AD4" s="92">
        <f>I4</f>
        <v>-9.9670000000000005</v>
      </c>
      <c r="AE4" s="92">
        <f>M4</f>
        <v>-1667.181</v>
      </c>
      <c r="AF4" s="92">
        <f>Q4</f>
        <v>-407.96800000000002</v>
      </c>
      <c r="AG4" s="92">
        <f>U4</f>
        <v>-124.297</v>
      </c>
      <c r="AH4" s="92">
        <f>Y4</f>
        <v>-2954.3470000000002</v>
      </c>
      <c r="AI4" s="92">
        <f>W4</f>
        <v>-2831.3760000000002</v>
      </c>
      <c r="AJ4" s="92">
        <f>AA4</f>
        <v>-57.145000000000003</v>
      </c>
    </row>
    <row r="5" spans="1:36" s="30" customFormat="1" ht="12.6" customHeight="1" thickBot="1">
      <c r="A5" s="220" t="s">
        <v>216</v>
      </c>
      <c r="B5" s="92">
        <v>-437.35899999999998</v>
      </c>
      <c r="C5" s="92">
        <v>-327.38299999999998</v>
      </c>
      <c r="D5" s="92">
        <v>-325.40600000000001</v>
      </c>
      <c r="E5" s="92">
        <v>-325.22399999999999</v>
      </c>
      <c r="F5" s="92">
        <v>-321.60500000000002</v>
      </c>
      <c r="G5" s="92">
        <v>-1120.4090000000001</v>
      </c>
      <c r="H5" s="92">
        <v>-832.697</v>
      </c>
      <c r="I5" s="92">
        <v>-838.86199999999997</v>
      </c>
      <c r="J5" s="92">
        <v>-847.37199999999996</v>
      </c>
      <c r="K5" s="92">
        <v>-14</v>
      </c>
      <c r="L5" s="92">
        <v>-16.611999999999998</v>
      </c>
      <c r="M5" s="92">
        <v>-19.581</v>
      </c>
      <c r="N5" s="92">
        <v>-822.29399999999998</v>
      </c>
      <c r="O5" s="92">
        <v>-2319.8969999999999</v>
      </c>
      <c r="P5" s="92">
        <v>-2339.623</v>
      </c>
      <c r="Q5" s="92">
        <v>-6384.9040000000005</v>
      </c>
      <c r="R5" s="92">
        <v>-6417.0770000000002</v>
      </c>
      <c r="S5" s="92">
        <v>-6468.8829999999998</v>
      </c>
      <c r="T5" s="92">
        <v>-6923.7719999999999</v>
      </c>
      <c r="U5" s="92">
        <v>-6984.46</v>
      </c>
      <c r="V5" s="92">
        <v>-6224.6319999999996</v>
      </c>
      <c r="W5" s="92">
        <v>-4400.3519999999999</v>
      </c>
      <c r="X5" s="92">
        <v>-4400.5680000000002</v>
      </c>
      <c r="Y5" s="92">
        <v>-4400.5079999999998</v>
      </c>
      <c r="Z5" s="92">
        <v>-4400.3999999999996</v>
      </c>
      <c r="AA5" s="92">
        <v>-4400.5739999999996</v>
      </c>
      <c r="AC5" s="92">
        <f>E5</f>
        <v>-325.22399999999999</v>
      </c>
      <c r="AD5" s="92">
        <f>I5</f>
        <v>-838.86199999999997</v>
      </c>
      <c r="AE5" s="92">
        <f>M5</f>
        <v>-19.581</v>
      </c>
      <c r="AF5" s="92">
        <f>Q5</f>
        <v>-6384.9040000000005</v>
      </c>
      <c r="AG5" s="92">
        <f>U5</f>
        <v>-6984.46</v>
      </c>
      <c r="AH5" s="92">
        <f>Y5</f>
        <v>-4400.5079999999998</v>
      </c>
      <c r="AI5" s="92">
        <f>W5</f>
        <v>-4400.3519999999999</v>
      </c>
      <c r="AJ5" s="92">
        <f>AA5</f>
        <v>-4400.5739999999996</v>
      </c>
    </row>
    <row r="6" spans="1:36" s="30" customFormat="1" ht="12.6" customHeight="1" thickTop="1" thickBot="1">
      <c r="A6" s="205" t="s">
        <v>185</v>
      </c>
      <c r="B6" s="215">
        <f t="shared" ref="B6:E6" si="0">B4+B5</f>
        <v>-818.77499999999998</v>
      </c>
      <c r="C6" s="215">
        <f t="shared" si="0"/>
        <v>-581.88699999999994</v>
      </c>
      <c r="D6" s="215">
        <f t="shared" si="0"/>
        <v>-577.81600000000003</v>
      </c>
      <c r="E6" s="215">
        <f t="shared" si="0"/>
        <v>-455.96699999999998</v>
      </c>
      <c r="F6" s="215">
        <f t="shared" ref="F6:K6" si="1">F4+F5</f>
        <v>-450.51600000000002</v>
      </c>
      <c r="G6" s="215">
        <f t="shared" si="1"/>
        <v>-1163.6670000000001</v>
      </c>
      <c r="H6" s="215">
        <f t="shared" si="1"/>
        <v>-1146.0840000000001</v>
      </c>
      <c r="I6" s="215">
        <f t="shared" si="1"/>
        <v>-848.82899999999995</v>
      </c>
      <c r="J6" s="215">
        <f t="shared" si="1"/>
        <v>-853.84899999999993</v>
      </c>
      <c r="K6" s="215">
        <f t="shared" si="1"/>
        <v>-1664.78</v>
      </c>
      <c r="L6" s="215">
        <f t="shared" ref="L6:M6" si="2">L4+L5</f>
        <v>-1675.595</v>
      </c>
      <c r="M6" s="215">
        <f t="shared" si="2"/>
        <v>-1686.7619999999999</v>
      </c>
      <c r="N6" s="215">
        <f t="shared" ref="N6:O6" si="3">N4+N5</f>
        <v>-1669.778</v>
      </c>
      <c r="O6" s="215">
        <f t="shared" si="3"/>
        <v>-2331.8869999999997</v>
      </c>
      <c r="P6" s="215">
        <f t="shared" ref="P6:Q6" si="4">P4+P5</f>
        <v>-2352.0349999999999</v>
      </c>
      <c r="Q6" s="215">
        <f t="shared" si="4"/>
        <v>-6792.8720000000003</v>
      </c>
      <c r="R6" s="215">
        <f t="shared" ref="R6:S6" si="5">R4+R5</f>
        <v>-6911.5240000000003</v>
      </c>
      <c r="S6" s="215">
        <f t="shared" si="5"/>
        <v>-6846.5770000000002</v>
      </c>
      <c r="T6" s="215">
        <f t="shared" ref="T6:U6" si="6">T4+T5</f>
        <v>-7147.9650000000001</v>
      </c>
      <c r="U6" s="215">
        <f t="shared" si="6"/>
        <v>-7108.7569999999996</v>
      </c>
      <c r="V6" s="215">
        <f t="shared" ref="V6:Y6" si="7">V4+V5</f>
        <v>-7271.1329999999998</v>
      </c>
      <c r="W6" s="215">
        <f t="shared" si="7"/>
        <v>-7231.7280000000001</v>
      </c>
      <c r="X6" s="215">
        <f t="shared" si="7"/>
        <v>-7403.3160000000007</v>
      </c>
      <c r="Y6" s="215">
        <f t="shared" si="7"/>
        <v>-7354.8549999999996</v>
      </c>
      <c r="Z6" s="215">
        <f t="shared" ref="Z6:AA6" si="8">Z4+Z5</f>
        <v>-6669.8249999999998</v>
      </c>
      <c r="AA6" s="215">
        <f t="shared" si="8"/>
        <v>-4457.7190000000001</v>
      </c>
      <c r="AC6" s="215">
        <f t="shared" ref="AC6" si="9">AC4+AC5</f>
        <v>-455.96699999999998</v>
      </c>
      <c r="AD6" s="215">
        <f t="shared" ref="AD6" si="10">AD4+AD5</f>
        <v>-848.82899999999995</v>
      </c>
      <c r="AE6" s="215">
        <f t="shared" ref="AE6" si="11">AE4+AE5</f>
        <v>-1686.7619999999999</v>
      </c>
      <c r="AF6" s="215">
        <f t="shared" ref="AF6" si="12">AF4+AF5</f>
        <v>-6792.8720000000003</v>
      </c>
      <c r="AG6" s="215">
        <f t="shared" ref="AG6:AH6" si="13">AG4+AG5</f>
        <v>-7108.7569999999996</v>
      </c>
      <c r="AH6" s="215">
        <f t="shared" si="13"/>
        <v>-7354.8549999999996</v>
      </c>
      <c r="AI6" s="215">
        <f t="shared" ref="AI6:AJ6" si="14">AI4+AI5</f>
        <v>-7231.7280000000001</v>
      </c>
      <c r="AJ6" s="215">
        <f t="shared" si="14"/>
        <v>-4457.7190000000001</v>
      </c>
    </row>
    <row r="7" spans="1:36" s="30" customFormat="1" ht="8.25" customHeight="1" thickTop="1">
      <c r="A7" s="221"/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C7" s="226"/>
      <c r="AD7" s="226"/>
      <c r="AE7" s="226"/>
      <c r="AF7" s="226"/>
      <c r="AG7" s="226"/>
      <c r="AH7" s="226"/>
      <c r="AI7" s="226"/>
      <c r="AJ7" s="226"/>
    </row>
    <row r="8" spans="1:36" s="30" customFormat="1" ht="12.6" customHeight="1">
      <c r="A8" s="220" t="s">
        <v>217</v>
      </c>
      <c r="B8" s="92">
        <v>775.15200000000004</v>
      </c>
      <c r="C8" s="92">
        <v>680.45100000000002</v>
      </c>
      <c r="D8" s="92">
        <v>419.01299999999998</v>
      </c>
      <c r="E8" s="92">
        <v>599.08699999999999</v>
      </c>
      <c r="F8" s="92">
        <v>293.18900000000002</v>
      </c>
      <c r="G8" s="92">
        <v>625.70500000000004</v>
      </c>
      <c r="H8" s="92">
        <v>221.79400000000001</v>
      </c>
      <c r="I8" s="92">
        <v>305.74599999999998</v>
      </c>
      <c r="J8" s="92">
        <v>388.904</v>
      </c>
      <c r="K8" s="92">
        <v>1103.5229999999999</v>
      </c>
      <c r="L8" s="92">
        <v>1190.4390000000001</v>
      </c>
      <c r="M8" s="92">
        <v>1681.376</v>
      </c>
      <c r="N8" s="92">
        <v>639.86900000000003</v>
      </c>
      <c r="O8" s="92">
        <v>1288.3409999999999</v>
      </c>
      <c r="P8" s="92">
        <v>751.22299999999996</v>
      </c>
      <c r="Q8" s="92">
        <v>2566.2179999999998</v>
      </c>
      <c r="R8" s="92">
        <v>1407.204</v>
      </c>
      <c r="S8" s="92">
        <v>1710.712</v>
      </c>
      <c r="T8" s="92">
        <v>1812.21</v>
      </c>
      <c r="U8" s="92">
        <v>2420.0450000000001</v>
      </c>
      <c r="V8" s="92">
        <v>1784.8879999999999</v>
      </c>
      <c r="W8" s="92">
        <v>2100.61</v>
      </c>
      <c r="X8" s="92">
        <v>2804.0230000000001</v>
      </c>
      <c r="Y8" s="92">
        <v>2593.346</v>
      </c>
      <c r="Z8" s="92">
        <v>1978.2650000000001</v>
      </c>
      <c r="AA8" s="92">
        <v>1207.384</v>
      </c>
      <c r="AC8" s="92">
        <f>E8</f>
        <v>599.08699999999999</v>
      </c>
      <c r="AD8" s="92">
        <f>I8</f>
        <v>305.74599999999998</v>
      </c>
      <c r="AE8" s="92">
        <f>M8</f>
        <v>1681.376</v>
      </c>
      <c r="AF8" s="92">
        <f>Q8</f>
        <v>2566.2179999999998</v>
      </c>
      <c r="AG8" s="92">
        <f>U8</f>
        <v>2420.0450000000001</v>
      </c>
      <c r="AH8" s="92">
        <f t="shared" ref="AH8:AI10" si="15">Y8</f>
        <v>2593.346</v>
      </c>
      <c r="AI8" s="92">
        <f>W8</f>
        <v>2100.61</v>
      </c>
      <c r="AJ8" s="92">
        <f>AA8</f>
        <v>1207.384</v>
      </c>
    </row>
    <row r="9" spans="1:36" s="30" customFormat="1" ht="12.6" customHeight="1">
      <c r="A9" s="220" t="s">
        <v>218</v>
      </c>
      <c r="B9" s="92">
        <v>299.34500000000003</v>
      </c>
      <c r="C9" s="92">
        <v>182.84</v>
      </c>
      <c r="D9" s="92">
        <v>253.756</v>
      </c>
      <c r="E9" s="92">
        <v>409.11099999999999</v>
      </c>
      <c r="F9" s="92">
        <v>217.285</v>
      </c>
      <c r="G9" s="92">
        <v>441.096</v>
      </c>
      <c r="H9" s="92">
        <v>238.71700000000001</v>
      </c>
      <c r="I9" s="92">
        <v>4448.1580000000004</v>
      </c>
      <c r="J9" s="92">
        <v>2231.2689999999998</v>
      </c>
      <c r="K9" s="92">
        <v>1878.8030000000001</v>
      </c>
      <c r="L9" s="92">
        <v>1725.5989999999999</v>
      </c>
      <c r="M9" s="92">
        <v>1221.779</v>
      </c>
      <c r="N9" s="92">
        <v>745.39400000000001</v>
      </c>
      <c r="O9" s="92">
        <v>468.46600000000001</v>
      </c>
      <c r="P9" s="92">
        <v>1354.19</v>
      </c>
      <c r="Q9" s="92">
        <v>1556.3710000000001</v>
      </c>
      <c r="R9" s="92">
        <v>584.42700000000002</v>
      </c>
      <c r="S9" s="92">
        <v>211.31299999999999</v>
      </c>
      <c r="T9" s="92">
        <v>293.88499999999999</v>
      </c>
      <c r="U9" s="92">
        <v>304.298</v>
      </c>
      <c r="V9" s="92">
        <v>447.91</v>
      </c>
      <c r="W9" s="92">
        <v>386.19400000000002</v>
      </c>
      <c r="X9" s="92">
        <v>480.82900000000001</v>
      </c>
      <c r="Y9" s="92">
        <v>779.072</v>
      </c>
      <c r="Z9" s="92">
        <v>352.06099999999998</v>
      </c>
      <c r="AA9" s="92">
        <v>739.11699999999996</v>
      </c>
      <c r="AC9" s="92">
        <f>E9</f>
        <v>409.11099999999999</v>
      </c>
      <c r="AD9" s="92">
        <f>I9</f>
        <v>4448.1580000000004</v>
      </c>
      <c r="AE9" s="92">
        <f>M9</f>
        <v>1221.779</v>
      </c>
      <c r="AF9" s="92">
        <f>Q9</f>
        <v>1556.3710000000001</v>
      </c>
      <c r="AG9" s="92">
        <f>U9</f>
        <v>304.298</v>
      </c>
      <c r="AH9" s="92">
        <f t="shared" si="15"/>
        <v>779.072</v>
      </c>
      <c r="AI9" s="92">
        <f>W9</f>
        <v>386.19400000000002</v>
      </c>
      <c r="AJ9" s="92">
        <f>AA9</f>
        <v>739.11699999999996</v>
      </c>
    </row>
    <row r="10" spans="1:36" s="30" customFormat="1" ht="12.6" customHeight="1" thickBot="1">
      <c r="A10" s="220" t="s">
        <v>219</v>
      </c>
      <c r="B10" s="92">
        <v>0</v>
      </c>
      <c r="C10" s="92">
        <v>0</v>
      </c>
      <c r="D10" s="92">
        <v>0</v>
      </c>
      <c r="E10" s="92">
        <v>0.214</v>
      </c>
      <c r="F10" s="92">
        <v>0.214</v>
      </c>
      <c r="G10" s="92">
        <v>0.26400000000000001</v>
      </c>
      <c r="H10" s="92">
        <v>0.26400000000000001</v>
      </c>
      <c r="I10" s="92">
        <v>0.214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C10" s="92">
        <f>E10</f>
        <v>0.214</v>
      </c>
      <c r="AD10" s="92">
        <f>I10</f>
        <v>0.214</v>
      </c>
      <c r="AE10" s="92">
        <f>M10</f>
        <v>0</v>
      </c>
      <c r="AF10" s="92">
        <f>Q10</f>
        <v>0</v>
      </c>
      <c r="AG10" s="92">
        <f>U10</f>
        <v>0</v>
      </c>
      <c r="AH10" s="92">
        <f t="shared" si="15"/>
        <v>0</v>
      </c>
      <c r="AI10" s="92">
        <f t="shared" si="15"/>
        <v>0</v>
      </c>
      <c r="AJ10" s="92">
        <f>AA10</f>
        <v>0</v>
      </c>
    </row>
    <row r="11" spans="1:36" ht="12.6" customHeight="1" thickTop="1" thickBot="1">
      <c r="A11" s="205" t="s">
        <v>220</v>
      </c>
      <c r="B11" s="215">
        <f t="shared" ref="B11:C11" si="16">SUM(B8:B10)</f>
        <v>1074.4970000000001</v>
      </c>
      <c r="C11" s="215">
        <f t="shared" si="16"/>
        <v>863.29100000000005</v>
      </c>
      <c r="D11" s="215">
        <f t="shared" ref="D11:E11" si="17">SUM(D8:D10)</f>
        <v>672.76900000000001</v>
      </c>
      <c r="E11" s="215">
        <f t="shared" si="17"/>
        <v>1008.412</v>
      </c>
      <c r="F11" s="215">
        <f t="shared" ref="F11:G11" si="18">SUM(F8:F10)</f>
        <v>510.68800000000005</v>
      </c>
      <c r="G11" s="215">
        <f t="shared" si="18"/>
        <v>1067.0649999999998</v>
      </c>
      <c r="H11" s="215">
        <f t="shared" ref="H11:I11" si="19">SUM(H8:H10)</f>
        <v>460.77500000000003</v>
      </c>
      <c r="I11" s="215">
        <f t="shared" si="19"/>
        <v>4754.1180000000004</v>
      </c>
      <c r="J11" s="215">
        <f t="shared" ref="J11:K11" si="20">SUM(J8:J10)</f>
        <v>2620.1729999999998</v>
      </c>
      <c r="K11" s="215">
        <f t="shared" si="20"/>
        <v>2982.326</v>
      </c>
      <c r="L11" s="215">
        <f t="shared" ref="L11:M11" si="21">SUM(L8:L10)</f>
        <v>2916.038</v>
      </c>
      <c r="M11" s="215">
        <f t="shared" si="21"/>
        <v>2903.1549999999997</v>
      </c>
      <c r="N11" s="215">
        <f t="shared" ref="N11:O11" si="22">SUM(N8:N10)</f>
        <v>1385.2629999999999</v>
      </c>
      <c r="O11" s="215">
        <f t="shared" si="22"/>
        <v>1756.8069999999998</v>
      </c>
      <c r="P11" s="215">
        <f t="shared" ref="P11:Q11" si="23">SUM(P8:P10)</f>
        <v>2105.413</v>
      </c>
      <c r="Q11" s="215">
        <f t="shared" si="23"/>
        <v>4122.5889999999999</v>
      </c>
      <c r="R11" s="215">
        <f t="shared" ref="R11:S11" si="24">SUM(R8:R10)</f>
        <v>1991.6309999999999</v>
      </c>
      <c r="S11" s="215">
        <f t="shared" si="24"/>
        <v>1922.0250000000001</v>
      </c>
      <c r="T11" s="215">
        <f t="shared" ref="T11:U11" si="25">SUM(T8:T10)</f>
        <v>2106.0950000000003</v>
      </c>
      <c r="U11" s="215">
        <f t="shared" si="25"/>
        <v>2724.3429999999998</v>
      </c>
      <c r="V11" s="215">
        <f t="shared" ref="V11:Y11" si="26">SUM(V8:V10)</f>
        <v>2232.7979999999998</v>
      </c>
      <c r="W11" s="215">
        <f t="shared" si="26"/>
        <v>2486.8040000000001</v>
      </c>
      <c r="X11" s="215">
        <f t="shared" si="26"/>
        <v>3284.8520000000003</v>
      </c>
      <c r="Y11" s="215">
        <f t="shared" si="26"/>
        <v>3372.4180000000001</v>
      </c>
      <c r="Z11" s="215">
        <f t="shared" ref="Z11:AA11" si="27">SUM(Z8:Z10)</f>
        <v>2330.326</v>
      </c>
      <c r="AA11" s="215">
        <f t="shared" si="27"/>
        <v>1946.501</v>
      </c>
      <c r="AC11" s="215">
        <f t="shared" ref="AC11" si="28">SUM(AC8:AC10)</f>
        <v>1008.412</v>
      </c>
      <c r="AD11" s="215">
        <f t="shared" ref="AD11" si="29">SUM(AD8:AD10)</f>
        <v>4754.1180000000004</v>
      </c>
      <c r="AE11" s="215">
        <f t="shared" ref="AE11" si="30">SUM(AE8:AE10)</f>
        <v>2903.1549999999997</v>
      </c>
      <c r="AF11" s="215">
        <f t="shared" ref="AF11" si="31">SUM(AF8:AF10)</f>
        <v>4122.5889999999999</v>
      </c>
      <c r="AG11" s="215">
        <f t="shared" ref="AG11:AH11" si="32">SUM(AG8:AG10)</f>
        <v>2724.3429999999998</v>
      </c>
      <c r="AH11" s="215">
        <f t="shared" si="32"/>
        <v>3372.4180000000001</v>
      </c>
      <c r="AI11" s="215">
        <f t="shared" ref="AI11:AJ11" si="33">SUM(AI8:AI10)</f>
        <v>2486.8040000000001</v>
      </c>
      <c r="AJ11" s="215">
        <f t="shared" si="33"/>
        <v>1946.501</v>
      </c>
    </row>
    <row r="12" spans="1:36" ht="8.25" customHeight="1" thickTop="1" thickBot="1">
      <c r="A12" s="63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C12" s="226"/>
      <c r="AD12" s="226"/>
      <c r="AE12" s="226"/>
      <c r="AF12" s="226"/>
      <c r="AG12" s="226"/>
      <c r="AH12" s="226"/>
      <c r="AI12" s="226"/>
      <c r="AJ12" s="226"/>
    </row>
    <row r="13" spans="1:36" ht="12.6" customHeight="1" thickTop="1" thickBot="1">
      <c r="A13" s="205" t="s">
        <v>211</v>
      </c>
      <c r="B13" s="215">
        <f t="shared" ref="B13:C13" si="34">B6+B11</f>
        <v>255.72200000000009</v>
      </c>
      <c r="C13" s="215">
        <f t="shared" si="34"/>
        <v>281.40400000000011</v>
      </c>
      <c r="D13" s="215">
        <f t="shared" ref="D13:F13" si="35">D6+D11</f>
        <v>94.952999999999975</v>
      </c>
      <c r="E13" s="215">
        <f t="shared" si="35"/>
        <v>552.44500000000005</v>
      </c>
      <c r="F13" s="215">
        <f t="shared" si="35"/>
        <v>60.172000000000025</v>
      </c>
      <c r="G13" s="215">
        <f t="shared" ref="G13:I13" si="36">G6+G11</f>
        <v>-96.602000000000317</v>
      </c>
      <c r="H13" s="215">
        <f t="shared" si="36"/>
        <v>-685.30899999999997</v>
      </c>
      <c r="I13" s="215">
        <f t="shared" si="36"/>
        <v>3905.2890000000007</v>
      </c>
      <c r="J13" s="215">
        <f t="shared" ref="J13:K13" si="37">J6+J11</f>
        <v>1766.3239999999998</v>
      </c>
      <c r="K13" s="215">
        <f t="shared" si="37"/>
        <v>1317.546</v>
      </c>
      <c r="L13" s="215">
        <f t="shared" ref="L13:M13" si="38">L6+L11</f>
        <v>1240.443</v>
      </c>
      <c r="M13" s="215">
        <f t="shared" si="38"/>
        <v>1216.3929999999998</v>
      </c>
      <c r="N13" s="215">
        <f t="shared" ref="N13:O13" si="39">N6+N11</f>
        <v>-284.5150000000001</v>
      </c>
      <c r="O13" s="215">
        <f t="shared" si="39"/>
        <v>-575.07999999999993</v>
      </c>
      <c r="P13" s="215">
        <f t="shared" ref="P13:Q13" si="40">P6+P11</f>
        <v>-246.62199999999984</v>
      </c>
      <c r="Q13" s="215">
        <f t="shared" si="40"/>
        <v>-2670.2830000000004</v>
      </c>
      <c r="R13" s="215">
        <f t="shared" ref="R13:S13" si="41">R6+R11</f>
        <v>-4919.893</v>
      </c>
      <c r="S13" s="215">
        <f t="shared" si="41"/>
        <v>-4924.5519999999997</v>
      </c>
      <c r="T13" s="215">
        <f t="shared" ref="T13:U13" si="42">T6+T11</f>
        <v>-5041.87</v>
      </c>
      <c r="U13" s="215">
        <f t="shared" si="42"/>
        <v>-4384.4139999999998</v>
      </c>
      <c r="V13" s="215">
        <f t="shared" ref="V13:Y13" si="43">V6+V11</f>
        <v>-5038.335</v>
      </c>
      <c r="W13" s="215">
        <f t="shared" si="43"/>
        <v>-4744.924</v>
      </c>
      <c r="X13" s="215">
        <f t="shared" si="43"/>
        <v>-4118.4639999999999</v>
      </c>
      <c r="Y13" s="215">
        <f t="shared" si="43"/>
        <v>-3982.4369999999994</v>
      </c>
      <c r="Z13" s="215">
        <f t="shared" ref="Z13:AA13" si="44">Z6+Z11</f>
        <v>-4339.4989999999998</v>
      </c>
      <c r="AA13" s="215">
        <f t="shared" si="44"/>
        <v>-2511.2179999999998</v>
      </c>
      <c r="AC13" s="215">
        <f t="shared" ref="AC13" si="45">AC6+AC11</f>
        <v>552.44500000000005</v>
      </c>
      <c r="AD13" s="215">
        <f t="shared" ref="AD13" si="46">AD6+AD11</f>
        <v>3905.2890000000007</v>
      </c>
      <c r="AE13" s="215">
        <f t="shared" ref="AE13" si="47">AE6+AE11</f>
        <v>1216.3929999999998</v>
      </c>
      <c r="AF13" s="215">
        <f t="shared" ref="AF13" si="48">AF6+AF11</f>
        <v>-2670.2830000000004</v>
      </c>
      <c r="AG13" s="215">
        <f t="shared" ref="AG13:AH13" si="49">AG6+AG11</f>
        <v>-4384.4139999999998</v>
      </c>
      <c r="AH13" s="215">
        <f t="shared" si="49"/>
        <v>-3982.4369999999994</v>
      </c>
      <c r="AI13" s="215">
        <f t="shared" ref="AI13:AJ13" si="50">AI6+AI11</f>
        <v>-4744.924</v>
      </c>
      <c r="AJ13" s="215">
        <f t="shared" si="50"/>
        <v>-2511.2179999999998</v>
      </c>
    </row>
    <row r="14" spans="1:36" ht="6" customHeight="1" thickTop="1">
      <c r="A14" s="221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C14" s="226"/>
      <c r="AD14" s="226"/>
      <c r="AE14" s="226"/>
      <c r="AF14" s="226"/>
      <c r="AG14" s="226"/>
      <c r="AH14" s="226"/>
      <c r="AI14" s="226"/>
      <c r="AJ14" s="226"/>
    </row>
    <row r="15" spans="1:36" ht="12.6" customHeight="1">
      <c r="A15" s="204" t="s">
        <v>221</v>
      </c>
      <c r="B15" s="227">
        <v>992.54300000000001</v>
      </c>
      <c r="C15" s="227">
        <v>1018.947</v>
      </c>
      <c r="D15" s="227">
        <v>1120.202</v>
      </c>
      <c r="E15" s="227">
        <v>1492.316</v>
      </c>
      <c r="F15" s="227">
        <v>1146.7829999999999</v>
      </c>
      <c r="G15" s="227">
        <v>817.23500000000001</v>
      </c>
      <c r="H15" s="227">
        <v>1141.9849999999999</v>
      </c>
      <c r="I15" s="227">
        <v>2121.0079999999998</v>
      </c>
      <c r="J15" s="227">
        <v>1365.742</v>
      </c>
      <c r="K15" s="227">
        <v>3705.308</v>
      </c>
      <c r="L15" s="227">
        <v>3327.5509999999999</v>
      </c>
      <c r="M15" s="227">
        <v>3847.3240000000001</v>
      </c>
      <c r="N15" s="227">
        <v>2891.0219999999999</v>
      </c>
      <c r="O15" s="227">
        <v>2610.0540000000001</v>
      </c>
      <c r="P15" s="227">
        <v>4187.2839999999997</v>
      </c>
      <c r="Q15" s="227">
        <v>4618.0140000000001</v>
      </c>
      <c r="R15" s="227">
        <v>3676.4520000000002</v>
      </c>
      <c r="S15" s="227">
        <v>4545.57</v>
      </c>
      <c r="T15" s="227">
        <v>4422.5439999999999</v>
      </c>
      <c r="U15" s="227">
        <v>5383.8280000000004</v>
      </c>
      <c r="V15" s="227">
        <v>3490</v>
      </c>
      <c r="W15" s="227">
        <v>4320.2969999999996</v>
      </c>
      <c r="X15" s="227">
        <v>3618.3969999999999</v>
      </c>
      <c r="Y15" s="227">
        <v>4499.2740000000003</v>
      </c>
      <c r="Z15" s="227">
        <v>4697.8249999999998</v>
      </c>
      <c r="AA15" s="227">
        <v>3143.7159999999999</v>
      </c>
      <c r="AC15" s="227">
        <f>E15</f>
        <v>1492.316</v>
      </c>
      <c r="AD15" s="227">
        <f>I15</f>
        <v>2121.0079999999998</v>
      </c>
      <c r="AE15" s="227">
        <f>M15</f>
        <v>3847.3240000000001</v>
      </c>
      <c r="AF15" s="227">
        <f>Q15</f>
        <v>4618.0140000000001</v>
      </c>
      <c r="AG15" s="227">
        <f>U15</f>
        <v>5383.8280000000004</v>
      </c>
      <c r="AH15" s="227">
        <f t="shared" ref="AH15:AH16" si="51">Y15</f>
        <v>4499.2740000000003</v>
      </c>
      <c r="AI15" s="92">
        <f>W15</f>
        <v>4320.2969999999996</v>
      </c>
      <c r="AJ15" s="92">
        <f>AA15</f>
        <v>3143.7159999999999</v>
      </c>
    </row>
    <row r="16" spans="1:36" ht="12.6" customHeight="1" thickBot="1">
      <c r="A16" s="204" t="s">
        <v>222</v>
      </c>
      <c r="B16" s="227">
        <v>35.93</v>
      </c>
      <c r="C16" s="227">
        <v>44.325000000000003</v>
      </c>
      <c r="D16" s="227">
        <v>98.757999999999996</v>
      </c>
      <c r="E16" s="227">
        <v>106.687</v>
      </c>
      <c r="F16" s="227">
        <v>175.89699999999999</v>
      </c>
      <c r="G16" s="227">
        <v>68.171999999999997</v>
      </c>
      <c r="H16" s="227">
        <v>157.43199999999999</v>
      </c>
      <c r="I16" s="227">
        <v>269.48500000000001</v>
      </c>
      <c r="J16" s="227">
        <v>649.15800000000002</v>
      </c>
      <c r="K16" s="227">
        <v>782.55399999999997</v>
      </c>
      <c r="L16" s="227">
        <v>1308.3330000000001</v>
      </c>
      <c r="M16" s="227">
        <v>2249.0140000000001</v>
      </c>
      <c r="N16" s="227">
        <v>1614.925</v>
      </c>
      <c r="O16" s="227">
        <v>1729.02</v>
      </c>
      <c r="P16" s="227">
        <v>2819.7959999999998</v>
      </c>
      <c r="Q16" s="227">
        <v>3592.4430000000002</v>
      </c>
      <c r="R16" s="227">
        <v>2818.3739999999998</v>
      </c>
      <c r="S16" s="227">
        <v>2508.0630000000001</v>
      </c>
      <c r="T16" s="227">
        <v>2445.2379999999998</v>
      </c>
      <c r="U16" s="227">
        <v>2500.36</v>
      </c>
      <c r="V16" s="227">
        <v>1403</v>
      </c>
      <c r="W16" s="227">
        <v>1339.7670000000001</v>
      </c>
      <c r="X16" s="227">
        <v>1157.4159999999999</v>
      </c>
      <c r="Y16" s="227">
        <v>1222.7929999999999</v>
      </c>
      <c r="Z16" s="227">
        <v>2009.309</v>
      </c>
      <c r="AA16" s="227">
        <v>1387.8030000000001</v>
      </c>
      <c r="AC16" s="227">
        <f>E16</f>
        <v>106.687</v>
      </c>
      <c r="AD16" s="227">
        <f>I16</f>
        <v>269.48500000000001</v>
      </c>
      <c r="AE16" s="227">
        <f>M16</f>
        <v>2249.0140000000001</v>
      </c>
      <c r="AF16" s="227">
        <f>Q16</f>
        <v>3592.4430000000002</v>
      </c>
      <c r="AG16" s="227">
        <f>U16</f>
        <v>2500.36</v>
      </c>
      <c r="AH16" s="227">
        <f t="shared" si="51"/>
        <v>1222.7929999999999</v>
      </c>
      <c r="AI16" s="92">
        <f>W16</f>
        <v>1339.7670000000001</v>
      </c>
      <c r="AJ16" s="92">
        <f>AA16</f>
        <v>1387.8030000000001</v>
      </c>
    </row>
    <row r="17" spans="1:36" ht="12.6" customHeight="1" thickTop="1" thickBot="1">
      <c r="A17" s="205" t="s">
        <v>223</v>
      </c>
      <c r="B17" s="215">
        <f t="shared" ref="B17:C17" si="52">B15+B16</f>
        <v>1028.473</v>
      </c>
      <c r="C17" s="215">
        <f t="shared" si="52"/>
        <v>1063.2719999999999</v>
      </c>
      <c r="D17" s="215">
        <f t="shared" ref="D17:F17" si="53">D15+D16</f>
        <v>1218.96</v>
      </c>
      <c r="E17" s="215">
        <f t="shared" si="53"/>
        <v>1599.0029999999999</v>
      </c>
      <c r="F17" s="215">
        <f t="shared" si="53"/>
        <v>1322.6799999999998</v>
      </c>
      <c r="G17" s="215">
        <f t="shared" ref="G17:I17" si="54">G15+G16</f>
        <v>885.40700000000004</v>
      </c>
      <c r="H17" s="215">
        <f t="shared" si="54"/>
        <v>1299.4169999999999</v>
      </c>
      <c r="I17" s="215">
        <f t="shared" si="54"/>
        <v>2390.4929999999999</v>
      </c>
      <c r="J17" s="215">
        <f t="shared" ref="J17:K17" si="55">J15+J16</f>
        <v>2014.9</v>
      </c>
      <c r="K17" s="215">
        <f t="shared" si="55"/>
        <v>4487.8620000000001</v>
      </c>
      <c r="L17" s="215">
        <f t="shared" ref="L17:M17" si="56">L15+L16</f>
        <v>4635.884</v>
      </c>
      <c r="M17" s="215">
        <f t="shared" si="56"/>
        <v>6096.3379999999997</v>
      </c>
      <c r="N17" s="215">
        <f t="shared" ref="N17:O17" si="57">N15+N16</f>
        <v>4505.9470000000001</v>
      </c>
      <c r="O17" s="215">
        <f t="shared" si="57"/>
        <v>4339.0740000000005</v>
      </c>
      <c r="P17" s="215">
        <f t="shared" ref="P17:Q17" si="58">P15+P16</f>
        <v>7007.08</v>
      </c>
      <c r="Q17" s="215">
        <f t="shared" si="58"/>
        <v>8210.4570000000003</v>
      </c>
      <c r="R17" s="215">
        <f t="shared" ref="R17:S17" si="59">R15+R16</f>
        <v>6494.826</v>
      </c>
      <c r="S17" s="215">
        <f t="shared" si="59"/>
        <v>7053.6329999999998</v>
      </c>
      <c r="T17" s="215">
        <f t="shared" ref="T17:U17" si="60">T15+T16</f>
        <v>6867.7819999999992</v>
      </c>
      <c r="U17" s="215">
        <f t="shared" si="60"/>
        <v>7884.1880000000001</v>
      </c>
      <c r="V17" s="215">
        <f t="shared" ref="V17:Y17" si="61">V15+V16</f>
        <v>4893</v>
      </c>
      <c r="W17" s="215">
        <f t="shared" si="61"/>
        <v>5660.0639999999994</v>
      </c>
      <c r="X17" s="215">
        <f t="shared" si="61"/>
        <v>4775.8130000000001</v>
      </c>
      <c r="Y17" s="215">
        <f t="shared" si="61"/>
        <v>5722.067</v>
      </c>
      <c r="Z17" s="215">
        <f t="shared" ref="Z17:AA17" si="62">Z15+Z16</f>
        <v>6707.134</v>
      </c>
      <c r="AA17" s="215">
        <f t="shared" si="62"/>
        <v>4531.5190000000002</v>
      </c>
      <c r="AC17" s="215">
        <f t="shared" ref="AC17" si="63">AC15+AC16</f>
        <v>1599.0029999999999</v>
      </c>
      <c r="AD17" s="215">
        <f t="shared" ref="AD17" si="64">AD15+AD16</f>
        <v>2390.4929999999999</v>
      </c>
      <c r="AE17" s="215">
        <f t="shared" ref="AE17" si="65">AE15+AE16</f>
        <v>6096.3379999999997</v>
      </c>
      <c r="AF17" s="215">
        <f t="shared" ref="AF17" si="66">AF15+AF16</f>
        <v>8210.4570000000003</v>
      </c>
      <c r="AG17" s="215">
        <f t="shared" ref="AG17:AH17" si="67">AG15+AG16</f>
        <v>7884.1880000000001</v>
      </c>
      <c r="AH17" s="215">
        <f t="shared" si="67"/>
        <v>5722.067</v>
      </c>
      <c r="AI17" s="215">
        <f t="shared" ref="AI17:AJ17" si="68">AI15+AI16</f>
        <v>5660.0639999999994</v>
      </c>
      <c r="AJ17" s="215">
        <f t="shared" si="68"/>
        <v>4531.5190000000002</v>
      </c>
    </row>
    <row r="18" spans="1:36" ht="12.6" customHeight="1" thickTop="1" thickBot="1">
      <c r="A18" s="222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C18" s="226"/>
      <c r="AD18" s="226"/>
      <c r="AE18" s="226"/>
      <c r="AF18" s="226"/>
      <c r="AG18" s="226"/>
      <c r="AH18" s="226"/>
      <c r="AI18" s="226"/>
      <c r="AJ18" s="226"/>
    </row>
    <row r="19" spans="1:36" ht="12.6" customHeight="1" thickTop="1" thickBot="1">
      <c r="A19" s="205" t="s">
        <v>212</v>
      </c>
      <c r="B19" s="215">
        <f t="shared" ref="B19:C19" si="69">B13+B17</f>
        <v>1284.1950000000002</v>
      </c>
      <c r="C19" s="215">
        <f t="shared" si="69"/>
        <v>1344.6759999999999</v>
      </c>
      <c r="D19" s="215">
        <f t="shared" ref="D19:F19" si="70">D13+D17</f>
        <v>1313.913</v>
      </c>
      <c r="E19" s="215">
        <f t="shared" si="70"/>
        <v>2151.4479999999999</v>
      </c>
      <c r="F19" s="215">
        <f t="shared" si="70"/>
        <v>1382.8519999999999</v>
      </c>
      <c r="G19" s="215">
        <f t="shared" ref="G19:I19" si="71">G13+G17</f>
        <v>788.80499999999972</v>
      </c>
      <c r="H19" s="215">
        <f t="shared" si="71"/>
        <v>614.10799999999995</v>
      </c>
      <c r="I19" s="215">
        <f t="shared" si="71"/>
        <v>6295.7820000000011</v>
      </c>
      <c r="J19" s="215">
        <f t="shared" ref="J19:K19" si="72">J13+J17</f>
        <v>3781.2240000000002</v>
      </c>
      <c r="K19" s="215">
        <f t="shared" si="72"/>
        <v>5805.4080000000004</v>
      </c>
      <c r="L19" s="215">
        <f t="shared" ref="L19:M19" si="73">L13+L17</f>
        <v>5876.3270000000002</v>
      </c>
      <c r="M19" s="215">
        <f t="shared" si="73"/>
        <v>7312.7309999999998</v>
      </c>
      <c r="N19" s="215">
        <f t="shared" ref="N19:O19" si="74">N13+N17</f>
        <v>4221.4319999999998</v>
      </c>
      <c r="O19" s="215">
        <f t="shared" si="74"/>
        <v>3763.9940000000006</v>
      </c>
      <c r="P19" s="215">
        <f t="shared" ref="P19:Q19" si="75">P13+P17</f>
        <v>6760.4580000000005</v>
      </c>
      <c r="Q19" s="215">
        <f t="shared" si="75"/>
        <v>5540.174</v>
      </c>
      <c r="R19" s="215">
        <f t="shared" ref="R19:S19" si="76">R13+R17</f>
        <v>1574.933</v>
      </c>
      <c r="S19" s="215">
        <f t="shared" si="76"/>
        <v>2129.0810000000001</v>
      </c>
      <c r="T19" s="215">
        <f t="shared" ref="T19:U19" si="77">T13+T17</f>
        <v>1825.9119999999994</v>
      </c>
      <c r="U19" s="215">
        <f t="shared" si="77"/>
        <v>3499.7740000000003</v>
      </c>
      <c r="V19" s="215">
        <f t="shared" ref="V19:Y19" si="78">V13+V17</f>
        <v>-145.33500000000004</v>
      </c>
      <c r="W19" s="215">
        <f t="shared" si="78"/>
        <v>915.13999999999942</v>
      </c>
      <c r="X19" s="215">
        <f t="shared" si="78"/>
        <v>657.34900000000016</v>
      </c>
      <c r="Y19" s="215">
        <f t="shared" si="78"/>
        <v>1739.6300000000006</v>
      </c>
      <c r="Z19" s="215">
        <f t="shared" ref="Z19:AA19" si="79">Z13+Z17</f>
        <v>2367.6350000000002</v>
      </c>
      <c r="AA19" s="215">
        <f t="shared" si="79"/>
        <v>2020.3010000000004</v>
      </c>
      <c r="AB19" s="354"/>
      <c r="AC19" s="215">
        <f t="shared" ref="AC19" si="80">AC13+AC17</f>
        <v>2151.4479999999999</v>
      </c>
      <c r="AD19" s="215">
        <f t="shared" ref="AD19" si="81">AD13+AD17</f>
        <v>6295.7820000000011</v>
      </c>
      <c r="AE19" s="215">
        <f t="shared" ref="AE19" si="82">AE13+AE17</f>
        <v>7312.7309999999998</v>
      </c>
      <c r="AF19" s="215">
        <f t="shared" ref="AF19" si="83">AF13+AF17</f>
        <v>5540.174</v>
      </c>
      <c r="AG19" s="215">
        <f t="shared" ref="AG19:AH19" si="84">AG13+AG17</f>
        <v>3499.7740000000003</v>
      </c>
      <c r="AH19" s="215">
        <f t="shared" si="84"/>
        <v>1739.6300000000006</v>
      </c>
      <c r="AI19" s="215">
        <f t="shared" ref="AI19:AJ19" si="85">AI13+AI17</f>
        <v>915.13999999999942</v>
      </c>
      <c r="AJ19" s="215">
        <f t="shared" si="85"/>
        <v>2020.3010000000004</v>
      </c>
    </row>
    <row r="20" spans="1:36" ht="6.75" customHeight="1" thickTop="1">
      <c r="A20" s="62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C20" s="228"/>
      <c r="AD20" s="228"/>
      <c r="AE20" s="228"/>
      <c r="AF20" s="228"/>
      <c r="AG20" s="228"/>
      <c r="AH20" s="228"/>
      <c r="AI20" s="228"/>
      <c r="AJ20" s="228"/>
    </row>
    <row r="21" spans="1:36" ht="12.6" customHeight="1">
      <c r="A21" s="220" t="s">
        <v>186</v>
      </c>
      <c r="B21" s="229">
        <f t="shared" ref="B21:C21" si="86">(B4)/(B4+B5)</f>
        <v>0.46583737901132793</v>
      </c>
      <c r="C21" s="229">
        <f t="shared" si="86"/>
        <v>0.43737701649976718</v>
      </c>
      <c r="D21" s="229">
        <f t="shared" ref="D21:F21" si="87">(D4)/(D4+D5)</f>
        <v>0.43683456325196945</v>
      </c>
      <c r="E21" s="229">
        <f t="shared" si="87"/>
        <v>0.28673785602905472</v>
      </c>
      <c r="F21" s="229">
        <f t="shared" si="87"/>
        <v>0.28614078079357891</v>
      </c>
      <c r="G21" s="229">
        <f t="shared" ref="G21:I21" si="88">(G4)/(G4+G5)</f>
        <v>3.7173865031834709E-2</v>
      </c>
      <c r="H21" s="229">
        <f t="shared" si="88"/>
        <v>0.27344156274758219</v>
      </c>
      <c r="I21" s="229">
        <f t="shared" si="88"/>
        <v>1.1742058765664228E-2</v>
      </c>
      <c r="J21" s="229">
        <f t="shared" ref="J21:K21" si="89">(J4)/(J4+J5)</f>
        <v>7.5856503901743757E-3</v>
      </c>
      <c r="K21" s="229">
        <f t="shared" si="89"/>
        <v>0.99159048042383979</v>
      </c>
      <c r="L21" s="229">
        <f t="shared" ref="L21:M21" si="90">(L4)/(L4+L5)</f>
        <v>0.99008590978130151</v>
      </c>
      <c r="M21" s="229">
        <f t="shared" si="90"/>
        <v>0.98839136760254265</v>
      </c>
      <c r="N21" s="229">
        <f t="shared" ref="N21:O21" si="91">(N4)/(N4+N5)</f>
        <v>0.50754291887903658</v>
      </c>
      <c r="O21" s="229">
        <f t="shared" si="91"/>
        <v>5.1417585843567901E-3</v>
      </c>
      <c r="P21" s="229">
        <f t="shared" ref="P21:Q21" si="92">(P4)/(P4+P5)</f>
        <v>5.2771323555984503E-3</v>
      </c>
      <c r="Q21" s="229">
        <f t="shared" si="92"/>
        <v>6.0058249294260221E-2</v>
      </c>
      <c r="R21" s="229">
        <f t="shared" ref="R21:S21" si="93">(R4)/(R4+R5)</f>
        <v>7.1539504167243001E-2</v>
      </c>
      <c r="S21" s="229">
        <f t="shared" si="93"/>
        <v>5.5165376800699092E-2</v>
      </c>
      <c r="T21" s="229">
        <f t="shared" ref="T21:Y21" si="94">(T4)/(T4+T5)</f>
        <v>3.1364591180846578E-2</v>
      </c>
      <c r="U21" s="229">
        <f t="shared" si="94"/>
        <v>1.7485053997485074E-2</v>
      </c>
      <c r="V21" s="229">
        <f t="shared" si="94"/>
        <v>0.14392543775502387</v>
      </c>
      <c r="W21" s="350">
        <f t="shared" si="94"/>
        <v>0.39152136252912167</v>
      </c>
      <c r="X21" s="350">
        <f t="shared" si="94"/>
        <v>0.40559500634580503</v>
      </c>
      <c r="Y21" s="350">
        <f t="shared" si="94"/>
        <v>0.40168664100108031</v>
      </c>
      <c r="Z21" s="350">
        <f t="shared" ref="Z21:AA21" si="95">(Z4)/(Z4+Z5)</f>
        <v>0.34025255535190208</v>
      </c>
      <c r="AA21" s="350">
        <f t="shared" si="95"/>
        <v>1.2819336526147118E-2</v>
      </c>
      <c r="AC21" s="229">
        <f t="shared" ref="AC21" si="96">(AC4)/(AC4+AC5)</f>
        <v>0.28673785602905472</v>
      </c>
      <c r="AD21" s="229">
        <f t="shared" ref="AD21" si="97">(AD4)/(AD4+AD5)</f>
        <v>1.1742058765664228E-2</v>
      </c>
      <c r="AE21" s="229">
        <f t="shared" ref="AE21" si="98">(AE4)/(AE4+AE5)</f>
        <v>0.98839136760254265</v>
      </c>
      <c r="AF21" s="229">
        <f t="shared" ref="AF21" si="99">(AF4)/(AF4+AF5)</f>
        <v>6.0058249294260221E-2</v>
      </c>
      <c r="AG21" s="229">
        <f t="shared" ref="AG21" si="100">(AG4)/(AG4+AG5)</f>
        <v>1.7485053997485074E-2</v>
      </c>
      <c r="AH21" s="229">
        <f t="shared" ref="AH21:AI21" si="101">(AH4)/(AH4+AH5)</f>
        <v>0.40168664100108031</v>
      </c>
      <c r="AI21" s="229">
        <f t="shared" si="101"/>
        <v>0.39152136252912167</v>
      </c>
      <c r="AJ21" s="229">
        <f t="shared" ref="AJ21" si="102">(AJ4)/(AJ4+AJ5)</f>
        <v>1.2819336526147118E-2</v>
      </c>
    </row>
    <row r="22" spans="1:36" ht="12.6" customHeight="1">
      <c r="A22" s="220" t="s">
        <v>187</v>
      </c>
      <c r="B22" s="229">
        <f t="shared" ref="B22:C22" si="103">B5/(B4+B5)</f>
        <v>0.53416262098867207</v>
      </c>
      <c r="C22" s="229">
        <f t="shared" si="103"/>
        <v>0.56262298350023288</v>
      </c>
      <c r="D22" s="229">
        <f t="shared" ref="D22:F22" si="104">D5/(D4+D5)</f>
        <v>0.56316543674803055</v>
      </c>
      <c r="E22" s="229">
        <f t="shared" si="104"/>
        <v>0.71326214397094523</v>
      </c>
      <c r="F22" s="229">
        <f t="shared" si="104"/>
        <v>0.71385921920642104</v>
      </c>
      <c r="G22" s="229">
        <f t="shared" ref="G22:I22" si="105">G5/(G4+G5)</f>
        <v>0.96282613496816527</v>
      </c>
      <c r="H22" s="229">
        <f t="shared" si="105"/>
        <v>0.72655843725241775</v>
      </c>
      <c r="I22" s="229">
        <f t="shared" si="105"/>
        <v>0.98825794123433575</v>
      </c>
      <c r="J22" s="229">
        <f t="shared" ref="J22:K22" si="106">J5/(J4+J5)</f>
        <v>0.99241434960982566</v>
      </c>
      <c r="K22" s="229">
        <f t="shared" si="106"/>
        <v>8.409519576160214E-3</v>
      </c>
      <c r="L22" s="229">
        <f t="shared" ref="L22:M22" si="107">L5/(L4+L5)</f>
        <v>9.9140902186984313E-3</v>
      </c>
      <c r="M22" s="229">
        <f t="shared" si="107"/>
        <v>1.1608632397457377E-2</v>
      </c>
      <c r="N22" s="229">
        <f t="shared" ref="N22:O22" si="108">N5/(N4+N5)</f>
        <v>0.49245708112096337</v>
      </c>
      <c r="O22" s="229">
        <f t="shared" si="108"/>
        <v>0.99485824141564327</v>
      </c>
      <c r="P22" s="229">
        <f t="shared" ref="P22:Q22" si="109">P5/(P4+P5)</f>
        <v>0.99472286764440165</v>
      </c>
      <c r="Q22" s="229">
        <f t="shared" si="109"/>
        <v>0.93994175070573982</v>
      </c>
      <c r="R22" s="229">
        <f t="shared" ref="R22:S22" si="110">R5/(R4+R5)</f>
        <v>0.92846049583275703</v>
      </c>
      <c r="S22" s="229">
        <f t="shared" si="110"/>
        <v>0.94483462319930089</v>
      </c>
      <c r="T22" s="229">
        <f t="shared" ref="T22:Y22" si="111">T5/(T4+T5)</f>
        <v>0.96863540881915344</v>
      </c>
      <c r="U22" s="229">
        <f t="shared" si="111"/>
        <v>0.98251494600251499</v>
      </c>
      <c r="V22" s="229">
        <f t="shared" si="111"/>
        <v>0.85607456224497613</v>
      </c>
      <c r="W22" s="350">
        <f t="shared" si="111"/>
        <v>0.60847863747087827</v>
      </c>
      <c r="X22" s="350">
        <f t="shared" si="111"/>
        <v>0.59440499365419497</v>
      </c>
      <c r="Y22" s="350">
        <f t="shared" si="111"/>
        <v>0.5983133589989198</v>
      </c>
      <c r="Z22" s="350">
        <f t="shared" ref="Z22:AA22" si="112">Z5/(Z4+Z5)</f>
        <v>0.65974744464809798</v>
      </c>
      <c r="AA22" s="350">
        <f t="shared" si="112"/>
        <v>0.9871806634738528</v>
      </c>
      <c r="AC22" s="229">
        <f t="shared" ref="AC22" si="113">AC5/(AC4+AC5)</f>
        <v>0.71326214397094523</v>
      </c>
      <c r="AD22" s="229">
        <f t="shared" ref="AD22" si="114">AD5/(AD4+AD5)</f>
        <v>0.98825794123433575</v>
      </c>
      <c r="AE22" s="229">
        <f t="shared" ref="AE22" si="115">AE5/(AE4+AE5)</f>
        <v>1.1608632397457377E-2</v>
      </c>
      <c r="AF22" s="229">
        <f t="shared" ref="AF22" si="116">AF5/(AF4+AF5)</f>
        <v>0.93994175070573982</v>
      </c>
      <c r="AG22" s="229">
        <f t="shared" ref="AG22" si="117">AG5/(AG4+AG5)</f>
        <v>0.98251494600251499</v>
      </c>
      <c r="AH22" s="229">
        <f t="shared" ref="AH22:AI22" si="118">AH5/(AH4+AH5)</f>
        <v>0.5983133589989198</v>
      </c>
      <c r="AI22" s="229">
        <f t="shared" si="118"/>
        <v>0.60847863747087827</v>
      </c>
      <c r="AJ22" s="229">
        <f t="shared" ref="AJ22" si="119">AJ5/(AJ4+AJ5)</f>
        <v>0.9871806634738528</v>
      </c>
    </row>
    <row r="23" spans="1:36" ht="12.6" customHeight="1">
      <c r="A23" s="220" t="s">
        <v>188</v>
      </c>
      <c r="B23" s="92">
        <v>1103.1089999999999</v>
      </c>
      <c r="C23" s="92">
        <v>1181.1479999999999</v>
      </c>
      <c r="D23" s="92">
        <v>1201.203</v>
      </c>
      <c r="E23" s="92">
        <v>1268.711</v>
      </c>
      <c r="F23" s="92">
        <v>1328.9479999999999</v>
      </c>
      <c r="G23" s="92">
        <v>1395.2477282</v>
      </c>
      <c r="H23" s="92">
        <v>1511.7719999999999</v>
      </c>
      <c r="I23" s="92">
        <v>1659.7190000000001</v>
      </c>
      <c r="J23" s="92">
        <v>1548.0250000000001</v>
      </c>
      <c r="K23" s="92">
        <v>1314.7432718</v>
      </c>
      <c r="L23" s="92">
        <v>1478.4</v>
      </c>
      <c r="M23" s="92">
        <v>1506.0419999999999</v>
      </c>
      <c r="N23" s="92">
        <v>1659.3440000000001</v>
      </c>
      <c r="O23" s="92">
        <v>1967.5450000000001</v>
      </c>
      <c r="P23" s="92">
        <v>1757.77</v>
      </c>
      <c r="Q23" s="92">
        <v>1477.116</v>
      </c>
      <c r="R23" s="92">
        <v>1484.1660000000002</v>
      </c>
      <c r="S23" s="92">
        <v>1520.80780996</v>
      </c>
      <c r="T23" s="92">
        <v>1697.2919999999999</v>
      </c>
      <c r="U23" s="92">
        <v>2127.4557125991682</v>
      </c>
      <c r="V23" s="92">
        <v>2141.3049999999998</v>
      </c>
      <c r="W23" s="92">
        <v>2089.0100000000002</v>
      </c>
      <c r="X23" s="92">
        <v>2048.9949999999999</v>
      </c>
      <c r="Y23" s="92">
        <v>2131.8229999999999</v>
      </c>
      <c r="Z23" s="92">
        <v>2371.5600000000004</v>
      </c>
      <c r="AA23" s="92">
        <v>2642.4349999999995</v>
      </c>
      <c r="AC23" s="92">
        <f>E23</f>
        <v>1268.711</v>
      </c>
      <c r="AD23" s="92">
        <f>I23</f>
        <v>1659.7190000000001</v>
      </c>
      <c r="AE23" s="92">
        <f>M23</f>
        <v>1506.0419999999999</v>
      </c>
      <c r="AF23" s="92">
        <f>Q23</f>
        <v>1477.116</v>
      </c>
      <c r="AG23" s="92">
        <f>U23</f>
        <v>2127.4557125991682</v>
      </c>
      <c r="AH23" s="92">
        <f>Y23</f>
        <v>2131.8229999999999</v>
      </c>
      <c r="AI23" s="92">
        <f>W23</f>
        <v>2089.0100000000002</v>
      </c>
      <c r="AJ23" s="92">
        <f>AA23</f>
        <v>2642.4349999999995</v>
      </c>
    </row>
    <row r="24" spans="1:36" ht="12.6" customHeight="1" thickBot="1">
      <c r="A24" s="223" t="s">
        <v>238</v>
      </c>
      <c r="B24" s="230">
        <f t="shared" ref="B24" si="120">B19/B23</f>
        <v>1.1641596614659115</v>
      </c>
      <c r="C24" s="230">
        <f>C19/C23</f>
        <v>1.1384483570221513</v>
      </c>
      <c r="D24" s="230">
        <f>D19/D23</f>
        <v>1.0938309344881756</v>
      </c>
      <c r="E24" s="230">
        <f>E19/E23</f>
        <v>1.6957746878524738</v>
      </c>
      <c r="F24" s="230">
        <f>F19/F23</f>
        <v>1.0405614064658661</v>
      </c>
      <c r="G24" s="230">
        <f>G19/G23</f>
        <v>0.56535121617265194</v>
      </c>
      <c r="H24" s="230">
        <f t="shared" ref="H24:I24" si="121">H19/H23</f>
        <v>0.40621733965174639</v>
      </c>
      <c r="I24" s="230">
        <f t="shared" si="121"/>
        <v>3.7932818748233892</v>
      </c>
      <c r="J24" s="230">
        <f t="shared" ref="J24:K24" si="122">J19/J23</f>
        <v>2.4426117149270845</v>
      </c>
      <c r="K24" s="230">
        <f t="shared" si="122"/>
        <v>4.4156209995673779</v>
      </c>
      <c r="L24" s="230">
        <f t="shared" ref="L24:N24" si="123">L19/L23</f>
        <v>3.9747882846320346</v>
      </c>
      <c r="M24" s="230">
        <f t="shared" si="123"/>
        <v>4.8555956606787856</v>
      </c>
      <c r="N24" s="230">
        <f t="shared" si="123"/>
        <v>2.544036679555294</v>
      </c>
      <c r="O24" s="230">
        <f t="shared" ref="O24:P24" si="124">O19/O23</f>
        <v>1.9130408707297675</v>
      </c>
      <c r="P24" s="230">
        <f t="shared" si="124"/>
        <v>3.8460424287591666</v>
      </c>
      <c r="Q24" s="230">
        <f t="shared" ref="Q24:R24" si="125">Q19/Q23</f>
        <v>3.7506695479569649</v>
      </c>
      <c r="R24" s="230">
        <f t="shared" si="125"/>
        <v>1.0611569056291545</v>
      </c>
      <c r="S24" s="230">
        <f t="shared" ref="S24:T24" si="126">S19/S23</f>
        <v>1.39996716617072</v>
      </c>
      <c r="T24" s="230">
        <f t="shared" si="126"/>
        <v>1.0757795358724365</v>
      </c>
      <c r="U24" s="230">
        <f t="shared" ref="U24:V24" si="127">U19/U23</f>
        <v>1.6450514007289181</v>
      </c>
      <c r="V24" s="230">
        <f t="shared" si="127"/>
        <v>-6.7872162069392283E-2</v>
      </c>
      <c r="W24" s="230">
        <f t="shared" ref="W24:Y24" si="128">W19/W23</f>
        <v>0.43807353722576692</v>
      </c>
      <c r="X24" s="230">
        <f t="shared" si="128"/>
        <v>0.32081532653813222</v>
      </c>
      <c r="Y24" s="230">
        <f t="shared" si="128"/>
        <v>0.8160292857333844</v>
      </c>
      <c r="Z24" s="230">
        <f t="shared" ref="Z24:AA24" si="129">Z19/Z23</f>
        <v>0.99834497124255761</v>
      </c>
      <c r="AA24" s="230">
        <f t="shared" si="129"/>
        <v>0.76456033923256417</v>
      </c>
      <c r="AC24" s="230">
        <f t="shared" ref="AC24" si="130">AC19/AC23</f>
        <v>1.6957746878524738</v>
      </c>
      <c r="AD24" s="230">
        <f t="shared" ref="AD24:AE24" si="131">AD19/AD23</f>
        <v>3.7932818748233892</v>
      </c>
      <c r="AE24" s="230">
        <f t="shared" si="131"/>
        <v>4.8555956606787856</v>
      </c>
      <c r="AF24" s="230">
        <f t="shared" ref="AF24" si="132">AF19/AF23</f>
        <v>3.7506695479569649</v>
      </c>
      <c r="AG24" s="230">
        <f t="shared" ref="AG24:AH24" si="133">AG19/AG23</f>
        <v>1.6450514007289181</v>
      </c>
      <c r="AH24" s="230">
        <f t="shared" si="133"/>
        <v>0.8160292857333844</v>
      </c>
      <c r="AI24" s="230">
        <f t="shared" ref="AI24:AJ24" si="134">AI19/AI23</f>
        <v>0.43807353722576692</v>
      </c>
      <c r="AJ24" s="230">
        <f t="shared" si="134"/>
        <v>0.76456033923256417</v>
      </c>
    </row>
    <row r="25" spans="1:36" ht="12.6" customHeight="1" thickTop="1" thickBot="1">
      <c r="A25" s="224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C25" s="231"/>
      <c r="AD25" s="231"/>
      <c r="AE25" s="231"/>
      <c r="AF25" s="231"/>
      <c r="AG25" s="231"/>
      <c r="AH25" s="231"/>
      <c r="AI25" s="231"/>
      <c r="AJ25" s="231"/>
    </row>
    <row r="26" spans="1:36" ht="12.6" customHeight="1" thickTop="1" thickBot="1">
      <c r="A26" s="205" t="s">
        <v>224</v>
      </c>
      <c r="B26" s="215">
        <f t="shared" ref="B26:C26" si="135">B11+B17</f>
        <v>2102.9700000000003</v>
      </c>
      <c r="C26" s="215">
        <f t="shared" si="135"/>
        <v>1926.5630000000001</v>
      </c>
      <c r="D26" s="215">
        <f t="shared" ref="D26:F26" si="136">D11+D17</f>
        <v>1891.729</v>
      </c>
      <c r="E26" s="215">
        <f t="shared" si="136"/>
        <v>2607.415</v>
      </c>
      <c r="F26" s="215">
        <f t="shared" si="136"/>
        <v>1833.3679999999999</v>
      </c>
      <c r="G26" s="215">
        <f t="shared" ref="G26:I26" si="137">G11+G17</f>
        <v>1952.4719999999998</v>
      </c>
      <c r="H26" s="215">
        <f t="shared" si="137"/>
        <v>1760.192</v>
      </c>
      <c r="I26" s="215">
        <f t="shared" si="137"/>
        <v>7144.6110000000008</v>
      </c>
      <c r="J26" s="215">
        <f t="shared" ref="J26:K26" si="138">J11+J17</f>
        <v>4635.0730000000003</v>
      </c>
      <c r="K26" s="215">
        <f t="shared" si="138"/>
        <v>7470.1880000000001</v>
      </c>
      <c r="L26" s="215">
        <f t="shared" ref="L26:M26" si="139">L11+L17</f>
        <v>7551.9220000000005</v>
      </c>
      <c r="M26" s="215">
        <f t="shared" si="139"/>
        <v>8999.4929999999986</v>
      </c>
      <c r="N26" s="215">
        <f t="shared" ref="N26:O26" si="140">N11+N17</f>
        <v>5891.21</v>
      </c>
      <c r="O26" s="215">
        <f t="shared" si="140"/>
        <v>6095.8810000000003</v>
      </c>
      <c r="P26" s="215">
        <f t="shared" ref="P26:Q26" si="141">P11+P17</f>
        <v>9112.4930000000004</v>
      </c>
      <c r="Q26" s="215">
        <f t="shared" si="141"/>
        <v>12333.046</v>
      </c>
      <c r="R26" s="215">
        <f t="shared" ref="R26:S26" si="142">R11+R17</f>
        <v>8486.4570000000003</v>
      </c>
      <c r="S26" s="215">
        <f t="shared" si="142"/>
        <v>8975.6579999999994</v>
      </c>
      <c r="T26" s="215">
        <f t="shared" ref="T26:Y26" si="143">T11+T17</f>
        <v>8973.8770000000004</v>
      </c>
      <c r="U26" s="215">
        <f t="shared" si="143"/>
        <v>10608.530999999999</v>
      </c>
      <c r="V26" s="215">
        <f t="shared" si="143"/>
        <v>7125.7979999999998</v>
      </c>
      <c r="W26" s="215">
        <f t="shared" si="143"/>
        <v>8146.8679999999995</v>
      </c>
      <c r="X26" s="215">
        <f t="shared" si="143"/>
        <v>8060.6650000000009</v>
      </c>
      <c r="Y26" s="215">
        <f t="shared" si="143"/>
        <v>9094.4850000000006</v>
      </c>
      <c r="Z26" s="215">
        <f t="shared" ref="Z26:AA26" si="144">Z11+Z17</f>
        <v>9037.4599999999991</v>
      </c>
      <c r="AA26" s="215">
        <f t="shared" si="144"/>
        <v>6478.02</v>
      </c>
      <c r="AC26" s="215">
        <f t="shared" ref="AC26" si="145">AC11+AC17</f>
        <v>2607.415</v>
      </c>
      <c r="AD26" s="215">
        <f t="shared" ref="AD26" si="146">AD11+AD17</f>
        <v>7144.6110000000008</v>
      </c>
      <c r="AE26" s="215">
        <f t="shared" ref="AE26" si="147">AE11+AE17</f>
        <v>8999.4929999999986</v>
      </c>
      <c r="AF26" s="215">
        <f t="shared" ref="AF26" si="148">AF11+AF17</f>
        <v>12333.046</v>
      </c>
      <c r="AG26" s="215">
        <f t="shared" ref="AG26:AH26" si="149">AG11+AG17</f>
        <v>10608.530999999999</v>
      </c>
      <c r="AH26" s="215">
        <f t="shared" si="149"/>
        <v>9094.4850000000006</v>
      </c>
      <c r="AI26" s="215">
        <f t="shared" ref="AI26:AJ26" si="150">AI11+AI17</f>
        <v>8146.8679999999995</v>
      </c>
      <c r="AJ26" s="215">
        <f t="shared" si="150"/>
        <v>6478.02</v>
      </c>
    </row>
    <row r="27" spans="1:36" ht="12.6" customHeight="1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C27" s="56"/>
      <c r="AD27" s="56"/>
    </row>
    <row r="28" spans="1:36" ht="12.6" customHeight="1"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G28" s="354"/>
      <c r="AH28" s="354"/>
      <c r="AI28" s="354"/>
      <c r="AJ28" s="354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C4:AC24 AE4:AE23 AF4:AF20 AF2 AG4:AG24" formula="1"/>
    <ignoredError sqref="Q24 R24:R29 S24:S25 Q21:T22 T24 V24:V28 V21:V22" evalError="1"/>
    <ignoredError sqref="AF21:AF26" evalError="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5</vt:i4>
      </vt:variant>
    </vt:vector>
  </HeadingPairs>
  <TitlesOfParts>
    <vt:vector size="25" baseType="lpstr">
      <vt:lpstr>1. Indicadores</vt:lpstr>
      <vt:lpstr>2. Ajustado</vt:lpstr>
      <vt:lpstr>2.1 Ajustes Não Recorrentes</vt:lpstr>
      <vt:lpstr>3. DRE Consolidado</vt:lpstr>
      <vt:lpstr>3.1 Reap DRE Consolidado</vt:lpstr>
      <vt:lpstr>4. Balanço Patrimonial</vt:lpstr>
      <vt:lpstr>4.1 Reap. Balanço Patrimonial</vt:lpstr>
      <vt:lpstr>5. Capital de Giro Ajustado</vt:lpstr>
      <vt:lpstr>6. Estrutura de Capital</vt:lpstr>
      <vt:lpstr>7. Fluxo de Caixa Gerencial</vt:lpstr>
      <vt:lpstr>7.1 Reap Fluxo de Caixa Ger.</vt:lpstr>
      <vt:lpstr>8. Fluxo de Caixa Ajustado</vt:lpstr>
      <vt:lpstr>8.1 Reap Fluxo de Caixa Aj.</vt:lpstr>
      <vt:lpstr>9. Resultado Financeiro</vt:lpstr>
      <vt:lpstr>10.Investimentos</vt:lpstr>
      <vt:lpstr>11. Receita e Lojas por Canal</vt:lpstr>
      <vt:lpstr>12. Vendas e Lojas por Canal</vt:lpstr>
      <vt:lpstr>13. Luizacred - DRE</vt:lpstr>
      <vt:lpstr>14. Luizacred - Carteira Atraso</vt:lpstr>
      <vt:lpstr>15. DRE Proforma</vt:lpstr>
      <vt:lpstr>'13. Luizacred - DRE'!Area_de_impressao</vt:lpstr>
      <vt:lpstr>'14. Luizacred - Carteira Atraso'!Area_de_impressao</vt:lpstr>
      <vt:lpstr>'2. Ajustado'!Area_de_impressao</vt:lpstr>
      <vt:lpstr>'3. DRE Consolidado'!Area_de_impressao</vt:lpstr>
      <vt:lpstr>'9. Resultado Financeiro'!Area_de_impressao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an_rezende</dc:creator>
  <cp:lastModifiedBy>Lucas Gabriel Rodrigues Ozorio</cp:lastModifiedBy>
  <dcterms:created xsi:type="dcterms:W3CDTF">2011-08-15T21:10:06Z</dcterms:created>
  <dcterms:modified xsi:type="dcterms:W3CDTF">2024-08-09T00:05:06Z</dcterms:modified>
</cp:coreProperties>
</file>