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10202\Desktop\20180921\horie\data_science\"/>
    </mc:Choice>
  </mc:AlternateContent>
  <xr:revisionPtr revIDLastSave="0" documentId="13_ncr:1_{274C4616-E1B9-44EC-8200-ABE0168AC312}" xr6:coauthVersionLast="41" xr6:coauthVersionMax="41" xr10:uidLastSave="{00000000-0000-0000-0000-000000000000}"/>
  <bookViews>
    <workbookView xWindow="-28920" yWindow="-4830" windowWidth="29040" windowHeight="15840" activeTab="1" xr2:uid="{4560DBFD-6420-49B8-8A28-813E78A3629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2" l="1"/>
  <c r="L22" i="2" s="1"/>
  <c r="I28" i="2"/>
  <c r="H28" i="2"/>
  <c r="H27" i="2"/>
  <c r="H23" i="2"/>
  <c r="I22" i="2"/>
  <c r="I23" i="2"/>
  <c r="H22" i="2"/>
  <c r="J3" i="2"/>
  <c r="J4" i="2"/>
  <c r="J5" i="2"/>
  <c r="J6" i="2"/>
  <c r="J7" i="2"/>
  <c r="J8" i="2"/>
  <c r="J9" i="2"/>
  <c r="J2" i="2"/>
  <c r="J12" i="2" s="1"/>
  <c r="J15" i="2"/>
  <c r="I15" i="2"/>
  <c r="H15" i="2"/>
  <c r="I18" i="2"/>
  <c r="H18" i="2"/>
  <c r="D3" i="2"/>
  <c r="E3" i="2"/>
  <c r="F3" i="2"/>
  <c r="G3" i="2"/>
  <c r="I3" i="2" s="1"/>
  <c r="H3" i="2"/>
  <c r="K3" i="2"/>
  <c r="K12" i="2" s="1"/>
  <c r="L15" i="2" s="1"/>
  <c r="L18" i="2" s="1"/>
  <c r="L3" i="2"/>
  <c r="M3" i="2"/>
  <c r="N3" i="2"/>
  <c r="D4" i="2"/>
  <c r="E4" i="2"/>
  <c r="F4" i="2"/>
  <c r="H4" i="2" s="1"/>
  <c r="H12" i="2" s="1"/>
  <c r="G4" i="2"/>
  <c r="I4" i="2" s="1"/>
  <c r="K4" i="2"/>
  <c r="L4" i="2"/>
  <c r="M4" i="2"/>
  <c r="N4" i="2"/>
  <c r="D5" i="2"/>
  <c r="E5" i="2"/>
  <c r="F5" i="2"/>
  <c r="H5" i="2" s="1"/>
  <c r="G5" i="2"/>
  <c r="K5" i="2"/>
  <c r="L5" i="2"/>
  <c r="M5" i="2"/>
  <c r="N5" i="2"/>
  <c r="D6" i="2"/>
  <c r="E6" i="2"/>
  <c r="F6" i="2"/>
  <c r="G6" i="2"/>
  <c r="I6" i="2" s="1"/>
  <c r="H6" i="2"/>
  <c r="K6" i="2"/>
  <c r="L6" i="2"/>
  <c r="M6" i="2"/>
  <c r="N6" i="2"/>
  <c r="D7" i="2"/>
  <c r="E7" i="2"/>
  <c r="F7" i="2"/>
  <c r="G7" i="2"/>
  <c r="H7" i="2"/>
  <c r="I7" i="2"/>
  <c r="K7" i="2"/>
  <c r="L7" i="2"/>
  <c r="M7" i="2"/>
  <c r="N7" i="2"/>
  <c r="D8" i="2"/>
  <c r="E8" i="2"/>
  <c r="F8" i="2"/>
  <c r="H8" i="2" s="1"/>
  <c r="G8" i="2"/>
  <c r="I8" i="2"/>
  <c r="K8" i="2"/>
  <c r="L8" i="2"/>
  <c r="M8" i="2"/>
  <c r="N8" i="2"/>
  <c r="D9" i="2"/>
  <c r="E9" i="2"/>
  <c r="F9" i="2"/>
  <c r="H9" i="2" s="1"/>
  <c r="G9" i="2"/>
  <c r="K9" i="2"/>
  <c r="L9" i="2"/>
  <c r="M9" i="2"/>
  <c r="N9" i="2"/>
  <c r="L12" i="2"/>
  <c r="A18" i="2"/>
  <c r="E12" i="2"/>
  <c r="N2" i="2"/>
  <c r="M2" i="2"/>
  <c r="L2" i="2"/>
  <c r="K2" i="2"/>
  <c r="I2" i="2"/>
  <c r="H2" i="2"/>
  <c r="G2" i="2"/>
  <c r="F2" i="2"/>
  <c r="D12" i="2"/>
  <c r="C12" i="2"/>
  <c r="B15" i="2"/>
  <c r="A15" i="2"/>
  <c r="B12" i="2"/>
  <c r="A12" i="2"/>
  <c r="E2" i="2"/>
  <c r="D2" i="2"/>
  <c r="C3" i="2"/>
  <c r="C4" i="2"/>
  <c r="C5" i="2"/>
  <c r="C6" i="2"/>
  <c r="C7" i="2"/>
  <c r="C8" i="2"/>
  <c r="C9" i="2"/>
  <c r="C2" i="2"/>
  <c r="I30" i="2"/>
  <c r="I25" i="2"/>
  <c r="L23" i="2"/>
  <c r="H19" i="2"/>
  <c r="J16" i="2"/>
  <c r="A16" i="2"/>
  <c r="N13" i="2"/>
  <c r="J13" i="2"/>
  <c r="D13" i="2"/>
  <c r="N10" i="2"/>
  <c r="J10" i="2"/>
  <c r="F10" i="2"/>
  <c r="H24" i="2"/>
  <c r="B16" i="2"/>
  <c r="E13" i="2"/>
  <c r="C10" i="2"/>
  <c r="H30" i="2"/>
  <c r="H25" i="2"/>
  <c r="A19" i="2"/>
  <c r="I16" i="2"/>
  <c r="M13" i="2"/>
  <c r="I13" i="2"/>
  <c r="C13" i="2"/>
  <c r="M10" i="2"/>
  <c r="I10" i="2"/>
  <c r="E10" i="2"/>
  <c r="L16" i="2"/>
  <c r="K13" i="2"/>
  <c r="K10" i="2"/>
  <c r="I29" i="2"/>
  <c r="I24" i="2"/>
  <c r="L19" i="2"/>
  <c r="N16" i="2"/>
  <c r="H16" i="2"/>
  <c r="L13" i="2"/>
  <c r="H13" i="2"/>
  <c r="B13" i="2"/>
  <c r="L10" i="2"/>
  <c r="H10" i="2"/>
  <c r="D10" i="2"/>
  <c r="H29" i="2"/>
  <c r="I19" i="2"/>
  <c r="A13" i="2"/>
  <c r="G10" i="2"/>
  <c r="I9" i="2" l="1"/>
  <c r="I5" i="2"/>
  <c r="I12" i="2" s="1"/>
  <c r="I28" i="1"/>
  <c r="H27" i="1"/>
  <c r="M3" i="1" l="1"/>
  <c r="N3" i="1"/>
  <c r="M4" i="1"/>
  <c r="N4" i="1"/>
  <c r="M5" i="1"/>
  <c r="N5" i="1"/>
  <c r="M6" i="1"/>
  <c r="N6" i="1"/>
  <c r="K3" i="1"/>
  <c r="K4" i="1"/>
  <c r="K5" i="1"/>
  <c r="K6" i="1"/>
  <c r="H3" i="1"/>
  <c r="H4" i="1"/>
  <c r="H5" i="1"/>
  <c r="H6" i="1"/>
  <c r="F3" i="1"/>
  <c r="F4" i="1"/>
  <c r="F5" i="1"/>
  <c r="F6" i="1"/>
  <c r="E3" i="1"/>
  <c r="E4" i="1"/>
  <c r="E5" i="1"/>
  <c r="E6" i="1"/>
  <c r="D3" i="1"/>
  <c r="D4" i="1"/>
  <c r="D5" i="1"/>
  <c r="D6" i="1"/>
  <c r="C3" i="1"/>
  <c r="C4" i="1"/>
  <c r="C5" i="1"/>
  <c r="C6" i="1"/>
  <c r="C7" i="1"/>
  <c r="C8" i="1"/>
  <c r="H30" i="1"/>
  <c r="I30" i="1"/>
  <c r="I29" i="1"/>
  <c r="H29" i="1"/>
  <c r="L23" i="1"/>
  <c r="N9" i="1" l="1"/>
  <c r="N8" i="1"/>
  <c r="N7" i="1"/>
  <c r="N2" i="1"/>
  <c r="N12" i="1" s="1"/>
  <c r="N15" i="1" s="1"/>
  <c r="M9" i="1"/>
  <c r="M8" i="1"/>
  <c r="M7" i="1"/>
  <c r="M2" i="1"/>
  <c r="E2" i="1"/>
  <c r="E8" i="1"/>
  <c r="D7" i="1"/>
  <c r="K9" i="1"/>
  <c r="K7" i="1"/>
  <c r="E9" i="1"/>
  <c r="E7" i="1"/>
  <c r="D9" i="1"/>
  <c r="C9" i="1"/>
  <c r="C2" i="1"/>
  <c r="A12" i="1"/>
  <c r="F7" i="1" s="1"/>
  <c r="I13" i="1"/>
  <c r="H10" i="1"/>
  <c r="H24" i="1"/>
  <c r="K10" i="1"/>
  <c r="H19" i="1"/>
  <c r="I24" i="1"/>
  <c r="M13" i="1"/>
  <c r="H25" i="1"/>
  <c r="A13" i="1"/>
  <c r="L13" i="1"/>
  <c r="L19" i="1"/>
  <c r="D13" i="1"/>
  <c r="F10" i="1"/>
  <c r="E10" i="1"/>
  <c r="H16" i="1"/>
  <c r="I16" i="1"/>
  <c r="N10" i="1"/>
  <c r="N16" i="1"/>
  <c r="C13" i="1"/>
  <c r="B13" i="1"/>
  <c r="J16" i="1"/>
  <c r="B16" i="1"/>
  <c r="G10" i="1"/>
  <c r="L10" i="1"/>
  <c r="D10" i="1"/>
  <c r="L16" i="1"/>
  <c r="N13" i="1"/>
  <c r="I10" i="1"/>
  <c r="H13" i="1"/>
  <c r="A19" i="1"/>
  <c r="I19" i="1"/>
  <c r="J13" i="1"/>
  <c r="K13" i="1"/>
  <c r="J10" i="1"/>
  <c r="M10" i="1"/>
  <c r="E13" i="1"/>
  <c r="I25" i="1"/>
  <c r="A16" i="1"/>
  <c r="C10" i="1"/>
  <c r="M12" i="1" l="1"/>
  <c r="K8" i="1"/>
  <c r="K2" i="1"/>
  <c r="B12" i="1"/>
  <c r="D8" i="1"/>
  <c r="D2" i="1"/>
  <c r="H9" i="1"/>
  <c r="F2" i="1"/>
  <c r="H2" i="1"/>
  <c r="A15" i="1"/>
  <c r="F8" i="1"/>
  <c r="H7" i="1"/>
  <c r="C12" i="1"/>
  <c r="H8" i="1"/>
  <c r="F9" i="1"/>
  <c r="I9" i="1" l="1"/>
  <c r="L3" i="1"/>
  <c r="I3" i="1"/>
  <c r="G3" i="1"/>
  <c r="J3" i="1" s="1"/>
  <c r="I6" i="1"/>
  <c r="L4" i="1"/>
  <c r="I4" i="1"/>
  <c r="G4" i="1"/>
  <c r="J4" i="1" s="1"/>
  <c r="G6" i="1"/>
  <c r="J6" i="1" s="1"/>
  <c r="L5" i="1"/>
  <c r="I5" i="1"/>
  <c r="G5" i="1"/>
  <c r="J5" i="1" s="1"/>
  <c r="L6" i="1"/>
  <c r="A18" i="1"/>
  <c r="B15" i="1"/>
  <c r="I7" i="1"/>
  <c r="E12" i="1"/>
  <c r="I8" i="1"/>
  <c r="G2" i="1"/>
  <c r="J2" i="1" s="1"/>
  <c r="G8" i="1"/>
  <c r="J8" i="1" s="1"/>
  <c r="L7" i="1"/>
  <c r="G7" i="1"/>
  <c r="J7" i="1" s="1"/>
  <c r="G9" i="1"/>
  <c r="J9" i="1" s="1"/>
  <c r="I2" i="1"/>
  <c r="L2" i="1"/>
  <c r="L9" i="1"/>
  <c r="K12" i="1"/>
  <c r="L8" i="1"/>
  <c r="D12" i="1"/>
  <c r="I15" i="1" s="1"/>
  <c r="I18" i="1" s="1"/>
  <c r="H15" i="1"/>
  <c r="H18" i="1" s="1"/>
  <c r="H12" i="1"/>
  <c r="H22" i="1" s="1"/>
  <c r="J15" i="1" l="1"/>
  <c r="I12" i="1"/>
  <c r="I23" i="1" s="1"/>
  <c r="L12" i="1"/>
  <c r="L15" i="1" s="1"/>
  <c r="L18" i="1" s="1"/>
  <c r="J12" i="1"/>
  <c r="H23" i="1" l="1"/>
  <c r="H28" i="1" s="1"/>
  <c r="I22" i="1"/>
  <c r="L22" i="1" l="1"/>
  <c r="I27" i="1"/>
</calcChain>
</file>

<file path=xl/sharedStrings.xml><?xml version="1.0" encoding="utf-8"?>
<sst xmlns="http://schemas.openxmlformats.org/spreadsheetml/2006/main" count="80" uniqueCount="37">
  <si>
    <t>二乗の平均</t>
    <rPh sb="0" eb="2">
      <t>ジジョウ</t>
    </rPh>
    <rPh sb="3" eb="5">
      <t>ヘイキン</t>
    </rPh>
    <phoneticPr fontId="1"/>
  </si>
  <si>
    <t>平均の二乗</t>
    <rPh sb="0" eb="2">
      <t>ヘイキン</t>
    </rPh>
    <rPh sb="3" eb="5">
      <t>ジジョウ</t>
    </rPh>
    <phoneticPr fontId="1"/>
  </si>
  <si>
    <t>分散共分散行列</t>
    <rPh sb="0" eb="2">
      <t>ブンサン</t>
    </rPh>
    <rPh sb="2" eb="5">
      <t>キョウブンサン</t>
    </rPh>
    <rPh sb="5" eb="7">
      <t>ギョウレツ</t>
    </rPh>
    <phoneticPr fontId="1"/>
  </si>
  <si>
    <t>A</t>
    <phoneticPr fontId="1"/>
  </si>
  <si>
    <t>B</t>
    <phoneticPr fontId="1"/>
  </si>
  <si>
    <t>偏差の二乗</t>
    <rPh sb="0" eb="2">
      <t>ヘンサ</t>
    </rPh>
    <rPh sb="3" eb="5">
      <t>ジジョウ</t>
    </rPh>
    <phoneticPr fontId="1"/>
  </si>
  <si>
    <t>平均の積</t>
    <rPh sb="0" eb="2">
      <t>ヘイキン</t>
    </rPh>
    <rPh sb="3" eb="4">
      <t>セキ</t>
    </rPh>
    <phoneticPr fontId="1"/>
  </si>
  <si>
    <t>偏差＊偏差</t>
    <rPh sb="0" eb="2">
      <t>ヘンサ</t>
    </rPh>
    <rPh sb="3" eb="5">
      <t>ヘンサ</t>
    </rPh>
    <phoneticPr fontId="1"/>
  </si>
  <si>
    <t>積の平均</t>
    <rPh sb="0" eb="1">
      <t>セキ</t>
    </rPh>
    <rPh sb="2" eb="4">
      <t>ヘイキン</t>
    </rPh>
    <phoneticPr fontId="1"/>
  </si>
  <si>
    <t>二乗 B^2</t>
    <rPh sb="0" eb="2">
      <t>ジジョウ</t>
    </rPh>
    <phoneticPr fontId="1"/>
  </si>
  <si>
    <t>二乗 A^2</t>
    <rPh sb="0" eb="2">
      <t>ジジョウ</t>
    </rPh>
    <phoneticPr fontId="1"/>
  </si>
  <si>
    <t>積 A*B</t>
    <rPh sb="0" eb="1">
      <t>セキ</t>
    </rPh>
    <phoneticPr fontId="1"/>
  </si>
  <si>
    <t>偏差 A-平均</t>
    <rPh sb="0" eb="2">
      <t>ヘンサ</t>
    </rPh>
    <rPh sb="5" eb="7">
      <t>ヘイキン</t>
    </rPh>
    <phoneticPr fontId="1"/>
  </si>
  <si>
    <t>偏差 B-平均</t>
    <rPh sb="0" eb="2">
      <t>ヘンサ</t>
    </rPh>
    <rPh sb="5" eb="7">
      <t>ヘイキン</t>
    </rPh>
    <phoneticPr fontId="1"/>
  </si>
  <si>
    <t>分散A 計算①</t>
    <rPh sb="0" eb="2">
      <t>ブンサン</t>
    </rPh>
    <rPh sb="4" eb="6">
      <t>ケイサン</t>
    </rPh>
    <phoneticPr fontId="1"/>
  </si>
  <si>
    <t>分散B 計算①</t>
    <rPh sb="0" eb="2">
      <t>ブンサン</t>
    </rPh>
    <rPh sb="4" eb="6">
      <t>ケイサン</t>
    </rPh>
    <phoneticPr fontId="1"/>
  </si>
  <si>
    <t>分散A 計算②</t>
    <rPh sb="0" eb="2">
      <t>ブンサン</t>
    </rPh>
    <rPh sb="4" eb="6">
      <t>ケイサン</t>
    </rPh>
    <phoneticPr fontId="1"/>
  </si>
  <si>
    <t>分散B 計算②</t>
    <rPh sb="0" eb="2">
      <t>ブンサン</t>
    </rPh>
    <rPh sb="4" eb="6">
      <t>ケイサン</t>
    </rPh>
    <phoneticPr fontId="1"/>
  </si>
  <si>
    <t>平均値A</t>
    <rPh sb="0" eb="2">
      <t>ヘイキン</t>
    </rPh>
    <rPh sb="2" eb="3">
      <t>アタイ</t>
    </rPh>
    <phoneticPr fontId="1"/>
  </si>
  <si>
    <t>平均値B</t>
    <rPh sb="0" eb="2">
      <t>ヘイキン</t>
    </rPh>
    <rPh sb="2" eb="3">
      <t>アタイ</t>
    </rPh>
    <phoneticPr fontId="1"/>
  </si>
  <si>
    <t>R2 score</t>
    <phoneticPr fontId="1"/>
  </si>
  <si>
    <t>(B-A)^2</t>
    <phoneticPr fontId="1"/>
  </si>
  <si>
    <t>(B-Bの平均)^2</t>
    <rPh sb="5" eb="7">
      <t>ヘイキン</t>
    </rPh>
    <phoneticPr fontId="1"/>
  </si>
  <si>
    <t>相関係数</t>
    <rPh sb="0" eb="2">
      <t>ソウカン</t>
    </rPh>
    <rPh sb="2" eb="4">
      <t>ケイスウ</t>
    </rPh>
    <phoneticPr fontId="1"/>
  </si>
  <si>
    <t>標準偏差A</t>
    <rPh sb="0" eb="2">
      <t>ヒョウジュン</t>
    </rPh>
    <rPh sb="2" eb="4">
      <t>ヘンサ</t>
    </rPh>
    <phoneticPr fontId="1"/>
  </si>
  <si>
    <t>標準偏差B</t>
    <rPh sb="0" eb="2">
      <t>ヒョウジュン</t>
    </rPh>
    <rPh sb="2" eb="4">
      <t>ヘンサ</t>
    </rPh>
    <phoneticPr fontId="1"/>
  </si>
  <si>
    <t>(A-B)の絶対値</t>
    <rPh sb="6" eb="9">
      <t>ゼッタイチ</t>
    </rPh>
    <phoneticPr fontId="1"/>
  </si>
  <si>
    <t>(A-B)の二乗</t>
    <rPh sb="6" eb="8">
      <t>ジジョウ</t>
    </rPh>
    <phoneticPr fontId="1"/>
  </si>
  <si>
    <t>平均二乗誤差 MSE</t>
    <rPh sb="0" eb="2">
      <t>ヘイキン</t>
    </rPh>
    <rPh sb="2" eb="4">
      <t>ジジョウ</t>
    </rPh>
    <rPh sb="4" eb="6">
      <t>ゴサ</t>
    </rPh>
    <phoneticPr fontId="1"/>
  </si>
  <si>
    <t>平均絶対誤差 MAE</t>
    <rPh sb="0" eb="2">
      <t>ヘイキン</t>
    </rPh>
    <rPh sb="2" eb="4">
      <t>ゼッタイ</t>
    </rPh>
    <rPh sb="4" eb="6">
      <t>ゴサ</t>
    </rPh>
    <phoneticPr fontId="1"/>
  </si>
  <si>
    <t>平方根平均二乗誤差 RMSE</t>
    <rPh sb="0" eb="3">
      <t>ヘイホウコン</t>
    </rPh>
    <rPh sb="3" eb="5">
      <t>ヘイキン</t>
    </rPh>
    <rPh sb="5" eb="7">
      <t>ジジョウ</t>
    </rPh>
    <rPh sb="7" eb="9">
      <t>ゴサ</t>
    </rPh>
    <phoneticPr fontId="1"/>
  </si>
  <si>
    <t>相関行列</t>
    <rPh sb="0" eb="2">
      <t>ソウカン</t>
    </rPh>
    <rPh sb="2" eb="4">
      <t>ギョウレツ</t>
    </rPh>
    <phoneticPr fontId="1"/>
  </si>
  <si>
    <t>共分散 計算①</t>
    <rPh sb="0" eb="3">
      <t>キョウブンサン</t>
    </rPh>
    <rPh sb="4" eb="6">
      <t>ケイサン</t>
    </rPh>
    <phoneticPr fontId="1"/>
  </si>
  <si>
    <t>共分散 計算②</t>
    <rPh sb="0" eb="3">
      <t>キョウブンサン</t>
    </rPh>
    <rPh sb="4" eb="6">
      <t>ケイサン</t>
    </rPh>
    <phoneticPr fontId="1"/>
  </si>
  <si>
    <t>K列の合計</t>
    <rPh sb="1" eb="2">
      <t>レツ</t>
    </rPh>
    <rPh sb="3" eb="5">
      <t>ゴウケイ</t>
    </rPh>
    <phoneticPr fontId="1"/>
  </si>
  <si>
    <t>L列の合計</t>
    <rPh sb="1" eb="2">
      <t>レツ</t>
    </rPh>
    <rPh sb="3" eb="5">
      <t>ゴウケイ</t>
    </rPh>
    <phoneticPr fontId="1"/>
  </si>
  <si>
    <t>K列/L列</t>
    <rPh sb="1" eb="2">
      <t>レツ</t>
    </rPh>
    <rPh sb="4" eb="5">
      <t>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</si>
</sst>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10C0-3D46-457C-928F-2D7C4CD628CC}">
  <dimension ref="A1:N30"/>
  <sheetViews>
    <sheetView zoomScaleNormal="100" workbookViewId="0">
      <selection activeCell="H18" sqref="H18"/>
    </sheetView>
  </sheetViews>
  <sheetFormatPr defaultRowHeight="18.75" x14ac:dyDescent="0.4"/>
  <cols>
    <col min="1" max="14" width="12.625" customWidth="1"/>
  </cols>
  <sheetData>
    <row r="1" spans="1:14" x14ac:dyDescent="0.4">
      <c r="A1" t="s">
        <v>3</v>
      </c>
      <c r="B1" t="s">
        <v>4</v>
      </c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5</v>
      </c>
      <c r="I1" t="s">
        <v>5</v>
      </c>
      <c r="J1" t="s">
        <v>7</v>
      </c>
      <c r="K1" s="8" t="s">
        <v>21</v>
      </c>
      <c r="L1" s="8" t="s">
        <v>22</v>
      </c>
      <c r="M1" t="s">
        <v>26</v>
      </c>
      <c r="N1" t="s">
        <v>27</v>
      </c>
    </row>
    <row r="2" spans="1:14" x14ac:dyDescent="0.4">
      <c r="A2" s="1">
        <v>0.1</v>
      </c>
      <c r="B2" s="1">
        <v>0.11</v>
      </c>
      <c r="C2">
        <f t="shared" ref="C2:C9" si="0">A2^2</f>
        <v>1.0000000000000002E-2</v>
      </c>
      <c r="D2">
        <f t="shared" ref="D2:D9" si="1">B2^2</f>
        <v>1.21E-2</v>
      </c>
      <c r="E2">
        <f t="shared" ref="E2:E9" si="2">A2*B2</f>
        <v>1.1000000000000001E-2</v>
      </c>
      <c r="F2">
        <f>A2-A$12</f>
        <v>-0.35</v>
      </c>
      <c r="G2">
        <f>B2-B$12</f>
        <v>-0.35249999999999998</v>
      </c>
      <c r="H2">
        <f>(A2-A$12)^2</f>
        <v>0.12249999999999998</v>
      </c>
      <c r="I2">
        <f>(B2-B$12)^2</f>
        <v>0.12425624999999998</v>
      </c>
      <c r="J2">
        <f t="shared" ref="J2:J9" si="3">F2*G2</f>
        <v>0.12337499999999998</v>
      </c>
      <c r="K2">
        <f>(B2-A2)^2</f>
        <v>9.9999999999999896E-5</v>
      </c>
      <c r="L2">
        <f>(B2-B$12)^2</f>
        <v>0.12425624999999998</v>
      </c>
      <c r="M2">
        <f>ABS(A2-B2)</f>
        <v>9.999999999999995E-3</v>
      </c>
      <c r="N2">
        <f>(A2-B2)^2</f>
        <v>9.9999999999999896E-5</v>
      </c>
    </row>
    <row r="3" spans="1:14" x14ac:dyDescent="0.4">
      <c r="A3" s="1">
        <v>0.2</v>
      </c>
      <c r="B3" s="1">
        <v>0.22</v>
      </c>
      <c r="C3">
        <f t="shared" si="0"/>
        <v>4.0000000000000008E-2</v>
      </c>
      <c r="D3">
        <f t="shared" si="1"/>
        <v>4.8399999999999999E-2</v>
      </c>
      <c r="E3">
        <f t="shared" si="2"/>
        <v>4.4000000000000004E-2</v>
      </c>
      <c r="F3">
        <f t="shared" ref="F3:F6" si="4">A3-A$12</f>
        <v>-0.24999999999999994</v>
      </c>
      <c r="G3">
        <f t="shared" ref="G3:G6" si="5">B3-B$12</f>
        <v>-0.24249999999999997</v>
      </c>
      <c r="H3">
        <f t="shared" ref="H3:H6" si="6">(A3-A$12)^2</f>
        <v>6.2499999999999972E-2</v>
      </c>
      <c r="I3">
        <f t="shared" ref="I3:I6" si="7">(B3-B$12)^2</f>
        <v>5.8806249999999984E-2</v>
      </c>
      <c r="J3">
        <f t="shared" si="3"/>
        <v>6.0624999999999978E-2</v>
      </c>
      <c r="K3">
        <f t="shared" ref="K3:K6" si="8">(B3-A3)^2</f>
        <v>3.9999999999999959E-4</v>
      </c>
      <c r="L3">
        <f t="shared" ref="L3:L6" si="9">(B3-B$12)^2</f>
        <v>5.8806249999999984E-2</v>
      </c>
      <c r="M3">
        <f t="shared" ref="M3:M6" si="10">ABS(A3-B3)</f>
        <v>1.999999999999999E-2</v>
      </c>
      <c r="N3">
        <f t="shared" ref="N3:N6" si="11">(A3-B3)^2</f>
        <v>3.9999999999999959E-4</v>
      </c>
    </row>
    <row r="4" spans="1:14" x14ac:dyDescent="0.4">
      <c r="A4" s="1">
        <v>0.3</v>
      </c>
      <c r="B4" s="1">
        <v>0.28000000000000003</v>
      </c>
      <c r="C4">
        <f t="shared" si="0"/>
        <v>0.09</v>
      </c>
      <c r="D4">
        <f t="shared" si="1"/>
        <v>7.8400000000000011E-2</v>
      </c>
      <c r="E4">
        <f t="shared" si="2"/>
        <v>8.4000000000000005E-2</v>
      </c>
      <c r="F4">
        <f t="shared" si="4"/>
        <v>-0.14999999999999997</v>
      </c>
      <c r="G4">
        <f t="shared" si="5"/>
        <v>-0.18249999999999994</v>
      </c>
      <c r="H4">
        <f t="shared" si="6"/>
        <v>2.2499999999999989E-2</v>
      </c>
      <c r="I4">
        <f t="shared" si="7"/>
        <v>3.3306249999999975E-2</v>
      </c>
      <c r="J4">
        <f t="shared" si="3"/>
        <v>2.7374999999999986E-2</v>
      </c>
      <c r="K4">
        <f t="shared" si="8"/>
        <v>3.999999999999985E-4</v>
      </c>
      <c r="L4">
        <f t="shared" si="9"/>
        <v>3.3306249999999975E-2</v>
      </c>
      <c r="M4">
        <f t="shared" si="10"/>
        <v>1.9999999999999962E-2</v>
      </c>
      <c r="N4">
        <f t="shared" si="11"/>
        <v>3.999999999999985E-4</v>
      </c>
    </row>
    <row r="5" spans="1:14" x14ac:dyDescent="0.4">
      <c r="A5" s="1">
        <v>0.4</v>
      </c>
      <c r="B5" s="1">
        <v>0.43</v>
      </c>
      <c r="C5">
        <f t="shared" si="0"/>
        <v>0.16000000000000003</v>
      </c>
      <c r="D5">
        <f t="shared" si="1"/>
        <v>0.18489999999999998</v>
      </c>
      <c r="E5">
        <f t="shared" si="2"/>
        <v>0.17200000000000001</v>
      </c>
      <c r="F5">
        <f t="shared" si="4"/>
        <v>-4.9999999999999933E-2</v>
      </c>
      <c r="G5">
        <f t="shared" si="5"/>
        <v>-3.2499999999999973E-2</v>
      </c>
      <c r="H5">
        <f t="shared" si="6"/>
        <v>2.4999999999999935E-3</v>
      </c>
      <c r="I5">
        <f t="shared" si="7"/>
        <v>1.0562499999999982E-3</v>
      </c>
      <c r="J5">
        <f t="shared" si="3"/>
        <v>1.6249999999999965E-3</v>
      </c>
      <c r="K5">
        <f t="shared" si="8"/>
        <v>8.9999999999999824E-4</v>
      </c>
      <c r="L5">
        <f t="shared" si="9"/>
        <v>1.0562499999999982E-3</v>
      </c>
      <c r="M5">
        <f t="shared" si="10"/>
        <v>2.9999999999999971E-2</v>
      </c>
      <c r="N5">
        <f t="shared" si="11"/>
        <v>8.9999999999999824E-4</v>
      </c>
    </row>
    <row r="6" spans="1:14" x14ac:dyDescent="0.4">
      <c r="A6" s="1">
        <v>0.5</v>
      </c>
      <c r="B6" s="1">
        <v>0.55000000000000004</v>
      </c>
      <c r="C6">
        <f t="shared" si="0"/>
        <v>0.25</v>
      </c>
      <c r="D6">
        <f t="shared" si="1"/>
        <v>0.30250000000000005</v>
      </c>
      <c r="E6">
        <f t="shared" si="2"/>
        <v>0.27500000000000002</v>
      </c>
      <c r="F6">
        <f t="shared" si="4"/>
        <v>5.0000000000000044E-2</v>
      </c>
      <c r="G6">
        <f t="shared" si="5"/>
        <v>8.7500000000000078E-2</v>
      </c>
      <c r="H6">
        <f t="shared" si="6"/>
        <v>2.5000000000000044E-3</v>
      </c>
      <c r="I6">
        <f t="shared" si="7"/>
        <v>7.6562500000000137E-3</v>
      </c>
      <c r="J6">
        <f t="shared" si="3"/>
        <v>4.3750000000000074E-3</v>
      </c>
      <c r="K6">
        <f t="shared" si="8"/>
        <v>2.5000000000000044E-3</v>
      </c>
      <c r="L6">
        <f t="shared" si="9"/>
        <v>7.6562500000000137E-3</v>
      </c>
      <c r="M6">
        <f t="shared" si="10"/>
        <v>5.0000000000000044E-2</v>
      </c>
      <c r="N6">
        <f t="shared" si="11"/>
        <v>2.5000000000000044E-3</v>
      </c>
    </row>
    <row r="7" spans="1:14" x14ac:dyDescent="0.4">
      <c r="A7" s="1">
        <v>0.6</v>
      </c>
      <c r="B7" s="1">
        <v>0.6</v>
      </c>
      <c r="C7">
        <f t="shared" si="0"/>
        <v>0.36</v>
      </c>
      <c r="D7">
        <f t="shared" si="1"/>
        <v>0.36</v>
      </c>
      <c r="E7">
        <f t="shared" si="2"/>
        <v>0.36</v>
      </c>
      <c r="F7">
        <f t="shared" ref="F7:G9" si="12">A7-A$12</f>
        <v>0.15000000000000002</v>
      </c>
      <c r="G7">
        <f t="shared" si="12"/>
        <v>0.13750000000000001</v>
      </c>
      <c r="H7">
        <f t="shared" ref="H7:I9" si="13">(A7-A$12)^2</f>
        <v>2.2500000000000006E-2</v>
      </c>
      <c r="I7">
        <f t="shared" si="13"/>
        <v>1.8906250000000003E-2</v>
      </c>
      <c r="J7">
        <f t="shared" si="3"/>
        <v>2.0625000000000004E-2</v>
      </c>
      <c r="K7">
        <f t="shared" ref="K7:K9" si="14">(B7-A7)^2</f>
        <v>0</v>
      </c>
      <c r="L7">
        <f>(B7-B$12)^2</f>
        <v>1.8906250000000003E-2</v>
      </c>
      <c r="M7">
        <f t="shared" ref="M7:M9" si="15">ABS(A7-B7)</f>
        <v>0</v>
      </c>
      <c r="N7">
        <f t="shared" ref="N7:N9" si="16">(A7-B7)^2</f>
        <v>0</v>
      </c>
    </row>
    <row r="8" spans="1:14" x14ac:dyDescent="0.4">
      <c r="A8" s="1">
        <v>0.7</v>
      </c>
      <c r="B8" s="1">
        <v>0.7</v>
      </c>
      <c r="C8">
        <f t="shared" si="0"/>
        <v>0.48999999999999994</v>
      </c>
      <c r="D8">
        <f t="shared" si="1"/>
        <v>0.48999999999999994</v>
      </c>
      <c r="E8">
        <f t="shared" si="2"/>
        <v>0.48999999999999994</v>
      </c>
      <c r="F8">
        <f t="shared" si="12"/>
        <v>0.25</v>
      </c>
      <c r="G8">
        <f t="shared" si="12"/>
        <v>0.23749999999999999</v>
      </c>
      <c r="H8">
        <f t="shared" si="13"/>
        <v>6.25E-2</v>
      </c>
      <c r="I8">
        <f t="shared" si="13"/>
        <v>5.6406249999999998E-2</v>
      </c>
      <c r="J8">
        <f t="shared" si="3"/>
        <v>5.9374999999999997E-2</v>
      </c>
      <c r="K8">
        <f t="shared" si="14"/>
        <v>0</v>
      </c>
      <c r="L8">
        <f>(B8-B$12)^2</f>
        <v>5.6406249999999998E-2</v>
      </c>
      <c r="M8">
        <f t="shared" si="15"/>
        <v>0</v>
      </c>
      <c r="N8">
        <f t="shared" si="16"/>
        <v>0</v>
      </c>
    </row>
    <row r="9" spans="1:14" x14ac:dyDescent="0.4">
      <c r="A9" s="1">
        <v>0.8</v>
      </c>
      <c r="B9" s="1">
        <v>0.81</v>
      </c>
      <c r="C9">
        <f t="shared" si="0"/>
        <v>0.64000000000000012</v>
      </c>
      <c r="D9">
        <f t="shared" si="1"/>
        <v>0.65610000000000013</v>
      </c>
      <c r="E9">
        <f t="shared" si="2"/>
        <v>0.64800000000000013</v>
      </c>
      <c r="F9">
        <f t="shared" si="12"/>
        <v>0.35000000000000009</v>
      </c>
      <c r="G9">
        <f t="shared" si="12"/>
        <v>0.34750000000000009</v>
      </c>
      <c r="H9">
        <f t="shared" si="13"/>
        <v>0.12250000000000007</v>
      </c>
      <c r="I9">
        <f t="shared" si="13"/>
        <v>0.12075625000000006</v>
      </c>
      <c r="J9">
        <f t="shared" si="3"/>
        <v>0.12162500000000007</v>
      </c>
      <c r="K9">
        <f t="shared" si="14"/>
        <v>1.0000000000000018E-4</v>
      </c>
      <c r="L9">
        <f>(B9-B$12)^2</f>
        <v>0.12075625000000006</v>
      </c>
      <c r="M9">
        <f t="shared" si="15"/>
        <v>1.0000000000000009E-2</v>
      </c>
      <c r="N9">
        <f t="shared" si="16"/>
        <v>1.0000000000000018E-4</v>
      </c>
    </row>
    <row r="10" spans="1:14" x14ac:dyDescent="0.4">
      <c r="A10" s="7"/>
      <c r="B10" s="7"/>
      <c r="C10" s="6" t="str">
        <f t="shared" ref="C10:N10" ca="1" si="17">_xlfn.FORMULATEXT(C9)</f>
        <v>=A9^2</v>
      </c>
      <c r="D10" s="6" t="str">
        <f t="shared" ca="1" si="17"/>
        <v>=B9^2</v>
      </c>
      <c r="E10" s="6" t="str">
        <f t="shared" ca="1" si="17"/>
        <v>=A9*B9</v>
      </c>
      <c r="F10" s="6" t="str">
        <f t="shared" ca="1" si="17"/>
        <v>=A9-A$12</v>
      </c>
      <c r="G10" s="6" t="str">
        <f t="shared" ca="1" si="17"/>
        <v>=B9-B$12</v>
      </c>
      <c r="H10" s="6" t="str">
        <f t="shared" ca="1" si="17"/>
        <v>=(A9-A$12)^2</v>
      </c>
      <c r="I10" s="6" t="str">
        <f t="shared" ca="1" si="17"/>
        <v>=(B9-B$12)^2</v>
      </c>
      <c r="J10" s="6" t="str">
        <f t="shared" ca="1" si="17"/>
        <v>=F9*G9</v>
      </c>
      <c r="K10" s="6" t="str">
        <f t="shared" ca="1" si="17"/>
        <v>=(B9-A9)^2</v>
      </c>
      <c r="L10" s="6" t="str">
        <f t="shared" ca="1" si="17"/>
        <v>=(B9-B$12)^2</v>
      </c>
      <c r="M10" s="6" t="str">
        <f t="shared" ca="1" si="17"/>
        <v>=ABS(A9-B9)</v>
      </c>
      <c r="N10" s="6" t="str">
        <f t="shared" ca="1" si="17"/>
        <v>=(A9-B9)^2</v>
      </c>
    </row>
    <row r="11" spans="1:14" x14ac:dyDescent="0.4">
      <c r="A11" s="4" t="s">
        <v>18</v>
      </c>
      <c r="B11" s="4" t="s">
        <v>19</v>
      </c>
      <c r="C11" s="4" t="s">
        <v>0</v>
      </c>
      <c r="D11" s="4" t="s">
        <v>0</v>
      </c>
      <c r="E11" s="4" t="s">
        <v>8</v>
      </c>
      <c r="H11" s="4" t="s">
        <v>14</v>
      </c>
      <c r="I11" s="4" t="s">
        <v>15</v>
      </c>
      <c r="J11" s="4" t="s">
        <v>32</v>
      </c>
      <c r="K11" s="4" t="s">
        <v>34</v>
      </c>
      <c r="L11" s="4" t="s">
        <v>35</v>
      </c>
      <c r="M11" s="4" t="s">
        <v>29</v>
      </c>
      <c r="N11" s="4" t="s">
        <v>28</v>
      </c>
    </row>
    <row r="12" spans="1:14" x14ac:dyDescent="0.4">
      <c r="A12" s="3">
        <f>AVERAGE(A2:A9)</f>
        <v>0.44999999999999996</v>
      </c>
      <c r="B12" s="3">
        <f>AVERAGE(B2:B9)</f>
        <v>0.46249999999999997</v>
      </c>
      <c r="C12">
        <f>AVERAGE(C2:C9)</f>
        <v>0.255</v>
      </c>
      <c r="D12">
        <f>AVERAGE(D2:D9)</f>
        <v>0.26655000000000001</v>
      </c>
      <c r="E12">
        <f>AVERAGE(E2:E9)</f>
        <v>0.26050000000000001</v>
      </c>
      <c r="H12">
        <f>AVERAGE(H2:H9)</f>
        <v>5.2499999999999998E-2</v>
      </c>
      <c r="I12">
        <f>AVERAGE(I2:I9)</f>
        <v>5.2643750000000003E-2</v>
      </c>
      <c r="J12">
        <f>AVERAGE(J2:J9)</f>
        <v>5.2375000000000005E-2</v>
      </c>
      <c r="K12">
        <f>SUM(K2:K9)</f>
        <v>4.4000000000000011E-3</v>
      </c>
      <c r="L12">
        <f>SUM(L2:L9)</f>
        <v>0.42115000000000002</v>
      </c>
      <c r="M12">
        <f>AVERAGE(M2:M9)</f>
        <v>1.7499999999999995E-2</v>
      </c>
      <c r="N12">
        <f>AVERAGE(N2:N9)</f>
        <v>5.5000000000000014E-4</v>
      </c>
    </row>
    <row r="13" spans="1:14" x14ac:dyDescent="0.4">
      <c r="A13" s="6" t="str">
        <f ca="1">_xlfn.FORMULATEXT(A12)</f>
        <v>=AVERAGE(A2:A9)</v>
      </c>
      <c r="B13" s="6" t="str">
        <f ca="1">_xlfn.FORMULATEXT(B12)</f>
        <v>=AVERAGE(B2:B9)</v>
      </c>
      <c r="C13" s="6" t="str">
        <f ca="1">_xlfn.FORMULATEXT(C12)</f>
        <v>=AVERAGE(C2:C9)</v>
      </c>
      <c r="D13" s="6" t="str">
        <f ca="1">_xlfn.FORMULATEXT(D12)</f>
        <v>=AVERAGE(D2:D9)</v>
      </c>
      <c r="E13" s="6" t="str">
        <f ca="1">_xlfn.FORMULATEXT(E12)</f>
        <v>=AVERAGE(E2:E9)</v>
      </c>
      <c r="F13" s="7"/>
      <c r="G13" s="7"/>
      <c r="H13" s="6" t="str">
        <f t="shared" ref="H13:N13" ca="1" si="18">_xlfn.FORMULATEXT(H12)</f>
        <v>=AVERAGE(H2:H9)</v>
      </c>
      <c r="I13" s="6" t="str">
        <f t="shared" ca="1" si="18"/>
        <v>=AVERAGE(I2:I9)</v>
      </c>
      <c r="J13" s="6" t="str">
        <f t="shared" ca="1" si="18"/>
        <v>=AVERAGE(J2:J9)</v>
      </c>
      <c r="K13" s="6" t="str">
        <f t="shared" ca="1" si="18"/>
        <v>=SUM(K2:K9)</v>
      </c>
      <c r="L13" s="6" t="str">
        <f t="shared" ca="1" si="18"/>
        <v>=SUM(L2:L9)</v>
      </c>
      <c r="M13" s="6" t="str">
        <f t="shared" ca="1" si="18"/>
        <v>=AVERAGE(M2:M9)</v>
      </c>
      <c r="N13" s="6" t="str">
        <f t="shared" ca="1" si="18"/>
        <v>=AVERAGE(N2:N9)</v>
      </c>
    </row>
    <row r="14" spans="1:14" x14ac:dyDescent="0.4">
      <c r="A14" s="4" t="s">
        <v>1</v>
      </c>
      <c r="B14" s="4" t="s">
        <v>1</v>
      </c>
      <c r="H14" s="4" t="s">
        <v>16</v>
      </c>
      <c r="I14" s="4" t="s">
        <v>17</v>
      </c>
      <c r="J14" s="4" t="s">
        <v>33</v>
      </c>
      <c r="L14" s="4" t="s">
        <v>36</v>
      </c>
      <c r="N14" s="4" t="s">
        <v>30</v>
      </c>
    </row>
    <row r="15" spans="1:14" x14ac:dyDescent="0.4">
      <c r="A15">
        <f>A12^2</f>
        <v>0.20249999999999996</v>
      </c>
      <c r="B15">
        <f>B12^2</f>
        <v>0.21390624999999996</v>
      </c>
      <c r="H15">
        <f>C12-A15</f>
        <v>5.2500000000000047E-2</v>
      </c>
      <c r="I15">
        <f>D12-B15</f>
        <v>5.2643750000000045E-2</v>
      </c>
      <c r="J15">
        <f>E12-A18</f>
        <v>5.2375000000000033E-2</v>
      </c>
      <c r="L15">
        <f>K12/L12</f>
        <v>1.044758399620088E-2</v>
      </c>
      <c r="N15">
        <f>N12^0.5</f>
        <v>2.3452078799117152E-2</v>
      </c>
    </row>
    <row r="16" spans="1:14" x14ac:dyDescent="0.4">
      <c r="A16" s="6" t="str">
        <f ca="1">_xlfn.FORMULATEXT(A15)</f>
        <v>=A12^2</v>
      </c>
      <c r="B16" s="6" t="str">
        <f ca="1">_xlfn.FORMULATEXT(B15)</f>
        <v>=B12^2</v>
      </c>
      <c r="C16" s="7"/>
      <c r="D16" s="7"/>
      <c r="E16" s="7"/>
      <c r="F16" s="7"/>
      <c r="G16" s="7"/>
      <c r="H16" s="6" t="str">
        <f ca="1">_xlfn.FORMULATEXT(H15)</f>
        <v>=C12-A15</v>
      </c>
      <c r="I16" s="6" t="str">
        <f ca="1">_xlfn.FORMULATEXT(I15)</f>
        <v>=D12-B15</v>
      </c>
      <c r="J16" s="6" t="str">
        <f ca="1">_xlfn.FORMULATEXT(J15)</f>
        <v>=E12-A18</v>
      </c>
      <c r="K16" s="7"/>
      <c r="L16" s="6" t="str">
        <f ca="1">_xlfn.FORMULATEXT(L15)</f>
        <v>=K12/L12</v>
      </c>
      <c r="M16" s="7"/>
      <c r="N16" s="6" t="str">
        <f ca="1">_xlfn.FORMULATEXT(N15)</f>
        <v>=N12^0.5</v>
      </c>
    </row>
    <row r="17" spans="1:12" x14ac:dyDescent="0.4">
      <c r="A17" s="4" t="s">
        <v>6</v>
      </c>
      <c r="H17" s="4" t="s">
        <v>24</v>
      </c>
      <c r="I17" s="4" t="s">
        <v>25</v>
      </c>
      <c r="L17" s="4" t="s">
        <v>20</v>
      </c>
    </row>
    <row r="18" spans="1:12" x14ac:dyDescent="0.4">
      <c r="A18">
        <f>A12*B12</f>
        <v>0.20812499999999998</v>
      </c>
      <c r="H18">
        <f>H15^0.5</f>
        <v>0.22912878474779211</v>
      </c>
      <c r="I18">
        <f>I15^0.5</f>
        <v>0.22944225853142233</v>
      </c>
      <c r="L18">
        <f>1-L15</f>
        <v>0.98955241600379917</v>
      </c>
    </row>
    <row r="19" spans="1:12" x14ac:dyDescent="0.4">
      <c r="A19" s="6" t="str">
        <f ca="1">_xlfn.FORMULATEXT(A18)</f>
        <v>=A12*B12</v>
      </c>
      <c r="B19" s="6"/>
      <c r="C19" s="7"/>
      <c r="D19" s="7"/>
      <c r="E19" s="7"/>
      <c r="F19" s="7"/>
      <c r="G19" s="7"/>
      <c r="H19" s="6" t="str">
        <f ca="1">_xlfn.FORMULATEXT(H18)</f>
        <v>=H15^0.5</v>
      </c>
      <c r="I19" s="6" t="str">
        <f ca="1">_xlfn.FORMULATEXT(I18)</f>
        <v>=I15^0.5</v>
      </c>
      <c r="J19" s="7"/>
      <c r="K19" s="7"/>
      <c r="L19" s="6" t="str">
        <f ca="1">_xlfn.FORMULATEXT(L18)</f>
        <v>=1-L15</v>
      </c>
    </row>
    <row r="21" spans="1:12" x14ac:dyDescent="0.4">
      <c r="H21" s="4" t="s">
        <v>2</v>
      </c>
      <c r="L21" s="4" t="s">
        <v>23</v>
      </c>
    </row>
    <row r="22" spans="1:12" x14ac:dyDescent="0.4">
      <c r="H22" s="2">
        <f>H12</f>
        <v>5.2499999999999998E-2</v>
      </c>
      <c r="I22" s="2">
        <f>J12</f>
        <v>5.2375000000000005E-2</v>
      </c>
      <c r="L22">
        <f>I22/(H18*I18)</f>
        <v>0.99625605799594774</v>
      </c>
    </row>
    <row r="23" spans="1:12" x14ac:dyDescent="0.4">
      <c r="H23" s="2">
        <f>J12</f>
        <v>5.2375000000000005E-2</v>
      </c>
      <c r="I23" s="2">
        <f>I12</f>
        <v>5.2643750000000003E-2</v>
      </c>
      <c r="L23" s="5" t="str">
        <f ca="1">_xlfn.FORMULATEXT(L22)</f>
        <v>=I22/(H18*I18)</v>
      </c>
    </row>
    <row r="24" spans="1:12" x14ac:dyDescent="0.4">
      <c r="H24" s="6" t="str">
        <f ca="1">_xlfn.FORMULATEXT(H22)</f>
        <v>=H12</v>
      </c>
      <c r="I24" s="6" t="str">
        <f ca="1">_xlfn.FORMULATEXT(I22)</f>
        <v>=J12</v>
      </c>
    </row>
    <row r="25" spans="1:12" x14ac:dyDescent="0.4">
      <c r="H25" s="6" t="str">
        <f ca="1">_xlfn.FORMULATEXT(H23)</f>
        <v>=J12</v>
      </c>
      <c r="I25" s="6" t="str">
        <f ca="1">_xlfn.FORMULATEXT(I23)</f>
        <v>=I12</v>
      </c>
    </row>
    <row r="26" spans="1:12" x14ac:dyDescent="0.4">
      <c r="H26" s="4" t="s">
        <v>31</v>
      </c>
    </row>
    <row r="27" spans="1:12" x14ac:dyDescent="0.4">
      <c r="H27" s="2">
        <f>H22/(H18*H18)</f>
        <v>0.99999999999999911</v>
      </c>
      <c r="I27" s="2">
        <f>I22/(H18*I18)</f>
        <v>0.99625605799594774</v>
      </c>
    </row>
    <row r="28" spans="1:12" x14ac:dyDescent="0.4">
      <c r="H28" s="2">
        <f>H23/(H18*I18)</f>
        <v>0.99625605799594774</v>
      </c>
      <c r="I28" s="2">
        <f>I15/(I18*I18)</f>
        <v>1</v>
      </c>
    </row>
    <row r="29" spans="1:12" x14ac:dyDescent="0.4">
      <c r="H29" s="6" t="str">
        <f ca="1">_xlfn.FORMULATEXT(H27)</f>
        <v>=H22/(H18*H18)</v>
      </c>
      <c r="I29" s="6" t="str">
        <f ca="1">_xlfn.FORMULATEXT(I27)</f>
        <v>=I22/(H18*I18)</v>
      </c>
    </row>
    <row r="30" spans="1:12" x14ac:dyDescent="0.4">
      <c r="H30" s="6" t="str">
        <f ca="1">_xlfn.FORMULATEXT(H28)</f>
        <v>=H23/(H18*I18)</v>
      </c>
      <c r="I30" s="6" t="str">
        <f ca="1">_xlfn.FORMULATEXT(I28)</f>
        <v>=I15/(I18*I18)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6C27-106C-44A2-B852-B7FB1C57B668}">
  <dimension ref="A1:N30"/>
  <sheetViews>
    <sheetView tabSelected="1" zoomScaleNormal="100" workbookViewId="0">
      <selection activeCell="F22" sqref="F22"/>
    </sheetView>
  </sheetViews>
  <sheetFormatPr defaultRowHeight="18.75" x14ac:dyDescent="0.4"/>
  <cols>
    <col min="1" max="14" width="12.625" customWidth="1"/>
  </cols>
  <sheetData>
    <row r="1" spans="1:14" x14ac:dyDescent="0.4">
      <c r="A1" t="s">
        <v>3</v>
      </c>
      <c r="B1" t="s">
        <v>4</v>
      </c>
      <c r="C1" t="s">
        <v>10</v>
      </c>
      <c r="D1" t="s">
        <v>9</v>
      </c>
      <c r="E1" t="s">
        <v>11</v>
      </c>
      <c r="F1" t="s">
        <v>12</v>
      </c>
      <c r="G1" t="s">
        <v>13</v>
      </c>
      <c r="H1" t="s">
        <v>5</v>
      </c>
      <c r="I1" t="s">
        <v>5</v>
      </c>
      <c r="J1" t="s">
        <v>7</v>
      </c>
      <c r="K1" s="8" t="s">
        <v>21</v>
      </c>
      <c r="L1" s="8" t="s">
        <v>22</v>
      </c>
      <c r="M1" t="s">
        <v>26</v>
      </c>
      <c r="N1" t="s">
        <v>27</v>
      </c>
    </row>
    <row r="2" spans="1:14" x14ac:dyDescent="0.4">
      <c r="A2" s="1">
        <v>0.1</v>
      </c>
      <c r="B2" s="1">
        <v>0.11</v>
      </c>
      <c r="C2">
        <f>A2^2</f>
        <v>1.0000000000000002E-2</v>
      </c>
      <c r="D2">
        <f>B2^2</f>
        <v>1.21E-2</v>
      </c>
      <c r="E2">
        <f>A2*B2</f>
        <v>1.1000000000000001E-2</v>
      </c>
      <c r="F2">
        <f>A2-A$12</f>
        <v>-0.35</v>
      </c>
      <c r="G2">
        <f>B2-B$12</f>
        <v>-0.35249999999999998</v>
      </c>
      <c r="H2">
        <f>F2^2</f>
        <v>0.12249999999999998</v>
      </c>
      <c r="I2">
        <f>G2^2</f>
        <v>0.12425624999999998</v>
      </c>
      <c r="J2">
        <f>F2*G2</f>
        <v>0.12337499999999998</v>
      </c>
      <c r="K2">
        <f>(B2-A2)^2</f>
        <v>9.9999999999999896E-5</v>
      </c>
      <c r="L2">
        <f>(B2-$B$12)^2</f>
        <v>0.12425624999999998</v>
      </c>
      <c r="M2">
        <f>ABS(A2-B2)</f>
        <v>9.999999999999995E-3</v>
      </c>
      <c r="N2">
        <f>(A2-B2)^2</f>
        <v>9.9999999999999896E-5</v>
      </c>
    </row>
    <row r="3" spans="1:14" x14ac:dyDescent="0.4">
      <c r="A3" s="1">
        <v>0.2</v>
      </c>
      <c r="B3" s="1">
        <v>0.22</v>
      </c>
      <c r="C3">
        <f t="shared" ref="C3:C9" si="0">A3^2</f>
        <v>4.0000000000000008E-2</v>
      </c>
      <c r="D3">
        <f t="shared" ref="D3:D9" si="1">B3^2</f>
        <v>4.8399999999999999E-2</v>
      </c>
      <c r="E3">
        <f t="shared" ref="E3:E9" si="2">A3*B3</f>
        <v>4.4000000000000004E-2</v>
      </c>
      <c r="F3">
        <f t="shared" ref="F3:F9" si="3">A3-A$12</f>
        <v>-0.24999999999999994</v>
      </c>
      <c r="G3">
        <f t="shared" ref="G3:G9" si="4">B3-B$12</f>
        <v>-0.24249999999999997</v>
      </c>
      <c r="H3">
        <f t="shared" ref="H3:H9" si="5">F3^2</f>
        <v>6.2499999999999972E-2</v>
      </c>
      <c r="I3">
        <f t="shared" ref="I3:I9" si="6">G3^2</f>
        <v>5.8806249999999984E-2</v>
      </c>
      <c r="J3">
        <f t="shared" ref="J3:J9" si="7">F3*G3</f>
        <v>6.0624999999999978E-2</v>
      </c>
      <c r="K3">
        <f t="shared" ref="K3:K9" si="8">(B3-A3)^2</f>
        <v>3.9999999999999959E-4</v>
      </c>
      <c r="L3">
        <f t="shared" ref="L3:L9" si="9">(B3-$B$12)^2</f>
        <v>5.8806249999999984E-2</v>
      </c>
      <c r="M3">
        <f t="shared" ref="M3:M9" si="10">ABS(A3-B3)</f>
        <v>1.999999999999999E-2</v>
      </c>
      <c r="N3">
        <f t="shared" ref="N3:N9" si="11">(A3-B3)^2</f>
        <v>3.9999999999999959E-4</v>
      </c>
    </row>
    <row r="4" spans="1:14" x14ac:dyDescent="0.4">
      <c r="A4" s="1">
        <v>0.3</v>
      </c>
      <c r="B4" s="1">
        <v>0.28000000000000003</v>
      </c>
      <c r="C4">
        <f t="shared" si="0"/>
        <v>0.09</v>
      </c>
      <c r="D4">
        <f t="shared" si="1"/>
        <v>7.8400000000000011E-2</v>
      </c>
      <c r="E4">
        <f t="shared" si="2"/>
        <v>8.4000000000000005E-2</v>
      </c>
      <c r="F4">
        <f t="shared" si="3"/>
        <v>-0.14999999999999997</v>
      </c>
      <c r="G4">
        <f t="shared" si="4"/>
        <v>-0.18249999999999994</v>
      </c>
      <c r="H4">
        <f t="shared" si="5"/>
        <v>2.2499999999999989E-2</v>
      </c>
      <c r="I4">
        <f t="shared" si="6"/>
        <v>3.3306249999999975E-2</v>
      </c>
      <c r="J4">
        <f t="shared" si="7"/>
        <v>2.7374999999999986E-2</v>
      </c>
      <c r="K4">
        <f t="shared" si="8"/>
        <v>3.999999999999985E-4</v>
      </c>
      <c r="L4">
        <f t="shared" si="9"/>
        <v>3.3306249999999975E-2</v>
      </c>
      <c r="M4">
        <f t="shared" si="10"/>
        <v>1.9999999999999962E-2</v>
      </c>
      <c r="N4">
        <f t="shared" si="11"/>
        <v>3.999999999999985E-4</v>
      </c>
    </row>
    <row r="5" spans="1:14" x14ac:dyDescent="0.4">
      <c r="A5" s="1">
        <v>0.4</v>
      </c>
      <c r="B5" s="1">
        <v>0.43</v>
      </c>
      <c r="C5">
        <f t="shared" si="0"/>
        <v>0.16000000000000003</v>
      </c>
      <c r="D5">
        <f t="shared" si="1"/>
        <v>0.18489999999999998</v>
      </c>
      <c r="E5">
        <f t="shared" si="2"/>
        <v>0.17200000000000001</v>
      </c>
      <c r="F5">
        <f t="shared" si="3"/>
        <v>-4.9999999999999933E-2</v>
      </c>
      <c r="G5">
        <f t="shared" si="4"/>
        <v>-3.2499999999999973E-2</v>
      </c>
      <c r="H5">
        <f t="shared" si="5"/>
        <v>2.4999999999999935E-3</v>
      </c>
      <c r="I5">
        <f t="shared" si="6"/>
        <v>1.0562499999999982E-3</v>
      </c>
      <c r="J5">
        <f t="shared" si="7"/>
        <v>1.6249999999999965E-3</v>
      </c>
      <c r="K5">
        <f t="shared" si="8"/>
        <v>8.9999999999999824E-4</v>
      </c>
      <c r="L5">
        <f t="shared" si="9"/>
        <v>1.0562499999999982E-3</v>
      </c>
      <c r="M5">
        <f t="shared" si="10"/>
        <v>2.9999999999999971E-2</v>
      </c>
      <c r="N5">
        <f t="shared" si="11"/>
        <v>8.9999999999999824E-4</v>
      </c>
    </row>
    <row r="6" spans="1:14" x14ac:dyDescent="0.4">
      <c r="A6" s="1">
        <v>0.5</v>
      </c>
      <c r="B6" s="1">
        <v>0.55000000000000004</v>
      </c>
      <c r="C6">
        <f t="shared" si="0"/>
        <v>0.25</v>
      </c>
      <c r="D6">
        <f t="shared" si="1"/>
        <v>0.30250000000000005</v>
      </c>
      <c r="E6">
        <f t="shared" si="2"/>
        <v>0.27500000000000002</v>
      </c>
      <c r="F6">
        <f t="shared" si="3"/>
        <v>5.0000000000000044E-2</v>
      </c>
      <c r="G6">
        <f t="shared" si="4"/>
        <v>8.7500000000000078E-2</v>
      </c>
      <c r="H6">
        <f t="shared" si="5"/>
        <v>2.5000000000000044E-3</v>
      </c>
      <c r="I6">
        <f t="shared" si="6"/>
        <v>7.6562500000000137E-3</v>
      </c>
      <c r="J6">
        <f t="shared" si="7"/>
        <v>4.3750000000000074E-3</v>
      </c>
      <c r="K6">
        <f t="shared" si="8"/>
        <v>2.5000000000000044E-3</v>
      </c>
      <c r="L6">
        <f t="shared" si="9"/>
        <v>7.6562500000000137E-3</v>
      </c>
      <c r="M6">
        <f t="shared" si="10"/>
        <v>5.0000000000000044E-2</v>
      </c>
      <c r="N6">
        <f t="shared" si="11"/>
        <v>2.5000000000000044E-3</v>
      </c>
    </row>
    <row r="7" spans="1:14" x14ac:dyDescent="0.4">
      <c r="A7" s="1">
        <v>0.6</v>
      </c>
      <c r="B7" s="1">
        <v>0.6</v>
      </c>
      <c r="C7">
        <f t="shared" si="0"/>
        <v>0.36</v>
      </c>
      <c r="D7">
        <f t="shared" si="1"/>
        <v>0.36</v>
      </c>
      <c r="E7">
        <f t="shared" si="2"/>
        <v>0.36</v>
      </c>
      <c r="F7">
        <f t="shared" si="3"/>
        <v>0.15000000000000002</v>
      </c>
      <c r="G7">
        <f t="shared" si="4"/>
        <v>0.13750000000000001</v>
      </c>
      <c r="H7">
        <f t="shared" si="5"/>
        <v>2.2500000000000006E-2</v>
      </c>
      <c r="I7">
        <f t="shared" si="6"/>
        <v>1.8906250000000003E-2</v>
      </c>
      <c r="J7">
        <f t="shared" si="7"/>
        <v>2.0625000000000004E-2</v>
      </c>
      <c r="K7">
        <f t="shared" si="8"/>
        <v>0</v>
      </c>
      <c r="L7">
        <f t="shared" si="9"/>
        <v>1.8906250000000003E-2</v>
      </c>
      <c r="M7">
        <f t="shared" si="10"/>
        <v>0</v>
      </c>
      <c r="N7">
        <f t="shared" si="11"/>
        <v>0</v>
      </c>
    </row>
    <row r="8" spans="1:14" x14ac:dyDescent="0.4">
      <c r="A8" s="1">
        <v>0.7</v>
      </c>
      <c r="B8" s="1">
        <v>0.7</v>
      </c>
      <c r="C8">
        <f t="shared" si="0"/>
        <v>0.48999999999999994</v>
      </c>
      <c r="D8">
        <f t="shared" si="1"/>
        <v>0.48999999999999994</v>
      </c>
      <c r="E8">
        <f t="shared" si="2"/>
        <v>0.48999999999999994</v>
      </c>
      <c r="F8">
        <f t="shared" si="3"/>
        <v>0.25</v>
      </c>
      <c r="G8">
        <f t="shared" si="4"/>
        <v>0.23749999999999999</v>
      </c>
      <c r="H8">
        <f t="shared" si="5"/>
        <v>6.25E-2</v>
      </c>
      <c r="I8">
        <f t="shared" si="6"/>
        <v>5.6406249999999998E-2</v>
      </c>
      <c r="J8">
        <f t="shared" si="7"/>
        <v>5.9374999999999997E-2</v>
      </c>
      <c r="K8">
        <f t="shared" si="8"/>
        <v>0</v>
      </c>
      <c r="L8">
        <f t="shared" si="9"/>
        <v>5.6406249999999998E-2</v>
      </c>
      <c r="M8">
        <f t="shared" si="10"/>
        <v>0</v>
      </c>
      <c r="N8">
        <f t="shared" si="11"/>
        <v>0</v>
      </c>
    </row>
    <row r="9" spans="1:14" x14ac:dyDescent="0.4">
      <c r="A9" s="1">
        <v>0.8</v>
      </c>
      <c r="B9" s="1">
        <v>0.81</v>
      </c>
      <c r="C9">
        <f t="shared" si="0"/>
        <v>0.64000000000000012</v>
      </c>
      <c r="D9">
        <f t="shared" si="1"/>
        <v>0.65610000000000013</v>
      </c>
      <c r="E9">
        <f t="shared" si="2"/>
        <v>0.64800000000000013</v>
      </c>
      <c r="F9">
        <f t="shared" si="3"/>
        <v>0.35000000000000009</v>
      </c>
      <c r="G9">
        <f t="shared" si="4"/>
        <v>0.34750000000000009</v>
      </c>
      <c r="H9">
        <f t="shared" si="5"/>
        <v>0.12250000000000007</v>
      </c>
      <c r="I9">
        <f t="shared" si="6"/>
        <v>0.12075625000000006</v>
      </c>
      <c r="J9">
        <f t="shared" si="7"/>
        <v>0.12162500000000007</v>
      </c>
      <c r="K9">
        <f t="shared" si="8"/>
        <v>1.0000000000000018E-4</v>
      </c>
      <c r="L9">
        <f t="shared" si="9"/>
        <v>0.12075625000000006</v>
      </c>
      <c r="M9">
        <f t="shared" si="10"/>
        <v>1.0000000000000009E-2</v>
      </c>
      <c r="N9">
        <f t="shared" si="11"/>
        <v>1.0000000000000018E-4</v>
      </c>
    </row>
    <row r="10" spans="1:14" x14ac:dyDescent="0.4">
      <c r="A10" s="7"/>
      <c r="B10" s="7"/>
      <c r="C10" s="6" t="str">
        <f t="shared" ref="C10:N10" ca="1" si="12">_xlfn.FORMULATEXT(C9)</f>
        <v>=A9^2</v>
      </c>
      <c r="D10" s="6" t="str">
        <f t="shared" ca="1" si="12"/>
        <v>=B9^2</v>
      </c>
      <c r="E10" s="6" t="str">
        <f t="shared" ca="1" si="12"/>
        <v>=A9*B9</v>
      </c>
      <c r="F10" s="6" t="str">
        <f t="shared" ca="1" si="12"/>
        <v>=A9-A$12</v>
      </c>
      <c r="G10" s="6" t="str">
        <f t="shared" ca="1" si="12"/>
        <v>=B9-B$12</v>
      </c>
      <c r="H10" s="6" t="str">
        <f t="shared" ca="1" si="12"/>
        <v>=F9^2</v>
      </c>
      <c r="I10" s="6" t="str">
        <f t="shared" ca="1" si="12"/>
        <v>=G9^2</v>
      </c>
      <c r="J10" s="6" t="str">
        <f t="shared" ca="1" si="12"/>
        <v>=F9*G9</v>
      </c>
      <c r="K10" s="6" t="str">
        <f t="shared" ca="1" si="12"/>
        <v>=(B9-A9)^2</v>
      </c>
      <c r="L10" s="6" t="str">
        <f t="shared" ca="1" si="12"/>
        <v>=(B9-$B$12)^2</v>
      </c>
      <c r="M10" s="6" t="str">
        <f t="shared" ca="1" si="12"/>
        <v>=ABS(A9-B9)</v>
      </c>
      <c r="N10" s="6" t="str">
        <f t="shared" ca="1" si="12"/>
        <v>=(A9-B9)^2</v>
      </c>
    </row>
    <row r="11" spans="1:14" x14ac:dyDescent="0.4">
      <c r="A11" s="4" t="s">
        <v>18</v>
      </c>
      <c r="B11" s="4" t="s">
        <v>19</v>
      </c>
      <c r="C11" s="4" t="s">
        <v>0</v>
      </c>
      <c r="D11" s="4" t="s">
        <v>0</v>
      </c>
      <c r="E11" s="4" t="s">
        <v>8</v>
      </c>
      <c r="H11" s="4" t="s">
        <v>14</v>
      </c>
      <c r="I11" s="4" t="s">
        <v>15</v>
      </c>
      <c r="J11" s="4" t="s">
        <v>32</v>
      </c>
      <c r="K11" s="4" t="s">
        <v>34</v>
      </c>
      <c r="L11" s="4" t="s">
        <v>35</v>
      </c>
      <c r="M11" s="4" t="s">
        <v>29</v>
      </c>
      <c r="N11" s="4" t="s">
        <v>28</v>
      </c>
    </row>
    <row r="12" spans="1:14" x14ac:dyDescent="0.4">
      <c r="A12" s="3">
        <f>AVERAGE(A2:A9)</f>
        <v>0.44999999999999996</v>
      </c>
      <c r="B12" s="3">
        <f>AVERAGE(B2:B9)</f>
        <v>0.46249999999999997</v>
      </c>
      <c r="C12">
        <f>AVERAGE(C2:C9)</f>
        <v>0.255</v>
      </c>
      <c r="D12">
        <f>AVERAGE(D2:D9)</f>
        <v>0.26655000000000001</v>
      </c>
      <c r="E12">
        <f>AVERAGE(E2:E9)</f>
        <v>0.26050000000000001</v>
      </c>
      <c r="H12">
        <f>AVERAGE(H2:H9)</f>
        <v>5.2499999999999998E-2</v>
      </c>
      <c r="I12">
        <f>AVERAGE(I2:I9)</f>
        <v>5.2643750000000003E-2</v>
      </c>
      <c r="J12">
        <f>AVERAGE(J2:J9)</f>
        <v>5.2375000000000005E-2</v>
      </c>
      <c r="K12">
        <f>SUM(K2:K9)</f>
        <v>4.4000000000000011E-3</v>
      </c>
      <c r="L12">
        <f>SUM(L2:L9)</f>
        <v>0.42115000000000002</v>
      </c>
    </row>
    <row r="13" spans="1:14" x14ac:dyDescent="0.4">
      <c r="A13" s="6" t="str">
        <f ca="1">_xlfn.FORMULATEXT(A12)</f>
        <v>=AVERAGE(A2:A9)</v>
      </c>
      <c r="B13" s="6" t="str">
        <f ca="1">_xlfn.FORMULATEXT(B12)</f>
        <v>=AVERAGE(B2:B9)</v>
      </c>
      <c r="C13" s="6" t="str">
        <f ca="1">_xlfn.FORMULATEXT(C12)</f>
        <v>=AVERAGE(C2:C9)</v>
      </c>
      <c r="D13" s="6" t="str">
        <f ca="1">_xlfn.FORMULATEXT(D12)</f>
        <v>=AVERAGE(D2:D9)</v>
      </c>
      <c r="E13" s="6" t="str">
        <f ca="1">_xlfn.FORMULATEXT(E12)</f>
        <v>=AVERAGE(E2:E9)</v>
      </c>
      <c r="F13" s="7"/>
      <c r="G13" s="7"/>
      <c r="H13" s="6" t="str">
        <f t="shared" ref="H13:N13" ca="1" si="13">_xlfn.FORMULATEXT(H12)</f>
        <v>=AVERAGE(H2:H9)</v>
      </c>
      <c r="I13" s="6" t="str">
        <f t="shared" ca="1" si="13"/>
        <v>=AVERAGE(I2:I9)</v>
      </c>
      <c r="J13" s="6" t="str">
        <f t="shared" ca="1" si="13"/>
        <v>=AVERAGE(J2:J9)</v>
      </c>
      <c r="K13" s="6" t="str">
        <f t="shared" ca="1" si="13"/>
        <v>=SUM(K2:K9)</v>
      </c>
      <c r="L13" s="6" t="str">
        <f t="shared" ca="1" si="13"/>
        <v>=SUM(L2:L9)</v>
      </c>
      <c r="M13" s="6" t="e">
        <f t="shared" ca="1" si="13"/>
        <v>#N/A</v>
      </c>
      <c r="N13" s="6" t="e">
        <f t="shared" ca="1" si="13"/>
        <v>#N/A</v>
      </c>
    </row>
    <row r="14" spans="1:14" x14ac:dyDescent="0.4">
      <c r="A14" s="4" t="s">
        <v>1</v>
      </c>
      <c r="B14" s="4" t="s">
        <v>1</v>
      </c>
      <c r="H14" s="4" t="s">
        <v>16</v>
      </c>
      <c r="I14" s="4" t="s">
        <v>17</v>
      </c>
      <c r="J14" s="4" t="s">
        <v>33</v>
      </c>
      <c r="L14" s="4" t="s">
        <v>36</v>
      </c>
      <c r="N14" s="4" t="s">
        <v>30</v>
      </c>
    </row>
    <row r="15" spans="1:14" x14ac:dyDescent="0.4">
      <c r="A15">
        <f>A12^2</f>
        <v>0.20249999999999996</v>
      </c>
      <c r="B15">
        <f>B12^2</f>
        <v>0.21390624999999996</v>
      </c>
      <c r="H15">
        <f>C12-A15</f>
        <v>5.2500000000000047E-2</v>
      </c>
      <c r="I15">
        <f>D12-B15</f>
        <v>5.2643750000000045E-2</v>
      </c>
      <c r="J15">
        <f>E12-A18</f>
        <v>5.2375000000000033E-2</v>
      </c>
      <c r="L15">
        <f>K12/L12</f>
        <v>1.044758399620088E-2</v>
      </c>
    </row>
    <row r="16" spans="1:14" x14ac:dyDescent="0.4">
      <c r="A16" s="6" t="str">
        <f ca="1">_xlfn.FORMULATEXT(A15)</f>
        <v>=A12^2</v>
      </c>
      <c r="B16" s="6" t="str">
        <f ca="1">_xlfn.FORMULATEXT(B15)</f>
        <v>=B12^2</v>
      </c>
      <c r="C16" s="7"/>
      <c r="D16" s="7"/>
      <c r="E16" s="7"/>
      <c r="F16" s="7"/>
      <c r="G16" s="7"/>
      <c r="H16" s="6" t="str">
        <f ca="1">_xlfn.FORMULATEXT(H15)</f>
        <v>=C12-A15</v>
      </c>
      <c r="I16" s="6" t="str">
        <f ca="1">_xlfn.FORMULATEXT(I15)</f>
        <v>=D12-B15</v>
      </c>
      <c r="J16" s="6" t="str">
        <f ca="1">_xlfn.FORMULATEXT(J15)</f>
        <v>=E12-A18</v>
      </c>
      <c r="K16" s="7"/>
      <c r="L16" s="6" t="str">
        <f ca="1">_xlfn.FORMULATEXT(L15)</f>
        <v>=K12/L12</v>
      </c>
      <c r="M16" s="7"/>
      <c r="N16" s="6" t="e">
        <f ca="1">_xlfn.FORMULATEXT(N15)</f>
        <v>#N/A</v>
      </c>
    </row>
    <row r="17" spans="1:12" x14ac:dyDescent="0.4">
      <c r="A17" s="4" t="s">
        <v>6</v>
      </c>
      <c r="H17" s="4" t="s">
        <v>24</v>
      </c>
      <c r="I17" s="4" t="s">
        <v>25</v>
      </c>
      <c r="L17" s="4" t="s">
        <v>20</v>
      </c>
    </row>
    <row r="18" spans="1:12" x14ac:dyDescent="0.4">
      <c r="A18">
        <f>A12*B12</f>
        <v>0.20812499999999998</v>
      </c>
      <c r="H18">
        <f>SQRT(H12)</f>
        <v>0.229128784747792</v>
      </c>
      <c r="I18">
        <f>SQRT(I12)</f>
        <v>0.22944225853142225</v>
      </c>
      <c r="L18">
        <f>1-L15</f>
        <v>0.98955241600379917</v>
      </c>
    </row>
    <row r="19" spans="1:12" x14ac:dyDescent="0.4">
      <c r="A19" s="6" t="str">
        <f ca="1">_xlfn.FORMULATEXT(A18)</f>
        <v>=A12*B12</v>
      </c>
      <c r="B19" s="6"/>
      <c r="C19" s="7"/>
      <c r="D19" s="7"/>
      <c r="E19" s="7"/>
      <c r="F19" s="7"/>
      <c r="G19" s="7"/>
      <c r="H19" s="6" t="str">
        <f ca="1">_xlfn.FORMULATEXT(H18)</f>
        <v>=SQRT(H12)</v>
      </c>
      <c r="I19" s="6" t="str">
        <f ca="1">_xlfn.FORMULATEXT(I18)</f>
        <v>=SQRT(I12)</v>
      </c>
      <c r="J19" s="7"/>
      <c r="K19" s="7"/>
      <c r="L19" s="6" t="str">
        <f ca="1">_xlfn.FORMULATEXT(L18)</f>
        <v>=1-L15</v>
      </c>
    </row>
    <row r="21" spans="1:12" x14ac:dyDescent="0.4">
      <c r="H21" s="4" t="s">
        <v>2</v>
      </c>
      <c r="L21" s="4" t="s">
        <v>23</v>
      </c>
    </row>
    <row r="22" spans="1:12" x14ac:dyDescent="0.4">
      <c r="H22" s="2">
        <f>H12</f>
        <v>5.2499999999999998E-2</v>
      </c>
      <c r="I22" s="2">
        <f>J12</f>
        <v>5.2375000000000005E-2</v>
      </c>
      <c r="L22">
        <f>I27</f>
        <v>0.99625605799594863</v>
      </c>
    </row>
    <row r="23" spans="1:12" x14ac:dyDescent="0.4">
      <c r="H23" s="2">
        <f>J12</f>
        <v>5.2375000000000005E-2</v>
      </c>
      <c r="I23" s="2">
        <f>I12</f>
        <v>5.2643750000000003E-2</v>
      </c>
      <c r="L23" s="5" t="str">
        <f ca="1">_xlfn.FORMULATEXT(L22)</f>
        <v>=I27</v>
      </c>
    </row>
    <row r="24" spans="1:12" x14ac:dyDescent="0.4">
      <c r="H24" s="6" t="str">
        <f ca="1">_xlfn.FORMULATEXT(H22)</f>
        <v>=H12</v>
      </c>
      <c r="I24" s="6" t="str">
        <f ca="1">_xlfn.FORMULATEXT(I22)</f>
        <v>=J12</v>
      </c>
    </row>
    <row r="25" spans="1:12" x14ac:dyDescent="0.4">
      <c r="H25" s="6" t="str">
        <f ca="1">_xlfn.FORMULATEXT(H23)</f>
        <v>=J12</v>
      </c>
      <c r="I25" s="6" t="str">
        <f ca="1">_xlfn.FORMULATEXT(I23)</f>
        <v>=I12</v>
      </c>
    </row>
    <row r="26" spans="1:12" x14ac:dyDescent="0.4">
      <c r="H26" s="4" t="s">
        <v>31</v>
      </c>
    </row>
    <row r="27" spans="1:12" x14ac:dyDescent="0.4">
      <c r="H27" s="2">
        <f>H22/H18/H18</f>
        <v>1</v>
      </c>
      <c r="I27" s="2">
        <f>I22/H18/I18</f>
        <v>0.99625605799594863</v>
      </c>
    </row>
    <row r="28" spans="1:12" x14ac:dyDescent="0.4">
      <c r="H28" s="2">
        <f>H23/H18/I18</f>
        <v>0.99625605799594863</v>
      </c>
      <c r="I28" s="2">
        <f>I23/I18/I18</f>
        <v>1</v>
      </c>
    </row>
    <row r="29" spans="1:12" x14ac:dyDescent="0.4">
      <c r="H29" s="6" t="str">
        <f ca="1">_xlfn.FORMULATEXT(H27)</f>
        <v>=H22/H18/H18</v>
      </c>
      <c r="I29" s="6" t="str">
        <f ca="1">_xlfn.FORMULATEXT(I27)</f>
        <v>=I22/H18/I18</v>
      </c>
    </row>
    <row r="30" spans="1:12" x14ac:dyDescent="0.4">
      <c r="H30" s="6" t="str">
        <f ca="1">_xlfn.FORMULATEXT(H28)</f>
        <v>=H23/H18/I18</v>
      </c>
      <c r="I30" s="6" t="str">
        <f ca="1">_xlfn.FORMULATEXT(I28)</f>
        <v>=I23/I18/I18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Horie, Yuki (堀江 裕樹)</dc:creator>
  <cp:lastModifiedBy>Horie, Yuki (堀江 裕樹)</cp:lastModifiedBy>
  <dcterms:created xsi:type="dcterms:W3CDTF">2019-11-21T01:30:13Z</dcterms:created>
  <dcterms:modified xsi:type="dcterms:W3CDTF">2019-12-11T00:38:25Z</dcterms:modified>
</cp:coreProperties>
</file>