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J9" i="1" l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<sst xmlns="http://schemas.openxmlformats.org/spreadsheetml/2006/main" count="147" uniqueCount="126">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</sst>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70</c:v>
                </c:pt>
                <c:pt idx="4">
                  <c:v>105</c:v>
                </c:pt>
                <c:pt idx="5">
                  <c:v>131</c:v>
                </c:pt>
                <c:pt idx="6">
                  <c:v>157</c:v>
                </c:pt>
                <c:pt idx="7">
                  <c:v>177</c:v>
                </c:pt>
                <c:pt idx="8">
                  <c:v>203</c:v>
                </c:pt>
                <c:pt idx="9">
                  <c:v>228</c:v>
                </c:pt>
                <c:pt idx="10">
                  <c:v>258</c:v>
                </c:pt>
                <c:pt idx="11">
                  <c:v>288</c:v>
                </c:pt>
                <c:pt idx="12">
                  <c:v>324</c:v>
                </c:pt>
                <c:pt idx="13">
                  <c:v>367</c:v>
                </c:pt>
                <c:pt idx="14">
                  <c:v>397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13472"/>
        <c:axId val="130492672"/>
      </c:lineChart>
      <c:dateAx>
        <c:axId val="1055134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30492672"/>
        <c:crosses val="autoZero"/>
        <c:auto val="1"/>
        <c:lblOffset val="100"/>
        <c:baseTimeUnit val="days"/>
      </c:dateAx>
      <c:valAx>
        <c:axId val="1304926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0551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27"/>
  <sheetViews>
    <sheetView showGridLines="0" tabSelected="1" view="pageBreakPreview" zoomScale="85" zoomScaleNormal="85" zoomScaleSheetLayoutView="85" workbookViewId="0">
      <pane xSplit="10" ySplit="4" topLeftCell="K20" activePane="bottomRight" state="frozen"/>
      <selection pane="topRight" activeCell="J1" sqref="J1"/>
      <selection pane="bottomLeft" activeCell="A5" sqref="A5"/>
      <selection pane="bottomRight" activeCell="BK41" sqref="BK41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88" t="s">
        <v>56</v>
      </c>
      <c r="C1" s="89"/>
      <c r="D1" s="46" t="s">
        <v>2</v>
      </c>
      <c r="E1" s="90" t="s">
        <v>4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58</v>
      </c>
      <c r="V1" s="76"/>
      <c r="W1" s="76"/>
      <c r="X1" s="76"/>
      <c r="Y1" s="76"/>
      <c r="Z1" s="77"/>
      <c r="AA1" s="83" t="s">
        <v>5</v>
      </c>
      <c r="AB1" s="84"/>
      <c r="AC1" s="85"/>
      <c r="AD1" s="86" t="s">
        <v>57</v>
      </c>
      <c r="AE1" s="76"/>
      <c r="AF1" s="76"/>
      <c r="AG1" s="76"/>
      <c r="AH1" s="77"/>
      <c r="AI1" s="80" t="s">
        <v>6</v>
      </c>
      <c r="AJ1" s="80"/>
      <c r="AK1" s="80"/>
      <c r="AL1" s="75">
        <v>42131</v>
      </c>
      <c r="AM1" s="76"/>
      <c r="AN1" s="76"/>
      <c r="AO1" s="76"/>
      <c r="AP1" s="77"/>
    </row>
    <row r="2" spans="1:122" x14ac:dyDescent="0.15">
      <c r="A2" s="48"/>
      <c r="D2" s="49" t="s">
        <v>24</v>
      </c>
      <c r="E2" s="50">
        <f t="array" ref="E2">SUM(IF(MOD(ROW(J5:J146),2)=1,J5:J146,0))/20</f>
        <v>2.6937500000000001</v>
      </c>
      <c r="F2" s="51" t="s">
        <v>25</v>
      </c>
      <c r="G2" s="51"/>
      <c r="H2" s="49" t="s">
        <v>26</v>
      </c>
      <c r="I2" s="50">
        <f t="array" ref="I2">SUM(IF(MOD(ROW(J5:J146),2)=0,J5:J146,0))/20</f>
        <v>0</v>
      </c>
      <c r="J2" s="51" t="s">
        <v>25</v>
      </c>
      <c r="K2" s="51"/>
      <c r="L2" s="51"/>
    </row>
    <row r="3" spans="1:122" ht="29.45" customHeight="1" x14ac:dyDescent="0.15">
      <c r="A3" s="78" t="s">
        <v>27</v>
      </c>
      <c r="B3" s="81" t="s">
        <v>13</v>
      </c>
      <c r="C3" s="81" t="s">
        <v>28</v>
      </c>
      <c r="D3" s="81" t="s">
        <v>19</v>
      </c>
      <c r="E3" s="81" t="s">
        <v>1</v>
      </c>
      <c r="F3" s="81"/>
      <c r="G3" s="81"/>
      <c r="H3" s="81"/>
      <c r="I3" s="82" t="s">
        <v>54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9"/>
      <c r="B4" s="81"/>
      <c r="C4" s="81"/>
      <c r="D4" s="81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2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67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59</v>
      </c>
      <c r="D9" s="71" t="s">
        <v>99</v>
      </c>
      <c r="E9" s="73"/>
      <c r="F9" s="73" t="s">
        <v>22</v>
      </c>
      <c r="G9" s="73"/>
      <c r="H9" s="73"/>
      <c r="I9" s="69">
        <v>0.1</v>
      </c>
      <c r="J9" s="58">
        <f>IF(C9&lt;&gt;"",SUM(K9:DR9)/データ!$D$2,"")</f>
        <v>1.875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3</v>
      </c>
      <c r="V9" s="18">
        <v>3</v>
      </c>
      <c r="W9" s="18">
        <v>3</v>
      </c>
      <c r="X9" s="18">
        <v>3</v>
      </c>
      <c r="Y9" s="18">
        <v>3</v>
      </c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125</v>
      </c>
      <c r="D11" s="71" t="s">
        <v>20</v>
      </c>
      <c r="E11" s="73" t="s">
        <v>22</v>
      </c>
      <c r="F11" s="73"/>
      <c r="G11" s="73"/>
      <c r="H11" s="73"/>
      <c r="I11" s="69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3</v>
      </c>
      <c r="W11" s="18">
        <v>3</v>
      </c>
      <c r="X11" s="18">
        <v>3</v>
      </c>
      <c r="Y11" s="18">
        <v>3</v>
      </c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68</v>
      </c>
      <c r="D13" s="71"/>
      <c r="E13" s="73"/>
      <c r="F13" s="73"/>
      <c r="G13" s="73" t="s">
        <v>39</v>
      </c>
      <c r="H13" s="73"/>
      <c r="I13" s="69">
        <v>0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76</v>
      </c>
      <c r="C15" s="71"/>
      <c r="D15" s="71"/>
      <c r="E15" s="73" t="s">
        <v>60</v>
      </c>
      <c r="F15" s="73" t="s">
        <v>60</v>
      </c>
      <c r="G15" s="73" t="s">
        <v>60</v>
      </c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70</v>
      </c>
      <c r="D17" s="71" t="s">
        <v>69</v>
      </c>
      <c r="E17" s="73" t="s">
        <v>60</v>
      </c>
      <c r="F17" s="73" t="s">
        <v>60</v>
      </c>
      <c r="G17" s="73" t="s">
        <v>60</v>
      </c>
      <c r="H17" s="73"/>
      <c r="I17" s="69"/>
      <c r="J17" s="58">
        <f>IF(C17&lt;&gt;"",SUM(K17:DR17)/データ!$D$2,"")</f>
        <v>3.75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3</v>
      </c>
      <c r="AC17" s="18">
        <v>3</v>
      </c>
      <c r="AD17" s="40">
        <v>3</v>
      </c>
      <c r="AE17" s="19">
        <v>3</v>
      </c>
      <c r="AF17" s="42">
        <v>3</v>
      </c>
      <c r="AG17" s="18"/>
      <c r="AH17" s="18"/>
      <c r="AI17" s="18">
        <v>3</v>
      </c>
      <c r="AJ17" s="18">
        <v>3</v>
      </c>
      <c r="AK17" s="18">
        <v>3</v>
      </c>
      <c r="AL17" s="18">
        <v>3</v>
      </c>
      <c r="AM17" s="18">
        <v>3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82</v>
      </c>
      <c r="D19" s="71" t="s">
        <v>100</v>
      </c>
      <c r="E19" s="73" t="s">
        <v>60</v>
      </c>
      <c r="F19" s="73" t="s">
        <v>60</v>
      </c>
      <c r="G19" s="73"/>
      <c r="H19" s="73"/>
      <c r="I19" s="69"/>
      <c r="J19" s="58">
        <f>IF(C19&lt;&gt;"",SUM(K19:DR19)/データ!$D$2,"")</f>
        <v>2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>
        <v>3</v>
      </c>
      <c r="AC19" s="18">
        <v>3</v>
      </c>
      <c r="AD19" s="40">
        <v>2</v>
      </c>
      <c r="AE19" s="19"/>
      <c r="AF19" s="42"/>
      <c r="AG19" s="18"/>
      <c r="AH19" s="18"/>
      <c r="AI19" s="18">
        <v>3</v>
      </c>
      <c r="AJ19" s="18">
        <v>3</v>
      </c>
      <c r="AK19" s="18">
        <v>2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77</v>
      </c>
      <c r="D21" s="71" t="s">
        <v>72</v>
      </c>
      <c r="E21" s="73"/>
      <c r="F21" s="73"/>
      <c r="G21" s="73"/>
      <c r="H21" s="73"/>
      <c r="I21" s="69"/>
      <c r="J21" s="58">
        <f>IF(C21&lt;&gt;"",SUM(K21:DR21)/データ!$D$2,"")</f>
        <v>1.75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3</v>
      </c>
      <c r="AC21" s="18">
        <v>2</v>
      </c>
      <c r="AD21" s="40">
        <v>2</v>
      </c>
      <c r="AE21" s="19"/>
      <c r="AF21" s="42"/>
      <c r="AG21" s="18"/>
      <c r="AH21" s="18"/>
      <c r="AI21" s="18">
        <v>3</v>
      </c>
      <c r="AJ21" s="18">
        <v>2</v>
      </c>
      <c r="AK21" s="18">
        <v>2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73</v>
      </c>
      <c r="D23" s="71"/>
      <c r="E23" s="73"/>
      <c r="F23" s="73"/>
      <c r="G23" s="73"/>
      <c r="H23" s="73"/>
      <c r="I23" s="69"/>
      <c r="J23" s="58">
        <f>IF(C23&lt;&gt;"",SUM(K23:DR23)/データ!$D$2,"")</f>
        <v>0.125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>
        <v>1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78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79</v>
      </c>
      <c r="D27" s="71"/>
      <c r="E27" s="73"/>
      <c r="F27" s="73"/>
      <c r="G27" s="73"/>
      <c r="H27" s="73"/>
      <c r="I27" s="69"/>
      <c r="J27" s="58">
        <f>IF(C27&lt;&gt;"",SUM(K27:DR27)/データ!$D$2,"")</f>
        <v>1.375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2</v>
      </c>
      <c r="AQ27" s="18">
        <v>2</v>
      </c>
      <c r="AR27" s="18">
        <v>2</v>
      </c>
      <c r="AS27" s="18">
        <v>2</v>
      </c>
      <c r="AT27" s="18">
        <v>3</v>
      </c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63</v>
      </c>
      <c r="D29" s="71"/>
      <c r="E29" s="73"/>
      <c r="F29" s="73"/>
      <c r="G29" s="73"/>
      <c r="H29" s="73"/>
      <c r="I29" s="69"/>
      <c r="J29" s="58">
        <f>IF(C29&lt;&gt;"",SUM(K29:DR29)/データ!$D$2,"")</f>
        <v>1.375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>
        <v>2</v>
      </c>
      <c r="AQ29" s="18">
        <v>2</v>
      </c>
      <c r="AR29" s="18">
        <v>2</v>
      </c>
      <c r="AS29" s="18">
        <v>2</v>
      </c>
      <c r="AT29" s="18">
        <v>3</v>
      </c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64</v>
      </c>
      <c r="D31" s="71"/>
      <c r="E31" s="73"/>
      <c r="F31" s="73"/>
      <c r="G31" s="73"/>
      <c r="H31" s="73"/>
      <c r="I31" s="69"/>
      <c r="J31" s="58">
        <f>IF(C31&lt;&gt;"",SUM(K31:DR31)/データ!$D$2,"")</f>
        <v>1.375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>
        <v>2</v>
      </c>
      <c r="AX31" s="18">
        <v>2</v>
      </c>
      <c r="AY31" s="18">
        <v>2</v>
      </c>
      <c r="AZ31" s="18">
        <v>2</v>
      </c>
      <c r="BA31" s="18">
        <v>3</v>
      </c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106</v>
      </c>
      <c r="D33" s="71"/>
      <c r="E33" s="73"/>
      <c r="F33" s="73"/>
      <c r="G33" s="73"/>
      <c r="H33" s="73"/>
      <c r="I33" s="69"/>
      <c r="J33" s="58">
        <f>IF(C33&lt;&gt;"",SUM(K33:DR33)/データ!$D$2,"")</f>
        <v>1.375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>
        <v>2</v>
      </c>
      <c r="AX33" s="18">
        <v>2</v>
      </c>
      <c r="AY33" s="18">
        <v>2</v>
      </c>
      <c r="AZ33" s="18">
        <v>2</v>
      </c>
      <c r="BA33" s="18">
        <v>3</v>
      </c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66</v>
      </c>
      <c r="D35" s="71" t="s">
        <v>74</v>
      </c>
      <c r="E35" s="73"/>
      <c r="F35" s="73"/>
      <c r="G35" s="73"/>
      <c r="H35" s="73"/>
      <c r="I35" s="69"/>
      <c r="J35" s="58">
        <f>IF(C35&lt;&gt;"",SUM(K35:DR35)/データ!$D$2,"")</f>
        <v>1.625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>
        <v>2</v>
      </c>
      <c r="BE35" s="18">
        <v>2</v>
      </c>
      <c r="BF35" s="18">
        <v>3</v>
      </c>
      <c r="BG35" s="18">
        <v>3</v>
      </c>
      <c r="BH35" s="18">
        <v>3</v>
      </c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/>
      <c r="C37" s="71" t="s">
        <v>107</v>
      </c>
      <c r="D37" s="71" t="s">
        <v>71</v>
      </c>
      <c r="E37" s="73"/>
      <c r="F37" s="73"/>
      <c r="G37" s="73"/>
      <c r="H37" s="73"/>
      <c r="I37" s="69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 t="s">
        <v>108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109</v>
      </c>
      <c r="D41" s="71" t="s">
        <v>75</v>
      </c>
      <c r="E41" s="73"/>
      <c r="F41" s="73"/>
      <c r="G41" s="73"/>
      <c r="H41" s="73"/>
      <c r="I41" s="69"/>
      <c r="J41" s="58">
        <f>IF(C41&lt;&gt;"",SUM(K41:DR41)/データ!$D$2,"")</f>
        <v>0.875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>
        <v>4</v>
      </c>
      <c r="BL41" s="18">
        <v>3</v>
      </c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80</v>
      </c>
      <c r="D43" s="67" t="s">
        <v>110</v>
      </c>
      <c r="E43" s="68"/>
      <c r="F43" s="68"/>
      <c r="G43" s="68"/>
      <c r="H43" s="68"/>
      <c r="I43" s="69"/>
      <c r="J43" s="58">
        <f>IF(C43&lt;&gt;"",SUM(K43:DR43)/データ!$D$2,"")</f>
        <v>1.625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>
        <v>4</v>
      </c>
      <c r="BL43" s="18">
        <v>3</v>
      </c>
      <c r="BM43" s="18">
        <v>2</v>
      </c>
      <c r="BN43" s="18">
        <v>2</v>
      </c>
      <c r="BO43" s="18">
        <v>2</v>
      </c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/>
      <c r="C45" s="67" t="s">
        <v>68</v>
      </c>
      <c r="D45" s="67"/>
      <c r="E45" s="68"/>
      <c r="F45" s="68"/>
      <c r="G45" s="68"/>
      <c r="H45" s="68"/>
      <c r="I45" s="69"/>
      <c r="J45" s="58">
        <f>IF(C45&lt;&gt;"",SUM(K45:DR45)/データ!$D$2,"")</f>
        <v>0.25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>
        <v>2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 t="s">
        <v>113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81</v>
      </c>
      <c r="D49" s="67" t="s">
        <v>115</v>
      </c>
      <c r="E49" s="68"/>
      <c r="F49" s="68"/>
      <c r="G49" s="68"/>
      <c r="H49" s="68"/>
      <c r="I49" s="69"/>
      <c r="J49" s="58">
        <f>IF(C49&lt;&gt;"",SUM(K49:DR49)/データ!$D$2,"")</f>
        <v>0.75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>
        <v>3</v>
      </c>
      <c r="BS49" s="18">
        <v>3</v>
      </c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112</v>
      </c>
      <c r="D51" s="67" t="s">
        <v>114</v>
      </c>
      <c r="E51" s="68"/>
      <c r="F51" s="68"/>
      <c r="G51" s="68"/>
      <c r="H51" s="68"/>
      <c r="I51" s="69"/>
      <c r="J51" s="58">
        <f>IF(C51&lt;&gt;"",SUM(K51:DR51)/データ!$D$2,"")</f>
        <v>0.75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>
        <v>3</v>
      </c>
      <c r="BT51" s="18">
        <v>3</v>
      </c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65</v>
      </c>
      <c r="D53" s="67" t="s">
        <v>101</v>
      </c>
      <c r="E53" s="68"/>
      <c r="F53" s="68"/>
      <c r="G53" s="68"/>
      <c r="H53" s="68"/>
      <c r="I53" s="69"/>
      <c r="J53" s="58">
        <f>IF(C53&lt;&gt;"",SUM(K53:DR53)/データ!$D$2,"")</f>
        <v>0.875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>
        <v>3</v>
      </c>
      <c r="BU53" s="18">
        <v>2</v>
      </c>
      <c r="BV53" s="18">
        <v>2</v>
      </c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/>
      <c r="C55" s="67" t="s">
        <v>111</v>
      </c>
      <c r="D55" s="67"/>
      <c r="E55" s="68"/>
      <c r="F55" s="68"/>
      <c r="G55" s="68"/>
      <c r="H55" s="68"/>
      <c r="I55" s="69"/>
      <c r="J55" s="58">
        <f>IF(C55&lt;&gt;"",SUM(K55:DR55)/データ!$D$2,"")</f>
        <v>0.25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>
        <v>2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 t="s">
        <v>83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84</v>
      </c>
      <c r="D59" s="67"/>
      <c r="E59" s="68"/>
      <c r="F59" s="68"/>
      <c r="G59" s="68"/>
      <c r="H59" s="68"/>
      <c r="I59" s="69"/>
      <c r="J59" s="58">
        <f>IF(C59&lt;&gt;"",SUM(K59:DR59)/データ!$D$2,"")</f>
        <v>2.25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/>
      <c r="CE59" s="18"/>
      <c r="CF59" s="18">
        <v>3</v>
      </c>
      <c r="CG59" s="18">
        <v>2</v>
      </c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85</v>
      </c>
      <c r="D61" s="67"/>
      <c r="E61" s="68"/>
      <c r="F61" s="68"/>
      <c r="G61" s="68"/>
      <c r="H61" s="68"/>
      <c r="I61" s="69"/>
      <c r="J61" s="58">
        <f>IF(C61&lt;&gt;"",SUM(K61:DR61)/データ!$D$2,"")</f>
        <v>1.875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>
        <v>3</v>
      </c>
      <c r="CI61" s="18">
        <v>3</v>
      </c>
      <c r="CJ61" s="18">
        <v>2</v>
      </c>
      <c r="CK61" s="18"/>
      <c r="CL61" s="18"/>
      <c r="CM61" s="40">
        <v>3</v>
      </c>
      <c r="CN61" s="19">
        <v>2</v>
      </c>
      <c r="CO61" s="42"/>
      <c r="CP61" s="18"/>
      <c r="CQ61" s="18">
        <v>2</v>
      </c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/>
      <c r="C63" s="67" t="s">
        <v>111</v>
      </c>
      <c r="D63" s="67" t="s">
        <v>116</v>
      </c>
      <c r="E63" s="68"/>
      <c r="F63" s="68"/>
      <c r="G63" s="68"/>
      <c r="H63" s="68"/>
      <c r="I63" s="69"/>
      <c r="J63" s="58">
        <f>IF(C63&lt;&gt;"",SUM(K63:DR63)/データ!$D$2,"")</f>
        <v>0.25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>
        <v>2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 t="s">
        <v>86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87</v>
      </c>
      <c r="D67" s="67" t="s">
        <v>117</v>
      </c>
      <c r="E67" s="68"/>
      <c r="F67" s="68"/>
      <c r="G67" s="68"/>
      <c r="H67" s="68"/>
      <c r="I67" s="69"/>
      <c r="J67" s="58">
        <f>IF(C67&lt;&gt;"",SUM(K67:DR67)/データ!$D$2,"")</f>
        <v>4.125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>
        <v>3</v>
      </c>
      <c r="BZ67" s="18">
        <v>3</v>
      </c>
      <c r="CA67" s="18">
        <v>3</v>
      </c>
      <c r="CB67" s="18">
        <v>2</v>
      </c>
      <c r="CC67" s="18">
        <v>2</v>
      </c>
      <c r="CD67" s="18"/>
      <c r="CE67" s="18"/>
      <c r="CF67" s="18">
        <v>3</v>
      </c>
      <c r="CG67" s="18">
        <v>2</v>
      </c>
      <c r="CH67" s="18">
        <v>3</v>
      </c>
      <c r="CI67" s="18">
        <v>3</v>
      </c>
      <c r="CJ67" s="18">
        <v>2</v>
      </c>
      <c r="CK67" s="18"/>
      <c r="CL67" s="18"/>
      <c r="CM67" s="40">
        <v>3</v>
      </c>
      <c r="CN67" s="19">
        <v>2</v>
      </c>
      <c r="CO67" s="42"/>
      <c r="CP67" s="18"/>
      <c r="CQ67" s="18">
        <v>2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/>
      <c r="C69" s="67" t="s">
        <v>111</v>
      </c>
      <c r="D69" s="67"/>
      <c r="E69" s="68"/>
      <c r="F69" s="68"/>
      <c r="G69" s="68"/>
      <c r="H69" s="68"/>
      <c r="I69" s="69"/>
      <c r="J69" s="58">
        <f>IF(C69&lt;&gt;"",SUM(K69:DR69)/データ!$D$2,"")</f>
        <v>0.25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>
        <v>2</v>
      </c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 t="s">
        <v>88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118</v>
      </c>
      <c r="D73" s="71"/>
      <c r="E73" s="73"/>
      <c r="F73" s="73"/>
      <c r="G73" s="73"/>
      <c r="H73" s="73"/>
      <c r="I73" s="69"/>
      <c r="J73" s="58">
        <f>IF(C73&lt;&gt;"",SUM(K73:DR73)/データ!$D$2,"")</f>
        <v>0.75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>
        <v>3</v>
      </c>
      <c r="CP73" s="18">
        <v>3</v>
      </c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66</v>
      </c>
      <c r="D75" s="71" t="s">
        <v>119</v>
      </c>
      <c r="E75" s="73"/>
      <c r="F75" s="73"/>
      <c r="G75" s="73"/>
      <c r="H75" s="73"/>
      <c r="I75" s="69"/>
      <c r="J75" s="58">
        <f>IF(C75&lt;&gt;"",SUM(K75:DR75)/データ!$D$2,"")</f>
        <v>0.75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>
        <v>3</v>
      </c>
      <c r="CP75" s="18">
        <v>3</v>
      </c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/>
      <c r="C77" s="71" t="s">
        <v>111</v>
      </c>
      <c r="D77" s="71"/>
      <c r="E77" s="73"/>
      <c r="F77" s="73"/>
      <c r="G77" s="73"/>
      <c r="H77" s="73"/>
      <c r="I77" s="69"/>
      <c r="J77" s="58">
        <f>IF(C77&lt;&gt;"",SUM(K77:DR77)/データ!$D$2,"")</f>
        <v>0.25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>
        <v>2</v>
      </c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 t="s">
        <v>89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90</v>
      </c>
      <c r="D81" s="71" t="s">
        <v>102</v>
      </c>
      <c r="E81" s="73"/>
      <c r="F81" s="73"/>
      <c r="G81" s="73"/>
      <c r="H81" s="73"/>
      <c r="I81" s="69"/>
      <c r="J81" s="58">
        <f>IF(C81&lt;&gt;"",SUM(K81:DR81)/データ!$D$2,"")</f>
        <v>1.625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>
        <v>3</v>
      </c>
      <c r="CU81" s="18">
        <v>3</v>
      </c>
      <c r="CV81" s="18">
        <v>3</v>
      </c>
      <c r="CW81" s="18">
        <v>2</v>
      </c>
      <c r="CX81" s="18">
        <v>2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91</v>
      </c>
      <c r="D83" s="71" t="s">
        <v>103</v>
      </c>
      <c r="E83" s="73"/>
      <c r="F83" s="73"/>
      <c r="G83" s="73"/>
      <c r="H83" s="73"/>
      <c r="I83" s="69"/>
      <c r="J83" s="58">
        <f>IF(C83&lt;&gt;"",SUM(K83:DR83)/データ!$D$2,"")</f>
        <v>1.625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>
        <v>3</v>
      </c>
      <c r="CU83" s="18">
        <v>3</v>
      </c>
      <c r="CV83" s="18">
        <v>3</v>
      </c>
      <c r="CW83" s="18">
        <v>2</v>
      </c>
      <c r="CX83" s="18">
        <v>2</v>
      </c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/>
      <c r="C85" s="71" t="s">
        <v>111</v>
      </c>
      <c r="D85" s="71"/>
      <c r="E85" s="73"/>
      <c r="F85" s="73"/>
      <c r="G85" s="73"/>
      <c r="H85" s="73"/>
      <c r="I85" s="69"/>
      <c r="J85" s="58">
        <f>IF(C85&lt;&gt;"",SUM(K85:DR85)/データ!$D$2,"")</f>
        <v>0.25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>
        <v>2</v>
      </c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 t="s">
        <v>92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93</v>
      </c>
      <c r="D89" s="71"/>
      <c r="E89" s="73"/>
      <c r="F89" s="73"/>
      <c r="G89" s="73"/>
      <c r="H89" s="73"/>
      <c r="I89" s="69"/>
      <c r="J89" s="58">
        <f>IF(C89&lt;&gt;"",SUM(K89:DR89)/データ!$D$2,"")</f>
        <v>0.375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>
        <v>3</v>
      </c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94</v>
      </c>
      <c r="D91" s="71"/>
      <c r="E91" s="73"/>
      <c r="F91" s="73"/>
      <c r="G91" s="73"/>
      <c r="H91" s="73"/>
      <c r="I91" s="69"/>
      <c r="J91" s="58">
        <f>IF(C91&lt;&gt;"",SUM(K91:DR91)/データ!$D$2,"")</f>
        <v>0.375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>
        <v>3</v>
      </c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95</v>
      </c>
      <c r="D93" s="71"/>
      <c r="E93" s="73"/>
      <c r="F93" s="73"/>
      <c r="G93" s="73"/>
      <c r="H93" s="73"/>
      <c r="I93" s="69"/>
      <c r="J93" s="58">
        <f>IF(C93&lt;&gt;"",SUM(K93:DR93)/データ!$D$2,"")</f>
        <v>0.375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>
        <v>3</v>
      </c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/>
      <c r="C95" s="71" t="s">
        <v>111</v>
      </c>
      <c r="D95" s="71" t="s">
        <v>92</v>
      </c>
      <c r="E95" s="73"/>
      <c r="F95" s="73"/>
      <c r="G95" s="73"/>
      <c r="H95" s="73"/>
      <c r="I95" s="69"/>
      <c r="J95" s="58">
        <f>IF(C95&lt;&gt;"",SUM(K95:DR95)/データ!$D$2,"")</f>
        <v>0.25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>
        <v>2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 t="s">
        <v>98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97</v>
      </c>
      <c r="D99" s="67" t="s">
        <v>120</v>
      </c>
      <c r="E99" s="68"/>
      <c r="F99" s="68"/>
      <c r="G99" s="68"/>
      <c r="H99" s="68"/>
      <c r="I99" s="69"/>
      <c r="J99" s="58">
        <f>IF(C99&lt;&gt;"",SUM(K99:DR99)/データ!$D$2,"")</f>
        <v>3.25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>
        <v>3</v>
      </c>
      <c r="DB99" s="18">
        <v>3</v>
      </c>
      <c r="DC99" s="18">
        <v>3</v>
      </c>
      <c r="DD99" s="18">
        <v>2</v>
      </c>
      <c r="DE99" s="18">
        <v>2</v>
      </c>
      <c r="DF99" s="18"/>
      <c r="DG99" s="18"/>
      <c r="DH99" s="18">
        <v>3</v>
      </c>
      <c r="DI99" s="18">
        <v>3</v>
      </c>
      <c r="DJ99" s="18">
        <v>3</v>
      </c>
      <c r="DK99" s="18">
        <v>2</v>
      </c>
      <c r="DL99" s="18">
        <v>2</v>
      </c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104</v>
      </c>
      <c r="D101" s="67" t="s">
        <v>105</v>
      </c>
      <c r="E101" s="68"/>
      <c r="F101" s="68"/>
      <c r="G101" s="68"/>
      <c r="H101" s="68"/>
      <c r="I101" s="69"/>
      <c r="J101" s="58">
        <f>IF(C101&lt;&gt;"",SUM(K101:DR101)/データ!$D$2,"")</f>
        <v>3.25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>
        <v>3</v>
      </c>
      <c r="DB101" s="18">
        <v>3</v>
      </c>
      <c r="DC101" s="18">
        <v>3</v>
      </c>
      <c r="DD101" s="18">
        <v>2</v>
      </c>
      <c r="DE101" s="18">
        <v>2</v>
      </c>
      <c r="DF101" s="18"/>
      <c r="DG101" s="18"/>
      <c r="DH101" s="18">
        <v>3</v>
      </c>
      <c r="DI101" s="18">
        <v>3</v>
      </c>
      <c r="DJ101" s="18">
        <v>3</v>
      </c>
      <c r="DK101" s="18">
        <v>2</v>
      </c>
      <c r="DL101" s="18">
        <v>2</v>
      </c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/>
      <c r="C103" s="67" t="s">
        <v>111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0.25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>
        <v>2</v>
      </c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 t="s">
        <v>122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121</v>
      </c>
      <c r="D107" s="67" t="s">
        <v>124</v>
      </c>
      <c r="E107" s="68"/>
      <c r="F107" s="68"/>
      <c r="G107" s="68"/>
      <c r="H107" s="68"/>
      <c r="I107" s="69"/>
      <c r="J107" s="58">
        <f>IF(C107&lt;&gt;"",SUM(K107:DR107)/データ!$D$2,"")</f>
        <v>3.625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4</v>
      </c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>
        <v>2</v>
      </c>
      <c r="AN107" s="18"/>
      <c r="AO107" s="18"/>
      <c r="AP107" s="18"/>
      <c r="AQ107" s="18"/>
      <c r="AR107" s="18"/>
      <c r="AS107" s="18"/>
      <c r="AT107" s="18">
        <v>2</v>
      </c>
      <c r="AU107" s="18"/>
      <c r="AV107" s="18"/>
      <c r="AW107" s="18"/>
      <c r="AX107" s="18"/>
      <c r="AY107" s="18"/>
      <c r="AZ107" s="18"/>
      <c r="BA107" s="18">
        <v>2</v>
      </c>
      <c r="BB107" s="18"/>
      <c r="BC107" s="18"/>
      <c r="BD107" s="18"/>
      <c r="BE107" s="18"/>
      <c r="BF107" s="18"/>
      <c r="BG107" s="18"/>
      <c r="BH107" s="18">
        <v>3</v>
      </c>
      <c r="BI107" s="40"/>
      <c r="BJ107" s="19"/>
      <c r="BK107" s="42"/>
      <c r="BL107" s="18"/>
      <c r="BM107" s="18"/>
      <c r="BN107" s="18"/>
      <c r="BO107" s="18">
        <v>2</v>
      </c>
      <c r="BP107" s="18"/>
      <c r="BQ107" s="18"/>
      <c r="BR107" s="18"/>
      <c r="BS107" s="18"/>
      <c r="BT107" s="18"/>
      <c r="BU107" s="18"/>
      <c r="BV107" s="18">
        <v>2</v>
      </c>
      <c r="BW107" s="18"/>
      <c r="BX107" s="18"/>
      <c r="BY107" s="18"/>
      <c r="BZ107" s="18"/>
      <c r="CA107" s="18"/>
      <c r="CB107" s="18"/>
      <c r="CC107" s="18">
        <v>2</v>
      </c>
      <c r="CD107" s="18"/>
      <c r="CE107" s="18"/>
      <c r="CF107" s="18"/>
      <c r="CG107" s="18"/>
      <c r="CH107" s="18"/>
      <c r="CI107" s="18"/>
      <c r="CJ107" s="18">
        <v>2</v>
      </c>
      <c r="CK107" s="18"/>
      <c r="CL107" s="18"/>
      <c r="CM107" s="40"/>
      <c r="CN107" s="19"/>
      <c r="CO107" s="42"/>
      <c r="CP107" s="18"/>
      <c r="CQ107" s="18">
        <v>2</v>
      </c>
      <c r="CR107" s="18"/>
      <c r="CS107" s="18"/>
      <c r="CT107" s="18"/>
      <c r="CU107" s="18"/>
      <c r="CV107" s="18"/>
      <c r="CW107" s="18"/>
      <c r="CX107" s="18">
        <v>2</v>
      </c>
      <c r="CY107" s="18"/>
      <c r="CZ107" s="18"/>
      <c r="DA107" s="18"/>
      <c r="DB107" s="18"/>
      <c r="DC107" s="18"/>
      <c r="DD107" s="18"/>
      <c r="DE107" s="18">
        <v>2</v>
      </c>
      <c r="DF107" s="18"/>
      <c r="DG107" s="18"/>
      <c r="DH107" s="18"/>
      <c r="DI107" s="18"/>
      <c r="DJ107" s="18"/>
      <c r="DK107" s="18"/>
      <c r="DL107" s="18">
        <v>2</v>
      </c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96</v>
      </c>
      <c r="D109" s="67" t="s">
        <v>123</v>
      </c>
      <c r="E109" s="68"/>
      <c r="F109" s="68"/>
      <c r="G109" s="68"/>
      <c r="H109" s="68"/>
      <c r="I109" s="69"/>
      <c r="J109" s="58">
        <f>IF(C109&lt;&gt;"",SUM(K109:DR109)/データ!$D$2,"")</f>
        <v>3.625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4</v>
      </c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>
        <v>2</v>
      </c>
      <c r="AN109" s="18"/>
      <c r="AO109" s="18"/>
      <c r="AP109" s="18"/>
      <c r="AQ109" s="18"/>
      <c r="AR109" s="18"/>
      <c r="AS109" s="18"/>
      <c r="AT109" s="18">
        <v>2</v>
      </c>
      <c r="AU109" s="18"/>
      <c r="AV109" s="18"/>
      <c r="AW109" s="18"/>
      <c r="AX109" s="18"/>
      <c r="AY109" s="18"/>
      <c r="AZ109" s="18"/>
      <c r="BA109" s="18">
        <v>2</v>
      </c>
      <c r="BB109" s="18"/>
      <c r="BC109" s="18"/>
      <c r="BD109" s="18"/>
      <c r="BE109" s="18"/>
      <c r="BF109" s="18"/>
      <c r="BG109" s="18"/>
      <c r="BH109" s="18">
        <v>3</v>
      </c>
      <c r="BI109" s="40"/>
      <c r="BJ109" s="19"/>
      <c r="BK109" s="42"/>
      <c r="BL109" s="18"/>
      <c r="BM109" s="18"/>
      <c r="BN109" s="18"/>
      <c r="BO109" s="18">
        <v>2</v>
      </c>
      <c r="BP109" s="18"/>
      <c r="BQ109" s="18"/>
      <c r="BR109" s="18"/>
      <c r="BS109" s="18"/>
      <c r="BT109" s="18"/>
      <c r="BU109" s="18"/>
      <c r="BV109" s="18">
        <v>2</v>
      </c>
      <c r="BW109" s="18"/>
      <c r="BX109" s="18"/>
      <c r="BY109" s="18"/>
      <c r="BZ109" s="18"/>
      <c r="CA109" s="18"/>
      <c r="CB109" s="18"/>
      <c r="CC109" s="18">
        <v>2</v>
      </c>
      <c r="CD109" s="18"/>
      <c r="CE109" s="18"/>
      <c r="CF109" s="18"/>
      <c r="CG109" s="18"/>
      <c r="CH109" s="18"/>
      <c r="CI109" s="18"/>
      <c r="CJ109" s="18">
        <v>2</v>
      </c>
      <c r="CK109" s="18"/>
      <c r="CL109" s="18"/>
      <c r="CM109" s="40"/>
      <c r="CN109" s="19"/>
      <c r="CO109" s="42"/>
      <c r="CP109" s="18"/>
      <c r="CQ109" s="18">
        <v>2</v>
      </c>
      <c r="CR109" s="18"/>
      <c r="CS109" s="18"/>
      <c r="CT109" s="18"/>
      <c r="CU109" s="18"/>
      <c r="CV109" s="18"/>
      <c r="CW109" s="18"/>
      <c r="CX109" s="18">
        <v>2</v>
      </c>
      <c r="CY109" s="18"/>
      <c r="CZ109" s="18"/>
      <c r="DA109" s="18"/>
      <c r="DB109" s="18"/>
      <c r="DC109" s="18"/>
      <c r="DD109" s="18"/>
      <c r="DE109" s="18">
        <v>2</v>
      </c>
      <c r="DF109" s="18"/>
      <c r="DG109" s="18"/>
      <c r="DH109" s="18"/>
      <c r="DI109" s="18"/>
      <c r="DJ109" s="18"/>
      <c r="DK109" s="18"/>
      <c r="DL109" s="18">
        <v>2</v>
      </c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 t="s">
        <v>111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0.25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>
        <v>2</v>
      </c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7</v>
      </c>
      <c r="V148" s="13">
        <f t="array" ref="V148">SUM(IF(MOD(ROW(V$5:V$146),2)=1,V$5:V$146,0))</f>
        <v>6</v>
      </c>
      <c r="W148" s="13">
        <f t="array" ref="W148">SUM(IF(MOD(ROW(W$5:W$146),2)=1,W$5:W$146,0))</f>
        <v>6</v>
      </c>
      <c r="X148" s="13">
        <f t="array" ref="X148">SUM(IF(MOD(ROW(X$5:X$146),2)=1,X$5:X$146,0))</f>
        <v>6</v>
      </c>
      <c r="Y148" s="13">
        <f t="array" ref="Y148">SUM(IF(MOD(ROW(Y$5:Y$146),2)=1,Y$5:Y$146,0))</f>
        <v>15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9</v>
      </c>
      <c r="AC148" s="13">
        <f t="array" ref="AC148">SUM(IF(MOD(ROW(AC$5:AC$146),2)=1,AC$5:AC$146,0))</f>
        <v>8</v>
      </c>
      <c r="AD148" s="13">
        <f t="array" ref="AD148">SUM(IF(MOD(ROW(AD$5:AD$146),2)=1,AD$5:AD$146,0))</f>
        <v>7</v>
      </c>
      <c r="AE148" s="13">
        <f t="array" ref="AE148">SUM(IF(MOD(ROW(AE$5:AE$146),2)=1,AE$5:AE$146,0))</f>
        <v>3</v>
      </c>
      <c r="AF148" s="13">
        <f t="array" ref="AF148">SUM(IF(MOD(ROW(AF$5:AF$146),2)=1,AF$5:AF$146,0))</f>
        <v>3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9</v>
      </c>
      <c r="AJ148" s="13">
        <f t="array" ref="AJ148">SUM(IF(MOD(ROW(AJ$5:AJ$146),2)=1,AJ$5:AJ$146,0))</f>
        <v>8</v>
      </c>
      <c r="AK148" s="13">
        <f t="array" ref="AK148">SUM(IF(MOD(ROW(AK$5:AK$146),2)=1,AK$5:AK$146,0))</f>
        <v>7</v>
      </c>
      <c r="AL148" s="13">
        <f t="array" ref="AL148">SUM(IF(MOD(ROW(AL$5:AL$146),2)=1,AL$5:AL$146,0))</f>
        <v>3</v>
      </c>
      <c r="AM148" s="13">
        <f t="array" ref="AM148">SUM(IF(MOD(ROW(AM$5:AM$146),2)=1,AM$5:AM$146,0))</f>
        <v>8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10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4</v>
      </c>
      <c r="AX148" s="13">
        <f t="array" ref="AX148">SUM(IF(MOD(ROW(AX$5:AX$146),2)=1,AX$5:AX$146,0))</f>
        <v>4</v>
      </c>
      <c r="AY148" s="13">
        <f t="array" ref="AY148">SUM(IF(MOD(ROW(AY$5:AY$146),2)=1,AY$5:AY$146,0))</f>
        <v>4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10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2</v>
      </c>
      <c r="BE148" s="13">
        <f t="array" ref="BE148">SUM(IF(MOD(ROW(BE$5:BE$146),2)=1,BE$5:BE$146,0))</f>
        <v>2</v>
      </c>
      <c r="BF148" s="13">
        <f t="array" ref="BF148">SUM(IF(MOD(ROW(BF$5:BF$146),2)=1,BF$5:BF$146,0))</f>
        <v>3</v>
      </c>
      <c r="BG148" s="13">
        <f t="array" ref="BG148">SUM(IF(MOD(ROW(BG$5:BG$146),2)=1,BG$5:BG$146,0))</f>
        <v>3</v>
      </c>
      <c r="BH148" s="13">
        <f t="array" ref="BH148">SUM(IF(MOD(ROW(BH$5:BH$146),2)=1,BH$5:BH$146,0))</f>
        <v>10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8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2</v>
      </c>
      <c r="BN148" s="13">
        <f t="array" ref="BN148">SUM(IF(MOD(ROW(BN$5:BN$146),2)=1,BN$5:BN$146,0))</f>
        <v>2</v>
      </c>
      <c r="BO148" s="13">
        <f t="array" ref="BO148">SUM(IF(MOD(ROW(BO$5:BO$146),2)=1,BO$5:BO$146,0))</f>
        <v>8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3</v>
      </c>
      <c r="BS148" s="13">
        <f t="array" ref="BS148">SUM(IF(MOD(ROW(BS$5:BS$146),2)=1,BS$5:BS$146,0))</f>
        <v>6</v>
      </c>
      <c r="BT148" s="13">
        <f t="array" ref="BT148">SUM(IF(MOD(ROW(BT$5:BT$146),2)=1,BT$5:BT$146,0))</f>
        <v>6</v>
      </c>
      <c r="BU148" s="13">
        <f t="array" ref="BU148">SUM(IF(MOD(ROW(BU$5:BU$146),2)=1,BU$5:BU$146,0))</f>
        <v>2</v>
      </c>
      <c r="BV148" s="13">
        <f t="array" ref="BV148">SUM(IF(MOD(ROW(BV$5:BV$146),2)=1,BV$5:BV$146,0))</f>
        <v>8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6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8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6</v>
      </c>
      <c r="CG148" s="13">
        <f t="array" ref="CG148">SUM(IF(MOD(ROW(CG$5:CG$146),2)=1,CG$5:CG$146,0))</f>
        <v>4</v>
      </c>
      <c r="CH148" s="13">
        <f t="array" ref="CH148">SUM(IF(MOD(ROW(CH$5:CH$146),2)=1,CH$5:CH$146,0))</f>
        <v>6</v>
      </c>
      <c r="CI148" s="13">
        <f t="array" ref="CI148">SUM(IF(MOD(ROW(CI$5:CI$146),2)=1,CI$5:CI$146,0))</f>
        <v>6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4</v>
      </c>
      <c r="CO148" s="13">
        <f t="array" ref="CO148">SUM(IF(MOD(ROW(CO$5:CO$146),2)=1,CO$5:CO$146,0))</f>
        <v>6</v>
      </c>
      <c r="CP148" s="13">
        <f t="array" ref="CP148">SUM(IF(MOD(ROW(CP$5:CP$146),2)=1,CP$5:CP$146,0))</f>
        <v>6</v>
      </c>
      <c r="CQ148" s="13">
        <f t="array" ref="CQ148">SUM(IF(MOD(ROW(CQ$5:CQ$146),2)=1,CQ$5:CQ$146,0))</f>
        <v>14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9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4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6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6</v>
      </c>
      <c r="DD148" s="13">
        <f t="array" ref="DD148">SUM(IF(MOD(ROW(DD$5:DD$146),2)=1,DD$5:DD$146,0))</f>
        <v>4</v>
      </c>
      <c r="DE148" s="13">
        <f t="array" ref="DE148">SUM(IF(MOD(ROW(DE$5:DE$146),2)=1,DE$5:DE$146,0))</f>
        <v>8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6</v>
      </c>
      <c r="DI148" s="13">
        <f t="array" ref="DI148">SUM(IF(MOD(ROW(DI$5:DI$146),2)=1,DI$5:DI$146,0))</f>
        <v>6</v>
      </c>
      <c r="DJ148" s="13">
        <f t="array" ref="DJ148">SUM(IF(MOD(ROW(DJ$5:DJ$146),2)=1,DJ$5:DJ$146,0))</f>
        <v>6</v>
      </c>
      <c r="DK148" s="13">
        <f t="array" ref="DK148">SUM(IF(MOD(ROW(DK$5:DK$146),2)=1,DK$5:DK$146,0))</f>
        <v>4</v>
      </c>
      <c r="DL148" s="13">
        <f t="array" ref="DL148">SUM(IF(MOD(ROW(DL$5:DL$146),2)=1,DL$5:DL$146,0))</f>
        <v>12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0.1875</v>
      </c>
      <c r="L150" s="13">
        <f t="shared" si="0"/>
        <v>0.1875</v>
      </c>
      <c r="M150" s="13">
        <f t="shared" si="0"/>
        <v>0.1875</v>
      </c>
      <c r="N150" s="13">
        <f t="shared" si="0"/>
        <v>0.1875</v>
      </c>
      <c r="O150" s="13">
        <f t="shared" si="0"/>
        <v>0.1875</v>
      </c>
      <c r="P150" s="13">
        <f t="shared" si="0"/>
        <v>0.1875</v>
      </c>
      <c r="Q150" s="13">
        <f t="shared" si="0"/>
        <v>0.1875</v>
      </c>
      <c r="R150" s="13">
        <f t="shared" si="0"/>
        <v>0.1875</v>
      </c>
      <c r="S150" s="13">
        <f t="shared" si="0"/>
        <v>0.1875</v>
      </c>
      <c r="T150" s="13">
        <f t="shared" si="0"/>
        <v>0.1875</v>
      </c>
      <c r="U150" s="13">
        <f t="shared" si="0"/>
        <v>0.1875</v>
      </c>
      <c r="V150" s="13">
        <f t="shared" si="0"/>
        <v>0.1875</v>
      </c>
      <c r="W150" s="13">
        <f t="shared" si="0"/>
        <v>0.1875</v>
      </c>
      <c r="X150" s="13">
        <f t="shared" si="0"/>
        <v>0.1875</v>
      </c>
      <c r="Y150" s="13">
        <f t="shared" si="0"/>
        <v>0.1875</v>
      </c>
      <c r="Z150" s="13">
        <f t="shared" si="0"/>
        <v>0.1875</v>
      </c>
      <c r="AA150" s="13">
        <f t="shared" si="0"/>
        <v>0.1875</v>
      </c>
      <c r="AB150" s="13">
        <f t="shared" si="0"/>
        <v>0.1875</v>
      </c>
      <c r="AC150" s="13">
        <f t="shared" si="0"/>
        <v>0.1875</v>
      </c>
      <c r="AD150" s="13">
        <f t="shared" si="0"/>
        <v>0.1875</v>
      </c>
      <c r="AE150" s="13">
        <f t="shared" si="0"/>
        <v>0.1875</v>
      </c>
      <c r="AF150" s="13">
        <f t="shared" si="0"/>
        <v>0.1875</v>
      </c>
      <c r="AG150" s="13">
        <f t="shared" si="0"/>
        <v>0.1875</v>
      </c>
      <c r="AH150" s="13">
        <f t="shared" si="0"/>
        <v>0.1875</v>
      </c>
      <c r="AI150" s="13">
        <f t="shared" si="0"/>
        <v>0.1875</v>
      </c>
      <c r="AJ150" s="13">
        <f t="shared" si="0"/>
        <v>0.1875</v>
      </c>
      <c r="AK150" s="13">
        <f t="shared" si="0"/>
        <v>0.1875</v>
      </c>
      <c r="AL150" s="13">
        <f t="shared" si="0"/>
        <v>0.1875</v>
      </c>
      <c r="AM150" s="13">
        <f t="shared" si="0"/>
        <v>0.1875</v>
      </c>
      <c r="AN150" s="13">
        <f t="shared" si="0"/>
        <v>0.1875</v>
      </c>
      <c r="AO150" s="13">
        <f t="shared" si="0"/>
        <v>0.1875</v>
      </c>
      <c r="AP150" s="13">
        <f t="shared" si="0"/>
        <v>0.1875</v>
      </c>
      <c r="AQ150" s="13">
        <f t="shared" ref="AQ150:BV150" si="1">SUM(AQ157:AQ192)</f>
        <v>0.1875</v>
      </c>
      <c r="AR150" s="13">
        <f t="shared" si="1"/>
        <v>0.1875</v>
      </c>
      <c r="AS150" s="13">
        <f t="shared" si="1"/>
        <v>0.1875</v>
      </c>
      <c r="AT150" s="13">
        <f t="shared" si="1"/>
        <v>0.1875</v>
      </c>
      <c r="AU150" s="13">
        <f t="shared" si="1"/>
        <v>0.1875</v>
      </c>
      <c r="AV150" s="13">
        <f t="shared" si="1"/>
        <v>0.1875</v>
      </c>
      <c r="AW150" s="13">
        <f t="shared" si="1"/>
        <v>0.1875</v>
      </c>
      <c r="AX150" s="13">
        <f t="shared" si="1"/>
        <v>0.1875</v>
      </c>
      <c r="AY150" s="13">
        <f t="shared" si="1"/>
        <v>0.1875</v>
      </c>
      <c r="AZ150" s="13">
        <f t="shared" si="1"/>
        <v>0.1875</v>
      </c>
      <c r="BA150" s="13">
        <f t="shared" si="1"/>
        <v>0.1875</v>
      </c>
      <c r="BB150" s="13">
        <f t="shared" si="1"/>
        <v>0.1875</v>
      </c>
      <c r="BC150" s="13">
        <f t="shared" si="1"/>
        <v>0.1875</v>
      </c>
      <c r="BD150" s="13">
        <f t="shared" si="1"/>
        <v>0.1875</v>
      </c>
      <c r="BE150" s="13">
        <f t="shared" si="1"/>
        <v>0.1875</v>
      </c>
      <c r="BF150" s="13">
        <f t="shared" si="1"/>
        <v>0.1875</v>
      </c>
      <c r="BG150" s="13">
        <f t="shared" si="1"/>
        <v>0.1875</v>
      </c>
      <c r="BH150" s="13">
        <f t="shared" si="1"/>
        <v>0.1875</v>
      </c>
      <c r="BI150" s="13">
        <f t="shared" si="1"/>
        <v>0.1875</v>
      </c>
      <c r="BJ150" s="13">
        <f t="shared" si="1"/>
        <v>0.1875</v>
      </c>
      <c r="BK150" s="13">
        <f t="shared" si="1"/>
        <v>0.1875</v>
      </c>
      <c r="BL150" s="13">
        <f t="shared" si="1"/>
        <v>0.1875</v>
      </c>
      <c r="BM150" s="13">
        <f t="shared" si="1"/>
        <v>0.1875</v>
      </c>
      <c r="BN150" s="13">
        <f t="shared" si="1"/>
        <v>0.1875</v>
      </c>
      <c r="BO150" s="13">
        <f t="shared" si="1"/>
        <v>0.1875</v>
      </c>
      <c r="BP150" s="13">
        <f t="shared" si="1"/>
        <v>0.1875</v>
      </c>
      <c r="BQ150" s="13">
        <f t="shared" si="1"/>
        <v>0.1875</v>
      </c>
      <c r="BR150" s="13">
        <f t="shared" si="1"/>
        <v>0.1875</v>
      </c>
      <c r="BS150" s="13">
        <f t="shared" si="1"/>
        <v>0.1875</v>
      </c>
      <c r="BT150" s="13">
        <f t="shared" si="1"/>
        <v>0.1875</v>
      </c>
      <c r="BU150" s="13">
        <f t="shared" si="1"/>
        <v>0.1875</v>
      </c>
      <c r="BV150" s="13">
        <f t="shared" si="1"/>
        <v>0.1875</v>
      </c>
      <c r="BW150" s="13">
        <f t="shared" ref="BW150:DB150" si="2">SUM(BW157:BW192)</f>
        <v>0.1875</v>
      </c>
      <c r="BX150" s="13">
        <f t="shared" si="2"/>
        <v>0.1875</v>
      </c>
      <c r="BY150" s="13">
        <f t="shared" si="2"/>
        <v>0.1875</v>
      </c>
      <c r="BZ150" s="13">
        <f t="shared" si="2"/>
        <v>0.1875</v>
      </c>
      <c r="CA150" s="13">
        <f t="shared" si="2"/>
        <v>0.1875</v>
      </c>
      <c r="CB150" s="13">
        <f t="shared" si="2"/>
        <v>0.1875</v>
      </c>
      <c r="CC150" s="13">
        <f t="shared" si="2"/>
        <v>0.1875</v>
      </c>
      <c r="CD150" s="13">
        <f t="shared" si="2"/>
        <v>0.1875</v>
      </c>
      <c r="CE150" s="13">
        <f t="shared" si="2"/>
        <v>0.1875</v>
      </c>
      <c r="CF150" s="13">
        <f t="shared" si="2"/>
        <v>0.1875</v>
      </c>
      <c r="CG150" s="13">
        <f t="shared" si="2"/>
        <v>0.1875</v>
      </c>
      <c r="CH150" s="13">
        <f t="shared" si="2"/>
        <v>0.1875</v>
      </c>
      <c r="CI150" s="13">
        <f t="shared" si="2"/>
        <v>0.1875</v>
      </c>
      <c r="CJ150" s="13">
        <f t="shared" si="2"/>
        <v>0.1875</v>
      </c>
      <c r="CK150" s="13">
        <f t="shared" si="2"/>
        <v>0.1875</v>
      </c>
      <c r="CL150" s="13">
        <f t="shared" si="2"/>
        <v>0.1875</v>
      </c>
      <c r="CM150" s="13">
        <f t="shared" si="2"/>
        <v>0.1875</v>
      </c>
      <c r="CN150" s="13">
        <f t="shared" si="2"/>
        <v>0.1875</v>
      </c>
      <c r="CO150" s="13">
        <f t="shared" si="2"/>
        <v>0.1875</v>
      </c>
      <c r="CP150" s="13">
        <f t="shared" si="2"/>
        <v>0.1875</v>
      </c>
      <c r="CQ150" s="13">
        <f t="shared" si="2"/>
        <v>0.1875</v>
      </c>
      <c r="CR150" s="13">
        <f t="shared" si="2"/>
        <v>0.1875</v>
      </c>
      <c r="CS150" s="13">
        <f t="shared" si="2"/>
        <v>0.1875</v>
      </c>
      <c r="CT150" s="13">
        <f t="shared" si="2"/>
        <v>0.1875</v>
      </c>
      <c r="CU150" s="13">
        <f t="shared" si="2"/>
        <v>0.1875</v>
      </c>
      <c r="CV150" s="13">
        <f t="shared" si="2"/>
        <v>0.1875</v>
      </c>
      <c r="CW150" s="13">
        <f t="shared" si="2"/>
        <v>0.1875</v>
      </c>
      <c r="CX150" s="13">
        <f t="shared" si="2"/>
        <v>0.1875</v>
      </c>
      <c r="CY150" s="13">
        <f t="shared" si="2"/>
        <v>0.1875</v>
      </c>
      <c r="CZ150" s="13">
        <f t="shared" si="2"/>
        <v>0.1875</v>
      </c>
      <c r="DA150" s="13">
        <f t="shared" si="2"/>
        <v>0.1875</v>
      </c>
      <c r="DB150" s="13">
        <f t="shared" si="2"/>
        <v>0.1875</v>
      </c>
      <c r="DC150" s="13">
        <f t="shared" ref="DC150:DR150" si="3">SUM(DC157:DC192)</f>
        <v>0.1875</v>
      </c>
      <c r="DD150" s="13">
        <f t="shared" si="3"/>
        <v>0.1875</v>
      </c>
      <c r="DE150" s="13">
        <f t="shared" si="3"/>
        <v>0.1875</v>
      </c>
      <c r="DF150" s="13">
        <f t="shared" si="3"/>
        <v>0.1875</v>
      </c>
      <c r="DG150" s="13">
        <f t="shared" si="3"/>
        <v>0.1875</v>
      </c>
      <c r="DH150" s="13">
        <f t="shared" si="3"/>
        <v>0.1875</v>
      </c>
      <c r="DI150" s="13">
        <f t="shared" si="3"/>
        <v>0.1875</v>
      </c>
      <c r="DJ150" s="13">
        <f t="shared" si="3"/>
        <v>0.1875</v>
      </c>
      <c r="DK150" s="13">
        <f t="shared" si="3"/>
        <v>0.1875</v>
      </c>
      <c r="DL150" s="13">
        <f t="shared" si="3"/>
        <v>0.1875</v>
      </c>
      <c r="DM150" s="13">
        <f t="shared" si="3"/>
        <v>0.1875</v>
      </c>
      <c r="DN150" s="13">
        <f t="shared" si="3"/>
        <v>0.1875</v>
      </c>
      <c r="DO150" s="13">
        <f t="shared" si="3"/>
        <v>0.1875</v>
      </c>
      <c r="DP150" s="13">
        <f t="shared" si="3"/>
        <v>0.1875</v>
      </c>
      <c r="DQ150" s="13">
        <f t="shared" si="3"/>
        <v>0.1875</v>
      </c>
      <c r="DR150" s="13">
        <f t="shared" si="3"/>
        <v>0.1875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7</v>
      </c>
      <c r="V152" s="15">
        <f t="shared" si="6"/>
        <v>13</v>
      </c>
      <c r="W152" s="15">
        <f t="shared" si="6"/>
        <v>19</v>
      </c>
      <c r="X152" s="15">
        <f t="shared" si="6"/>
        <v>25</v>
      </c>
      <c r="Y152" s="15">
        <f t="shared" si="6"/>
        <v>40</v>
      </c>
      <c r="Z152" s="15">
        <f t="shared" si="6"/>
        <v>40</v>
      </c>
      <c r="AA152" s="15">
        <f t="shared" si="6"/>
        <v>40</v>
      </c>
      <c r="AB152" s="15">
        <f t="shared" si="6"/>
        <v>49</v>
      </c>
      <c r="AC152" s="15">
        <f t="shared" si="6"/>
        <v>57</v>
      </c>
      <c r="AD152" s="15">
        <f t="shared" si="6"/>
        <v>64</v>
      </c>
      <c r="AE152" s="15">
        <f t="shared" si="6"/>
        <v>67</v>
      </c>
      <c r="AF152" s="15">
        <f t="shared" si="6"/>
        <v>70</v>
      </c>
      <c r="AG152" s="15">
        <f t="shared" si="6"/>
        <v>70</v>
      </c>
      <c r="AH152" s="15">
        <f t="shared" si="6"/>
        <v>70</v>
      </c>
      <c r="AI152" s="15">
        <f t="shared" si="6"/>
        <v>79</v>
      </c>
      <c r="AJ152" s="15">
        <f t="shared" si="6"/>
        <v>87</v>
      </c>
      <c r="AK152" s="15">
        <f t="shared" si="6"/>
        <v>94</v>
      </c>
      <c r="AL152" s="15">
        <f t="shared" si="6"/>
        <v>97</v>
      </c>
      <c r="AM152" s="15">
        <f t="shared" si="6"/>
        <v>105</v>
      </c>
      <c r="AN152" s="15">
        <f t="shared" si="6"/>
        <v>105</v>
      </c>
      <c r="AO152" s="15">
        <f t="shared" si="6"/>
        <v>105</v>
      </c>
      <c r="AP152" s="15">
        <f t="shared" si="6"/>
        <v>109</v>
      </c>
      <c r="AQ152" s="15">
        <f t="shared" si="6"/>
        <v>113</v>
      </c>
      <c r="AR152" s="15">
        <f t="shared" si="6"/>
        <v>117</v>
      </c>
      <c r="AS152" s="15">
        <f t="shared" si="6"/>
        <v>121</v>
      </c>
      <c r="AT152" s="15">
        <f t="shared" si="6"/>
        <v>131</v>
      </c>
      <c r="AU152" s="15">
        <f t="shared" si="6"/>
        <v>131</v>
      </c>
      <c r="AV152" s="15">
        <f t="shared" si="6"/>
        <v>131</v>
      </c>
      <c r="AW152" s="15">
        <f t="shared" si="6"/>
        <v>135</v>
      </c>
      <c r="AX152" s="15">
        <f t="shared" si="6"/>
        <v>139</v>
      </c>
      <c r="AY152" s="15">
        <f t="shared" si="6"/>
        <v>143</v>
      </c>
      <c r="AZ152" s="15">
        <f t="shared" si="6"/>
        <v>147</v>
      </c>
      <c r="BA152" s="15">
        <f t="shared" si="6"/>
        <v>157</v>
      </c>
      <c r="BB152" s="15">
        <f t="shared" si="6"/>
        <v>157</v>
      </c>
      <c r="BC152" s="15">
        <f t="shared" si="6"/>
        <v>157</v>
      </c>
      <c r="BD152" s="15">
        <f t="shared" si="6"/>
        <v>159</v>
      </c>
      <c r="BE152" s="15">
        <f t="shared" si="6"/>
        <v>161</v>
      </c>
      <c r="BF152" s="15">
        <f t="shared" si="6"/>
        <v>164</v>
      </c>
      <c r="BG152" s="15">
        <f t="shared" si="6"/>
        <v>167</v>
      </c>
      <c r="BH152" s="15">
        <f t="shared" si="6"/>
        <v>177</v>
      </c>
      <c r="BI152" s="15">
        <f t="shared" si="6"/>
        <v>177</v>
      </c>
      <c r="BJ152" s="15">
        <f t="shared" si="6"/>
        <v>177</v>
      </c>
      <c r="BK152" s="15">
        <f t="shared" si="6"/>
        <v>185</v>
      </c>
      <c r="BL152" s="15">
        <f t="shared" si="6"/>
        <v>191</v>
      </c>
      <c r="BM152" s="15">
        <f t="shared" si="6"/>
        <v>193</v>
      </c>
      <c r="BN152" s="15">
        <f t="shared" si="6"/>
        <v>195</v>
      </c>
      <c r="BO152" s="15">
        <f t="shared" si="6"/>
        <v>203</v>
      </c>
      <c r="BP152" s="15">
        <f t="shared" si="6"/>
        <v>203</v>
      </c>
      <c r="BQ152" s="15">
        <f t="shared" si="6"/>
        <v>203</v>
      </c>
      <c r="BR152" s="15">
        <f t="shared" si="6"/>
        <v>206</v>
      </c>
      <c r="BS152" s="15">
        <f t="shared" si="6"/>
        <v>212</v>
      </c>
      <c r="BT152" s="15">
        <f t="shared" si="6"/>
        <v>218</v>
      </c>
      <c r="BU152" s="15">
        <f t="shared" si="6"/>
        <v>220</v>
      </c>
      <c r="BV152" s="15">
        <f t="shared" si="6"/>
        <v>228</v>
      </c>
      <c r="BW152" s="15">
        <f t="shared" si="6"/>
        <v>228</v>
      </c>
      <c r="BX152" s="15">
        <f t="shared" si="6"/>
        <v>228</v>
      </c>
      <c r="BY152" s="15">
        <f t="shared" ref="BY152:DR152" si="7">BY148+BX152</f>
        <v>234</v>
      </c>
      <c r="BZ152" s="15">
        <f>BZ148+BY152</f>
        <v>240</v>
      </c>
      <c r="CA152" s="15">
        <f t="shared" si="7"/>
        <v>246</v>
      </c>
      <c r="CB152" s="15">
        <f t="shared" si="7"/>
        <v>250</v>
      </c>
      <c r="CC152" s="15">
        <f t="shared" si="7"/>
        <v>258</v>
      </c>
      <c r="CD152" s="15">
        <f t="shared" si="7"/>
        <v>258</v>
      </c>
      <c r="CE152" s="15">
        <f t="shared" si="7"/>
        <v>258</v>
      </c>
      <c r="CF152" s="15">
        <f t="shared" si="7"/>
        <v>264</v>
      </c>
      <c r="CG152" s="15">
        <f t="shared" si="7"/>
        <v>268</v>
      </c>
      <c r="CH152" s="15">
        <f t="shared" si="7"/>
        <v>274</v>
      </c>
      <c r="CI152" s="15">
        <f t="shared" si="7"/>
        <v>280</v>
      </c>
      <c r="CJ152" s="15">
        <f t="shared" si="7"/>
        <v>288</v>
      </c>
      <c r="CK152" s="15">
        <f t="shared" si="7"/>
        <v>288</v>
      </c>
      <c r="CL152" s="15">
        <f t="shared" si="7"/>
        <v>288</v>
      </c>
      <c r="CM152" s="15">
        <f t="shared" si="7"/>
        <v>294</v>
      </c>
      <c r="CN152" s="15">
        <f t="shared" si="7"/>
        <v>298</v>
      </c>
      <c r="CO152" s="15">
        <f>CO148+CN152</f>
        <v>304</v>
      </c>
      <c r="CP152" s="15">
        <f t="shared" si="7"/>
        <v>310</v>
      </c>
      <c r="CQ152" s="15">
        <f t="shared" si="7"/>
        <v>324</v>
      </c>
      <c r="CR152" s="15">
        <f t="shared" si="7"/>
        <v>324</v>
      </c>
      <c r="CS152" s="15">
        <f t="shared" si="7"/>
        <v>324</v>
      </c>
      <c r="CT152" s="15">
        <f t="shared" si="7"/>
        <v>333</v>
      </c>
      <c r="CU152" s="15">
        <f t="shared" si="7"/>
        <v>342</v>
      </c>
      <c r="CV152" s="15">
        <f t="shared" si="7"/>
        <v>351</v>
      </c>
      <c r="CW152" s="15">
        <f t="shared" si="7"/>
        <v>355</v>
      </c>
      <c r="CX152" s="15">
        <f t="shared" si="7"/>
        <v>367</v>
      </c>
      <c r="CY152" s="15">
        <f t="shared" si="7"/>
        <v>367</v>
      </c>
      <c r="CZ152" s="15">
        <f t="shared" si="7"/>
        <v>367</v>
      </c>
      <c r="DA152" s="15">
        <f t="shared" si="7"/>
        <v>373</v>
      </c>
      <c r="DB152" s="15">
        <f t="shared" si="7"/>
        <v>379</v>
      </c>
      <c r="DC152" s="15">
        <f t="shared" si="7"/>
        <v>385</v>
      </c>
      <c r="DD152" s="15">
        <f t="shared" si="7"/>
        <v>389</v>
      </c>
      <c r="DE152" s="15">
        <f t="shared" si="7"/>
        <v>397</v>
      </c>
      <c r="DF152" s="15">
        <f t="shared" si="7"/>
        <v>397</v>
      </c>
      <c r="DG152" s="15">
        <f t="shared" si="7"/>
        <v>397</v>
      </c>
      <c r="DH152" s="15">
        <f t="shared" si="7"/>
        <v>403</v>
      </c>
      <c r="DI152" s="15">
        <f t="shared" si="7"/>
        <v>409</v>
      </c>
      <c r="DJ152" s="15">
        <f t="shared" si="7"/>
        <v>415</v>
      </c>
      <c r="DK152" s="15">
        <f t="shared" si="7"/>
        <v>419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33</v>
      </c>
      <c r="K154" s="15">
        <f>SUM(K157:K227)*データ!$D$2</f>
        <v>1.5</v>
      </c>
      <c r="L154" s="15">
        <f>SUM(L157:L227)*データ!$D$2</f>
        <v>1.5</v>
      </c>
      <c r="M154" s="15">
        <f>SUM(M157:M227)*データ!$D$2</f>
        <v>1.5</v>
      </c>
      <c r="N154" s="15">
        <f>SUM(N157:N227)*データ!$D$2</f>
        <v>1.5</v>
      </c>
      <c r="O154" s="15">
        <f>SUM(O157:O227)*データ!$D$2</f>
        <v>1.5</v>
      </c>
      <c r="P154" s="15">
        <f>SUM(P157:P227)*データ!$D$2</f>
        <v>1.5</v>
      </c>
      <c r="Q154" s="15">
        <f>SUM(Q157:Q227)*データ!$D$2</f>
        <v>1.5</v>
      </c>
      <c r="R154" s="15">
        <f>SUM(R157:R227)*データ!$D$2</f>
        <v>1.5</v>
      </c>
      <c r="S154" s="15">
        <f>SUM(S157:S227)*データ!$D$2</f>
        <v>1.5</v>
      </c>
      <c r="T154" s="15">
        <f>SUM(T157:T227)*データ!$D$2</f>
        <v>1.5</v>
      </c>
      <c r="U154" s="15">
        <f>SUM(U157:U227)*データ!$D$2</f>
        <v>1.5</v>
      </c>
      <c r="V154" s="15">
        <f>SUM(V157:V227)*データ!$D$2</f>
        <v>1.5</v>
      </c>
      <c r="W154" s="15">
        <f>SUM(W157:W227)*データ!$D$2</f>
        <v>1.5</v>
      </c>
      <c r="X154" s="15">
        <f>SUM(X157:X227)*データ!$D$2</f>
        <v>1.5</v>
      </c>
      <c r="Y154" s="15">
        <f>SUM(Y157:Y227)*データ!$D$2</f>
        <v>1.5</v>
      </c>
      <c r="Z154" s="15">
        <f>SUM(Z157:Z227)*データ!$D$2</f>
        <v>1.5</v>
      </c>
      <c r="AA154" s="15">
        <f>SUM(AA157:AA227)*データ!$D$2</f>
        <v>1.5</v>
      </c>
      <c r="AB154" s="15">
        <f>SUM(AB157:AB227)*データ!$D$2</f>
        <v>1.5</v>
      </c>
      <c r="AC154" s="15">
        <f>SUM(AC157:AC227)*データ!$D$2</f>
        <v>1.5</v>
      </c>
      <c r="AD154" s="15">
        <f>SUM(AD157:AD227)*データ!$D$2</f>
        <v>1.5</v>
      </c>
      <c r="AE154" s="15">
        <f>SUM(AE157:AE227)*データ!$D$2</f>
        <v>1.5</v>
      </c>
      <c r="AF154" s="15">
        <f>SUM(AF157:AF227)*データ!$D$2</f>
        <v>1.5</v>
      </c>
      <c r="AG154" s="15">
        <f>SUM(AG157:AG227)*データ!$D$2</f>
        <v>1.5</v>
      </c>
      <c r="AH154" s="15">
        <f>SUM(AH157:AH227)*データ!$D$2</f>
        <v>1.5</v>
      </c>
      <c r="AI154" s="15">
        <f>SUM(AI157:AI227)*データ!$D$2</f>
        <v>1.5</v>
      </c>
      <c r="AJ154" s="15">
        <f>SUM(AJ157:AJ227)*データ!$D$2</f>
        <v>1.5</v>
      </c>
      <c r="AK154" s="15">
        <f>SUM(AK157:AK227)*データ!$D$2</f>
        <v>1.5</v>
      </c>
      <c r="AL154" s="15">
        <f>SUM(AL157:AL227)*データ!$D$2</f>
        <v>1.5</v>
      </c>
      <c r="AM154" s="15">
        <f>SUM(AM157:AM227)*データ!$D$2</f>
        <v>1.5</v>
      </c>
      <c r="AN154" s="15">
        <f>SUM(AN157:AN227)*データ!$D$2</f>
        <v>1.5</v>
      </c>
      <c r="AO154" s="15">
        <f>SUM(AO157:AO227)*データ!$D$2</f>
        <v>1.5</v>
      </c>
      <c r="AP154" s="15">
        <f>SUM(AP157:AP227)*データ!$D$2</f>
        <v>1.5</v>
      </c>
      <c r="AQ154" s="15">
        <f>SUM(AQ157:AQ227)*データ!$D$2</f>
        <v>1.5</v>
      </c>
      <c r="AR154" s="15">
        <f>SUM(AR157:AR227)*データ!$D$2</f>
        <v>1.5</v>
      </c>
      <c r="AS154" s="15">
        <f>SUM(AS157:AS227)*データ!$D$2</f>
        <v>1.5</v>
      </c>
      <c r="AT154" s="15">
        <f>SUM(AT157:AT227)*データ!$D$2</f>
        <v>1.5</v>
      </c>
      <c r="AU154" s="15">
        <f>SUM(AU157:AU227)*データ!$D$2</f>
        <v>1.5</v>
      </c>
      <c r="AV154" s="15">
        <f>SUM(AV157:AV227)*データ!$D$2</f>
        <v>1.5</v>
      </c>
      <c r="AW154" s="15">
        <f>SUM(AW157:AW227)*データ!$D$2</f>
        <v>1.5</v>
      </c>
      <c r="AX154" s="15">
        <f>SUM(AX157:AX227)*データ!$D$2</f>
        <v>1.5</v>
      </c>
      <c r="AY154" s="15">
        <f>SUM(AY157:AY227)*データ!$D$2</f>
        <v>1.5</v>
      </c>
      <c r="AZ154" s="15">
        <f>SUM(AZ157:AZ227)*データ!$D$2</f>
        <v>1.5</v>
      </c>
      <c r="BA154" s="15">
        <f>SUM(BA157:BA227)*データ!$D$2</f>
        <v>1.5</v>
      </c>
      <c r="BB154" s="15">
        <f>SUM(BB157:BB227)*データ!$D$2</f>
        <v>1.5</v>
      </c>
      <c r="BC154" s="15">
        <f>SUM(BC157:BC227)*データ!$D$2</f>
        <v>1.5</v>
      </c>
      <c r="BD154" s="15">
        <f>SUM(BD157:BD227)*データ!$D$2</f>
        <v>1.5</v>
      </c>
      <c r="BE154" s="15">
        <f>SUM(BE157:BE227)*データ!$D$2</f>
        <v>1.5</v>
      </c>
      <c r="BF154" s="15">
        <f>SUM(BF157:BF227)*データ!$D$2</f>
        <v>1.5</v>
      </c>
      <c r="BG154" s="15">
        <f>SUM(BG157:BG227)*データ!$D$2</f>
        <v>1.5</v>
      </c>
      <c r="BH154" s="15">
        <f>SUM(BH157:BH227)*データ!$D$2</f>
        <v>1.5</v>
      </c>
      <c r="BI154" s="15">
        <f>SUM(BI157:BI227)*データ!$D$2</f>
        <v>1.5</v>
      </c>
      <c r="BJ154" s="15">
        <f>SUM(BJ157:BJ227)*データ!$D$2</f>
        <v>1.5</v>
      </c>
      <c r="BK154" s="15">
        <f>SUM(BK157:BK227)*データ!$D$2</f>
        <v>1.5</v>
      </c>
      <c r="BL154" s="15">
        <f>SUM(BL157:BL227)*データ!$D$2</f>
        <v>1.5</v>
      </c>
      <c r="BM154" s="15">
        <f>SUM(BM157:BM227)*データ!$D$2</f>
        <v>1.5</v>
      </c>
      <c r="BN154" s="15">
        <f>SUM(BN157:BN227)*データ!$D$2</f>
        <v>1.5</v>
      </c>
      <c r="BO154" s="15">
        <f>SUM(BO157:BO227)*データ!$D$2</f>
        <v>1.5</v>
      </c>
      <c r="BP154" s="15">
        <f>SUM(BP157:BP227)*データ!$D$2</f>
        <v>1.5</v>
      </c>
      <c r="BQ154" s="15">
        <f>SUM(BQ157:BQ227)*データ!$D$2</f>
        <v>1.5</v>
      </c>
      <c r="BR154" s="15">
        <f>SUM(BR157:BR227)*データ!$D$2</f>
        <v>1.5</v>
      </c>
      <c r="BS154" s="15">
        <f>SUM(BS157:BS227)*データ!$D$2</f>
        <v>1.5</v>
      </c>
      <c r="BT154" s="15">
        <f>SUM(BT157:BT227)*データ!$D$2</f>
        <v>1.5</v>
      </c>
      <c r="BU154" s="15">
        <f>SUM(BU157:BU227)*データ!$D$2</f>
        <v>1.5</v>
      </c>
      <c r="BV154" s="15">
        <f>SUM(BV157:BV227)*データ!$D$2</f>
        <v>1.5</v>
      </c>
      <c r="BW154" s="15">
        <f>SUM(BW157:BW227)*データ!$D$2</f>
        <v>1.5</v>
      </c>
      <c r="BX154" s="15">
        <f>SUM(BX157:BX227)*データ!$D$2</f>
        <v>1.5</v>
      </c>
      <c r="BY154" s="15">
        <f>SUM(BY157:BY227)*データ!$D$2</f>
        <v>1.5</v>
      </c>
      <c r="BZ154" s="15">
        <f>SUM(BZ157:BZ227)*データ!$D$2</f>
        <v>1.5</v>
      </c>
      <c r="CA154" s="15">
        <f>SUM(CA157:CA227)*データ!$D$2</f>
        <v>1.5</v>
      </c>
      <c r="CB154" s="15">
        <f>SUM(CB157:CB227)*データ!$D$2</f>
        <v>1.5</v>
      </c>
      <c r="CC154" s="15">
        <f>SUM(CC157:CC227)*データ!$D$2</f>
        <v>1.5</v>
      </c>
      <c r="CD154" s="15">
        <f>SUM(CD157:CD227)*データ!$D$2</f>
        <v>1.5</v>
      </c>
      <c r="CE154" s="15">
        <f>SUM(CE157:CE227)*データ!$D$2</f>
        <v>1.5</v>
      </c>
      <c r="CF154" s="15">
        <f>SUM(CF157:CF227)*データ!$D$2</f>
        <v>1.5</v>
      </c>
      <c r="CG154" s="15">
        <f>SUM(CG157:CG227)*データ!$D$2</f>
        <v>1.5</v>
      </c>
      <c r="CH154" s="15">
        <f>SUM(CH157:CH227)*データ!$D$2</f>
        <v>1.5</v>
      </c>
      <c r="CI154" s="15">
        <f>SUM(CI157:CI227)*データ!$D$2</f>
        <v>1.5</v>
      </c>
      <c r="CJ154" s="15">
        <f>SUM(CJ157:CJ227)*データ!$D$2</f>
        <v>1.5</v>
      </c>
      <c r="CK154" s="15">
        <f>SUM(CK157:CK227)*データ!$D$2</f>
        <v>1.5</v>
      </c>
      <c r="CL154" s="15">
        <f>SUM(CL157:CL227)*データ!$D$2</f>
        <v>1.5</v>
      </c>
      <c r="CM154" s="15">
        <f>SUM(CM157:CM227)*データ!$D$2</f>
        <v>1.5</v>
      </c>
      <c r="CN154" s="15">
        <f>SUM(CN157:CN227)*データ!$D$2</f>
        <v>1.5</v>
      </c>
      <c r="CO154" s="15">
        <f>SUM(CO157:CO227)*データ!$D$2</f>
        <v>1.5</v>
      </c>
      <c r="CP154" s="15">
        <f>SUM(CP157:CP227)*データ!$D$2</f>
        <v>1.5</v>
      </c>
      <c r="CQ154" s="15">
        <f>SUM(CQ157:CQ227)*データ!$D$2</f>
        <v>1.5</v>
      </c>
      <c r="CR154" s="15">
        <f>SUM(CR157:CR227)*データ!$D$2</f>
        <v>1.5</v>
      </c>
      <c r="CS154" s="15">
        <f>SUM(CS157:CS227)*データ!$D$2</f>
        <v>1.5</v>
      </c>
      <c r="CT154" s="15">
        <f>SUM(CT157:CT227)*データ!$D$2</f>
        <v>1.5</v>
      </c>
      <c r="CU154" s="15">
        <f>SUM(CU157:CU227)*データ!$D$2</f>
        <v>1.5</v>
      </c>
      <c r="CV154" s="15">
        <f>SUM(CV157:CV227)*データ!$D$2</f>
        <v>1.5</v>
      </c>
      <c r="CW154" s="15">
        <f>SUM(CW157:CW227)*データ!$D$2</f>
        <v>1.5</v>
      </c>
      <c r="CX154" s="15">
        <f>SUM(CX157:CX227)*データ!$D$2</f>
        <v>1.5</v>
      </c>
      <c r="CY154" s="15">
        <f>SUM(CY157:CY227)*データ!$D$2</f>
        <v>1.5</v>
      </c>
      <c r="CZ154" s="15">
        <f>SUM(CZ157:CZ227)*データ!$D$2</f>
        <v>1.5</v>
      </c>
      <c r="DA154" s="15">
        <f>SUM(DA157:DA227)*データ!$D$2</f>
        <v>1.5</v>
      </c>
      <c r="DB154" s="15">
        <f>SUM(DB157:DB227)*データ!$D$2</f>
        <v>1.5</v>
      </c>
      <c r="DC154" s="15">
        <f>SUM(DC157:DC227)*データ!$D$2</f>
        <v>1.5</v>
      </c>
      <c r="DD154" s="15">
        <f>SUM(DD157:DD227)*データ!$D$2</f>
        <v>1.5</v>
      </c>
      <c r="DE154" s="15">
        <f>SUM(DE157:DE227)*データ!$D$2</f>
        <v>1.5</v>
      </c>
      <c r="DF154" s="15">
        <f>SUM(DF157:DF227)*データ!$D$2</f>
        <v>1.5</v>
      </c>
      <c r="DG154" s="15">
        <f>SUM(DG157:DG227)*データ!$D$2</f>
        <v>1.5</v>
      </c>
      <c r="DH154" s="15">
        <f>SUM(DH157:DH227)*データ!$D$2</f>
        <v>1.5</v>
      </c>
      <c r="DI154" s="15">
        <f>SUM(DI157:DI227)*データ!$D$2</f>
        <v>1.5</v>
      </c>
      <c r="DJ154" s="15">
        <f>SUM(DJ157:DJ227)*データ!$D$2</f>
        <v>1.5</v>
      </c>
      <c r="DK154" s="15">
        <f>SUM(DK157:DK227)*データ!$D$2</f>
        <v>1.5</v>
      </c>
      <c r="DL154" s="15">
        <f>SUM(DL157:DL227)*データ!$D$2</f>
        <v>1.5</v>
      </c>
      <c r="DM154" s="15">
        <f>SUM(DM157:DM227)*データ!$D$2</f>
        <v>1.5</v>
      </c>
      <c r="DN154" s="15">
        <f>SUM(DN157:DN227)*データ!$D$2</f>
        <v>1.5</v>
      </c>
      <c r="DO154" s="15">
        <f>SUM(DO157:DO227)*データ!$D$2</f>
        <v>1.5</v>
      </c>
      <c r="DP154" s="15">
        <f>SUM(DP157:DP227)*データ!$D$2</f>
        <v>1.5</v>
      </c>
      <c r="DQ154" s="15">
        <f>SUM(DQ157:DQ227)*データ!$D$2</f>
        <v>1.5</v>
      </c>
      <c r="DR154" s="15">
        <f>SUM(DR157:DR227)*データ!$D$2</f>
        <v>1.5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0.1875</v>
      </c>
      <c r="L159" s="14">
        <f>IF($J9&lt;&gt;"",$I9*IF(COUNTA(M10:$DR10)=0,$J9,0),0)</f>
        <v>0.1875</v>
      </c>
      <c r="M159" s="14">
        <f>IF($J9&lt;&gt;"",$I9*IF(COUNTA(N10:$DR10)=0,$J9,0),0)</f>
        <v>0.1875</v>
      </c>
      <c r="N159" s="14">
        <f>IF($J9&lt;&gt;"",$I9*IF(COUNTA(O10:$DR10)=0,$J9,0),0)</f>
        <v>0.1875</v>
      </c>
      <c r="O159" s="14">
        <f>IF($J9&lt;&gt;"",$I9*IF(COUNTA(P10:$DR10)=0,$J9,0),0)</f>
        <v>0.1875</v>
      </c>
      <c r="P159" s="14">
        <f>IF($J9&lt;&gt;"",$I9*IF(COUNTA(Q10:$DR10)=0,$J9,0),0)</f>
        <v>0.1875</v>
      </c>
      <c r="Q159" s="14">
        <f>IF($J9&lt;&gt;"",$I9*IF(COUNTA(R10:$DR10)=0,$J9,0),0)</f>
        <v>0.1875</v>
      </c>
      <c r="R159" s="14">
        <f>IF($J9&lt;&gt;"",$I9*IF(COUNTA(S10:$DR10)=0,$J9,0),0)</f>
        <v>0.1875</v>
      </c>
      <c r="S159" s="14">
        <f>IF($J9&lt;&gt;"",$I9*IF(COUNTA(T10:$DR10)=0,$J9,0),0)</f>
        <v>0.1875</v>
      </c>
      <c r="T159" s="14">
        <f>IF($J9&lt;&gt;"",$I9*IF(COUNTA(U10:$DR10)=0,$J9,0),0)</f>
        <v>0.1875</v>
      </c>
      <c r="U159" s="14">
        <f>IF($J9&lt;&gt;"",$I9*IF(COUNTA(V10:$DR10)=0,$J9,0),0)</f>
        <v>0.1875</v>
      </c>
      <c r="V159" s="14">
        <f>IF($J9&lt;&gt;"",$I9*IF(COUNTA(W10:$DR10)=0,$J9,0),0)</f>
        <v>0.1875</v>
      </c>
      <c r="W159" s="14">
        <f>IF($J9&lt;&gt;"",$I9*IF(COUNTA(X10:$DR10)=0,$J9,0),0)</f>
        <v>0.1875</v>
      </c>
      <c r="X159" s="14">
        <f>IF($J9&lt;&gt;"",$I9*IF(COUNTA(Y10:$DR10)=0,$J9,0),0)</f>
        <v>0.1875</v>
      </c>
      <c r="Y159" s="14">
        <f>IF($J9&lt;&gt;"",$I9*IF(COUNTA(Z10:$DR10)=0,$J9,0),0)</f>
        <v>0.1875</v>
      </c>
      <c r="Z159" s="14">
        <f>IF($J9&lt;&gt;"",$I9*IF(COUNTA(AA10:$DR10)=0,$J9,0),0)</f>
        <v>0.1875</v>
      </c>
      <c r="AA159" s="14">
        <f>IF($J9&lt;&gt;"",$I9*IF(COUNTA(AB10:$DR10)=0,$J9,0),0)</f>
        <v>0.1875</v>
      </c>
      <c r="AB159" s="14">
        <f>IF($J9&lt;&gt;"",$I9*IF(COUNTA(AC10:$DR10)=0,$J9,0),0)</f>
        <v>0.1875</v>
      </c>
      <c r="AC159" s="14">
        <f>IF($J9&lt;&gt;"",$I9*IF(COUNTA(AD10:$DR10)=0,$J9,0),0)</f>
        <v>0.1875</v>
      </c>
      <c r="AD159" s="14">
        <f>IF($J9&lt;&gt;"",$I9*IF(COUNTA(AE10:$DR10)=0,$J9,0),0)</f>
        <v>0.1875</v>
      </c>
      <c r="AE159" s="14">
        <f>IF($J9&lt;&gt;"",$I9*IF(COUNTA(AF10:$DR10)=0,$J9,0),0)</f>
        <v>0.1875</v>
      </c>
      <c r="AF159" s="14">
        <f>IF($J9&lt;&gt;"",$I9*IF(COUNTA(AG10:$DR10)=0,$J9,0),0)</f>
        <v>0.1875</v>
      </c>
      <c r="AG159" s="14">
        <f>IF($J9&lt;&gt;"",$I9*IF(COUNTA(AH10:$DR10)=0,$J9,0),0)</f>
        <v>0.1875</v>
      </c>
      <c r="AH159" s="14">
        <f>IF($J9&lt;&gt;"",$I9*IF(COUNTA(AI10:$DR10)=0,$J9,0),0)</f>
        <v>0.1875</v>
      </c>
      <c r="AI159" s="14">
        <f>IF($J9&lt;&gt;"",$I9*IF(COUNTA(AJ10:$DR10)=0,$J9,0),0)</f>
        <v>0.1875</v>
      </c>
      <c r="AJ159" s="14">
        <f>IF($J9&lt;&gt;"",$I9*IF(COUNTA(AK10:$DR10)=0,$J9,0),0)</f>
        <v>0.1875</v>
      </c>
      <c r="AK159" s="14">
        <f>IF($J9&lt;&gt;"",$I9*IF(COUNTA(AL10:$DR10)=0,$J9,0),0)</f>
        <v>0.1875</v>
      </c>
      <c r="AL159" s="14">
        <f>IF($J9&lt;&gt;"",$I9*IF(COUNTA(AM10:$DR10)=0,$J9,0),0)</f>
        <v>0.1875</v>
      </c>
      <c r="AM159" s="14">
        <f>IF($J9&lt;&gt;"",$I9*IF(COUNTA(AN10:$DR10)=0,$J9,0),0)</f>
        <v>0.1875</v>
      </c>
      <c r="AN159" s="14">
        <f>IF($J9&lt;&gt;"",$I9*IF(COUNTA(AO10:$DR10)=0,$J9,0),0)</f>
        <v>0.1875</v>
      </c>
      <c r="AO159" s="14">
        <f>IF($J9&lt;&gt;"",$I9*IF(COUNTA(AP10:$DR10)=0,$J9,0),0)</f>
        <v>0.1875</v>
      </c>
      <c r="AP159" s="14">
        <f>IF($J9&lt;&gt;"",$I9*IF(COUNTA(AQ10:$DR10)=0,$J9,0),0)</f>
        <v>0.1875</v>
      </c>
      <c r="AQ159" s="14">
        <f>IF($J9&lt;&gt;"",$I9*IF(COUNTA(AR10:$DR10)=0,$J9,0),0)</f>
        <v>0.1875</v>
      </c>
      <c r="AR159" s="14">
        <f>IF($J9&lt;&gt;"",$I9*IF(COUNTA(AS10:$DR10)=0,$J9,0),0)</f>
        <v>0.1875</v>
      </c>
      <c r="AS159" s="14">
        <f>IF($J9&lt;&gt;"",$I9*IF(COUNTA(AT10:$DR10)=0,$J9,0),0)</f>
        <v>0.1875</v>
      </c>
      <c r="AT159" s="14">
        <f>IF($J9&lt;&gt;"",$I9*IF(COUNTA(AU10:$DR10)=0,$J9,0),0)</f>
        <v>0.1875</v>
      </c>
      <c r="AU159" s="14">
        <f>IF($J9&lt;&gt;"",$I9*IF(COUNTA(AV10:$DR10)=0,$J9,0),0)</f>
        <v>0.1875</v>
      </c>
      <c r="AV159" s="14">
        <f>IF($J9&lt;&gt;"",$I9*IF(COUNTA(AW10:$DR10)=0,$J9,0),0)</f>
        <v>0.1875</v>
      </c>
      <c r="AW159" s="14">
        <f>IF($J9&lt;&gt;"",$I9*IF(COUNTA(AX10:$DR10)=0,$J9,0),0)</f>
        <v>0.1875</v>
      </c>
      <c r="AX159" s="14">
        <f>IF($J9&lt;&gt;"",$I9*IF(COUNTA(AY10:$DR10)=0,$J9,0),0)</f>
        <v>0.1875</v>
      </c>
      <c r="AY159" s="14">
        <f>IF($J9&lt;&gt;"",$I9*IF(COUNTA(AZ10:$DR10)=0,$J9,0),0)</f>
        <v>0.1875</v>
      </c>
      <c r="AZ159" s="14">
        <f>IF($J9&lt;&gt;"",$I9*IF(COUNTA(BA10:$DR10)=0,$J9,0),0)</f>
        <v>0.1875</v>
      </c>
      <c r="BA159" s="14">
        <f>IF($J9&lt;&gt;"",$I9*IF(COUNTA(BB10:$DR10)=0,$J9,0),0)</f>
        <v>0.1875</v>
      </c>
      <c r="BB159" s="14">
        <f>IF($J9&lt;&gt;"",$I9*IF(COUNTA(BC10:$DR10)=0,$J9,0),0)</f>
        <v>0.1875</v>
      </c>
      <c r="BC159" s="14">
        <f>IF($J9&lt;&gt;"",$I9*IF(COUNTA(BD10:$DR10)=0,$J9,0),0)</f>
        <v>0.1875</v>
      </c>
      <c r="BD159" s="14">
        <f>IF($J9&lt;&gt;"",$I9*IF(COUNTA(BE10:$DR10)=0,$J9,0),0)</f>
        <v>0.1875</v>
      </c>
      <c r="BE159" s="14">
        <f>IF($J9&lt;&gt;"",$I9*IF(COUNTA(BF10:$DR10)=0,$J9,0),0)</f>
        <v>0.1875</v>
      </c>
      <c r="BF159" s="14">
        <f>IF($J9&lt;&gt;"",$I9*IF(COUNTA(BG10:$DR10)=0,$J9,0),0)</f>
        <v>0.1875</v>
      </c>
      <c r="BG159" s="14">
        <f>IF($J9&lt;&gt;"",$I9*IF(COUNTA(BH10:$DR10)=0,$J9,0),0)</f>
        <v>0.1875</v>
      </c>
      <c r="BH159" s="14">
        <f>IF($J9&lt;&gt;"",$I9*IF(COUNTA(BI10:$DR10)=0,$J9,0),0)</f>
        <v>0.1875</v>
      </c>
      <c r="BI159" s="14">
        <f>IF($J9&lt;&gt;"",$I9*IF(COUNTA(BJ10:$DR10)=0,$J9,0),0)</f>
        <v>0.1875</v>
      </c>
      <c r="BJ159" s="14">
        <f>IF($J9&lt;&gt;"",$I9*IF(COUNTA(BK10:$DR10)=0,$J9,0),0)</f>
        <v>0.1875</v>
      </c>
      <c r="BK159" s="14">
        <f>IF($J9&lt;&gt;"",$I9*IF(COUNTA(BL10:$DR10)=0,$J9,0),0)</f>
        <v>0.1875</v>
      </c>
      <c r="BL159" s="14">
        <f>IF($J9&lt;&gt;"",$I9*IF(COUNTA(BM10:$DR10)=0,$J9,0),0)</f>
        <v>0.1875</v>
      </c>
      <c r="BM159" s="14">
        <f>IF($J9&lt;&gt;"",$I9*IF(COUNTA(BN10:$DR10)=0,$J9,0),0)</f>
        <v>0.1875</v>
      </c>
      <c r="BN159" s="14">
        <f>IF($J9&lt;&gt;"",$I9*IF(COUNTA(BO10:$DR10)=0,$J9,0),0)</f>
        <v>0.1875</v>
      </c>
      <c r="BO159" s="14">
        <f>IF($J9&lt;&gt;"",$I9*IF(COUNTA(BP10:$DR10)=0,$J9,0),0)</f>
        <v>0.1875</v>
      </c>
      <c r="BP159" s="14">
        <f>IF($J9&lt;&gt;"",$I9*IF(COUNTA(BQ10:$DR10)=0,$J9,0),0)</f>
        <v>0.1875</v>
      </c>
      <c r="BQ159" s="14">
        <f>IF($J9&lt;&gt;"",$I9*IF(COUNTA(BR10:$DR10)=0,$J9,0),0)</f>
        <v>0.1875</v>
      </c>
      <c r="BR159" s="14">
        <f>IF($J9&lt;&gt;"",$I9*IF(COUNTA(BS10:$DR10)=0,$J9,0),0)</f>
        <v>0.1875</v>
      </c>
      <c r="BS159" s="14">
        <f>IF($J9&lt;&gt;"",$I9*IF(COUNTA(BT10:$DR10)=0,$J9,0),0)</f>
        <v>0.1875</v>
      </c>
      <c r="BT159" s="14">
        <f>IF($J9&lt;&gt;"",$I9*IF(COUNTA(BU10:$DR10)=0,$J9,0),0)</f>
        <v>0.1875</v>
      </c>
      <c r="BU159" s="14">
        <f>IF($J9&lt;&gt;"",$I9*IF(COUNTA(BV10:$DR10)=0,$J9,0),0)</f>
        <v>0.1875</v>
      </c>
      <c r="BV159" s="14">
        <f>IF($J9&lt;&gt;"",$I9*IF(COUNTA(BW10:$DR10)=0,$J9,0),0)</f>
        <v>0.1875</v>
      </c>
      <c r="BW159" s="14">
        <f>IF($J9&lt;&gt;"",$I9*IF(COUNTA(BX10:$DR10)=0,$J9,0),0)</f>
        <v>0.1875</v>
      </c>
      <c r="BX159" s="14">
        <f>IF($J9&lt;&gt;"",$I9*IF(COUNTA(BY10:$DR10)=0,$J9,0),0)</f>
        <v>0.1875</v>
      </c>
      <c r="BY159" s="14">
        <f>IF($J9&lt;&gt;"",$I9*IF(COUNTA(BZ10:$DR10)=0,$J9,0),0)</f>
        <v>0.1875</v>
      </c>
      <c r="BZ159" s="14">
        <f>IF($J9&lt;&gt;"",$I9*IF(COUNTA(CA10:$DR10)=0,$J9,0),0)</f>
        <v>0.1875</v>
      </c>
      <c r="CA159" s="14">
        <f>IF($J9&lt;&gt;"",$I9*IF(COUNTA(CB10:$DR10)=0,$J9,0),0)</f>
        <v>0.1875</v>
      </c>
      <c r="CB159" s="14">
        <f>IF($J9&lt;&gt;"",$I9*IF(COUNTA(CC10:$DR10)=0,$J9,0),0)</f>
        <v>0.1875</v>
      </c>
      <c r="CC159" s="14">
        <f>IF($J9&lt;&gt;"",$I9*IF(COUNTA(CD10:$DR10)=0,$J9,0),0)</f>
        <v>0.1875</v>
      </c>
      <c r="CD159" s="14">
        <f>IF($J9&lt;&gt;"",$I9*IF(COUNTA(CE10:$DR10)=0,$J9,0),0)</f>
        <v>0.1875</v>
      </c>
      <c r="CE159" s="14">
        <f>IF($J9&lt;&gt;"",$I9*IF(COUNTA(CF10:$DR10)=0,$J9,0),0)</f>
        <v>0.1875</v>
      </c>
      <c r="CF159" s="14">
        <f>IF($J9&lt;&gt;"",$I9*IF(COUNTA(CG10:$DR10)=0,$J9,0),0)</f>
        <v>0.1875</v>
      </c>
      <c r="CG159" s="14">
        <f>IF($J9&lt;&gt;"",$I9*IF(COUNTA(CH10:$DR10)=0,$J9,0),0)</f>
        <v>0.1875</v>
      </c>
      <c r="CH159" s="14">
        <f>IF($J9&lt;&gt;"",$I9*IF(COUNTA(CI10:$DR10)=0,$J9,0),0)</f>
        <v>0.1875</v>
      </c>
      <c r="CI159" s="14">
        <f>IF($J9&lt;&gt;"",$I9*IF(COUNTA(CJ10:$DR10)=0,$J9,0),0)</f>
        <v>0.1875</v>
      </c>
      <c r="CJ159" s="14">
        <f>IF($J9&lt;&gt;"",$I9*IF(COUNTA(CK10:$DR10)=0,$J9,0),0)</f>
        <v>0.1875</v>
      </c>
      <c r="CK159" s="14">
        <f>IF($J9&lt;&gt;"",$I9*IF(COUNTA(CL10:$DR10)=0,$J9,0),0)</f>
        <v>0.1875</v>
      </c>
      <c r="CL159" s="14">
        <f>IF($J9&lt;&gt;"",$I9*IF(COUNTA(CM10:$DR10)=0,$J9,0),0)</f>
        <v>0.1875</v>
      </c>
      <c r="CM159" s="14">
        <f>IF($J9&lt;&gt;"",$I9*IF(COUNTA(CN10:$DR10)=0,$J9,0),0)</f>
        <v>0.1875</v>
      </c>
      <c r="CN159" s="14">
        <f>IF($J9&lt;&gt;"",$I9*IF(COUNTA(CO10:$DR10)=0,$J9,0),0)</f>
        <v>0.1875</v>
      </c>
      <c r="CO159" s="14">
        <f>IF($J9&lt;&gt;"",$I9*IF(COUNTA(CP10:$DR10)=0,$J9,0),0)</f>
        <v>0.1875</v>
      </c>
      <c r="CP159" s="14">
        <f>IF($J9&lt;&gt;"",$I9*IF(COUNTA(CQ10:$DR10)=0,$J9,0),0)</f>
        <v>0.1875</v>
      </c>
      <c r="CQ159" s="14">
        <f>IF($J9&lt;&gt;"",$I9*IF(COUNTA(CR10:$DR10)=0,$J9,0),0)</f>
        <v>0.1875</v>
      </c>
      <c r="CR159" s="14">
        <f>IF($J9&lt;&gt;"",$I9*IF(COUNTA(CS10:$DR10)=0,$J9,0),0)</f>
        <v>0.1875</v>
      </c>
      <c r="CS159" s="14">
        <f>IF($J9&lt;&gt;"",$I9*IF(COUNTA(CT10:$DR10)=0,$J9,0),0)</f>
        <v>0.1875</v>
      </c>
      <c r="CT159" s="14">
        <f>IF($J9&lt;&gt;"",$I9*IF(COUNTA(CU10:$DR10)=0,$J9,0),0)</f>
        <v>0.1875</v>
      </c>
      <c r="CU159" s="14">
        <f>IF($J9&lt;&gt;"",$I9*IF(COUNTA(CV10:$DR10)=0,$J9,0),0)</f>
        <v>0.1875</v>
      </c>
      <c r="CV159" s="14">
        <f>IF($J9&lt;&gt;"",$I9*IF(COUNTA(CW10:$DR10)=0,$J9,0),0)</f>
        <v>0.1875</v>
      </c>
      <c r="CW159" s="14">
        <f>IF($J9&lt;&gt;"",$I9*IF(COUNTA(CX10:$DR10)=0,$J9,0),0)</f>
        <v>0.1875</v>
      </c>
      <c r="CX159" s="14">
        <f>IF($J9&lt;&gt;"",$I9*IF(COUNTA(CY10:$DR10)=0,$J9,0),0)</f>
        <v>0.1875</v>
      </c>
      <c r="CY159" s="14">
        <f>IF($J9&lt;&gt;"",$I9*IF(COUNTA(CZ10:$DR10)=0,$J9,0),0)</f>
        <v>0.1875</v>
      </c>
      <c r="CZ159" s="14">
        <f>IF($J9&lt;&gt;"",$I9*IF(COUNTA(DA10:$DR10)=0,$J9,0),0)</f>
        <v>0.1875</v>
      </c>
      <c r="DA159" s="14">
        <f>IF($J9&lt;&gt;"",$I9*IF(COUNTA(DB10:$DR10)=0,$J9,0),0)</f>
        <v>0.1875</v>
      </c>
      <c r="DB159" s="14">
        <f>IF($J9&lt;&gt;"",$I9*IF(COUNTA(DC10:$DR10)=0,$J9,0),0)</f>
        <v>0.1875</v>
      </c>
      <c r="DC159" s="14">
        <f>IF($J9&lt;&gt;"",$I9*IF(COUNTA(DD10:$DR10)=0,$J9,0),0)</f>
        <v>0.1875</v>
      </c>
      <c r="DD159" s="14">
        <f>IF($J9&lt;&gt;"",$I9*IF(COUNTA(DE10:$DR10)=0,$J9,0),0)</f>
        <v>0.1875</v>
      </c>
      <c r="DE159" s="14">
        <f>IF($J9&lt;&gt;"",$I9*IF(COUNTA(DF10:$DR10)=0,$J9,0),0)</f>
        <v>0.1875</v>
      </c>
      <c r="DF159" s="14">
        <f>IF($J9&lt;&gt;"",$I9*IF(COUNTA(DG10:$DR10)=0,$J9,0),0)</f>
        <v>0.1875</v>
      </c>
      <c r="DG159" s="14">
        <f>IF($J9&lt;&gt;"",$I9*IF(COUNTA(DH10:$DR10)=0,$J9,0),0)</f>
        <v>0.1875</v>
      </c>
      <c r="DH159" s="14">
        <f>IF($J9&lt;&gt;"",$I9*IF(COUNTA(DI10:$DR10)=0,$J9,0),0)</f>
        <v>0.1875</v>
      </c>
      <c r="DI159" s="14">
        <f>IF($J9&lt;&gt;"",$I9*IF(COUNTA(DJ10:$DR10)=0,$J9,0),0)</f>
        <v>0.1875</v>
      </c>
      <c r="DJ159" s="14">
        <f>IF($J9&lt;&gt;"",$I9*IF(COUNTA(DK10:$DR10)=0,$J9,0),0)</f>
        <v>0.1875</v>
      </c>
      <c r="DK159" s="14">
        <f>IF($J9&lt;&gt;"",$I9*IF(COUNTA(DL10:$DR10)=0,$J9,0),0)</f>
        <v>0.1875</v>
      </c>
      <c r="DL159" s="14">
        <f>IF($J9&lt;&gt;"",$I9*IF(COUNTA(DM10:$DR10)=0,$J9,0),0)</f>
        <v>0.1875</v>
      </c>
      <c r="DM159" s="14">
        <f>IF($J9&lt;&gt;"",$I9*IF(COUNTA(DN10:$DR10)=0,$J9,0),0)</f>
        <v>0.1875</v>
      </c>
      <c r="DN159" s="14">
        <f>IF($J9&lt;&gt;"",$I9*IF(COUNTA(DO10:$DR10)=0,$J9,0),0)</f>
        <v>0.1875</v>
      </c>
      <c r="DO159" s="14">
        <f>IF($J9&lt;&gt;"",$I9*IF(COUNTA(DP10:$DR10)=0,$J9,0),0)</f>
        <v>0.1875</v>
      </c>
      <c r="DP159" s="14">
        <f>IF($J9&lt;&gt;"",$I9*IF(COUNTA(DQ10:$DR10)=0,$J9,0),0)</f>
        <v>0.1875</v>
      </c>
      <c r="DQ159" s="14">
        <f>IF($J9&lt;&gt;"",$I9*IF(COUNTA(DR10:$DR10)=0,$J9,0),0)</f>
        <v>0.1875</v>
      </c>
      <c r="DR159" s="14">
        <f>IF($J9&lt;&gt;"",$I9*IF(COUNTA($DR10:DS10)=0,$J9,0),0)</f>
        <v>0.1875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2" orientation="landscape" r:id="rId1"/>
  <headerFooter>
    <oddFooter>&amp;P / &amp;N ページ</oddFooter>
  </headerFooter>
  <rowBreaks count="1" manualBreakCount="1">
    <brk id="112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BT33" sqref="BT33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7</v>
      </c>
      <c r="M28" s="30">
        <f>ガント!V152</f>
        <v>13</v>
      </c>
      <c r="N28" s="30">
        <f>ガント!W152</f>
        <v>19</v>
      </c>
      <c r="O28" s="30">
        <f>ガント!X152</f>
        <v>25</v>
      </c>
      <c r="P28" s="30">
        <f>ガント!Y152</f>
        <v>40</v>
      </c>
      <c r="Q28" s="30">
        <f>ガント!Z152</f>
        <v>40</v>
      </c>
      <c r="R28" s="30">
        <f>ガント!AA152</f>
        <v>40</v>
      </c>
      <c r="S28" s="30">
        <f>ガント!AB152</f>
        <v>49</v>
      </c>
      <c r="T28" s="30">
        <f>ガント!AC152</f>
        <v>57</v>
      </c>
      <c r="U28" s="30">
        <f>ガント!AD152</f>
        <v>64</v>
      </c>
      <c r="V28" s="30">
        <f>ガント!AE152</f>
        <v>67</v>
      </c>
      <c r="W28" s="30">
        <f>ガント!AF152</f>
        <v>70</v>
      </c>
      <c r="X28" s="30">
        <f>ガント!AG152</f>
        <v>70</v>
      </c>
      <c r="Y28" s="30">
        <f>ガント!AH152</f>
        <v>70</v>
      </c>
      <c r="Z28" s="30">
        <f>ガント!AI152</f>
        <v>79</v>
      </c>
      <c r="AA28" s="30">
        <f>ガント!AJ152</f>
        <v>87</v>
      </c>
      <c r="AB28" s="30">
        <f>ガント!AK152</f>
        <v>94</v>
      </c>
      <c r="AC28" s="30">
        <f>ガント!AL152</f>
        <v>97</v>
      </c>
      <c r="AD28" s="30">
        <f>ガント!AM152</f>
        <v>105</v>
      </c>
      <c r="AE28" s="30">
        <f>ガント!AN152</f>
        <v>105</v>
      </c>
      <c r="AF28" s="30">
        <f>ガント!AO152</f>
        <v>105</v>
      </c>
      <c r="AG28" s="30">
        <f>ガント!AP152</f>
        <v>109</v>
      </c>
      <c r="AH28" s="30">
        <f>ガント!AQ152</f>
        <v>113</v>
      </c>
      <c r="AI28" s="30">
        <f>ガント!AR152</f>
        <v>117</v>
      </c>
      <c r="AJ28" s="30">
        <f>ガント!AS152</f>
        <v>121</v>
      </c>
      <c r="AK28" s="30">
        <f>ガント!AT152</f>
        <v>131</v>
      </c>
      <c r="AL28" s="30">
        <f>ガント!AU152</f>
        <v>131</v>
      </c>
      <c r="AM28" s="30">
        <f>ガント!AV152</f>
        <v>131</v>
      </c>
      <c r="AN28" s="30">
        <f>ガント!AW152</f>
        <v>135</v>
      </c>
      <c r="AO28" s="30">
        <f>ガント!AX152</f>
        <v>139</v>
      </c>
      <c r="AP28" s="30">
        <f>ガント!AY152</f>
        <v>143</v>
      </c>
      <c r="AQ28" s="30">
        <f>ガント!AZ152</f>
        <v>147</v>
      </c>
      <c r="AR28" s="30">
        <f>ガント!BA152</f>
        <v>157</v>
      </c>
      <c r="AS28" s="30">
        <f>ガント!BB152</f>
        <v>157</v>
      </c>
      <c r="AT28" s="30">
        <f>ガント!BC152</f>
        <v>157</v>
      </c>
      <c r="AU28" s="30">
        <f>ガント!BD152</f>
        <v>159</v>
      </c>
      <c r="AV28" s="30">
        <f>ガント!BE152</f>
        <v>161</v>
      </c>
      <c r="AW28" s="30">
        <f>ガント!BF152</f>
        <v>164</v>
      </c>
      <c r="AX28" s="30">
        <f>ガント!BG152</f>
        <v>167</v>
      </c>
      <c r="AY28" s="30">
        <f>ガント!BH152</f>
        <v>177</v>
      </c>
      <c r="AZ28" s="30">
        <f>ガント!BI152</f>
        <v>177</v>
      </c>
      <c r="BA28" s="30">
        <f>ガント!BJ152</f>
        <v>177</v>
      </c>
      <c r="BB28" s="30">
        <f>ガント!BK152</f>
        <v>185</v>
      </c>
      <c r="BC28" s="30">
        <f>ガント!BL152</f>
        <v>191</v>
      </c>
      <c r="BD28" s="30">
        <f>ガント!BM152</f>
        <v>193</v>
      </c>
      <c r="BE28" s="30">
        <f>ガント!BN152</f>
        <v>195</v>
      </c>
      <c r="BF28" s="30">
        <f>ガント!BO152</f>
        <v>203</v>
      </c>
      <c r="BG28" s="30">
        <f>ガント!BP152</f>
        <v>203</v>
      </c>
      <c r="BH28" s="30">
        <f>ガント!BQ152</f>
        <v>203</v>
      </c>
      <c r="BI28" s="30">
        <f>ガント!BR152</f>
        <v>206</v>
      </c>
      <c r="BJ28" s="30">
        <f>ガント!BS152</f>
        <v>212</v>
      </c>
      <c r="BK28" s="30">
        <f>ガント!BT152</f>
        <v>218</v>
      </c>
      <c r="BL28" s="30">
        <f>ガント!BU152</f>
        <v>220</v>
      </c>
      <c r="BM28" s="30">
        <f>ガント!BV152</f>
        <v>228</v>
      </c>
      <c r="BN28" s="30">
        <f>ガント!BW152</f>
        <v>228</v>
      </c>
      <c r="BO28" s="30">
        <f>ガント!BX152</f>
        <v>228</v>
      </c>
      <c r="BP28" s="30">
        <f>ガント!BY152</f>
        <v>234</v>
      </c>
      <c r="BQ28" s="30">
        <f>ガント!BZ152</f>
        <v>240</v>
      </c>
      <c r="BR28" s="30">
        <f>ガント!CA152</f>
        <v>246</v>
      </c>
      <c r="BS28" s="30">
        <f>ガント!CB152</f>
        <v>250</v>
      </c>
      <c r="BT28" s="30">
        <f>ガント!CC152</f>
        <v>258</v>
      </c>
      <c r="BU28" s="30">
        <f>ガント!CD152</f>
        <v>258</v>
      </c>
      <c r="BV28" s="30">
        <f>ガント!CE152</f>
        <v>258</v>
      </c>
      <c r="BW28" s="30">
        <f>ガント!CF152</f>
        <v>264</v>
      </c>
      <c r="BX28" s="30">
        <f>ガント!CG152</f>
        <v>268</v>
      </c>
      <c r="BY28" s="30">
        <f>ガント!CH152</f>
        <v>274</v>
      </c>
      <c r="BZ28" s="30">
        <f>ガント!CI152</f>
        <v>280</v>
      </c>
      <c r="CA28" s="30">
        <f>ガント!CJ152</f>
        <v>288</v>
      </c>
      <c r="CB28" s="30">
        <f>ガント!CK152</f>
        <v>288</v>
      </c>
      <c r="CC28" s="30">
        <f>ガント!CL152</f>
        <v>288</v>
      </c>
      <c r="CD28" s="30">
        <f>ガント!CM152</f>
        <v>294</v>
      </c>
      <c r="CE28" s="30">
        <f>ガント!CN152</f>
        <v>298</v>
      </c>
      <c r="CF28" s="30">
        <f>ガント!CO152</f>
        <v>304</v>
      </c>
      <c r="CG28" s="30">
        <f>ガント!CP152</f>
        <v>310</v>
      </c>
      <c r="CH28" s="30">
        <f>ガント!CQ152</f>
        <v>324</v>
      </c>
      <c r="CI28" s="30">
        <f>ガント!CR152</f>
        <v>324</v>
      </c>
      <c r="CJ28" s="30">
        <f>ガント!CS152</f>
        <v>324</v>
      </c>
      <c r="CK28" s="30">
        <f>ガント!CT152</f>
        <v>333</v>
      </c>
      <c r="CL28" s="30">
        <f>ガント!CU152</f>
        <v>342</v>
      </c>
      <c r="CM28" s="30">
        <f>ガント!CV152</f>
        <v>351</v>
      </c>
      <c r="CN28" s="30">
        <f>ガント!CW152</f>
        <v>355</v>
      </c>
      <c r="CO28" s="30">
        <f>ガント!CX152</f>
        <v>367</v>
      </c>
      <c r="CP28" s="30">
        <f>ガント!CY152</f>
        <v>367</v>
      </c>
      <c r="CQ28" s="30">
        <f>ガント!CZ152</f>
        <v>367</v>
      </c>
      <c r="CR28" s="30">
        <f>ガント!DA152</f>
        <v>373</v>
      </c>
      <c r="CS28" s="30">
        <f>ガント!DB152</f>
        <v>379</v>
      </c>
      <c r="CT28" s="30">
        <f>ガント!DC152</f>
        <v>385</v>
      </c>
      <c r="CU28" s="30">
        <f>ガント!DD152</f>
        <v>389</v>
      </c>
      <c r="CV28" s="30">
        <f>ガント!DE152</f>
        <v>397</v>
      </c>
      <c r="CW28" s="30">
        <f>ガント!DF152</f>
        <v>397</v>
      </c>
      <c r="CX28" s="30">
        <f>ガント!DG152</f>
        <v>397</v>
      </c>
      <c r="CY28" s="30">
        <f>ガント!DH152</f>
        <v>403</v>
      </c>
      <c r="CZ28" s="30">
        <f>ガント!DI152</f>
        <v>409</v>
      </c>
      <c r="DA28" s="30">
        <f>ガント!DJ152</f>
        <v>415</v>
      </c>
      <c r="DB28" s="30">
        <f>ガント!DK152</f>
        <v>419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1.5</v>
      </c>
      <c r="C30" s="27">
        <f ca="1">IF(TODAY()&gt;=C$27,ガント!L154,NA())</f>
        <v>1.5</v>
      </c>
      <c r="D30" s="27">
        <f ca="1">IF(TODAY()&gt;=D$27,ガント!M154,NA())</f>
        <v>1.5</v>
      </c>
      <c r="E30" s="27">
        <f ca="1">IF(TODAY()&gt;=E$27,ガント!N154,NA())</f>
        <v>1.5</v>
      </c>
      <c r="F30" s="27">
        <f ca="1">IF(TODAY()&gt;=F$27,ガント!O154,NA())</f>
        <v>1.5</v>
      </c>
      <c r="G30" s="27">
        <f ca="1">IF(TODAY()&gt;=G$27,ガント!P154,NA())</f>
        <v>1.5</v>
      </c>
      <c r="H30" s="27">
        <f ca="1">IF(TODAY()&gt;=H$27,ガント!Q154,NA())</f>
        <v>1.5</v>
      </c>
      <c r="I30" s="27">
        <f ca="1">IF(TODAY()&gt;=I$27,ガント!R154,NA())</f>
        <v>1.5</v>
      </c>
      <c r="J30" s="27">
        <f ca="1">IF(TODAY()&gt;=J$27,ガント!S154,NA())</f>
        <v>1.5</v>
      </c>
      <c r="K30" s="27">
        <f ca="1">IF(TODAY()&gt;=K$27,ガント!T154,NA())</f>
        <v>1.5</v>
      </c>
      <c r="L30" s="27">
        <f ca="1">IF(TODAY()&gt;=L$27,ガント!U154,NA())</f>
        <v>1.5</v>
      </c>
      <c r="M30" s="27">
        <f ca="1">IF(TODAY()&gt;=M$27,ガント!V154,NA())</f>
        <v>1.5</v>
      </c>
      <c r="N30" s="27">
        <f ca="1">IF(TODAY()&gt;=N$27,ガント!W154,NA())</f>
        <v>1.5</v>
      </c>
      <c r="O30" s="27">
        <f ca="1">IF(TODAY()&gt;=O$27,ガント!X154,NA())</f>
        <v>1.5</v>
      </c>
      <c r="P30" s="27">
        <f ca="1">IF(TODAY()&gt;=P$27,ガント!Y154,NA())</f>
        <v>1.5</v>
      </c>
      <c r="Q30" s="27">
        <f ca="1">IF(TODAY()&gt;=Q$27,ガント!Z154,NA())</f>
        <v>1.5</v>
      </c>
      <c r="R30" s="27">
        <f ca="1">IF(TODAY()&gt;=R$27,ガント!AA154,NA())</f>
        <v>1.5</v>
      </c>
      <c r="S30" s="27">
        <f ca="1">IF(TODAY()&gt;=S$27,ガント!AB154,NA())</f>
        <v>1.5</v>
      </c>
      <c r="T30" s="27">
        <f ca="1">IF(TODAY()&gt;=T$27,ガント!AC154,NA())</f>
        <v>1.5</v>
      </c>
      <c r="U30" s="27">
        <f ca="1">IF(TODAY()&gt;=U$27,ガント!AD154,NA())</f>
        <v>1.5</v>
      </c>
      <c r="V30" s="27">
        <f ca="1">IF(TODAY()&gt;=V$27,ガント!AE154,NA())</f>
        <v>1.5</v>
      </c>
      <c r="W30" s="27">
        <f ca="1">IF(TODAY()&gt;=W$27,ガント!AF154,NA())</f>
        <v>1.5</v>
      </c>
      <c r="X30" s="27">
        <f ca="1">IF(TODAY()&gt;=X$27,ガント!AG154,NA())</f>
        <v>1.5</v>
      </c>
      <c r="Y30" s="27">
        <f ca="1">IF(TODAY()&gt;=Y$27,ガント!AH154,NA())</f>
        <v>1.5</v>
      </c>
      <c r="Z30" s="27">
        <f ca="1">IF(TODAY()&gt;=Z$27,ガント!AI154,NA())</f>
        <v>1.5</v>
      </c>
      <c r="AA30" s="27">
        <f ca="1">IF(TODAY()&gt;=AA$27,ガント!AJ154,NA())</f>
        <v>1.5</v>
      </c>
      <c r="AB30" s="27">
        <f ca="1">IF(TODAY()&gt;=AB$27,ガント!AK154,NA())</f>
        <v>1.5</v>
      </c>
      <c r="AC30" s="27">
        <f ca="1">IF(TODAY()&gt;=AC$27,ガント!AL154,NA())</f>
        <v>1.5</v>
      </c>
      <c r="AD30" s="27">
        <f ca="1">IF(TODAY()&gt;=AD$27,ガント!AM154,NA())</f>
        <v>1.5</v>
      </c>
      <c r="AE30" s="27">
        <f ca="1">IF(TODAY()&gt;=AE$27,ガント!AN154,NA())</f>
        <v>1.5</v>
      </c>
      <c r="AF30" s="27">
        <f ca="1">IF(TODAY()&gt;=AF$27,ガント!AO154,NA())</f>
        <v>1.5</v>
      </c>
      <c r="AG30" s="27">
        <f ca="1">IF(TODAY()&gt;=AG$27,ガント!AP154,NA())</f>
        <v>1.5</v>
      </c>
      <c r="AH30" s="27">
        <f ca="1">IF(TODAY()&gt;=AH$27,ガント!AQ154,NA())</f>
        <v>1.5</v>
      </c>
      <c r="AI30" s="27">
        <f ca="1">IF(TODAY()&gt;=AI$27,ガント!AR154,NA())</f>
        <v>1.5</v>
      </c>
      <c r="AJ30" s="27">
        <f ca="1">IF(TODAY()&gt;=AJ$27,ガント!AS154,NA())</f>
        <v>1.5</v>
      </c>
      <c r="AK30" s="27">
        <f ca="1">IF(TODAY()&gt;=AK$27,ガント!AT154,NA())</f>
        <v>1.5</v>
      </c>
      <c r="AL30" s="27">
        <f ca="1">IF(TODAY()&gt;=AL$27,ガント!AU154,NA())</f>
        <v>1.5</v>
      </c>
      <c r="AM30" s="27">
        <f ca="1">IF(TODAY()&gt;=AM$27,ガント!AV154,NA())</f>
        <v>1.5</v>
      </c>
      <c r="AN30" s="27">
        <f ca="1">IF(TODAY()&gt;=AN$27,ガント!AW154,NA())</f>
        <v>1.5</v>
      </c>
      <c r="AO30" s="27">
        <f ca="1">IF(TODAY()&gt;=AO$27,ガント!AX154,NA())</f>
        <v>1.5</v>
      </c>
      <c r="AP30" s="27">
        <f ca="1">IF(TODAY()&gt;=AP$27,ガント!AY154,NA())</f>
        <v>1.5</v>
      </c>
      <c r="AQ30" s="27">
        <f ca="1">IF(TODAY()&gt;=AQ$27,ガント!AZ154,NA())</f>
        <v>1.5</v>
      </c>
      <c r="AR30" s="27">
        <f ca="1">IF(TODAY()&gt;=AR$27,ガント!BA154,NA())</f>
        <v>1.5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1.5</v>
      </c>
      <c r="C31" s="25">
        <f t="shared" ca="1" si="0"/>
        <v>1.5</v>
      </c>
      <c r="D31" s="25">
        <f t="shared" ca="1" si="0"/>
        <v>1.5</v>
      </c>
      <c r="E31" s="25">
        <f t="shared" ca="1" si="0"/>
        <v>1.5</v>
      </c>
      <c r="F31" s="25">
        <f t="shared" ca="1" si="0"/>
        <v>1.5</v>
      </c>
      <c r="G31" s="25">
        <f t="shared" ca="1" si="0"/>
        <v>1.5</v>
      </c>
      <c r="H31" s="25">
        <f t="shared" ca="1" si="0"/>
        <v>1.5</v>
      </c>
      <c r="I31" s="25">
        <f t="shared" ca="1" si="0"/>
        <v>1.5</v>
      </c>
      <c r="J31" s="25">
        <f t="shared" ca="1" si="0"/>
        <v>1.5</v>
      </c>
      <c r="K31" s="25">
        <f t="shared" ca="1" si="0"/>
        <v>1.5</v>
      </c>
      <c r="L31" s="25">
        <f t="shared" ca="1" si="0"/>
        <v>-5.5</v>
      </c>
      <c r="M31" s="25">
        <f t="shared" ca="1" si="0"/>
        <v>-11.5</v>
      </c>
      <c r="N31" s="25">
        <f t="shared" ca="1" si="0"/>
        <v>-17.5</v>
      </c>
      <c r="O31" s="25">
        <f t="shared" ca="1" si="0"/>
        <v>-23.5</v>
      </c>
      <c r="P31" s="25">
        <f t="shared" ca="1" si="0"/>
        <v>-38.5</v>
      </c>
      <c r="Q31" s="25">
        <f t="shared" ca="1" si="0"/>
        <v>-38.5</v>
      </c>
      <c r="R31" s="25">
        <f t="shared" ca="1" si="0"/>
        <v>-38.5</v>
      </c>
      <c r="S31" s="25">
        <f t="shared" ca="1" si="0"/>
        <v>-47.5</v>
      </c>
      <c r="T31" s="25">
        <f t="shared" ca="1" si="0"/>
        <v>-55.5</v>
      </c>
      <c r="U31" s="25">
        <f t="shared" ca="1" si="0"/>
        <v>-62.5</v>
      </c>
      <c r="V31" s="25">
        <f t="shared" ca="1" si="0"/>
        <v>-65.5</v>
      </c>
      <c r="W31" s="25">
        <f t="shared" ca="1" si="0"/>
        <v>-68.5</v>
      </c>
      <c r="X31" s="25">
        <f t="shared" ca="1" si="0"/>
        <v>-68.5</v>
      </c>
      <c r="Y31" s="25">
        <f t="shared" ca="1" si="0"/>
        <v>-68.5</v>
      </c>
      <c r="Z31" s="25">
        <f t="shared" ca="1" si="0"/>
        <v>-77.5</v>
      </c>
      <c r="AA31" s="25">
        <f t="shared" ca="1" si="0"/>
        <v>-85.5</v>
      </c>
      <c r="AB31" s="25">
        <f t="shared" ca="1" si="0"/>
        <v>-92.5</v>
      </c>
      <c r="AC31" s="25">
        <f t="shared" ca="1" si="0"/>
        <v>-95.5</v>
      </c>
      <c r="AD31" s="25">
        <f ca="1">IF(ISERR(AD30-AD28),NA(),AD30-AD28)</f>
        <v>-103.5</v>
      </c>
      <c r="AE31" s="25">
        <f t="shared" ca="1" si="0"/>
        <v>-103.5</v>
      </c>
      <c r="AF31" s="25">
        <f t="shared" ca="1" si="0"/>
        <v>-103.5</v>
      </c>
      <c r="AG31" s="25">
        <f t="shared" ca="1" si="0"/>
        <v>-107.5</v>
      </c>
      <c r="AH31" s="25">
        <f t="shared" ref="AH31:BM31" ca="1" si="1">IF(ISERR(AH30-AH28),NA(),AH30-AH28)</f>
        <v>-111.5</v>
      </c>
      <c r="AI31" s="25">
        <f t="shared" ca="1" si="1"/>
        <v>-115.5</v>
      </c>
      <c r="AJ31" s="25">
        <f t="shared" ca="1" si="1"/>
        <v>-119.5</v>
      </c>
      <c r="AK31" s="25">
        <f t="shared" ca="1" si="1"/>
        <v>-129.5</v>
      </c>
      <c r="AL31" s="25">
        <f t="shared" ca="1" si="1"/>
        <v>-129.5</v>
      </c>
      <c r="AM31" s="25">
        <f t="shared" ca="1" si="1"/>
        <v>-129.5</v>
      </c>
      <c r="AN31" s="25">
        <f t="shared" ca="1" si="1"/>
        <v>-133.5</v>
      </c>
      <c r="AO31" s="25">
        <f t="shared" ca="1" si="1"/>
        <v>-137.5</v>
      </c>
      <c r="AP31" s="25">
        <f t="shared" ca="1" si="1"/>
        <v>-141.5</v>
      </c>
      <c r="AQ31" s="25">
        <f t="shared" ca="1" si="1"/>
        <v>-145.5</v>
      </c>
      <c r="AR31" s="25">
        <f t="shared" ca="1" si="1"/>
        <v>-155.5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1.5</v>
      </c>
      <c r="C32" s="23">
        <f t="shared" ca="1" si="4"/>
        <v>1.5</v>
      </c>
      <c r="D32" s="23">
        <f t="shared" ca="1" si="4"/>
        <v>1.5</v>
      </c>
      <c r="E32" s="23">
        <f t="shared" ca="1" si="4"/>
        <v>1.5</v>
      </c>
      <c r="F32" s="23">
        <f t="shared" ca="1" si="4"/>
        <v>1.5</v>
      </c>
      <c r="G32" s="23">
        <f t="shared" ca="1" si="4"/>
        <v>1.5</v>
      </c>
      <c r="H32" s="23">
        <f t="shared" ca="1" si="4"/>
        <v>1.5</v>
      </c>
      <c r="I32" s="23">
        <f t="shared" ca="1" si="4"/>
        <v>1.5</v>
      </c>
      <c r="J32" s="23">
        <f t="shared" ca="1" si="4"/>
        <v>1.5</v>
      </c>
      <c r="K32" s="23">
        <f t="shared" ca="1" si="4"/>
        <v>1.5</v>
      </c>
      <c r="L32" s="23">
        <f t="shared" ca="1" si="4"/>
        <v>1.5</v>
      </c>
      <c r="M32" s="23">
        <f t="shared" ca="1" si="4"/>
        <v>1.5</v>
      </c>
      <c r="N32" s="23">
        <f t="shared" ca="1" si="4"/>
        <v>1.5</v>
      </c>
      <c r="O32" s="23">
        <f t="shared" ca="1" si="4"/>
        <v>1.5</v>
      </c>
      <c r="P32" s="23">
        <f t="shared" ca="1" si="4"/>
        <v>1.5</v>
      </c>
      <c r="Q32" s="23">
        <f t="shared" ca="1" si="4"/>
        <v>1.5</v>
      </c>
      <c r="R32" s="23">
        <f t="shared" ca="1" si="4"/>
        <v>1.5</v>
      </c>
      <c r="S32" s="23">
        <f t="shared" ca="1" si="4"/>
        <v>1.5</v>
      </c>
      <c r="T32" s="23">
        <f t="shared" ca="1" si="4"/>
        <v>1.5</v>
      </c>
      <c r="U32" s="23">
        <f t="shared" ca="1" si="4"/>
        <v>1.5</v>
      </c>
      <c r="V32" s="23">
        <f t="shared" ca="1" si="4"/>
        <v>1.5</v>
      </c>
      <c r="W32" s="23">
        <f t="shared" ca="1" si="4"/>
        <v>1.5</v>
      </c>
      <c r="X32" s="23">
        <f t="shared" ca="1" si="4"/>
        <v>1.5</v>
      </c>
      <c r="Y32" s="23">
        <f t="shared" ca="1" si="4"/>
        <v>1.5</v>
      </c>
      <c r="Z32" s="23">
        <f t="shared" ca="1" si="4"/>
        <v>1.5</v>
      </c>
      <c r="AA32" s="23">
        <f t="shared" ca="1" si="4"/>
        <v>1.5</v>
      </c>
      <c r="AB32" s="23">
        <f t="shared" ca="1" si="4"/>
        <v>1.5</v>
      </c>
      <c r="AC32" s="23">
        <f t="shared" ca="1" si="4"/>
        <v>1.5</v>
      </c>
      <c r="AD32" s="23">
        <f t="shared" ca="1" si="4"/>
        <v>1.5</v>
      </c>
      <c r="AE32" s="23">
        <f t="shared" ca="1" si="4"/>
        <v>1.5</v>
      </c>
      <c r="AF32" s="23">
        <f t="shared" ca="1" si="4"/>
        <v>1.5</v>
      </c>
      <c r="AG32" s="23">
        <f t="shared" ca="1" si="4"/>
        <v>1.5</v>
      </c>
      <c r="AH32" s="23">
        <f t="shared" ref="AH32:BM32" ca="1" si="5">IF(ISERR(AH30-AH29),NA(),AH30-AH29)</f>
        <v>1.5</v>
      </c>
      <c r="AI32" s="23">
        <f t="shared" ca="1" si="5"/>
        <v>1.5</v>
      </c>
      <c r="AJ32" s="23">
        <f t="shared" ca="1" si="5"/>
        <v>1.5</v>
      </c>
      <c r="AK32" s="23">
        <f t="shared" ca="1" si="5"/>
        <v>1.5</v>
      </c>
      <c r="AL32" s="23">
        <f t="shared" ca="1" si="5"/>
        <v>1.5</v>
      </c>
      <c r="AM32" s="23">
        <f t="shared" ca="1" si="5"/>
        <v>1.5</v>
      </c>
      <c r="AN32" s="23">
        <f t="shared" ca="1" si="5"/>
        <v>1.5</v>
      </c>
      <c r="AO32" s="23">
        <f t="shared" ca="1" si="5"/>
        <v>1.5</v>
      </c>
      <c r="AP32" s="23">
        <f t="shared" ca="1" si="5"/>
        <v>1.5</v>
      </c>
      <c r="AQ32" s="23">
        <f t="shared" ca="1" si="5"/>
        <v>1.5</v>
      </c>
      <c r="AR32" s="23">
        <f t="shared" ca="1" si="5"/>
        <v>1.5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0.21428571428571427</v>
      </c>
      <c r="M33" s="28">
        <f t="shared" ca="1" si="8"/>
        <v>0.11538461538461539</v>
      </c>
      <c r="N33" s="28">
        <f t="shared" ca="1" si="8"/>
        <v>7.8947368421052627E-2</v>
      </c>
      <c r="O33" s="28">
        <f t="shared" ca="1" si="8"/>
        <v>0.06</v>
      </c>
      <c r="P33" s="28">
        <f t="shared" ca="1" si="8"/>
        <v>3.7499999999999999E-2</v>
      </c>
      <c r="Q33" s="28">
        <f t="shared" ca="1" si="8"/>
        <v>3.7499999999999999E-2</v>
      </c>
      <c r="R33" s="28">
        <f t="shared" ca="1" si="8"/>
        <v>3.7499999999999999E-2</v>
      </c>
      <c r="S33" s="28">
        <f t="shared" ca="1" si="8"/>
        <v>3.0612244897959183E-2</v>
      </c>
      <c r="T33" s="28">
        <f t="shared" ca="1" si="8"/>
        <v>2.6315789473684209E-2</v>
      </c>
      <c r="U33" s="28">
        <f t="shared" ca="1" si="8"/>
        <v>2.34375E-2</v>
      </c>
      <c r="V33" s="28">
        <f t="shared" ca="1" si="8"/>
        <v>2.2388059701492536E-2</v>
      </c>
      <c r="W33" s="28">
        <f ca="1">IF(ISERR(W30/W28),NA(),W30/W28)</f>
        <v>2.1428571428571429E-2</v>
      </c>
      <c r="X33" s="28">
        <f t="shared" ca="1" si="8"/>
        <v>2.1428571428571429E-2</v>
      </c>
      <c r="Y33" s="28">
        <f t="shared" ca="1" si="8"/>
        <v>2.1428571428571429E-2</v>
      </c>
      <c r="Z33" s="28">
        <f t="shared" ca="1" si="8"/>
        <v>1.8987341772151899E-2</v>
      </c>
      <c r="AA33" s="28">
        <f t="shared" ca="1" si="8"/>
        <v>1.7241379310344827E-2</v>
      </c>
      <c r="AB33" s="28">
        <f t="shared" ca="1" si="8"/>
        <v>1.5957446808510637E-2</v>
      </c>
      <c r="AC33" s="28">
        <f t="shared" ca="1" si="8"/>
        <v>1.5463917525773196E-2</v>
      </c>
      <c r="AD33" s="28">
        <f t="shared" ca="1" si="8"/>
        <v>1.4285714285714285E-2</v>
      </c>
      <c r="AE33" s="28">
        <f t="shared" ca="1" si="8"/>
        <v>1.4285714285714285E-2</v>
      </c>
      <c r="AF33" s="28">
        <f t="shared" ca="1" si="8"/>
        <v>1.4285714285714285E-2</v>
      </c>
      <c r="AG33" s="28">
        <f t="shared" ca="1" si="8"/>
        <v>1.3761467889908258E-2</v>
      </c>
      <c r="AH33" s="28">
        <f t="shared" ref="AH33:BM33" ca="1" si="9">IF(ISERR(AH30/AH28),NA(),AH30/AH28)</f>
        <v>1.3274336283185841E-2</v>
      </c>
      <c r="AI33" s="28">
        <f t="shared" ca="1" si="9"/>
        <v>1.282051282051282E-2</v>
      </c>
      <c r="AJ33" s="28">
        <f t="shared" ca="1" si="9"/>
        <v>1.2396694214876033E-2</v>
      </c>
      <c r="AK33" s="28">
        <f t="shared" ca="1" si="9"/>
        <v>1.1450381679389313E-2</v>
      </c>
      <c r="AL33" s="28">
        <f t="shared" ca="1" si="9"/>
        <v>1.1450381679389313E-2</v>
      </c>
      <c r="AM33" s="28">
        <f t="shared" ca="1" si="9"/>
        <v>1.1450381679389313E-2</v>
      </c>
      <c r="AN33" s="28">
        <f t="shared" ca="1" si="9"/>
        <v>1.1111111111111112E-2</v>
      </c>
      <c r="AO33" s="28">
        <f t="shared" ca="1" si="9"/>
        <v>1.0791366906474821E-2</v>
      </c>
      <c r="AP33" s="28">
        <f t="shared" ca="1" si="9"/>
        <v>1.048951048951049E-2</v>
      </c>
      <c r="AQ33" s="28">
        <f t="shared" ca="1" si="9"/>
        <v>1.020408163265306E-2</v>
      </c>
      <c r="AR33" s="28">
        <f t="shared" ca="1" si="9"/>
        <v>9.5541401273885346E-3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40</v>
      </c>
    </row>
    <row r="3" spans="1:8" ht="27" customHeight="1" x14ac:dyDescent="0.15">
      <c r="A3" s="33" t="s">
        <v>41</v>
      </c>
      <c r="B3" s="34" t="s">
        <v>48</v>
      </c>
      <c r="C3" s="34" t="s">
        <v>42</v>
      </c>
      <c r="D3" s="34" t="s">
        <v>43</v>
      </c>
      <c r="E3" s="34" t="s">
        <v>44</v>
      </c>
      <c r="F3" s="34" t="s">
        <v>55</v>
      </c>
      <c r="G3" s="34" t="s">
        <v>45</v>
      </c>
      <c r="H3" s="34" t="s">
        <v>46</v>
      </c>
    </row>
    <row r="4" spans="1:8" ht="27" x14ac:dyDescent="0.15">
      <c r="A4" s="39" t="s">
        <v>50</v>
      </c>
      <c r="B4" s="36" t="s">
        <v>51</v>
      </c>
      <c r="C4" s="36" t="s">
        <v>49</v>
      </c>
      <c r="D4" s="37" t="s">
        <v>52</v>
      </c>
      <c r="E4" s="36" t="s">
        <v>47</v>
      </c>
      <c r="F4" s="37" t="s">
        <v>53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61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62</v>
      </c>
      <c r="B3" s="8">
        <v>42125</v>
      </c>
      <c r="C3" s="7" t="s">
        <v>16</v>
      </c>
    </row>
    <row r="4" spans="1:4" x14ac:dyDescent="0.15">
      <c r="A4" s="7" t="s">
        <v>57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2015-05-22T04:59:15Z</cp:lastPrinted>
  <dcterms:created xsi:type="dcterms:W3CDTF">2014-03-28T03:10:58Z</dcterms:created>
  <dcterms:modified xsi:type="dcterms:W3CDTF">2015-05-22T11:56:28Z</dcterms:modified>
</cp:coreProperties>
</file>