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6f92dc34832936/"/>
    </mc:Choice>
  </mc:AlternateContent>
  <xr:revisionPtr revIDLastSave="2" documentId="8_{467073F6-9BA0-43A3-8EF6-631C2D38ECE6}" xr6:coauthVersionLast="47" xr6:coauthVersionMax="47" xr10:uidLastSave="{1A47294E-388A-42D3-97A6-955FB49D150A}"/>
  <workbookProtection workbookAlgorithmName="SHA-512" workbookHashValue="QEI+GvXShyNcoJN7U1hIvmi0n+9X8Znz4kTz6Iu27FzZQjZY+YrdQke/oD+yOI1WeeSRPqS/o6Mkor9qeAgeZA==" workbookSaltValue="R0cf3I2R2qrRRLmt9UryEg==" workbookSpinCount="100000" lockStructure="1"/>
  <bookViews>
    <workbookView xWindow="3015" yWindow="1020" windowWidth="21600" windowHeight="11385" xr2:uid="{9B554506-D1FC-4885-B224-46EE434C65A4}"/>
  </bookViews>
  <sheets>
    <sheet name="Demande de prix" sheetId="2" r:id="rId1"/>
    <sheet name="Remise de prix" sheetId="3" r:id="rId2"/>
  </sheets>
  <externalReferences>
    <externalReference r:id="rId3"/>
  </externalReferences>
  <definedNames>
    <definedName name="CaseACocher1" localSheetId="1">'Remise de prix'!#REF!</definedName>
    <definedName name="_xlnm.Print_Titles" localSheetId="1">'Remise de prix'!$1:$4</definedName>
    <definedName name="_xlnm.Print_Area" localSheetId="1">'Remise de prix'!$A:$H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39" i="3" l="1"/>
  <c r="G11" i="3"/>
  <c r="H126" i="3"/>
  <c r="H121" i="3"/>
  <c r="C13" i="3"/>
  <c r="F10" i="3"/>
  <c r="F9" i="3"/>
  <c r="F8" i="3"/>
  <c r="F1" i="3"/>
  <c r="F3" i="3"/>
  <c r="D129" i="3"/>
  <c r="H131" i="3" s="1"/>
  <c r="D124" i="3"/>
  <c r="D119" i="3"/>
  <c r="D113" i="3"/>
  <c r="H115" i="3" s="1"/>
  <c r="D108" i="3"/>
  <c r="H110" i="3" s="1"/>
  <c r="D103" i="3"/>
  <c r="H105" i="3" s="1"/>
  <c r="D98" i="3"/>
  <c r="H100" i="3" s="1"/>
  <c r="D93" i="3"/>
  <c r="H95" i="3" s="1"/>
  <c r="E76" i="3"/>
  <c r="H80" i="3" s="1"/>
  <c r="O75" i="3"/>
  <c r="J15" i="3"/>
  <c r="C114" i="2"/>
  <c r="D83" i="3" s="1"/>
  <c r="H85" i="3" s="1"/>
  <c r="H113" i="2"/>
  <c r="C115" i="2" s="1"/>
  <c r="H115" i="2" s="1"/>
  <c r="U139" i="3" l="1"/>
  <c r="H136" i="3" l="1"/>
  <c r="H138" i="3" s="1"/>
  <c r="I1" i="3" l="1"/>
</calcChain>
</file>

<file path=xl/sharedStrings.xml><?xml version="1.0" encoding="utf-8"?>
<sst xmlns="http://schemas.openxmlformats.org/spreadsheetml/2006/main" count="125" uniqueCount="95">
  <si>
    <t>Réf</t>
  </si>
  <si>
    <t>Qté</t>
  </si>
  <si>
    <t>Les raccords</t>
  </si>
  <si>
    <t>Les embouts</t>
  </si>
  <si>
    <t>Les options</t>
  </si>
  <si>
    <t>HO330</t>
  </si>
  <si>
    <t>R333</t>
  </si>
  <si>
    <t>HO334</t>
  </si>
  <si>
    <t>HO333</t>
  </si>
  <si>
    <t>HO335</t>
  </si>
  <si>
    <t>HO337Z</t>
  </si>
  <si>
    <t>HO332</t>
  </si>
  <si>
    <t>HO328-2</t>
  </si>
  <si>
    <t>HO328-5</t>
  </si>
  <si>
    <t>HO250-80</t>
  </si>
  <si>
    <t>Réf chantier :</t>
  </si>
  <si>
    <t>Adresse postale :</t>
  </si>
  <si>
    <t>Société :</t>
  </si>
  <si>
    <t>Date de la demande de prix :</t>
  </si>
  <si>
    <t>Adresse e-mail :</t>
  </si>
  <si>
    <t>Téléphone fixe :</t>
  </si>
  <si>
    <t xml:space="preserve">Téléphone portable </t>
  </si>
  <si>
    <t>HORIZAL</t>
  </si>
  <si>
    <t>Les modules</t>
  </si>
  <si>
    <t>code postal et ville</t>
  </si>
  <si>
    <t>Date</t>
  </si>
  <si>
    <t>Devis N°</t>
  </si>
  <si>
    <t>Reférence</t>
  </si>
  <si>
    <t>A.DROULEZ</t>
  </si>
  <si>
    <t>Vente cumul</t>
  </si>
  <si>
    <t>Remise</t>
  </si>
  <si>
    <t>Madame, Monsieur,</t>
  </si>
  <si>
    <t>Attaché commercial</t>
  </si>
  <si>
    <t>DETAIL</t>
  </si>
  <si>
    <t>PRIX</t>
  </si>
  <si>
    <t>POSTE 1</t>
  </si>
  <si>
    <r>
      <t xml:space="preserve">Modèle </t>
    </r>
    <r>
      <rPr>
        <b/>
        <sz val="10"/>
        <rFont val="Arial"/>
        <family val="2"/>
      </rPr>
      <t>MODURAL</t>
    </r>
    <r>
      <rPr>
        <sz val="11"/>
        <color theme="1"/>
        <rFont val="Calibri"/>
        <family val="2"/>
        <scheme val="minor"/>
      </rPr>
      <t xml:space="preserve"> Hauteur 1010 mm</t>
    </r>
  </si>
  <si>
    <t>Sans main courante</t>
  </si>
  <si>
    <r>
      <t>Barreaudage :</t>
    </r>
    <r>
      <rPr>
        <b/>
        <sz val="10"/>
        <rFont val="Arial"/>
        <family val="2"/>
      </rPr>
      <t xml:space="preserve"> R334 (8x50)</t>
    </r>
    <r>
      <rPr>
        <sz val="11"/>
        <color theme="1"/>
        <rFont val="Calibri"/>
        <family val="2"/>
        <scheme val="minor"/>
      </rPr>
      <t xml:space="preserve"> au pas de 105mm</t>
    </r>
  </si>
  <si>
    <t>Fixation sur dalle ou sur muret</t>
  </si>
  <si>
    <t xml:space="preserve">Barreaux supports R334 </t>
  </si>
  <si>
    <t>Lieu de type privé (Module maximum : 1468mm)</t>
  </si>
  <si>
    <t>Livraison sans chevilles ni visserie</t>
  </si>
  <si>
    <t>COUPE 1</t>
  </si>
  <si>
    <t>PRIX TOTAL NET HT</t>
  </si>
  <si>
    <t xml:space="preserve">Article HO330-L9 PLAT 80X80X8 MODURAL  LAQ RAL </t>
  </si>
  <si>
    <t xml:space="preserve">Profil R333-L9 CAPOT MODURAL  LAQ. RAL </t>
  </si>
  <si>
    <t>Droit : 6.50 mètre(s)    à     9.15 € Ht/ml</t>
  </si>
  <si>
    <t xml:space="preserve">Article HO334-L9 EQUERRE D'ANGLE 90° MODURAL  LAQ. RAL </t>
  </si>
  <si>
    <t>Article HO333-B0 PLAT DE LIAISON MODURAL  BRUT</t>
  </si>
  <si>
    <t>Article HO335-B0 BRIDE MODURAL 179° - 155°  BRUT</t>
  </si>
  <si>
    <t>Article HO337Z-B0 ENSEMBLE BRIDE MODURAL 154° - 80° BRUT</t>
  </si>
  <si>
    <t xml:space="preserve">Article HO332-L9 EMBOUT MODURAL  LAQ. RAL </t>
  </si>
  <si>
    <t xml:space="preserve">Article HO328-5-L9 CALE FOURCHETTE MODURAL EP 5 MM   LAQUE RAL </t>
  </si>
  <si>
    <t xml:space="preserve">Article HO328-2-L9 CALE FOURCHETTE MODURAL EP 2 MM   LAQUE RAL </t>
  </si>
  <si>
    <t>Article HO250-80-C9 CALE DE RATRAPAGE DE PENTE POUR MODURAL NOIR CATAPHORES</t>
  </si>
  <si>
    <t>PRIX TOTAL HT (SANS CHEVILLES NI VISSERIE)</t>
  </si>
  <si>
    <t>PLUS VALUE POUR CHEVILLES ET VISSERIE INOX</t>
  </si>
  <si>
    <r>
      <t>Commentaires</t>
    </r>
    <r>
      <rPr>
        <sz val="10"/>
        <rFont val="Arial"/>
        <family val="2"/>
      </rPr>
      <t xml:space="preserve"> :</t>
    </r>
  </si>
  <si>
    <t>Nous vivons actuellement une période de fortes tensions sur les approvisionnements</t>
  </si>
  <si>
    <t>de nos matières premières.</t>
  </si>
  <si>
    <t>Compte tenu de ce contexte inédit, il ne nous est actuellement pas possible de nous</t>
  </si>
  <si>
    <t>projeter et de nous engager sur un maintien des prix au delà de 3 mois.</t>
  </si>
  <si>
    <t>Passé cette date et dans le cas où les prix de matières premières continueraient à augmenter,</t>
  </si>
  <si>
    <t>nous serions dans l'obligation d'actualiser votre devis.</t>
  </si>
  <si>
    <t>Pour  recevoir  une  documentation  de  nos  produits  consultez  notre  site  internet  www.horizal.com</t>
  </si>
  <si>
    <t xml:space="preserve">En cas de commande de votre part merci de nous retourner ce devis accepté accompagné d'un relevé de </t>
  </si>
  <si>
    <t>cotes béton précis.</t>
  </si>
  <si>
    <t>Cachet :</t>
  </si>
  <si>
    <t xml:space="preserve"> Date :</t>
  </si>
  <si>
    <t xml:space="preserve"> Signature :</t>
  </si>
  <si>
    <t>BON POUR ACCORD</t>
  </si>
  <si>
    <t>PU module nu</t>
  </si>
  <si>
    <t>Transport</t>
  </si>
  <si>
    <t>FRANCO si montant de la livraison supérieur à 3 000 €</t>
  </si>
  <si>
    <r>
      <t xml:space="preserve">Module de garde-corps aluminium teinte </t>
    </r>
    <r>
      <rPr>
        <b/>
        <u/>
        <sz val="10"/>
        <rFont val="Arial"/>
        <family val="2"/>
      </rPr>
      <t>RAL au choix</t>
    </r>
  </si>
  <si>
    <t>Nombre de modules :</t>
  </si>
  <si>
    <t xml:space="preserve">Quantité : </t>
  </si>
  <si>
    <t>PU</t>
  </si>
  <si>
    <t>Transport/laquage</t>
  </si>
  <si>
    <t>Contact :</t>
  </si>
  <si>
    <t>Formule transport</t>
  </si>
  <si>
    <t>MONTANT TOTAL HORS TRANSPORT</t>
  </si>
  <si>
    <t>Jean Luc GENIN</t>
  </si>
  <si>
    <t xml:space="preserve">A l'attention de : </t>
  </si>
  <si>
    <t>Service chiffrage MODURAL</t>
  </si>
  <si>
    <t>modural@horizal.com</t>
  </si>
  <si>
    <t>0626333272</t>
  </si>
  <si>
    <t xml:space="preserve">Tél : </t>
  </si>
  <si>
    <t>174 route de lyon domarin</t>
  </si>
  <si>
    <t>38300 Bourgoin Jallieu</t>
  </si>
  <si>
    <t>0474932535</t>
  </si>
  <si>
    <t>laurentdelhorme@horizal.com</t>
  </si>
  <si>
    <t>DELHORME</t>
  </si>
  <si>
    <t>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</si>
</sst>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_ &quot;  €&quot;"/>
    <numFmt numFmtId="165" formatCode="#\ ##0.00_ &quot;€&quot;"/>
    <numFmt numFmtId="166" formatCode="0.00_ &quot; mètre(s)  à&quot;"/>
    <numFmt numFmtId="167" formatCode="0.00_ &quot;€ Ht/ml&quot;"/>
    <numFmt numFmtId="168" formatCode="\+#\ ##0.00_ &quot;€&quot;"/>
    <numFmt numFmtId="169" formatCode="#,##0.00\ &quot;€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u/>
      <sz val="10"/>
      <name val="Arial"/>
      <family val="2"/>
    </font>
    <font>
      <b/>
      <u/>
      <sz val="12"/>
      <name val="Arial"/>
      <family val="2"/>
    </font>
    <font>
      <sz val="9"/>
      <name val="Arial"/>
      <family val="2"/>
    </font>
    <font>
      <u/>
      <sz val="10"/>
      <name val="Arial"/>
      <family val="2"/>
    </font>
    <font>
      <b/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7" fillId="0" borderId="0"/>
  </cellStyleXfs>
  <cellXfs count="109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5" fillId="0" borderId="0" xfId="1"/>
    <xf numFmtId="0" fontId="6" fillId="0" borderId="0" xfId="0" applyFont="1"/>
    <xf numFmtId="164" fontId="8" fillId="0" borderId="0" xfId="2" applyNumberFormat="1" applyFont="1" applyAlignment="1" applyProtection="1">
      <alignment horizontal="left"/>
      <protection locked="0"/>
    </xf>
    <xf numFmtId="0" fontId="8" fillId="0" borderId="0" xfId="2" applyFont="1" applyProtection="1">
      <protection locked="0"/>
    </xf>
    <xf numFmtId="0" fontId="7" fillId="0" borderId="0" xfId="2" applyAlignment="1" applyProtection="1">
      <alignment horizontal="left"/>
      <protection locked="0"/>
    </xf>
    <xf numFmtId="0" fontId="8" fillId="0" borderId="1" xfId="2" applyFont="1" applyBorder="1" applyAlignment="1" applyProtection="1">
      <alignment horizontal="left"/>
      <protection locked="0"/>
    </xf>
    <xf numFmtId="165" fontId="7" fillId="0" borderId="0" xfId="2" applyNumberFormat="1" applyAlignment="1" applyProtection="1">
      <alignment horizontal="center"/>
      <protection locked="0"/>
    </xf>
    <xf numFmtId="0" fontId="7" fillId="0" borderId="0" xfId="2" applyAlignment="1" applyProtection="1">
      <alignment horizontal="center"/>
      <protection locked="0"/>
    </xf>
    <xf numFmtId="0" fontId="7" fillId="0" borderId="0" xfId="2" applyAlignment="1">
      <alignment horizontal="left" vertical="center"/>
    </xf>
    <xf numFmtId="0" fontId="7" fillId="0" borderId="0" xfId="2" applyAlignment="1">
      <alignment horizontal="left"/>
    </xf>
    <xf numFmtId="0" fontId="8" fillId="0" borderId="7" xfId="2" applyFont="1" applyBorder="1" applyAlignment="1" applyProtection="1">
      <alignment horizontal="left"/>
      <protection locked="0"/>
    </xf>
    <xf numFmtId="0" fontId="7" fillId="0" borderId="0" xfId="2" applyAlignment="1" applyProtection="1">
      <alignment horizontal="right"/>
      <protection locked="0"/>
    </xf>
    <xf numFmtId="0" fontId="8" fillId="0" borderId="0" xfId="2" applyFont="1" applyAlignment="1">
      <alignment horizontal="left" vertical="center"/>
    </xf>
    <xf numFmtId="0" fontId="8" fillId="0" borderId="0" xfId="2" applyFont="1" applyAlignment="1" applyProtection="1">
      <alignment horizontal="center"/>
      <protection locked="0"/>
    </xf>
    <xf numFmtId="0" fontId="9" fillId="0" borderId="0" xfId="2" applyFont="1" applyAlignment="1" applyProtection="1">
      <alignment horizontal="left"/>
      <protection locked="0"/>
    </xf>
    <xf numFmtId="0" fontId="7" fillId="0" borderId="0" xfId="2" applyAlignment="1" applyProtection="1">
      <alignment horizontal="center" vertical="center"/>
      <protection locked="0"/>
    </xf>
    <xf numFmtId="0" fontId="10" fillId="0" borderId="0" xfId="2" applyFont="1" applyAlignment="1" applyProtection="1">
      <alignment horizontal="left"/>
      <protection locked="0"/>
    </xf>
    <xf numFmtId="164" fontId="7" fillId="0" borderId="0" xfId="2" applyNumberFormat="1" applyAlignment="1" applyProtection="1">
      <alignment horizontal="center"/>
      <protection locked="0"/>
    </xf>
    <xf numFmtId="0" fontId="7" fillId="0" borderId="0" xfId="2"/>
    <xf numFmtId="164" fontId="8" fillId="0" borderId="11" xfId="2" applyNumberFormat="1" applyFont="1" applyBorder="1" applyAlignment="1" applyProtection="1">
      <alignment horizontal="center"/>
      <protection locked="0"/>
    </xf>
    <xf numFmtId="0" fontId="7" fillId="0" borderId="7" xfId="2" applyBorder="1" applyAlignment="1" applyProtection="1">
      <alignment horizontal="left"/>
      <protection locked="0"/>
    </xf>
    <xf numFmtId="0" fontId="7" fillId="0" borderId="5" xfId="2" applyBorder="1" applyAlignment="1" applyProtection="1">
      <alignment horizontal="left"/>
      <protection locked="0"/>
    </xf>
    <xf numFmtId="164" fontId="7" fillId="0" borderId="6" xfId="2" applyNumberFormat="1" applyBorder="1" applyAlignment="1" applyProtection="1">
      <alignment horizontal="center"/>
      <protection locked="0"/>
    </xf>
    <xf numFmtId="0" fontId="7" fillId="0" borderId="12" xfId="2" applyBorder="1" applyAlignment="1" applyProtection="1">
      <alignment horizontal="left"/>
      <protection locked="0"/>
    </xf>
    <xf numFmtId="0" fontId="8" fillId="0" borderId="0" xfId="2" applyFont="1" applyAlignment="1" applyProtection="1">
      <alignment horizontal="left"/>
      <protection locked="0"/>
    </xf>
    <xf numFmtId="164" fontId="7" fillId="0" borderId="13" xfId="2" applyNumberFormat="1" applyBorder="1" applyAlignment="1" applyProtection="1">
      <alignment horizontal="center"/>
      <protection locked="0"/>
    </xf>
    <xf numFmtId="0" fontId="7" fillId="0" borderId="13" xfId="2" applyBorder="1" applyAlignment="1" applyProtection="1">
      <alignment horizontal="center"/>
      <protection locked="0"/>
    </xf>
    <xf numFmtId="0" fontId="7" fillId="0" borderId="14" xfId="2" applyBorder="1" applyAlignment="1" applyProtection="1">
      <alignment horizontal="left"/>
      <protection locked="0"/>
    </xf>
    <xf numFmtId="0" fontId="7" fillId="0" borderId="15" xfId="2" applyBorder="1" applyAlignment="1" applyProtection="1">
      <alignment horizontal="left"/>
      <protection locked="0"/>
    </xf>
    <xf numFmtId="165" fontId="7" fillId="0" borderId="16" xfId="2" applyNumberFormat="1" applyBorder="1" applyAlignment="1" applyProtection="1">
      <alignment horizontal="center"/>
      <protection locked="0"/>
    </xf>
    <xf numFmtId="164" fontId="7" fillId="0" borderId="16" xfId="2" applyNumberFormat="1" applyBorder="1" applyAlignment="1" applyProtection="1">
      <alignment horizontal="center"/>
      <protection locked="0"/>
    </xf>
    <xf numFmtId="0" fontId="7" fillId="0" borderId="8" xfId="2" applyBorder="1" applyAlignment="1" applyProtection="1">
      <alignment horizontal="left"/>
      <protection locked="0"/>
    </xf>
    <xf numFmtId="0" fontId="7" fillId="0" borderId="9" xfId="2" applyBorder="1" applyAlignment="1" applyProtection="1">
      <alignment horizontal="left"/>
      <protection locked="0"/>
    </xf>
    <xf numFmtId="0" fontId="7" fillId="0" borderId="17" xfId="2" applyBorder="1" applyAlignment="1" applyProtection="1">
      <alignment horizontal="left"/>
      <protection locked="0"/>
    </xf>
    <xf numFmtId="0" fontId="7" fillId="0" borderId="18" xfId="2" applyBorder="1" applyAlignment="1" applyProtection="1">
      <alignment horizontal="left"/>
      <protection locked="0"/>
    </xf>
    <xf numFmtId="164" fontId="7" fillId="0" borderId="19" xfId="2" applyNumberFormat="1" applyBorder="1" applyAlignment="1" applyProtection="1">
      <alignment horizontal="center"/>
      <protection locked="0"/>
    </xf>
    <xf numFmtId="0" fontId="13" fillId="0" borderId="0" xfId="2" applyFont="1" applyAlignment="1" applyProtection="1">
      <alignment horizontal="left"/>
      <protection locked="0"/>
    </xf>
    <xf numFmtId="0" fontId="7" fillId="0" borderId="20" xfId="2" applyBorder="1" applyAlignment="1" applyProtection="1">
      <alignment horizontal="left"/>
      <protection locked="0"/>
    </xf>
    <xf numFmtId="0" fontId="7" fillId="0" borderId="21" xfId="2" applyBorder="1" applyAlignment="1" applyProtection="1">
      <alignment horizontal="left"/>
      <protection locked="0"/>
    </xf>
    <xf numFmtId="164" fontId="7" fillId="0" borderId="22" xfId="2" applyNumberFormat="1" applyBorder="1" applyAlignment="1" applyProtection="1">
      <alignment horizontal="center"/>
      <protection locked="0"/>
    </xf>
    <xf numFmtId="0" fontId="8" fillId="0" borderId="2" xfId="2" applyFont="1" applyBorder="1" applyAlignment="1" applyProtection="1">
      <alignment horizontal="centerContinuous"/>
      <protection locked="0"/>
    </xf>
    <xf numFmtId="0" fontId="7" fillId="0" borderId="2" xfId="2" applyBorder="1" applyAlignment="1" applyProtection="1">
      <alignment horizontal="centerContinuous"/>
      <protection locked="0"/>
    </xf>
    <xf numFmtId="0" fontId="7" fillId="0" borderId="3" xfId="2" applyBorder="1" applyAlignment="1" applyProtection="1">
      <alignment horizontal="centerContinuous"/>
      <protection locked="0"/>
    </xf>
    <xf numFmtId="0" fontId="7" fillId="0" borderId="4" xfId="2" applyBorder="1" applyAlignment="1" applyProtection="1">
      <alignment horizontal="centerContinuous"/>
      <protection locked="0"/>
    </xf>
    <xf numFmtId="165" fontId="8" fillId="0" borderId="1" xfId="2" applyNumberFormat="1" applyFont="1" applyBorder="1" applyAlignment="1">
      <alignment horizontal="right"/>
    </xf>
    <xf numFmtId="0" fontId="7" fillId="0" borderId="2" xfId="2" quotePrefix="1" applyBorder="1" applyAlignment="1" applyProtection="1">
      <alignment horizontal="centerContinuous"/>
      <protection locked="0"/>
    </xf>
    <xf numFmtId="168" fontId="7" fillId="0" borderId="1" xfId="2" applyNumberFormat="1" applyBorder="1" applyAlignment="1">
      <alignment horizontal="right"/>
    </xf>
    <xf numFmtId="0" fontId="14" fillId="0" borderId="7" xfId="2" applyFont="1" applyBorder="1" applyAlignment="1" applyProtection="1">
      <alignment horizontal="left"/>
      <protection locked="0"/>
    </xf>
    <xf numFmtId="0" fontId="7" fillId="0" borderId="5" xfId="2" applyBorder="1" applyAlignment="1" applyProtection="1">
      <alignment horizontal="center"/>
      <protection locked="0"/>
    </xf>
    <xf numFmtId="0" fontId="7" fillId="0" borderId="6" xfId="2" applyBorder="1" applyAlignment="1" applyProtection="1">
      <alignment horizontal="center"/>
      <protection locked="0"/>
    </xf>
    <xf numFmtId="0" fontId="15" fillId="0" borderId="12" xfId="2" applyFont="1" applyBorder="1" applyAlignment="1" applyProtection="1">
      <alignment horizontal="left" vertical="top"/>
      <protection locked="0"/>
    </xf>
    <xf numFmtId="0" fontId="7" fillId="0" borderId="0" xfId="2" applyAlignment="1">
      <alignment horizontal="left" vertical="top"/>
    </xf>
    <xf numFmtId="0" fontId="7" fillId="0" borderId="13" xfId="2" applyBorder="1" applyAlignment="1">
      <alignment horizontal="left" vertical="top"/>
    </xf>
    <xf numFmtId="0" fontId="15" fillId="0" borderId="12" xfId="2" applyFont="1" applyBorder="1" applyAlignment="1">
      <alignment horizontal="left" vertical="top"/>
    </xf>
    <xf numFmtId="0" fontId="7" fillId="0" borderId="8" xfId="2" applyBorder="1" applyAlignment="1">
      <alignment horizontal="left" vertical="top"/>
    </xf>
    <xf numFmtId="0" fontId="7" fillId="0" borderId="9" xfId="2" applyBorder="1" applyAlignment="1">
      <alignment horizontal="left" vertical="top"/>
    </xf>
    <xf numFmtId="0" fontId="7" fillId="0" borderId="10" xfId="2" applyBorder="1" applyAlignment="1">
      <alignment horizontal="left" vertical="top"/>
    </xf>
    <xf numFmtId="0" fontId="7" fillId="0" borderId="7" xfId="2" applyBorder="1" applyAlignment="1" applyProtection="1">
      <alignment horizontal="center"/>
      <protection locked="0"/>
    </xf>
    <xf numFmtId="0" fontId="7" fillId="0" borderId="12" xfId="2" applyBorder="1"/>
    <xf numFmtId="0" fontId="7" fillId="0" borderId="13" xfId="2" applyBorder="1"/>
    <xf numFmtId="0" fontId="7" fillId="0" borderId="12" xfId="2" applyBorder="1" applyAlignment="1" applyProtection="1">
      <alignment horizontal="center"/>
      <protection locked="0"/>
    </xf>
    <xf numFmtId="0" fontId="7" fillId="0" borderId="8" xfId="2" applyBorder="1" applyAlignment="1" applyProtection="1">
      <alignment horizontal="center"/>
      <protection locked="0"/>
    </xf>
    <xf numFmtId="0" fontId="7" fillId="0" borderId="9" xfId="2" applyBorder="1" applyAlignment="1" applyProtection="1">
      <alignment horizontal="center"/>
      <protection locked="0"/>
    </xf>
    <xf numFmtId="0" fontId="7" fillId="0" borderId="10" xfId="2" applyBorder="1" applyAlignment="1" applyProtection="1">
      <alignment horizontal="center"/>
      <protection locked="0"/>
    </xf>
    <xf numFmtId="166" fontId="7" fillId="0" borderId="0" xfId="2" applyNumberFormat="1" applyProtection="1">
      <protection locked="0"/>
    </xf>
    <xf numFmtId="0" fontId="7" fillId="0" borderId="0" xfId="2" applyAlignment="1">
      <alignment horizontal="right"/>
    </xf>
    <xf numFmtId="169" fontId="7" fillId="0" borderId="0" xfId="2" applyNumberFormat="1" applyAlignment="1" applyProtection="1">
      <alignment horizontal="right"/>
      <protection locked="0"/>
    </xf>
    <xf numFmtId="4" fontId="7" fillId="0" borderId="0" xfId="2" applyNumberFormat="1" applyAlignment="1" applyProtection="1">
      <alignment horizontal="center"/>
      <protection locked="0"/>
    </xf>
    <xf numFmtId="0" fontId="5" fillId="0" borderId="0" xfId="1" applyAlignment="1" applyProtection="1">
      <alignment horizontal="left"/>
      <protection locked="0"/>
    </xf>
    <xf numFmtId="49" fontId="7" fillId="0" borderId="0" xfId="2" applyNumberFormat="1" applyAlignment="1" applyProtection="1">
      <alignment horizontal="left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5" fillId="4" borderId="1" xfId="1" applyFill="1" applyBorder="1" applyAlignment="1" applyProtection="1">
      <alignment horizontal="left"/>
      <protection locked="0"/>
    </xf>
    <xf numFmtId="0" fontId="0" fillId="4" borderId="1" xfId="0" applyFill="1" applyBorder="1" applyAlignment="1" applyProtection="1">
      <alignment horizontal="left"/>
      <protection locked="0"/>
    </xf>
    <xf numFmtId="0" fontId="6" fillId="3" borderId="0" xfId="0" applyFont="1" applyFill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4" borderId="1" xfId="0" applyNumberFormat="1" applyFill="1" applyBorder="1" applyAlignment="1" applyProtection="1">
      <alignment horizontal="left"/>
      <protection locked="0"/>
    </xf>
    <xf numFmtId="49" fontId="0" fillId="4" borderId="1" xfId="0" applyNumberFormat="1" applyFill="1" applyBorder="1" applyAlignment="1" applyProtection="1">
      <alignment horizontal="left"/>
      <protection locked="0"/>
    </xf>
    <xf numFmtId="167" fontId="12" fillId="0" borderId="0" xfId="2" applyNumberFormat="1" applyFont="1" applyAlignment="1" applyProtection="1">
      <alignment horizontal="left"/>
      <protection locked="0"/>
    </xf>
    <xf numFmtId="0" fontId="7" fillId="0" borderId="0" xfId="2" applyAlignment="1">
      <alignment horizontal="left"/>
    </xf>
    <xf numFmtId="0" fontId="8" fillId="0" borderId="7" xfId="2" applyFont="1" applyBorder="1" applyAlignment="1" applyProtection="1">
      <alignment horizontal="center"/>
      <protection locked="0"/>
    </xf>
    <xf numFmtId="0" fontId="7" fillId="0" borderId="5" xfId="2" applyBorder="1"/>
    <xf numFmtId="0" fontId="7" fillId="0" borderId="6" xfId="2" applyBorder="1"/>
    <xf numFmtId="14" fontId="7" fillId="0" borderId="2" xfId="2" applyNumberFormat="1" applyBorder="1" applyAlignment="1" applyProtection="1">
      <alignment horizontal="center"/>
      <protection locked="0"/>
    </xf>
    <xf numFmtId="0" fontId="7" fillId="0" borderId="3" xfId="2" applyBorder="1" applyAlignment="1">
      <alignment horizontal="center"/>
    </xf>
    <xf numFmtId="0" fontId="7" fillId="0" borderId="4" xfId="2" applyBorder="1" applyAlignment="1">
      <alignment horizontal="center"/>
    </xf>
    <xf numFmtId="0" fontId="7" fillId="0" borderId="2" xfId="2" applyBorder="1" applyAlignment="1" applyProtection="1">
      <alignment horizontal="center"/>
      <protection locked="0"/>
    </xf>
    <xf numFmtId="0" fontId="9" fillId="0" borderId="5" xfId="2" applyFont="1" applyBorder="1" applyAlignment="1" applyProtection="1">
      <alignment horizontal="center"/>
      <protection locked="0"/>
    </xf>
    <xf numFmtId="0" fontId="9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9" fillId="0" borderId="8" xfId="2" quotePrefix="1" applyFont="1" applyBorder="1" applyAlignment="1" applyProtection="1">
      <alignment horizontal="center" vertical="center"/>
      <protection locked="0"/>
    </xf>
    <xf numFmtId="0" fontId="10" fillId="0" borderId="9" xfId="2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0" fontId="8" fillId="0" borderId="2" xfId="2" quotePrefix="1" applyFont="1" applyBorder="1" applyAlignment="1" applyProtection="1">
      <alignment horizontal="center" vertical="center"/>
      <protection locked="0"/>
    </xf>
    <xf numFmtId="0" fontId="7" fillId="0" borderId="3" xfId="2" applyBorder="1" applyAlignment="1">
      <alignment horizontal="center" vertical="center"/>
    </xf>
    <xf numFmtId="0" fontId="7" fillId="0" borderId="4" xfId="2" applyBorder="1" applyAlignment="1">
      <alignment horizontal="center" vertical="center"/>
    </xf>
  </cellXfs>
  <cellStyles count="3">
    <cellStyle name="Lien hypertexte" xfId="1" builtinId="8"/>
    <cellStyle name="Normal" xfId="0" builtinId="0"/>
    <cellStyle name="Normal 2" xfId="2" xr:uid="{14C32189-0F43-4DB0-8100-7201702B93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26" Type="http://schemas.openxmlformats.org/officeDocument/2006/relationships/hyperlink" Target="https://cloud.horizal.com:5203/d/s/ocptjvg9jlgun0YqoT0iPHgD7EgVpZM4/YzAUHYanJx9fDwQ5apC3pvfq852B3Qe9-qLFAN8nLggk" TargetMode="External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hyperlink" Target="https://cloud.horizal.com:5203/d/s/ocoPp65efibISUDPWJG3pt4ahKyVXAdB/4beABYpxg5vNgz8jAgj5K7hvzmZcU0vP-ELgAiAbHggk" TargetMode="External"/><Relationship Id="rId25" Type="http://schemas.openxmlformats.org/officeDocument/2006/relationships/image" Target="../media/image22.sv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hyperlink" Target="https://www.horizal.com/data/medias/1786/style/default/FERIA_-_Barreaudage_axe0.pdf" TargetMode="External"/><Relationship Id="rId29" Type="http://schemas.openxmlformats.org/officeDocument/2006/relationships/image" Target="../media/image2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hyperlink" Target="http://configurateur.armaplus.fr/horizal/coupe/MD01-0901012401?colors_gc_metal=color_7012&amp;width=3000" TargetMode="External"/><Relationship Id="rId28" Type="http://schemas.openxmlformats.org/officeDocument/2006/relationships/image" Target="../media/image24.svg"/><Relationship Id="rId10" Type="http://schemas.openxmlformats.org/officeDocument/2006/relationships/image" Target="../media/image10.png"/><Relationship Id="rId19" Type="http://schemas.openxmlformats.org/officeDocument/2006/relationships/image" Target="../media/image18.svg"/><Relationship Id="rId31" Type="http://schemas.openxmlformats.org/officeDocument/2006/relationships/image" Target="../media/image2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0.svg"/><Relationship Id="rId27" Type="http://schemas.openxmlformats.org/officeDocument/2006/relationships/image" Target="../media/image23.png"/><Relationship Id="rId30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25.png"/><Relationship Id="rId3" Type="http://schemas.openxmlformats.org/officeDocument/2006/relationships/image" Target="../media/image8.png"/><Relationship Id="rId7" Type="http://schemas.openxmlformats.org/officeDocument/2006/relationships/image" Target="../media/image7.png"/><Relationship Id="rId12" Type="http://schemas.openxmlformats.org/officeDocument/2006/relationships/image" Target="../media/image30.png"/><Relationship Id="rId2" Type="http://schemas.openxmlformats.org/officeDocument/2006/relationships/image" Target="../media/image29.wmf"/><Relationship Id="rId1" Type="http://schemas.openxmlformats.org/officeDocument/2006/relationships/image" Target="../media/image28.png"/><Relationship Id="rId6" Type="http://schemas.openxmlformats.org/officeDocument/2006/relationships/image" Target="../media/image10.png"/><Relationship Id="rId11" Type="http://schemas.openxmlformats.org/officeDocument/2006/relationships/image" Target="../media/image13.png"/><Relationship Id="rId5" Type="http://schemas.openxmlformats.org/officeDocument/2006/relationships/image" Target="../media/image6.png"/><Relationship Id="rId10" Type="http://schemas.openxmlformats.org/officeDocument/2006/relationships/image" Target="../media/image12.png"/><Relationship Id="rId4" Type="http://schemas.openxmlformats.org/officeDocument/2006/relationships/image" Target="../media/image5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15323</xdr:colOff>
      <xdr:row>0</xdr:row>
      <xdr:rowOff>25676</xdr:rowOff>
    </xdr:from>
    <xdr:to>
      <xdr:col>7</xdr:col>
      <xdr:colOff>0</xdr:colOff>
      <xdr:row>42</xdr:row>
      <xdr:rowOff>180672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E232371-AFE1-4246-80EA-7139B5C7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3" y="25676"/>
          <a:ext cx="5785402" cy="815599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100</xdr:row>
      <xdr:rowOff>24849</xdr:rowOff>
    </xdr:from>
    <xdr:to>
      <xdr:col>7</xdr:col>
      <xdr:colOff>0</xdr:colOff>
      <xdr:row>106</xdr:row>
      <xdr:rowOff>82827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33794DA-AFAE-48CE-98A6-D8A68A8C1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4" y="19074849"/>
          <a:ext cx="5756412" cy="1200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282555</xdr:colOff>
      <xdr:row>103</xdr:row>
      <xdr:rowOff>108266</xdr:rowOff>
    </xdr:from>
    <xdr:to>
      <xdr:col>3</xdr:col>
      <xdr:colOff>383602</xdr:colOff>
      <xdr:row>105</xdr:row>
      <xdr:rowOff>32657</xdr:rowOff>
    </xdr:to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4918AAE1-7CB5-4C78-BB5B-C0AEED018D8B}"/>
            </a:ext>
          </a:extLst>
        </xdr:cNvPr>
        <xdr:cNvSpPr txBox="1"/>
      </xdr:nvSpPr>
      <xdr:spPr>
        <a:xfrm>
          <a:off x="282555" y="19729766"/>
          <a:ext cx="2850873" cy="305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800" b="1">
              <a:solidFill>
                <a:schemeClr val="bg1"/>
              </a:solidFill>
            </a:rPr>
            <a:t>TARIF 2022</a:t>
          </a:r>
        </a:p>
      </xdr:txBody>
    </xdr:sp>
    <xdr:clientData/>
  </xdr:twoCellAnchor>
  <xdr:twoCellAnchor>
    <xdr:from>
      <xdr:col>0</xdr:col>
      <xdr:colOff>268017</xdr:colOff>
      <xdr:row>3</xdr:row>
      <xdr:rowOff>188161</xdr:rowOff>
    </xdr:from>
    <xdr:to>
      <xdr:col>3</xdr:col>
      <xdr:colOff>369064</xdr:colOff>
      <xdr:row>5</xdr:row>
      <xdr:rowOff>112552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4A36166B-8EF1-4B4B-8898-97BC569C8328}"/>
            </a:ext>
          </a:extLst>
        </xdr:cNvPr>
        <xdr:cNvSpPr txBox="1"/>
      </xdr:nvSpPr>
      <xdr:spPr>
        <a:xfrm>
          <a:off x="268017" y="759661"/>
          <a:ext cx="2857694" cy="305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800" b="1">
              <a:solidFill>
                <a:schemeClr val="bg1"/>
              </a:solidFill>
            </a:rPr>
            <a:t>TARIF 2022</a:t>
          </a:r>
        </a:p>
      </xdr:txBody>
    </xdr:sp>
    <xdr:clientData/>
  </xdr:twoCellAnchor>
  <xdr:twoCellAnchor editAs="oneCell">
    <xdr:from>
      <xdr:col>0</xdr:col>
      <xdr:colOff>7040</xdr:colOff>
      <xdr:row>135</xdr:row>
      <xdr:rowOff>228188</xdr:rowOff>
    </xdr:from>
    <xdr:to>
      <xdr:col>1</xdr:col>
      <xdr:colOff>197540</xdr:colOff>
      <xdr:row>135</xdr:row>
      <xdr:rowOff>1192838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9C0A58C-7EC4-4DA9-8064-FF5487F26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0" y="35165888"/>
          <a:ext cx="952500" cy="96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11206</xdr:rowOff>
    </xdr:from>
    <xdr:to>
      <xdr:col>6</xdr:col>
      <xdr:colOff>744823</xdr:colOff>
      <xdr:row>128</xdr:row>
      <xdr:rowOff>100853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4710548-DD2B-4350-AAAF-11F3466D0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34076"/>
          <a:ext cx="5780649" cy="1332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274759</xdr:colOff>
      <xdr:row>126</xdr:row>
      <xdr:rowOff>4975</xdr:rowOff>
    </xdr:from>
    <xdr:to>
      <xdr:col>3</xdr:col>
      <xdr:colOff>375806</xdr:colOff>
      <xdr:row>129</xdr:row>
      <xdr:rowOff>0</xdr:rowOff>
    </xdr:to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961DE4B3-D1FF-471C-9A58-E3B8BA5116F1}"/>
            </a:ext>
          </a:extLst>
        </xdr:cNvPr>
        <xdr:cNvSpPr txBox="1"/>
      </xdr:nvSpPr>
      <xdr:spPr>
        <a:xfrm>
          <a:off x="274759" y="29673279"/>
          <a:ext cx="2850873" cy="555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800" b="1">
              <a:solidFill>
                <a:schemeClr val="bg1"/>
              </a:solidFill>
            </a:rPr>
            <a:t>TARIF 2022</a:t>
          </a:r>
        </a:p>
      </xdr:txBody>
    </xdr:sp>
    <xdr:clientData/>
  </xdr:twoCellAnchor>
  <xdr:twoCellAnchor>
    <xdr:from>
      <xdr:col>1</xdr:col>
      <xdr:colOff>5952</xdr:colOff>
      <xdr:row>112</xdr:row>
      <xdr:rowOff>186013</xdr:rowOff>
    </xdr:from>
    <xdr:to>
      <xdr:col>1</xdr:col>
      <xdr:colOff>1208483</xdr:colOff>
      <xdr:row>112</xdr:row>
      <xdr:rowOff>189310</xdr:rowOff>
    </xdr:to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3D50BDAF-2C65-41EE-99D5-0D28DFFD9CCA}"/>
            </a:ext>
          </a:extLst>
        </xdr:cNvPr>
        <xdr:cNvSpPr txBox="1"/>
      </xdr:nvSpPr>
      <xdr:spPr>
        <a:xfrm>
          <a:off x="767952" y="21522013"/>
          <a:ext cx="1202531" cy="32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/>
            <a:t>Module</a:t>
          </a:r>
          <a:r>
            <a:rPr lang="fr-FR" sz="700" baseline="0"/>
            <a:t> standard : 1468mm</a:t>
          </a:r>
          <a:endParaRPr lang="fr-FR" sz="700"/>
        </a:p>
      </xdr:txBody>
    </xdr:sp>
    <xdr:clientData/>
  </xdr:twoCellAnchor>
  <xdr:twoCellAnchor editAs="oneCell">
    <xdr:from>
      <xdr:col>1</xdr:col>
      <xdr:colOff>117323</xdr:colOff>
      <xdr:row>114</xdr:row>
      <xdr:rowOff>149744</xdr:rowOff>
    </xdr:from>
    <xdr:to>
      <xdr:col>1</xdr:col>
      <xdr:colOff>1062057</xdr:colOff>
      <xdr:row>114</xdr:row>
      <xdr:rowOff>584322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D0D6E75-295A-46D0-AA5F-ADB59AA2C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9323" y="23507975"/>
          <a:ext cx="944734" cy="434578"/>
        </a:xfrm>
        <a:prstGeom prst="rect">
          <a:avLst/>
        </a:prstGeom>
      </xdr:spPr>
    </xdr:pic>
    <xdr:clientData/>
  </xdr:twoCellAnchor>
  <xdr:twoCellAnchor>
    <xdr:from>
      <xdr:col>1</xdr:col>
      <xdr:colOff>15477</xdr:colOff>
      <xdr:row>115</xdr:row>
      <xdr:rowOff>0</xdr:rowOff>
    </xdr:from>
    <xdr:to>
      <xdr:col>1</xdr:col>
      <xdr:colOff>1218008</xdr:colOff>
      <xdr:row>115</xdr:row>
      <xdr:rowOff>0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7E040375-5976-4B5F-A948-5FE15D0FE456}"/>
            </a:ext>
          </a:extLst>
        </xdr:cNvPr>
        <xdr:cNvSpPr txBox="1"/>
      </xdr:nvSpPr>
      <xdr:spPr>
        <a:xfrm>
          <a:off x="777477" y="24367435"/>
          <a:ext cx="120253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Capot de main courante</a:t>
          </a:r>
        </a:p>
        <a:p>
          <a:pPr algn="ctr"/>
          <a:r>
            <a:rPr lang="fr-FR" sz="700"/>
            <a:t>R333 - Lg 6500mm</a:t>
          </a:r>
        </a:p>
      </xdr:txBody>
    </xdr:sp>
    <xdr:clientData/>
  </xdr:twoCellAnchor>
  <xdr:twoCellAnchor editAs="oneCell">
    <xdr:from>
      <xdr:col>1</xdr:col>
      <xdr:colOff>154781</xdr:colOff>
      <xdr:row>116</xdr:row>
      <xdr:rowOff>70661</xdr:rowOff>
    </xdr:from>
    <xdr:to>
      <xdr:col>1</xdr:col>
      <xdr:colOff>1101328</xdr:colOff>
      <xdr:row>116</xdr:row>
      <xdr:rowOff>458372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7C146F6-71D3-4DCD-BA2A-5FC408433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781" y="24686574"/>
          <a:ext cx="946547" cy="387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18149</xdr:colOff>
      <xdr:row>116</xdr:row>
      <xdr:rowOff>292704</xdr:rowOff>
    </xdr:from>
    <xdr:to>
      <xdr:col>1</xdr:col>
      <xdr:colOff>1220680</xdr:colOff>
      <xdr:row>117</xdr:row>
      <xdr:rowOff>136322</xdr:rowOff>
    </xdr:to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89CA1931-FCD5-41AA-802C-859DFE7FA0F2}"/>
            </a:ext>
          </a:extLst>
        </xdr:cNvPr>
        <xdr:cNvSpPr txBox="1"/>
      </xdr:nvSpPr>
      <xdr:spPr>
        <a:xfrm>
          <a:off x="780149" y="24913187"/>
          <a:ext cx="1202531" cy="605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Equerre</a:t>
          </a:r>
          <a:r>
            <a:rPr lang="fr-FR" sz="700" baseline="0"/>
            <a:t> d'angle à 90°</a:t>
          </a:r>
        </a:p>
      </xdr:txBody>
    </xdr:sp>
    <xdr:clientData/>
  </xdr:twoCellAnchor>
  <xdr:twoCellAnchor editAs="oneCell">
    <xdr:from>
      <xdr:col>1</xdr:col>
      <xdr:colOff>195160</xdr:colOff>
      <xdr:row>117</xdr:row>
      <xdr:rowOff>86450</xdr:rowOff>
    </xdr:from>
    <xdr:to>
      <xdr:col>1</xdr:col>
      <xdr:colOff>1064316</xdr:colOff>
      <xdr:row>117</xdr:row>
      <xdr:rowOff>457467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56ACE632-7032-430F-805B-EDEB4F9AB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7160" y="25464363"/>
          <a:ext cx="869156" cy="371017"/>
        </a:xfrm>
        <a:prstGeom prst="rect">
          <a:avLst/>
        </a:prstGeom>
      </xdr:spPr>
    </xdr:pic>
    <xdr:clientData/>
  </xdr:twoCellAnchor>
  <xdr:twoCellAnchor>
    <xdr:from>
      <xdr:col>1</xdr:col>
      <xdr:colOff>26885</xdr:colOff>
      <xdr:row>117</xdr:row>
      <xdr:rowOff>307499</xdr:rowOff>
    </xdr:from>
    <xdr:to>
      <xdr:col>1</xdr:col>
      <xdr:colOff>1226890</xdr:colOff>
      <xdr:row>118</xdr:row>
      <xdr:rowOff>121968</xdr:rowOff>
    </xdr:to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9F8EFB90-38A9-4F5A-828A-BAA9077AF177}"/>
            </a:ext>
          </a:extLst>
        </xdr:cNvPr>
        <xdr:cNvSpPr txBox="1"/>
      </xdr:nvSpPr>
      <xdr:spPr>
        <a:xfrm>
          <a:off x="788885" y="25689982"/>
          <a:ext cx="1200005" cy="576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Plat de liaison</a:t>
          </a:r>
          <a:r>
            <a:rPr lang="fr-FR" sz="700" baseline="0"/>
            <a:t> </a:t>
          </a:r>
        </a:p>
      </xdr:txBody>
    </xdr:sp>
    <xdr:clientData/>
  </xdr:twoCellAnchor>
  <xdr:twoCellAnchor editAs="oneCell">
    <xdr:from>
      <xdr:col>1</xdr:col>
      <xdr:colOff>47469</xdr:colOff>
      <xdr:row>119</xdr:row>
      <xdr:rowOff>80703</xdr:rowOff>
    </xdr:from>
    <xdr:to>
      <xdr:col>1</xdr:col>
      <xdr:colOff>1196422</xdr:colOff>
      <xdr:row>119</xdr:row>
      <xdr:rowOff>348685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80312F4A-7A00-48E5-A8E0-ACAA98ED5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469" y="26982616"/>
          <a:ext cx="1148953" cy="267982"/>
        </a:xfrm>
        <a:prstGeom prst="rect">
          <a:avLst/>
        </a:prstGeom>
      </xdr:spPr>
    </xdr:pic>
    <xdr:clientData/>
  </xdr:twoCellAnchor>
  <xdr:twoCellAnchor>
    <xdr:from>
      <xdr:col>1</xdr:col>
      <xdr:colOff>12196</xdr:colOff>
      <xdr:row>119</xdr:row>
      <xdr:rowOff>284480</xdr:rowOff>
    </xdr:from>
    <xdr:to>
      <xdr:col>1</xdr:col>
      <xdr:colOff>1219306</xdr:colOff>
      <xdr:row>120</xdr:row>
      <xdr:rowOff>100522</xdr:rowOff>
    </xdr:to>
    <xdr:sp macro="" textlink="">
      <xdr:nvSpPr>
        <xdr:cNvPr id="18" name="ZoneTexte 17">
          <a:extLst>
            <a:ext uri="{FF2B5EF4-FFF2-40B4-BE49-F238E27FC236}">
              <a16:creationId xmlns:a16="http://schemas.microsoft.com/office/drawing/2014/main" id="{D926CD2D-CD49-4B8B-A7C1-DCF9E2EFBBBB}"/>
            </a:ext>
          </a:extLst>
        </xdr:cNvPr>
        <xdr:cNvSpPr txBox="1"/>
      </xdr:nvSpPr>
      <xdr:spPr>
        <a:xfrm>
          <a:off x="774196" y="27190963"/>
          <a:ext cx="1207110" cy="578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Bride articulées</a:t>
          </a:r>
          <a:r>
            <a:rPr lang="fr-FR" sz="700" baseline="0"/>
            <a:t> 154°- 80°</a:t>
          </a:r>
        </a:p>
      </xdr:txBody>
    </xdr:sp>
    <xdr:clientData/>
  </xdr:twoCellAnchor>
  <xdr:twoCellAnchor editAs="oneCell">
    <xdr:from>
      <xdr:col>1</xdr:col>
      <xdr:colOff>159924</xdr:colOff>
      <xdr:row>113</xdr:row>
      <xdr:rowOff>120885</xdr:rowOff>
    </xdr:from>
    <xdr:to>
      <xdr:col>1</xdr:col>
      <xdr:colOff>1058846</xdr:colOff>
      <xdr:row>113</xdr:row>
      <xdr:rowOff>703024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3A3D86BE-BB62-4992-A14A-963276808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1924" y="22468000"/>
          <a:ext cx="898922" cy="582139"/>
        </a:xfrm>
        <a:prstGeom prst="rect">
          <a:avLst/>
        </a:prstGeom>
      </xdr:spPr>
    </xdr:pic>
    <xdr:clientData/>
  </xdr:twoCellAnchor>
  <xdr:twoCellAnchor>
    <xdr:from>
      <xdr:col>0</xdr:col>
      <xdr:colOff>703386</xdr:colOff>
      <xdr:row>114</xdr:row>
      <xdr:rowOff>674158</xdr:rowOff>
    </xdr:from>
    <xdr:to>
      <xdr:col>2</xdr:col>
      <xdr:colOff>58615</xdr:colOff>
      <xdr:row>114</xdr:row>
      <xdr:rowOff>890006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B02BB396-CCEF-4D76-8725-8D6FF4B04D19}"/>
            </a:ext>
          </a:extLst>
        </xdr:cNvPr>
        <xdr:cNvSpPr txBox="1"/>
      </xdr:nvSpPr>
      <xdr:spPr>
        <a:xfrm>
          <a:off x="703386" y="24032389"/>
          <a:ext cx="1348152" cy="215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Main courante</a:t>
          </a:r>
          <a:r>
            <a:rPr lang="fr-FR" sz="700" baseline="0"/>
            <a:t> - Lg = 6500mm</a:t>
          </a:r>
          <a:endParaRPr lang="fr-FR" sz="700"/>
        </a:p>
      </xdr:txBody>
    </xdr:sp>
    <xdr:clientData/>
  </xdr:twoCellAnchor>
  <xdr:twoCellAnchor editAs="oneCell">
    <xdr:from>
      <xdr:col>1</xdr:col>
      <xdr:colOff>199924</xdr:colOff>
      <xdr:row>130</xdr:row>
      <xdr:rowOff>182217</xdr:rowOff>
    </xdr:from>
    <xdr:to>
      <xdr:col>1</xdr:col>
      <xdr:colOff>1045268</xdr:colOff>
      <xdr:row>130</xdr:row>
      <xdr:rowOff>604889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EB9948C2-000E-47E3-B5E8-2E1DB316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1924" y="30833667"/>
          <a:ext cx="845344" cy="422672"/>
        </a:xfrm>
        <a:prstGeom prst="rect">
          <a:avLst/>
        </a:prstGeom>
      </xdr:spPr>
    </xdr:pic>
    <xdr:clientData/>
  </xdr:twoCellAnchor>
  <xdr:twoCellAnchor>
    <xdr:from>
      <xdr:col>0</xdr:col>
      <xdr:colOff>16565</xdr:colOff>
      <xdr:row>131</xdr:row>
      <xdr:rowOff>4240</xdr:rowOff>
    </xdr:from>
    <xdr:to>
      <xdr:col>0</xdr:col>
      <xdr:colOff>761896</xdr:colOff>
      <xdr:row>131</xdr:row>
      <xdr:rowOff>4240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F5A6F266-C490-4FC0-8942-55961F21EC50}"/>
            </a:ext>
          </a:extLst>
        </xdr:cNvPr>
        <xdr:cNvSpPr txBox="1"/>
      </xdr:nvSpPr>
      <xdr:spPr>
        <a:xfrm>
          <a:off x="16565" y="30903340"/>
          <a:ext cx="74533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Embout</a:t>
          </a:r>
          <a:r>
            <a:rPr lang="fr-FR" sz="700" baseline="0"/>
            <a:t> d'extrémité HO332</a:t>
          </a:r>
          <a:endParaRPr lang="fr-FR" sz="700"/>
        </a:p>
      </xdr:txBody>
    </xdr:sp>
    <xdr:clientData/>
  </xdr:twoCellAnchor>
  <xdr:twoCellAnchor editAs="oneCell">
    <xdr:from>
      <xdr:col>1</xdr:col>
      <xdr:colOff>107674</xdr:colOff>
      <xdr:row>118</xdr:row>
      <xdr:rowOff>82827</xdr:rowOff>
    </xdr:from>
    <xdr:to>
      <xdr:col>1</xdr:col>
      <xdr:colOff>1126436</xdr:colOff>
      <xdr:row>118</xdr:row>
      <xdr:rowOff>438680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7F03EFE-5D09-405E-977B-D0B68F9DD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9674" y="26222740"/>
          <a:ext cx="1018762" cy="355853"/>
        </a:xfrm>
        <a:prstGeom prst="rect">
          <a:avLst/>
        </a:prstGeom>
      </xdr:spPr>
    </xdr:pic>
    <xdr:clientData/>
  </xdr:twoCellAnchor>
  <xdr:twoCellAnchor>
    <xdr:from>
      <xdr:col>1</xdr:col>
      <xdr:colOff>18488</xdr:colOff>
      <xdr:row>119</xdr:row>
      <xdr:rowOff>1242</xdr:rowOff>
    </xdr:from>
    <xdr:to>
      <xdr:col>1</xdr:col>
      <xdr:colOff>1221019</xdr:colOff>
      <xdr:row>119</xdr:row>
      <xdr:rowOff>4681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A62BDE88-D085-4BA7-83D3-6ECF0E1431C2}"/>
            </a:ext>
          </a:extLst>
        </xdr:cNvPr>
        <xdr:cNvSpPr txBox="1"/>
      </xdr:nvSpPr>
      <xdr:spPr>
        <a:xfrm>
          <a:off x="780488" y="26903155"/>
          <a:ext cx="1202531" cy="3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Bride 179°</a:t>
          </a:r>
          <a:r>
            <a:rPr lang="fr-FR" sz="700" baseline="0"/>
            <a:t> - 155°</a:t>
          </a:r>
        </a:p>
        <a:p>
          <a:pPr algn="ctr"/>
          <a:r>
            <a:rPr lang="fr-FR" sz="700" baseline="0"/>
            <a:t>HO335</a:t>
          </a:r>
          <a:endParaRPr lang="fr-FR" sz="700"/>
        </a:p>
      </xdr:txBody>
    </xdr:sp>
    <xdr:clientData/>
  </xdr:twoCellAnchor>
  <xdr:twoCellAnchor editAs="oneCell">
    <xdr:from>
      <xdr:col>1</xdr:col>
      <xdr:colOff>43630</xdr:colOff>
      <xdr:row>132</xdr:row>
      <xdr:rowOff>73448</xdr:rowOff>
    </xdr:from>
    <xdr:to>
      <xdr:col>1</xdr:col>
      <xdr:colOff>1200513</xdr:colOff>
      <xdr:row>132</xdr:row>
      <xdr:rowOff>728869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7EF85A8-7E2A-4387-B48F-536ADC899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630" y="31982198"/>
          <a:ext cx="1156883" cy="65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7040</xdr:colOff>
      <xdr:row>133</xdr:row>
      <xdr:rowOff>4239</xdr:rowOff>
    </xdr:from>
    <xdr:to>
      <xdr:col>1</xdr:col>
      <xdr:colOff>1209571</xdr:colOff>
      <xdr:row>133</xdr:row>
      <xdr:rowOff>4239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1483E982-232D-4BB7-A710-811CB7E8B525}"/>
            </a:ext>
          </a:extLst>
        </xdr:cNvPr>
        <xdr:cNvSpPr txBox="1"/>
      </xdr:nvSpPr>
      <xdr:spPr>
        <a:xfrm>
          <a:off x="769040" y="32160639"/>
          <a:ext cx="120253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Cale d'éppaisseur</a:t>
          </a:r>
          <a:r>
            <a:rPr lang="fr-FR" sz="700" baseline="0"/>
            <a:t> 5mm</a:t>
          </a:r>
          <a:br>
            <a:rPr lang="fr-FR" sz="700" baseline="0"/>
          </a:br>
          <a:r>
            <a:rPr lang="fr-FR" sz="700" baseline="0"/>
            <a:t>HO328-5</a:t>
          </a:r>
          <a:endParaRPr lang="fr-FR" sz="700"/>
        </a:p>
      </xdr:txBody>
    </xdr:sp>
    <xdr:clientData/>
  </xdr:twoCellAnchor>
  <xdr:twoCellAnchor>
    <xdr:from>
      <xdr:col>1</xdr:col>
      <xdr:colOff>12169</xdr:colOff>
      <xdr:row>134</xdr:row>
      <xdr:rowOff>5196</xdr:rowOff>
    </xdr:from>
    <xdr:to>
      <xdr:col>1</xdr:col>
      <xdr:colOff>1214700</xdr:colOff>
      <xdr:row>134</xdr:row>
      <xdr:rowOff>5196</xdr:rowOff>
    </xdr:to>
    <xdr:sp macro="" textlink="">
      <xdr:nvSpPr>
        <xdr:cNvPr id="27" name="ZoneTexte 26">
          <a:extLst>
            <a:ext uri="{FF2B5EF4-FFF2-40B4-BE49-F238E27FC236}">
              <a16:creationId xmlns:a16="http://schemas.microsoft.com/office/drawing/2014/main" id="{992DEEAF-5122-459A-82A7-B8C665368260}"/>
            </a:ext>
          </a:extLst>
        </xdr:cNvPr>
        <xdr:cNvSpPr txBox="1"/>
      </xdr:nvSpPr>
      <xdr:spPr>
        <a:xfrm>
          <a:off x="774169" y="33171246"/>
          <a:ext cx="120253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Cale d'éppaisseur</a:t>
          </a:r>
          <a:r>
            <a:rPr lang="fr-FR" sz="700" baseline="0"/>
            <a:t> 2mm</a:t>
          </a:r>
          <a:br>
            <a:rPr lang="fr-FR" sz="700" baseline="0"/>
          </a:br>
          <a:endParaRPr lang="fr-FR" sz="700"/>
        </a:p>
      </xdr:txBody>
    </xdr:sp>
    <xdr:clientData/>
  </xdr:twoCellAnchor>
  <xdr:twoCellAnchor editAs="oneCell">
    <xdr:from>
      <xdr:col>1</xdr:col>
      <xdr:colOff>55823</xdr:colOff>
      <xdr:row>133</xdr:row>
      <xdr:rowOff>90285</xdr:rowOff>
    </xdr:from>
    <xdr:to>
      <xdr:col>2</xdr:col>
      <xdr:colOff>0</xdr:colOff>
      <xdr:row>133</xdr:row>
      <xdr:rowOff>719646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FBB55ED9-AEBF-4395-8646-64181C98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823" y="32246685"/>
          <a:ext cx="1172902" cy="629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43060</xdr:colOff>
      <xdr:row>134</xdr:row>
      <xdr:rowOff>125704</xdr:rowOff>
    </xdr:from>
    <xdr:to>
      <xdr:col>1</xdr:col>
      <xdr:colOff>1195244</xdr:colOff>
      <xdr:row>134</xdr:row>
      <xdr:rowOff>725063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5AAE7752-E28C-4673-8701-6D027FACD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060" y="33291754"/>
          <a:ext cx="1152184" cy="599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12901</xdr:colOff>
      <xdr:row>135</xdr:row>
      <xdr:rowOff>5195</xdr:rowOff>
    </xdr:from>
    <xdr:to>
      <xdr:col>1</xdr:col>
      <xdr:colOff>1215432</xdr:colOff>
      <xdr:row>135</xdr:row>
      <xdr:rowOff>5195</xdr:rowOff>
    </xdr:to>
    <xdr:sp macro="" textlink="">
      <xdr:nvSpPr>
        <xdr:cNvPr id="30" name="ZoneTexte 29">
          <a:extLst>
            <a:ext uri="{FF2B5EF4-FFF2-40B4-BE49-F238E27FC236}">
              <a16:creationId xmlns:a16="http://schemas.microsoft.com/office/drawing/2014/main" id="{1DC2AE13-3B33-438E-9F4C-88FB05D07E15}"/>
            </a:ext>
          </a:extLst>
        </xdr:cNvPr>
        <xdr:cNvSpPr txBox="1"/>
      </xdr:nvSpPr>
      <xdr:spPr>
        <a:xfrm>
          <a:off x="774901" y="34180895"/>
          <a:ext cx="120253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Cale sécable</a:t>
          </a:r>
          <a:r>
            <a:rPr lang="fr-FR" sz="700" baseline="0"/>
            <a:t> </a:t>
          </a:r>
          <a:br>
            <a:rPr lang="fr-FR" sz="700" baseline="0"/>
          </a:br>
          <a:endParaRPr lang="fr-FR" sz="700"/>
        </a:p>
      </xdr:txBody>
    </xdr:sp>
    <xdr:clientData/>
  </xdr:twoCellAnchor>
  <xdr:twoCellAnchor editAs="oneCell">
    <xdr:from>
      <xdr:col>0</xdr:col>
      <xdr:colOff>140805</xdr:colOff>
      <xdr:row>105</xdr:row>
      <xdr:rowOff>127198</xdr:rowOff>
    </xdr:from>
    <xdr:to>
      <xdr:col>0</xdr:col>
      <xdr:colOff>544576</xdr:colOff>
      <xdr:row>108</xdr:row>
      <xdr:rowOff>33130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6E22699F-7670-F8E5-EF2A-3555CD64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05" y="20129698"/>
          <a:ext cx="403771" cy="477432"/>
        </a:xfrm>
        <a:prstGeom prst="rect">
          <a:avLst/>
        </a:prstGeom>
      </xdr:spPr>
    </xdr:pic>
    <xdr:clientData/>
  </xdr:twoCellAnchor>
  <xdr:twoCellAnchor>
    <xdr:from>
      <xdr:col>0</xdr:col>
      <xdr:colOff>596348</xdr:colOff>
      <xdr:row>106</xdr:row>
      <xdr:rowOff>115957</xdr:rowOff>
    </xdr:from>
    <xdr:to>
      <xdr:col>5</xdr:col>
      <xdr:colOff>405848</xdr:colOff>
      <xdr:row>108</xdr:row>
      <xdr:rowOff>33131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9A167273-5D7B-1A85-7C61-4ACD87CF5CF5}"/>
            </a:ext>
          </a:extLst>
        </xdr:cNvPr>
        <xdr:cNvSpPr txBox="1"/>
      </xdr:nvSpPr>
      <xdr:spPr>
        <a:xfrm>
          <a:off x="596348" y="20308957"/>
          <a:ext cx="4083326" cy="2981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900" i="1"/>
            <a:t>Completez les céllules en blanc (les cases en gris se complètent automatiquement)</a:t>
          </a:r>
        </a:p>
      </xdr:txBody>
    </xdr:sp>
    <xdr:clientData/>
  </xdr:twoCellAnchor>
  <xdr:twoCellAnchor>
    <xdr:from>
      <xdr:col>0</xdr:col>
      <xdr:colOff>9525</xdr:colOff>
      <xdr:row>131</xdr:row>
      <xdr:rowOff>5195</xdr:rowOff>
    </xdr:from>
    <xdr:to>
      <xdr:col>1</xdr:col>
      <xdr:colOff>183</xdr:colOff>
      <xdr:row>131</xdr:row>
      <xdr:rowOff>5195</xdr:rowOff>
    </xdr:to>
    <xdr:sp macro="" textlink="">
      <xdr:nvSpPr>
        <xdr:cNvPr id="34" name="ZoneTexte 33">
          <a:extLst>
            <a:ext uri="{FF2B5EF4-FFF2-40B4-BE49-F238E27FC236}">
              <a16:creationId xmlns:a16="http://schemas.microsoft.com/office/drawing/2014/main" id="{7368F719-B9E9-447B-A635-1A12BE4F5CC1}"/>
            </a:ext>
          </a:extLst>
        </xdr:cNvPr>
        <xdr:cNvSpPr txBox="1"/>
      </xdr:nvSpPr>
      <xdr:spPr>
        <a:xfrm>
          <a:off x="9525" y="30904295"/>
          <a:ext cx="752658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Emout d'extrémité</a:t>
          </a:r>
          <a:br>
            <a:rPr lang="fr-FR" sz="700"/>
          </a:br>
          <a:r>
            <a:rPr lang="fr-FR" sz="700"/>
            <a:t>droit</a:t>
          </a:r>
          <a:r>
            <a:rPr lang="fr-FR" sz="700" baseline="0"/>
            <a:t> ou gauche</a:t>
          </a:r>
          <a:endParaRPr lang="fr-FR" sz="700"/>
        </a:p>
      </xdr:txBody>
    </xdr:sp>
    <xdr:clientData/>
  </xdr:twoCellAnchor>
  <xdr:twoCellAnchor>
    <xdr:from>
      <xdr:col>1</xdr:col>
      <xdr:colOff>9525</xdr:colOff>
      <xdr:row>133</xdr:row>
      <xdr:rowOff>3538</xdr:rowOff>
    </xdr:from>
    <xdr:to>
      <xdr:col>1</xdr:col>
      <xdr:colOff>1190625</xdr:colOff>
      <xdr:row>133</xdr:row>
      <xdr:rowOff>3538</xdr:rowOff>
    </xdr:to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6D82083B-766A-43E7-A228-BFBBDB5FAA90}"/>
            </a:ext>
          </a:extLst>
        </xdr:cNvPr>
        <xdr:cNvSpPr txBox="1"/>
      </xdr:nvSpPr>
      <xdr:spPr>
        <a:xfrm>
          <a:off x="771525" y="32159938"/>
          <a:ext cx="1181100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Cale d'éppaisseur</a:t>
          </a:r>
          <a:r>
            <a:rPr lang="fr-FR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5mm</a:t>
          </a:r>
          <a:b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fr-FR" sz="800">
            <a:effectLst/>
          </a:endParaRPr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720586</xdr:colOff>
      <xdr:row>56</xdr:row>
      <xdr:rowOff>57978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EC900291-094E-41A1-B2C0-200F909E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5760177" cy="1200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241141</xdr:colOff>
      <xdr:row>53</xdr:row>
      <xdr:rowOff>83417</xdr:rowOff>
    </xdr:from>
    <xdr:to>
      <xdr:col>3</xdr:col>
      <xdr:colOff>342188</xdr:colOff>
      <xdr:row>55</xdr:row>
      <xdr:rowOff>7808</xdr:rowOff>
    </xdr:to>
    <xdr:sp macro="" textlink="">
      <xdr:nvSpPr>
        <xdr:cNvPr id="37" name="ZoneTexte 36">
          <a:extLst>
            <a:ext uri="{FF2B5EF4-FFF2-40B4-BE49-F238E27FC236}">
              <a16:creationId xmlns:a16="http://schemas.microsoft.com/office/drawing/2014/main" id="{49626CDC-C599-4BCB-BF72-18BDA80C1066}"/>
            </a:ext>
          </a:extLst>
        </xdr:cNvPr>
        <xdr:cNvSpPr txBox="1"/>
      </xdr:nvSpPr>
      <xdr:spPr>
        <a:xfrm>
          <a:off x="241141" y="10179917"/>
          <a:ext cx="2854638" cy="305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800" b="1">
              <a:solidFill>
                <a:schemeClr val="bg1"/>
              </a:solidFill>
            </a:rPr>
            <a:t>TARIF 2022</a:t>
          </a:r>
        </a:p>
      </xdr:txBody>
    </xdr:sp>
    <xdr:clientData/>
  </xdr:twoCellAnchor>
  <xdr:twoCellAnchor editAs="oneCell">
    <xdr:from>
      <xdr:col>0</xdr:col>
      <xdr:colOff>78441</xdr:colOff>
      <xdr:row>58</xdr:row>
      <xdr:rowOff>33617</xdr:rowOff>
    </xdr:from>
    <xdr:to>
      <xdr:col>0</xdr:col>
      <xdr:colOff>482212</xdr:colOff>
      <xdr:row>60</xdr:row>
      <xdr:rowOff>130049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7B63BDBC-09A8-45FE-8266-782AD526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" y="11082617"/>
          <a:ext cx="403771" cy="477432"/>
        </a:xfrm>
        <a:prstGeom prst="rect">
          <a:avLst/>
        </a:prstGeom>
      </xdr:spPr>
    </xdr:pic>
    <xdr:clientData/>
  </xdr:twoCellAnchor>
  <xdr:twoCellAnchor>
    <xdr:from>
      <xdr:col>1</xdr:col>
      <xdr:colOff>11207</xdr:colOff>
      <xdr:row>58</xdr:row>
      <xdr:rowOff>112059</xdr:rowOff>
    </xdr:from>
    <xdr:to>
      <xdr:col>5</xdr:col>
      <xdr:colOff>582707</xdr:colOff>
      <xdr:row>60</xdr:row>
      <xdr:rowOff>29233</xdr:rowOff>
    </xdr:to>
    <xdr:sp macro="" textlink="">
      <xdr:nvSpPr>
        <xdr:cNvPr id="39" name="ZoneTexte 38">
          <a:extLst>
            <a:ext uri="{FF2B5EF4-FFF2-40B4-BE49-F238E27FC236}">
              <a16:creationId xmlns:a16="http://schemas.microsoft.com/office/drawing/2014/main" id="{ED3B4123-2916-42B0-8633-9E13275820C4}"/>
            </a:ext>
          </a:extLst>
        </xdr:cNvPr>
        <xdr:cNvSpPr txBox="1"/>
      </xdr:nvSpPr>
      <xdr:spPr>
        <a:xfrm>
          <a:off x="773207" y="11161059"/>
          <a:ext cx="4090147" cy="2981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600" i="1"/>
            <a:t>Merci de compléter les</a:t>
          </a:r>
          <a:r>
            <a:rPr lang="fr-FR" sz="1600" i="1" baseline="0"/>
            <a:t> case en bleu.</a:t>
          </a:r>
          <a:endParaRPr lang="fr-FR" sz="1600" i="1"/>
        </a:p>
      </xdr:txBody>
    </xdr:sp>
    <xdr:clientData/>
  </xdr:twoCellAnchor>
  <xdr:twoCellAnchor editAs="oneCell">
    <xdr:from>
      <xdr:col>2</xdr:col>
      <xdr:colOff>701848</xdr:colOff>
      <xdr:row>112</xdr:row>
      <xdr:rowOff>9527</xdr:rowOff>
    </xdr:from>
    <xdr:to>
      <xdr:col>4</xdr:col>
      <xdr:colOff>627127</xdr:colOff>
      <xdr:row>113</xdr:row>
      <xdr:rowOff>23412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55D6D567-C5C8-72AC-B54F-C613C3F3D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573" y="21345527"/>
          <a:ext cx="1449279" cy="1023535"/>
        </a:xfrm>
        <a:prstGeom prst="rect">
          <a:avLst/>
        </a:prstGeom>
      </xdr:spPr>
    </xdr:pic>
    <xdr:clientData/>
  </xdr:twoCellAnchor>
  <xdr:twoCellAnchor>
    <xdr:from>
      <xdr:col>3</xdr:col>
      <xdr:colOff>173831</xdr:colOff>
      <xdr:row>112</xdr:row>
      <xdr:rowOff>235743</xdr:rowOff>
    </xdr:from>
    <xdr:to>
      <xdr:col>4</xdr:col>
      <xdr:colOff>417909</xdr:colOff>
      <xdr:row>113</xdr:row>
      <xdr:rowOff>5952</xdr:rowOff>
    </xdr:to>
    <xdr:sp macro="" textlink="">
      <xdr:nvSpPr>
        <xdr:cNvPr id="42" name="ZoneTexte 41">
          <a:extLst>
            <a:ext uri="{FF2B5EF4-FFF2-40B4-BE49-F238E27FC236}">
              <a16:creationId xmlns:a16="http://schemas.microsoft.com/office/drawing/2014/main" id="{533300C4-7EC9-4210-8496-4F7DF3D57659}"/>
            </a:ext>
          </a:extLst>
        </xdr:cNvPr>
        <xdr:cNvSpPr txBox="1"/>
      </xdr:nvSpPr>
      <xdr:spPr>
        <a:xfrm>
          <a:off x="2926556" y="21571743"/>
          <a:ext cx="1006078" cy="779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modules</a:t>
          </a:r>
          <a:r>
            <a:rPr lang="fr-FR" sz="700" i="1" baseline="0"/>
            <a:t> </a:t>
          </a:r>
          <a:r>
            <a:rPr lang="fr-FR" sz="700" i="1"/>
            <a:t>souhaités.</a:t>
          </a:r>
        </a:p>
        <a:p>
          <a:endParaRPr lang="fr-FR" sz="700" i="1"/>
        </a:p>
        <a:p>
          <a:r>
            <a:rPr lang="fr-FR" sz="700" i="1"/>
            <a:t>1</a:t>
          </a:r>
          <a:r>
            <a:rPr lang="fr-FR" sz="700" i="1" baseline="0"/>
            <a:t> module = 1468mm</a:t>
          </a:r>
          <a:endParaRPr lang="fr-FR" sz="700" i="1"/>
        </a:p>
      </xdr:txBody>
    </xdr:sp>
    <xdr:clientData/>
  </xdr:twoCellAnchor>
  <xdr:twoCellAnchor editAs="oneCell">
    <xdr:from>
      <xdr:col>2</xdr:col>
      <xdr:colOff>738187</xdr:colOff>
      <xdr:row>116</xdr:row>
      <xdr:rowOff>11906</xdr:rowOff>
    </xdr:from>
    <xdr:to>
      <xdr:col>4</xdr:col>
      <xdr:colOff>583404</xdr:colOff>
      <xdr:row>116</xdr:row>
      <xdr:rowOff>724089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C2FDEACE-B0AF-4BC9-827F-3FCFFA3C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6531" y="24634031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167463</xdr:colOff>
      <xdr:row>116</xdr:row>
      <xdr:rowOff>218972</xdr:rowOff>
    </xdr:from>
    <xdr:to>
      <xdr:col>4</xdr:col>
      <xdr:colOff>381001</xdr:colOff>
      <xdr:row>117</xdr:row>
      <xdr:rowOff>46331</xdr:rowOff>
    </xdr:to>
    <xdr:sp macro="" textlink="">
      <xdr:nvSpPr>
        <xdr:cNvPr id="45" name="ZoneTexte 44">
          <a:extLst>
            <a:ext uri="{FF2B5EF4-FFF2-40B4-BE49-F238E27FC236}">
              <a16:creationId xmlns:a16="http://schemas.microsoft.com/office/drawing/2014/main" id="{0907A0D4-8ECA-4DDC-9F49-F73FB77F4384}"/>
            </a:ext>
          </a:extLst>
        </xdr:cNvPr>
        <xdr:cNvSpPr txBox="1"/>
      </xdr:nvSpPr>
      <xdr:spPr>
        <a:xfrm>
          <a:off x="2917289" y="24834885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raccords souhaités.</a:t>
          </a:r>
        </a:p>
      </xdr:txBody>
    </xdr:sp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607217</xdr:colOff>
      <xdr:row>117</xdr:row>
      <xdr:rowOff>712183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D60ECE24-8304-4C78-A18F-B2949F9C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826" y="25377913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191276</xdr:colOff>
      <xdr:row>117</xdr:row>
      <xdr:rowOff>207066</xdr:rowOff>
    </xdr:from>
    <xdr:to>
      <xdr:col>4</xdr:col>
      <xdr:colOff>404814</xdr:colOff>
      <xdr:row>118</xdr:row>
      <xdr:rowOff>34425</xdr:rowOff>
    </xdr:to>
    <xdr:sp macro="" textlink="">
      <xdr:nvSpPr>
        <xdr:cNvPr id="63" name="ZoneTexte 62">
          <a:extLst>
            <a:ext uri="{FF2B5EF4-FFF2-40B4-BE49-F238E27FC236}">
              <a16:creationId xmlns:a16="http://schemas.microsoft.com/office/drawing/2014/main" id="{0FFBBC9C-FFD0-4F35-835B-624BEA59500B}"/>
            </a:ext>
          </a:extLst>
        </xdr:cNvPr>
        <xdr:cNvSpPr txBox="1"/>
      </xdr:nvSpPr>
      <xdr:spPr>
        <a:xfrm>
          <a:off x="2941102" y="25584979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raccords souhaités.</a:t>
          </a:r>
        </a:p>
      </xdr:txBody>
    </xdr:sp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607217</xdr:colOff>
      <xdr:row>118</xdr:row>
      <xdr:rowOff>712183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EFBEDF8A-DF8C-4D63-A949-6603F24C0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826" y="26139913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191276</xdr:colOff>
      <xdr:row>118</xdr:row>
      <xdr:rowOff>207066</xdr:rowOff>
    </xdr:from>
    <xdr:to>
      <xdr:col>4</xdr:col>
      <xdr:colOff>404814</xdr:colOff>
      <xdr:row>119</xdr:row>
      <xdr:rowOff>34425</xdr:rowOff>
    </xdr:to>
    <xdr:sp macro="" textlink="">
      <xdr:nvSpPr>
        <xdr:cNvPr id="65" name="ZoneTexte 64">
          <a:extLst>
            <a:ext uri="{FF2B5EF4-FFF2-40B4-BE49-F238E27FC236}">
              <a16:creationId xmlns:a16="http://schemas.microsoft.com/office/drawing/2014/main" id="{73B2E512-53FD-41CC-B2A8-CFCA2A08BA70}"/>
            </a:ext>
          </a:extLst>
        </xdr:cNvPr>
        <xdr:cNvSpPr txBox="1"/>
      </xdr:nvSpPr>
      <xdr:spPr>
        <a:xfrm>
          <a:off x="2941102" y="26346979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raccords souhaités.</a:t>
          </a:r>
        </a:p>
      </xdr:txBody>
    </xdr:sp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607217</xdr:colOff>
      <xdr:row>119</xdr:row>
      <xdr:rowOff>712183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8C4F4AEA-E7F1-4025-BF27-13296A22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826" y="26901913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191276</xdr:colOff>
      <xdr:row>119</xdr:row>
      <xdr:rowOff>207066</xdr:rowOff>
    </xdr:from>
    <xdr:to>
      <xdr:col>4</xdr:col>
      <xdr:colOff>404814</xdr:colOff>
      <xdr:row>120</xdr:row>
      <xdr:rowOff>34425</xdr:rowOff>
    </xdr:to>
    <xdr:sp macro="" textlink="">
      <xdr:nvSpPr>
        <xdr:cNvPr id="67" name="ZoneTexte 66">
          <a:extLst>
            <a:ext uri="{FF2B5EF4-FFF2-40B4-BE49-F238E27FC236}">
              <a16:creationId xmlns:a16="http://schemas.microsoft.com/office/drawing/2014/main" id="{8C7C214B-5CDD-45D9-A1A2-80D554A908C3}"/>
            </a:ext>
          </a:extLst>
        </xdr:cNvPr>
        <xdr:cNvSpPr txBox="1"/>
      </xdr:nvSpPr>
      <xdr:spPr>
        <a:xfrm>
          <a:off x="2941102" y="27108979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raccords souhaités.</a:t>
          </a:r>
        </a:p>
      </xdr:txBody>
    </xdr:sp>
    <xdr:clientData/>
  </xdr:twoCellAnchor>
  <xdr:twoCellAnchor editAs="oneCell">
    <xdr:from>
      <xdr:col>3</xdr:col>
      <xdr:colOff>8284</xdr:colOff>
      <xdr:row>130</xdr:row>
      <xdr:rowOff>132522</xdr:rowOff>
    </xdr:from>
    <xdr:to>
      <xdr:col>4</xdr:col>
      <xdr:colOff>615501</xdr:colOff>
      <xdr:row>130</xdr:row>
      <xdr:rowOff>844705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571B54F5-BA93-4A40-99D1-E25C4F40B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009" y="30783972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199560</xdr:colOff>
      <xdr:row>130</xdr:row>
      <xdr:rowOff>244338</xdr:rowOff>
    </xdr:from>
    <xdr:to>
      <xdr:col>4</xdr:col>
      <xdr:colOff>413098</xdr:colOff>
      <xdr:row>130</xdr:row>
      <xdr:rowOff>244338</xdr:rowOff>
    </xdr:to>
    <xdr:sp macro="" textlink="">
      <xdr:nvSpPr>
        <xdr:cNvPr id="69" name="ZoneTexte 68">
          <a:extLst>
            <a:ext uri="{FF2B5EF4-FFF2-40B4-BE49-F238E27FC236}">
              <a16:creationId xmlns:a16="http://schemas.microsoft.com/office/drawing/2014/main" id="{AC6A6D2A-FB89-4642-92FD-A4EA9493D7B2}"/>
            </a:ext>
          </a:extLst>
        </xdr:cNvPr>
        <xdr:cNvSpPr txBox="1"/>
      </xdr:nvSpPr>
      <xdr:spPr>
        <a:xfrm>
          <a:off x="2952285" y="30895788"/>
          <a:ext cx="975538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d'embouts souhaités.</a:t>
          </a:r>
        </a:p>
      </xdr:txBody>
    </xdr:sp>
    <xdr:clientData/>
  </xdr:twoCellAnchor>
  <xdr:twoCellAnchor editAs="oneCell">
    <xdr:from>
      <xdr:col>3</xdr:col>
      <xdr:colOff>0</xdr:colOff>
      <xdr:row>132</xdr:row>
      <xdr:rowOff>107674</xdr:rowOff>
    </xdr:from>
    <xdr:to>
      <xdr:col>4</xdr:col>
      <xdr:colOff>607217</xdr:colOff>
      <xdr:row>132</xdr:row>
      <xdr:rowOff>819857</xdr:rowOff>
    </xdr:to>
    <xdr:pic>
      <xdr:nvPicPr>
        <xdr:cNvPr id="70" name="Image 69">
          <a:extLst>
            <a:ext uri="{FF2B5EF4-FFF2-40B4-BE49-F238E27FC236}">
              <a16:creationId xmlns:a16="http://schemas.microsoft.com/office/drawing/2014/main" id="{CFC6ED87-F0D9-483D-AAB1-641F13B0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32016424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191276</xdr:colOff>
      <xdr:row>133</xdr:row>
      <xdr:rowOff>415</xdr:rowOff>
    </xdr:from>
    <xdr:to>
      <xdr:col>4</xdr:col>
      <xdr:colOff>404814</xdr:colOff>
      <xdr:row>133</xdr:row>
      <xdr:rowOff>415</xdr:rowOff>
    </xdr:to>
    <xdr:sp macro="" textlink="">
      <xdr:nvSpPr>
        <xdr:cNvPr id="71" name="ZoneTexte 70">
          <a:extLst>
            <a:ext uri="{FF2B5EF4-FFF2-40B4-BE49-F238E27FC236}">
              <a16:creationId xmlns:a16="http://schemas.microsoft.com/office/drawing/2014/main" id="{01732FCC-9FCB-417B-953B-132DC9FBA4EF}"/>
            </a:ext>
          </a:extLst>
        </xdr:cNvPr>
        <xdr:cNvSpPr txBox="1"/>
      </xdr:nvSpPr>
      <xdr:spPr>
        <a:xfrm>
          <a:off x="2944001" y="32156815"/>
          <a:ext cx="975538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cales souhaitées.</a:t>
          </a:r>
        </a:p>
      </xdr:txBody>
    </xdr:sp>
    <xdr:clientData/>
  </xdr:twoCellAnchor>
  <xdr:twoCellAnchor editAs="oneCell">
    <xdr:from>
      <xdr:col>2</xdr:col>
      <xdr:colOff>753717</xdr:colOff>
      <xdr:row>133</xdr:row>
      <xdr:rowOff>132522</xdr:rowOff>
    </xdr:from>
    <xdr:to>
      <xdr:col>4</xdr:col>
      <xdr:colOff>598934</xdr:colOff>
      <xdr:row>133</xdr:row>
      <xdr:rowOff>844705</xdr:rowOff>
    </xdr:to>
    <xdr:pic>
      <xdr:nvPicPr>
        <xdr:cNvPr id="72" name="Image 71">
          <a:extLst>
            <a:ext uri="{FF2B5EF4-FFF2-40B4-BE49-F238E27FC236}">
              <a16:creationId xmlns:a16="http://schemas.microsoft.com/office/drawing/2014/main" id="{529EF115-4BFD-452C-BEA9-95494769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4442" y="32288922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182993</xdr:colOff>
      <xdr:row>133</xdr:row>
      <xdr:rowOff>339588</xdr:rowOff>
    </xdr:from>
    <xdr:to>
      <xdr:col>4</xdr:col>
      <xdr:colOff>396531</xdr:colOff>
      <xdr:row>133</xdr:row>
      <xdr:rowOff>928947</xdr:rowOff>
    </xdr:to>
    <xdr:sp macro="" textlink="">
      <xdr:nvSpPr>
        <xdr:cNvPr id="73" name="ZoneTexte 72">
          <a:extLst>
            <a:ext uri="{FF2B5EF4-FFF2-40B4-BE49-F238E27FC236}">
              <a16:creationId xmlns:a16="http://schemas.microsoft.com/office/drawing/2014/main" id="{C5B70479-A0B7-4A29-A93F-A1453EB7A961}"/>
            </a:ext>
          </a:extLst>
        </xdr:cNvPr>
        <xdr:cNvSpPr txBox="1"/>
      </xdr:nvSpPr>
      <xdr:spPr>
        <a:xfrm>
          <a:off x="2935718" y="32495988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cales souhaitées.</a:t>
          </a:r>
        </a:p>
      </xdr:txBody>
    </xdr:sp>
    <xdr:clientData/>
  </xdr:twoCellAnchor>
  <xdr:twoCellAnchor editAs="oneCell">
    <xdr:from>
      <xdr:col>2</xdr:col>
      <xdr:colOff>732183</xdr:colOff>
      <xdr:row>134</xdr:row>
      <xdr:rowOff>127553</xdr:rowOff>
    </xdr:from>
    <xdr:to>
      <xdr:col>4</xdr:col>
      <xdr:colOff>577400</xdr:colOff>
      <xdr:row>134</xdr:row>
      <xdr:rowOff>839736</xdr:rowOff>
    </xdr:to>
    <xdr:pic>
      <xdr:nvPicPr>
        <xdr:cNvPr id="74" name="Image 73">
          <a:extLst>
            <a:ext uri="{FF2B5EF4-FFF2-40B4-BE49-F238E27FC236}">
              <a16:creationId xmlns:a16="http://schemas.microsoft.com/office/drawing/2014/main" id="{A7F93759-A988-4B29-A676-1D0C5D29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2908" y="33293603"/>
          <a:ext cx="1369217" cy="712183"/>
        </a:xfrm>
        <a:prstGeom prst="rect">
          <a:avLst/>
        </a:prstGeom>
      </xdr:spPr>
    </xdr:pic>
    <xdr:clientData/>
  </xdr:twoCellAnchor>
  <xdr:twoCellAnchor>
    <xdr:from>
      <xdr:col>3</xdr:col>
      <xdr:colOff>161459</xdr:colOff>
      <xdr:row>134</xdr:row>
      <xdr:rowOff>334619</xdr:rowOff>
    </xdr:from>
    <xdr:to>
      <xdr:col>4</xdr:col>
      <xdr:colOff>374997</xdr:colOff>
      <xdr:row>134</xdr:row>
      <xdr:rowOff>923978</xdr:rowOff>
    </xdr:to>
    <xdr:sp macro="" textlink="">
      <xdr:nvSpPr>
        <xdr:cNvPr id="75" name="ZoneTexte 74">
          <a:extLst>
            <a:ext uri="{FF2B5EF4-FFF2-40B4-BE49-F238E27FC236}">
              <a16:creationId xmlns:a16="http://schemas.microsoft.com/office/drawing/2014/main" id="{B04B4A07-0F69-45DC-9CC9-F7B796574D14}"/>
            </a:ext>
          </a:extLst>
        </xdr:cNvPr>
        <xdr:cNvSpPr txBox="1"/>
      </xdr:nvSpPr>
      <xdr:spPr>
        <a:xfrm>
          <a:off x="2914184" y="33500669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cales souhaitées.</a:t>
          </a:r>
        </a:p>
      </xdr:txBody>
    </xdr:sp>
    <xdr:clientData/>
  </xdr:twoCellAnchor>
  <xdr:twoCellAnchor>
    <xdr:from>
      <xdr:col>1</xdr:col>
      <xdr:colOff>4555</xdr:colOff>
      <xdr:row>133</xdr:row>
      <xdr:rowOff>828486</xdr:rowOff>
    </xdr:from>
    <xdr:to>
      <xdr:col>1</xdr:col>
      <xdr:colOff>1185655</xdr:colOff>
      <xdr:row>133</xdr:row>
      <xdr:rowOff>904460</xdr:rowOff>
    </xdr:to>
    <xdr:sp macro="" textlink="">
      <xdr:nvSpPr>
        <xdr:cNvPr id="76" name="ZoneTexte 75">
          <a:extLst>
            <a:ext uri="{FF2B5EF4-FFF2-40B4-BE49-F238E27FC236}">
              <a16:creationId xmlns:a16="http://schemas.microsoft.com/office/drawing/2014/main" id="{D71A0D1A-0274-4F64-B8EA-B452A8D61211}"/>
            </a:ext>
          </a:extLst>
        </xdr:cNvPr>
        <xdr:cNvSpPr txBox="1"/>
      </xdr:nvSpPr>
      <xdr:spPr>
        <a:xfrm>
          <a:off x="766555" y="32984886"/>
          <a:ext cx="1181100" cy="759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Cale d'éppaisseur</a:t>
          </a:r>
          <a:r>
            <a:rPr lang="fr-FR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2mm</a:t>
          </a:r>
          <a:b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fr-FR" sz="800">
            <a:effectLst/>
          </a:endParaRPr>
        </a:p>
      </xdr:txBody>
    </xdr:sp>
    <xdr:clientData/>
  </xdr:twoCellAnchor>
  <xdr:twoCellAnchor>
    <xdr:from>
      <xdr:col>1</xdr:col>
      <xdr:colOff>16151</xdr:colOff>
      <xdr:row>134</xdr:row>
      <xdr:rowOff>815234</xdr:rowOff>
    </xdr:from>
    <xdr:to>
      <xdr:col>1</xdr:col>
      <xdr:colOff>1197251</xdr:colOff>
      <xdr:row>134</xdr:row>
      <xdr:rowOff>891208</xdr:rowOff>
    </xdr:to>
    <xdr:sp macro="" textlink="">
      <xdr:nvSpPr>
        <xdr:cNvPr id="77" name="ZoneTexte 76">
          <a:extLst>
            <a:ext uri="{FF2B5EF4-FFF2-40B4-BE49-F238E27FC236}">
              <a16:creationId xmlns:a16="http://schemas.microsoft.com/office/drawing/2014/main" id="{E94B10F9-7F0B-4DF9-9D1D-2C5AB525FCDE}"/>
            </a:ext>
          </a:extLst>
        </xdr:cNvPr>
        <xdr:cNvSpPr txBox="1"/>
      </xdr:nvSpPr>
      <xdr:spPr>
        <a:xfrm>
          <a:off x="778151" y="33981284"/>
          <a:ext cx="1181100" cy="759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Cale sécable</a:t>
          </a:r>
          <a:b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fr-FR" sz="800">
            <a:effectLst/>
          </a:endParaRPr>
        </a:p>
      </xdr:txBody>
    </xdr:sp>
    <xdr:clientData/>
  </xdr:twoCellAnchor>
  <xdr:twoCellAnchor>
    <xdr:from>
      <xdr:col>1</xdr:col>
      <xdr:colOff>2867</xdr:colOff>
      <xdr:row>130</xdr:row>
      <xdr:rowOff>382721</xdr:rowOff>
    </xdr:from>
    <xdr:to>
      <xdr:col>1</xdr:col>
      <xdr:colOff>1183967</xdr:colOff>
      <xdr:row>131</xdr:row>
      <xdr:rowOff>147493</xdr:rowOff>
    </xdr:to>
    <xdr:sp macro="" textlink="">
      <xdr:nvSpPr>
        <xdr:cNvPr id="78" name="ZoneTexte 77">
          <a:extLst>
            <a:ext uri="{FF2B5EF4-FFF2-40B4-BE49-F238E27FC236}">
              <a16:creationId xmlns:a16="http://schemas.microsoft.com/office/drawing/2014/main" id="{255081ED-40A5-4FAD-A639-FA37F797BC4C}"/>
            </a:ext>
          </a:extLst>
        </xdr:cNvPr>
        <xdr:cNvSpPr txBox="1"/>
      </xdr:nvSpPr>
      <xdr:spPr>
        <a:xfrm>
          <a:off x="764867" y="31053221"/>
          <a:ext cx="1181100" cy="7758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Embout</a:t>
          </a:r>
          <a:r>
            <a:rPr lang="fr-FR" sz="7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d'extrémité</a:t>
          </a:r>
          <a:endParaRPr lang="fr-FR" sz="800">
            <a:effectLst/>
          </a:endParaRPr>
        </a:p>
      </xdr:txBody>
    </xdr:sp>
    <xdr:clientData/>
  </xdr:twoCellAnchor>
  <xdr:twoCellAnchor>
    <xdr:from>
      <xdr:col>1</xdr:col>
      <xdr:colOff>118391</xdr:colOff>
      <xdr:row>135</xdr:row>
      <xdr:rowOff>351692</xdr:rowOff>
    </xdr:from>
    <xdr:to>
      <xdr:col>6</xdr:col>
      <xdr:colOff>675669</xdr:colOff>
      <xdr:row>135</xdr:row>
      <xdr:rowOff>1008554</xdr:rowOff>
    </xdr:to>
    <xdr:sp macro="" textlink="">
      <xdr:nvSpPr>
        <xdr:cNvPr id="79" name="ZoneTexte 78">
          <a:extLst>
            <a:ext uri="{FF2B5EF4-FFF2-40B4-BE49-F238E27FC236}">
              <a16:creationId xmlns:a16="http://schemas.microsoft.com/office/drawing/2014/main" id="{D8655377-23F6-416C-9FC9-147F96459E9E}"/>
            </a:ext>
          </a:extLst>
        </xdr:cNvPr>
        <xdr:cNvSpPr txBox="1"/>
      </xdr:nvSpPr>
      <xdr:spPr>
        <a:xfrm>
          <a:off x="880391" y="35304301"/>
          <a:ext cx="4831104" cy="65686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1050" b="1" i="1" u="sng"/>
            <a:t>Merci</a:t>
          </a:r>
          <a:r>
            <a:rPr lang="fr-FR" sz="1050" b="1" i="1" u="sng" baseline="0"/>
            <a:t> d'enregistrer le fichier excel complété  et nous le transmettre par email sur </a:t>
          </a:r>
        </a:p>
        <a:p>
          <a:endParaRPr lang="fr-FR" sz="1050" b="1" i="1" u="sng" baseline="0"/>
        </a:p>
        <a:p>
          <a:r>
            <a:rPr lang="fr-FR" sz="1050" b="1" i="1" u="sng" baseline="0"/>
            <a:t>modural@horizal.com. L'offre vous sera transmise sous 24h à 48h ouvrées.</a:t>
          </a:r>
          <a:endParaRPr lang="fr-FR" sz="1050" b="1" i="1" u="sng"/>
        </a:p>
      </xdr:txBody>
    </xdr:sp>
    <xdr:clientData/>
  </xdr:twoCellAnchor>
  <xdr:twoCellAnchor>
    <xdr:from>
      <xdr:col>0</xdr:col>
      <xdr:colOff>33131</xdr:colOff>
      <xdr:row>112</xdr:row>
      <xdr:rowOff>367748</xdr:rowOff>
    </xdr:from>
    <xdr:to>
      <xdr:col>0</xdr:col>
      <xdr:colOff>753716</xdr:colOff>
      <xdr:row>112</xdr:row>
      <xdr:rowOff>762000</xdr:rowOff>
    </xdr:to>
    <xdr:sp macro="" textlink="">
      <xdr:nvSpPr>
        <xdr:cNvPr id="81" name="ZoneTexte 80">
          <a:extLst>
            <a:ext uri="{FF2B5EF4-FFF2-40B4-BE49-F238E27FC236}">
              <a16:creationId xmlns:a16="http://schemas.microsoft.com/office/drawing/2014/main" id="{8627E782-98D5-4D66-886F-01D52B4C610B}"/>
            </a:ext>
          </a:extLst>
        </xdr:cNvPr>
        <xdr:cNvSpPr txBox="1"/>
      </xdr:nvSpPr>
      <xdr:spPr>
        <a:xfrm>
          <a:off x="33131" y="21703748"/>
          <a:ext cx="720585" cy="39425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800" i="1"/>
            <a:t>ECH-MODU-1468</a:t>
          </a:r>
        </a:p>
      </xdr:txBody>
    </xdr:sp>
    <xdr:clientData/>
  </xdr:twoCellAnchor>
  <xdr:twoCellAnchor>
    <xdr:from>
      <xdr:col>2</xdr:col>
      <xdr:colOff>588065</xdr:colOff>
      <xdr:row>136</xdr:row>
      <xdr:rowOff>38881</xdr:rowOff>
    </xdr:from>
    <xdr:to>
      <xdr:col>6</xdr:col>
      <xdr:colOff>604045</xdr:colOff>
      <xdr:row>136</xdr:row>
      <xdr:rowOff>1134717</xdr:rowOff>
    </xdr:to>
    <xdr:sp macro="" textlink="">
      <xdr:nvSpPr>
        <xdr:cNvPr id="84" name="ZoneTexte 83">
          <a:extLst>
            <a:ext uri="{FF2B5EF4-FFF2-40B4-BE49-F238E27FC236}">
              <a16:creationId xmlns:a16="http://schemas.microsoft.com/office/drawing/2014/main" id="{BE5123C7-D340-40D3-B60D-5378FF4AE06C}"/>
            </a:ext>
          </a:extLst>
        </xdr:cNvPr>
        <xdr:cNvSpPr txBox="1"/>
      </xdr:nvSpPr>
      <xdr:spPr>
        <a:xfrm>
          <a:off x="2578790" y="35224231"/>
          <a:ext cx="3063980" cy="10958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3200" b="0" i="1" u="none">
              <a:latin typeface="Edwardian Script ITC" panose="030303020407070D0804" pitchFamily="66" charset="0"/>
            </a:rPr>
            <a:t>Merci</a:t>
          </a:r>
        </a:p>
        <a:p>
          <a:r>
            <a:rPr lang="fr-FR" sz="3200" b="0" i="1" u="none">
              <a:latin typeface="Edwardian Script ITC" panose="030303020407070D0804" pitchFamily="66" charset="0"/>
            </a:rPr>
            <a:t>                       A bientôt</a:t>
          </a:r>
        </a:p>
      </xdr:txBody>
    </xdr:sp>
    <xdr:clientData/>
  </xdr:twoCellAnchor>
  <xdr:twoCellAnchor editAs="oneCell">
    <xdr:from>
      <xdr:col>3</xdr:col>
      <xdr:colOff>553041</xdr:colOff>
      <xdr:row>88</xdr:row>
      <xdr:rowOff>105916</xdr:rowOff>
    </xdr:from>
    <xdr:to>
      <xdr:col>4</xdr:col>
      <xdr:colOff>359257</xdr:colOff>
      <xdr:row>91</xdr:row>
      <xdr:rowOff>102632</xdr:rowOff>
    </xdr:to>
    <xdr:pic>
      <xdr:nvPicPr>
        <xdr:cNvPr id="40" name="Graphique 3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89FDAA4-38B8-FF98-79B4-803451EA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307964" y="16869916"/>
          <a:ext cx="568216" cy="568216"/>
        </a:xfrm>
        <a:prstGeom prst="rect">
          <a:avLst/>
        </a:prstGeom>
      </xdr:spPr>
    </xdr:pic>
    <xdr:clientData/>
  </xdr:twoCellAnchor>
  <xdr:twoCellAnchor>
    <xdr:from>
      <xdr:col>3</xdr:col>
      <xdr:colOff>292772</xdr:colOff>
      <xdr:row>92</xdr:row>
      <xdr:rowOff>121408</xdr:rowOff>
    </xdr:from>
    <xdr:to>
      <xdr:col>4</xdr:col>
      <xdr:colOff>614979</xdr:colOff>
      <xdr:row>95</xdr:row>
      <xdr:rowOff>105258</xdr:rowOff>
    </xdr:to>
    <xdr:sp macro="" textlink="">
      <xdr:nvSpPr>
        <xdr:cNvPr id="43" name="ZoneTexte 4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0FA3283-923C-A51E-47A4-EA0A2B4A981A}"/>
            </a:ext>
          </a:extLst>
        </xdr:cNvPr>
        <xdr:cNvSpPr txBox="1"/>
      </xdr:nvSpPr>
      <xdr:spPr>
        <a:xfrm>
          <a:off x="3047695" y="17647408"/>
          <a:ext cx="1084207" cy="555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1000" b="1"/>
            <a:t>NOTICE DE POSE</a:t>
          </a:r>
        </a:p>
      </xdr:txBody>
    </xdr:sp>
    <xdr:clientData/>
  </xdr:twoCellAnchor>
  <xdr:twoCellAnchor editAs="oneCell">
    <xdr:from>
      <xdr:col>2</xdr:col>
      <xdr:colOff>36711</xdr:colOff>
      <xdr:row>88</xdr:row>
      <xdr:rowOff>119984</xdr:rowOff>
    </xdr:from>
    <xdr:to>
      <xdr:col>2</xdr:col>
      <xdr:colOff>603285</xdr:colOff>
      <xdr:row>91</xdr:row>
      <xdr:rowOff>108778</xdr:rowOff>
    </xdr:to>
    <xdr:pic>
      <xdr:nvPicPr>
        <xdr:cNvPr id="47" name="Graphique 46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52B7279-EE39-283F-7219-2BBBF6CB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29634" y="16883984"/>
          <a:ext cx="566574" cy="560294"/>
        </a:xfrm>
        <a:prstGeom prst="rect">
          <a:avLst/>
        </a:prstGeom>
      </xdr:spPr>
    </xdr:pic>
    <xdr:clientData/>
  </xdr:twoCellAnchor>
  <xdr:twoCellAnchor editAs="oneCell">
    <xdr:from>
      <xdr:col>5</xdr:col>
      <xdr:colOff>284840</xdr:colOff>
      <xdr:row>88</xdr:row>
      <xdr:rowOff>108712</xdr:rowOff>
    </xdr:from>
    <xdr:to>
      <xdr:col>6</xdr:col>
      <xdr:colOff>87869</xdr:colOff>
      <xdr:row>91</xdr:row>
      <xdr:rowOff>102241</xdr:rowOff>
    </xdr:to>
    <xdr:pic>
      <xdr:nvPicPr>
        <xdr:cNvPr id="49" name="Graphique 4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2E35E33-29D6-E48C-1C08-077F111C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4563763" y="16872712"/>
          <a:ext cx="565029" cy="5650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666873</xdr:colOff>
      <xdr:row>88</xdr:row>
      <xdr:rowOff>108308</xdr:rowOff>
    </xdr:from>
    <xdr:to>
      <xdr:col>1</xdr:col>
      <xdr:colOff>471448</xdr:colOff>
      <xdr:row>91</xdr:row>
      <xdr:rowOff>103383</xdr:rowOff>
    </xdr:to>
    <xdr:pic>
      <xdr:nvPicPr>
        <xdr:cNvPr id="53" name="Graphique 52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BE59B85-3B5F-56D2-A5DA-E184B2C43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66873" y="16872308"/>
          <a:ext cx="566575" cy="566575"/>
        </a:xfrm>
        <a:prstGeom prst="rect">
          <a:avLst/>
        </a:prstGeom>
      </xdr:spPr>
    </xdr:pic>
    <xdr:clientData/>
  </xdr:twoCellAnchor>
  <xdr:twoCellAnchor>
    <xdr:from>
      <xdr:col>1</xdr:col>
      <xdr:colOff>939449</xdr:colOff>
      <xdr:row>92</xdr:row>
      <xdr:rowOff>114039</xdr:rowOff>
    </xdr:from>
    <xdr:to>
      <xdr:col>3</xdr:col>
      <xdr:colOff>138034</xdr:colOff>
      <xdr:row>95</xdr:row>
      <xdr:rowOff>100610</xdr:rowOff>
    </xdr:to>
    <xdr:sp macro="" textlink="">
      <xdr:nvSpPr>
        <xdr:cNvPr id="82" name="ZoneTexte 8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2B3AE63-9FF8-4CA7-B8A1-CB4B18845A1A}"/>
            </a:ext>
          </a:extLst>
        </xdr:cNvPr>
        <xdr:cNvSpPr txBox="1"/>
      </xdr:nvSpPr>
      <xdr:spPr>
        <a:xfrm>
          <a:off x="1701449" y="17640039"/>
          <a:ext cx="1191508" cy="5580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1000" b="1"/>
            <a:t>DOCUMENTATION</a:t>
          </a:r>
        </a:p>
      </xdr:txBody>
    </xdr:sp>
    <xdr:clientData/>
  </xdr:twoCellAnchor>
  <xdr:twoCellAnchor>
    <xdr:from>
      <xdr:col>5</xdr:col>
      <xdr:colOff>0</xdr:colOff>
      <xdr:row>92</xdr:row>
      <xdr:rowOff>112606</xdr:rowOff>
    </xdr:from>
    <xdr:to>
      <xdr:col>6</xdr:col>
      <xdr:colOff>425950</xdr:colOff>
      <xdr:row>95</xdr:row>
      <xdr:rowOff>107674</xdr:rowOff>
    </xdr:to>
    <xdr:sp macro="" textlink="">
      <xdr:nvSpPr>
        <xdr:cNvPr id="83" name="ZoneTexte 82">
          <a:extLst>
            <a:ext uri="{FF2B5EF4-FFF2-40B4-BE49-F238E27FC236}">
              <a16:creationId xmlns:a16="http://schemas.microsoft.com/office/drawing/2014/main" id="{4195789E-BDF5-40E3-BD49-BCCDFAF7EB71}"/>
            </a:ext>
          </a:extLst>
        </xdr:cNvPr>
        <xdr:cNvSpPr txBox="1"/>
      </xdr:nvSpPr>
      <xdr:spPr>
        <a:xfrm>
          <a:off x="4273826" y="17638606"/>
          <a:ext cx="1187950" cy="566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1000" b="1"/>
            <a:t>CONFIGURATEUR</a:t>
          </a:r>
        </a:p>
      </xdr:txBody>
    </xdr:sp>
    <xdr:clientData/>
  </xdr:twoCellAnchor>
  <xdr:twoCellAnchor>
    <xdr:from>
      <xdr:col>0</xdr:col>
      <xdr:colOff>329694</xdr:colOff>
      <xdr:row>92</xdr:row>
      <xdr:rowOff>116762</xdr:rowOff>
    </xdr:from>
    <xdr:to>
      <xdr:col>1</xdr:col>
      <xdr:colOff>786894</xdr:colOff>
      <xdr:row>95</xdr:row>
      <xdr:rowOff>109904</xdr:rowOff>
    </xdr:to>
    <xdr:sp macro="" textlink="">
      <xdr:nvSpPr>
        <xdr:cNvPr id="85" name="ZoneTexte 8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017DD01-7317-46F6-A0F9-295AD2A472FC}"/>
            </a:ext>
          </a:extLst>
        </xdr:cNvPr>
        <xdr:cNvSpPr txBox="1"/>
      </xdr:nvSpPr>
      <xdr:spPr>
        <a:xfrm>
          <a:off x="329694" y="17642762"/>
          <a:ext cx="1219200" cy="564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fr-FR" sz="1000" b="1"/>
            <a:t>PLANS DE PRINCIPE</a:t>
          </a:r>
        </a:p>
      </xdr:txBody>
    </xdr:sp>
    <xdr:clientData/>
  </xdr:twoCellAnchor>
  <xdr:twoCellAnchor>
    <xdr:from>
      <xdr:col>0</xdr:col>
      <xdr:colOff>483577</xdr:colOff>
      <xdr:row>85</xdr:row>
      <xdr:rowOff>178777</xdr:rowOff>
    </xdr:from>
    <xdr:to>
      <xdr:col>6</xdr:col>
      <xdr:colOff>466725</xdr:colOff>
      <xdr:row>87</xdr:row>
      <xdr:rowOff>95951</xdr:rowOff>
    </xdr:to>
    <xdr:sp macro="" textlink="">
      <xdr:nvSpPr>
        <xdr:cNvPr id="86" name="ZoneTexte 85">
          <a:extLst>
            <a:ext uri="{FF2B5EF4-FFF2-40B4-BE49-F238E27FC236}">
              <a16:creationId xmlns:a16="http://schemas.microsoft.com/office/drawing/2014/main" id="{FD3B9461-233B-4306-9BBF-C82E9B5664D1}"/>
            </a:ext>
          </a:extLst>
        </xdr:cNvPr>
        <xdr:cNvSpPr txBox="1"/>
      </xdr:nvSpPr>
      <xdr:spPr>
        <a:xfrm>
          <a:off x="483577" y="16371277"/>
          <a:ext cx="5021873" cy="2981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400" i="1"/>
            <a:t>Retrouvez les documents liés au MODURAL sur les liens ci-dessous :</a:t>
          </a:r>
        </a:p>
      </xdr:txBody>
    </xdr:sp>
    <xdr:clientData/>
  </xdr:twoCellAnchor>
  <xdr:twoCellAnchor>
    <xdr:from>
      <xdr:col>1</xdr:col>
      <xdr:colOff>7835</xdr:colOff>
      <xdr:row>118</xdr:row>
      <xdr:rowOff>286807</xdr:rowOff>
    </xdr:from>
    <xdr:to>
      <xdr:col>1</xdr:col>
      <xdr:colOff>1207840</xdr:colOff>
      <xdr:row>119</xdr:row>
      <xdr:rowOff>101276</xdr:rowOff>
    </xdr:to>
    <xdr:sp macro="" textlink="">
      <xdr:nvSpPr>
        <xdr:cNvPr id="87" name="ZoneTexte 86">
          <a:extLst>
            <a:ext uri="{FF2B5EF4-FFF2-40B4-BE49-F238E27FC236}">
              <a16:creationId xmlns:a16="http://schemas.microsoft.com/office/drawing/2014/main" id="{74491AE4-D50B-410B-9419-5161F82EABCB}"/>
            </a:ext>
          </a:extLst>
        </xdr:cNvPr>
        <xdr:cNvSpPr txBox="1"/>
      </xdr:nvSpPr>
      <xdr:spPr>
        <a:xfrm>
          <a:off x="769835" y="26423407"/>
          <a:ext cx="1200005" cy="576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700"/>
            <a:t>Plat de liaison</a:t>
          </a:r>
          <a:r>
            <a:rPr lang="fr-FR" sz="700" baseline="0"/>
            <a:t> </a:t>
          </a:r>
        </a:p>
      </xdr:txBody>
    </xdr:sp>
    <xdr:clientData/>
  </xdr:twoCellAnchor>
  <xdr:twoCellAnchor>
    <xdr:from>
      <xdr:col>3</xdr:col>
      <xdr:colOff>185892</xdr:colOff>
      <xdr:row>132</xdr:row>
      <xdr:rowOff>309770</xdr:rowOff>
    </xdr:from>
    <xdr:to>
      <xdr:col>4</xdr:col>
      <xdr:colOff>399430</xdr:colOff>
      <xdr:row>132</xdr:row>
      <xdr:rowOff>899129</xdr:rowOff>
    </xdr:to>
    <xdr:sp macro="" textlink="">
      <xdr:nvSpPr>
        <xdr:cNvPr id="88" name="ZoneTexte 87">
          <a:extLst>
            <a:ext uri="{FF2B5EF4-FFF2-40B4-BE49-F238E27FC236}">
              <a16:creationId xmlns:a16="http://schemas.microsoft.com/office/drawing/2014/main" id="{DD5C1EE7-77CE-4DF2-86C6-AD4B00FDA24A}"/>
            </a:ext>
          </a:extLst>
        </xdr:cNvPr>
        <xdr:cNvSpPr txBox="1"/>
      </xdr:nvSpPr>
      <xdr:spPr>
        <a:xfrm>
          <a:off x="2935718" y="32230944"/>
          <a:ext cx="975538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de cales souhaitées.</a:t>
          </a:r>
        </a:p>
      </xdr:txBody>
    </xdr:sp>
    <xdr:clientData/>
  </xdr:twoCellAnchor>
  <xdr:twoCellAnchor>
    <xdr:from>
      <xdr:col>3</xdr:col>
      <xdr:colOff>197487</xdr:colOff>
      <xdr:row>130</xdr:row>
      <xdr:rowOff>329649</xdr:rowOff>
    </xdr:from>
    <xdr:to>
      <xdr:col>4</xdr:col>
      <xdr:colOff>440531</xdr:colOff>
      <xdr:row>130</xdr:row>
      <xdr:rowOff>919008</xdr:rowOff>
    </xdr:to>
    <xdr:sp macro="" textlink="">
      <xdr:nvSpPr>
        <xdr:cNvPr id="89" name="ZoneTexte 88">
          <a:extLst>
            <a:ext uri="{FF2B5EF4-FFF2-40B4-BE49-F238E27FC236}">
              <a16:creationId xmlns:a16="http://schemas.microsoft.com/office/drawing/2014/main" id="{5635467B-6F3C-4EE4-AF9A-62A46706C5EE}"/>
            </a:ext>
          </a:extLst>
        </xdr:cNvPr>
        <xdr:cNvSpPr txBox="1"/>
      </xdr:nvSpPr>
      <xdr:spPr>
        <a:xfrm>
          <a:off x="2947831" y="31012055"/>
          <a:ext cx="1005044" cy="58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700" i="1"/>
            <a:t>Indiquer le nombre d'embouts souhaités.</a:t>
          </a:r>
        </a:p>
      </xdr:txBody>
    </xdr:sp>
    <xdr:clientData/>
  </xdr:twoCellAnchor>
  <xdr:twoCellAnchor editAs="oneCell">
    <xdr:from>
      <xdr:col>1</xdr:col>
      <xdr:colOff>171450</xdr:colOff>
      <xdr:row>112</xdr:row>
      <xdr:rowOff>38101</xdr:rowOff>
    </xdr:from>
    <xdr:to>
      <xdr:col>1</xdr:col>
      <xdr:colOff>1086869</xdr:colOff>
      <xdr:row>112</xdr:row>
      <xdr:rowOff>781050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6610C3D4-0A01-3274-1C9F-24ADCAA10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3450" y="21374101"/>
          <a:ext cx="915419" cy="742949"/>
        </a:xfrm>
        <a:prstGeom prst="rect">
          <a:avLst/>
        </a:prstGeom>
      </xdr:spPr>
    </xdr:pic>
    <xdr:clientData/>
  </xdr:twoCellAnchor>
  <xdr:twoCellAnchor>
    <xdr:from>
      <xdr:col>1</xdr:col>
      <xdr:colOff>45348</xdr:colOff>
      <xdr:row>112</xdr:row>
      <xdr:rowOff>790752</xdr:rowOff>
    </xdr:from>
    <xdr:to>
      <xdr:col>2</xdr:col>
      <xdr:colOff>15232</xdr:colOff>
      <xdr:row>112</xdr:row>
      <xdr:rowOff>1006600</xdr:rowOff>
    </xdr:to>
    <xdr:sp macro="" textlink="">
      <xdr:nvSpPr>
        <xdr:cNvPr id="90" name="ZoneTexte 89">
          <a:extLst>
            <a:ext uri="{FF2B5EF4-FFF2-40B4-BE49-F238E27FC236}">
              <a16:creationId xmlns:a16="http://schemas.microsoft.com/office/drawing/2014/main" id="{2CA40770-018C-4468-9478-944419F401E1}"/>
            </a:ext>
          </a:extLst>
        </xdr:cNvPr>
        <xdr:cNvSpPr txBox="1"/>
      </xdr:nvSpPr>
      <xdr:spPr>
        <a:xfrm>
          <a:off x="807348" y="22126752"/>
          <a:ext cx="1200807" cy="215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Module -</a:t>
          </a:r>
          <a:r>
            <a:rPr lang="fr-FR" sz="700" baseline="0"/>
            <a:t> largeur = 1468mm</a:t>
          </a:r>
          <a:endParaRPr lang="fr-FR" sz="700"/>
        </a:p>
      </xdr:txBody>
    </xdr:sp>
    <xdr:clientData/>
  </xdr:twoCellAnchor>
  <xdr:twoCellAnchor>
    <xdr:from>
      <xdr:col>0</xdr:col>
      <xdr:colOff>694594</xdr:colOff>
      <xdr:row>113</xdr:row>
      <xdr:rowOff>767943</xdr:rowOff>
    </xdr:from>
    <xdr:to>
      <xdr:col>2</xdr:col>
      <xdr:colOff>49823</xdr:colOff>
      <xdr:row>113</xdr:row>
      <xdr:rowOff>983791</xdr:rowOff>
    </xdr:to>
    <xdr:sp macro="" textlink="">
      <xdr:nvSpPr>
        <xdr:cNvPr id="91" name="ZoneTexte 90">
          <a:extLst>
            <a:ext uri="{FF2B5EF4-FFF2-40B4-BE49-F238E27FC236}">
              <a16:creationId xmlns:a16="http://schemas.microsoft.com/office/drawing/2014/main" id="{526475E7-B2C3-4CAF-8A65-DC487C5D94C0}"/>
            </a:ext>
          </a:extLst>
        </xdr:cNvPr>
        <xdr:cNvSpPr txBox="1"/>
      </xdr:nvSpPr>
      <xdr:spPr>
        <a:xfrm>
          <a:off x="694594" y="23115058"/>
          <a:ext cx="1348152" cy="215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700"/>
            <a:t>Cale support</a:t>
          </a:r>
        </a:p>
      </xdr:txBody>
    </xdr:sp>
    <xdr:clientData/>
  </xdr:twoCellAnchor>
  <xdr:twoCellAnchor>
    <xdr:from>
      <xdr:col>0</xdr:col>
      <xdr:colOff>714374</xdr:colOff>
      <xdr:row>79</xdr:row>
      <xdr:rowOff>133349</xdr:rowOff>
    </xdr:from>
    <xdr:to>
      <xdr:col>6</xdr:col>
      <xdr:colOff>657224</xdr:colOff>
      <xdr:row>84</xdr:row>
      <xdr:rowOff>57150</xdr:rowOff>
    </xdr:to>
    <xdr:sp macro="" textlink="">
      <xdr:nvSpPr>
        <xdr:cNvPr id="92" name="ZoneTexte 91">
          <a:extLst>
            <a:ext uri="{FF2B5EF4-FFF2-40B4-BE49-F238E27FC236}">
              <a16:creationId xmlns:a16="http://schemas.microsoft.com/office/drawing/2014/main" id="{2D440287-81C1-4BB8-96BB-24D767D7C0FE}"/>
            </a:ext>
          </a:extLst>
        </xdr:cNvPr>
        <xdr:cNvSpPr txBox="1"/>
      </xdr:nvSpPr>
      <xdr:spPr>
        <a:xfrm>
          <a:off x="714374" y="15182849"/>
          <a:ext cx="4981575" cy="8763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50" i="1"/>
            <a:t>Toujours soucieux de l'impact environnemental, nous avons</a:t>
          </a:r>
          <a:r>
            <a:rPr lang="fr-FR" sz="1050" i="1" baseline="0"/>
            <a:t> pris la décision de proposer ce tarif en version digitale et ainsi minimiser l'usage du papier.</a:t>
          </a:r>
        </a:p>
        <a:p>
          <a:endParaRPr lang="fr-FR" sz="900" i="1"/>
        </a:p>
      </xdr:txBody>
    </xdr:sp>
    <xdr:clientData/>
  </xdr:twoCellAnchor>
  <xdr:twoCellAnchor editAs="oneCell">
    <xdr:from>
      <xdr:col>0</xdr:col>
      <xdr:colOff>1</xdr:colOff>
      <xdr:row>79</xdr:row>
      <xdr:rowOff>99391</xdr:rowOff>
    </xdr:from>
    <xdr:to>
      <xdr:col>1</xdr:col>
      <xdr:colOff>34139</xdr:colOff>
      <xdr:row>82</xdr:row>
      <xdr:rowOff>41412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17B75EDB-2ABD-7988-03D2-76C05FF9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5148891"/>
          <a:ext cx="796138" cy="51352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85</xdr:row>
      <xdr:rowOff>123825</xdr:rowOff>
    </xdr:from>
    <xdr:to>
      <xdr:col>0</xdr:col>
      <xdr:colOff>485775</xdr:colOff>
      <xdr:row>87</xdr:row>
      <xdr:rowOff>142875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5A25B12C-2BDE-5E25-FB0D-85553D0B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6316325"/>
          <a:ext cx="400050" cy="400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36</xdr:row>
      <xdr:rowOff>0</xdr:rowOff>
    </xdr:from>
    <xdr:to>
      <xdr:col>4</xdr:col>
      <xdr:colOff>428625</xdr:colOff>
      <xdr:row>36</xdr:row>
      <xdr:rowOff>0</xdr:rowOff>
    </xdr:to>
    <xdr:sp macro="" textlink="">
      <xdr:nvSpPr>
        <xdr:cNvPr id="2" name="Text Box 23">
          <a:extLst>
            <a:ext uri="{FF2B5EF4-FFF2-40B4-BE49-F238E27FC236}">
              <a16:creationId xmlns:a16="http://schemas.microsoft.com/office/drawing/2014/main" id="{1ACB953C-66EB-4DF1-B1E7-C7943864A5AC}"/>
            </a:ext>
          </a:extLst>
        </xdr:cNvPr>
        <xdr:cNvSpPr txBox="1">
          <a:spLocks noChangeArrowheads="1"/>
        </xdr:cNvSpPr>
      </xdr:nvSpPr>
      <xdr:spPr bwMode="auto">
        <a:xfrm>
          <a:off x="819150" y="5953125"/>
          <a:ext cx="2466975" cy="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barreaudage</a:t>
          </a: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fr-FR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(Antares / Basque / Azur / Celte)</a:t>
          </a:r>
        </a:p>
        <a:p>
          <a:pPr algn="l" rtl="0">
            <a:defRPr sz="1000"/>
          </a:pP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104775</xdr:colOff>
      <xdr:row>36</xdr:row>
      <xdr:rowOff>0</xdr:rowOff>
    </xdr:from>
    <xdr:to>
      <xdr:col>4</xdr:col>
      <xdr:colOff>428625</xdr:colOff>
      <xdr:row>36</xdr:row>
      <xdr:rowOff>0</xdr:rowOff>
    </xdr:to>
    <xdr:sp macro="" textlink="">
      <xdr:nvSpPr>
        <xdr:cNvPr id="3" name="Text Box 24">
          <a:extLst>
            <a:ext uri="{FF2B5EF4-FFF2-40B4-BE49-F238E27FC236}">
              <a16:creationId xmlns:a16="http://schemas.microsoft.com/office/drawing/2014/main" id="{0C3B3D07-76FF-4857-95D8-343D8DE1D995}"/>
            </a:ext>
          </a:extLst>
        </xdr:cNvPr>
        <xdr:cNvSpPr txBox="1">
          <a:spLocks noChangeArrowheads="1"/>
        </xdr:cNvSpPr>
      </xdr:nvSpPr>
      <xdr:spPr bwMode="auto">
        <a:xfrm>
          <a:off x="819150" y="5953125"/>
          <a:ext cx="2466975" cy="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remplissage</a:t>
          </a:r>
        </a:p>
        <a:p>
          <a:pPr algn="l" rtl="0">
            <a:defRPr sz="1000"/>
          </a:pPr>
          <a:r>
            <a:rPr lang="fr-FR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(3 Vallées / Athys / Ariane)</a:t>
          </a:r>
          <a:endParaRPr lang="fr-FR" sz="11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104775</xdr:colOff>
      <xdr:row>36</xdr:row>
      <xdr:rowOff>0</xdr:rowOff>
    </xdr:from>
    <xdr:to>
      <xdr:col>4</xdr:col>
      <xdr:colOff>533400</xdr:colOff>
      <xdr:row>36</xdr:row>
      <xdr:rowOff>0</xdr:rowOff>
    </xdr:to>
    <xdr:sp macro="" textlink="">
      <xdr:nvSpPr>
        <xdr:cNvPr id="4" name="Text Box 25">
          <a:extLst>
            <a:ext uri="{FF2B5EF4-FFF2-40B4-BE49-F238E27FC236}">
              <a16:creationId xmlns:a16="http://schemas.microsoft.com/office/drawing/2014/main" id="{CCAEA3DF-4745-4759-A9D5-5ADD2878EAA8}"/>
            </a:ext>
          </a:extLst>
        </xdr:cNvPr>
        <xdr:cNvSpPr txBox="1">
          <a:spLocks noChangeArrowheads="1"/>
        </xdr:cNvSpPr>
      </xdr:nvSpPr>
      <xdr:spPr bwMode="auto">
        <a:xfrm>
          <a:off x="819150" y="5953125"/>
          <a:ext cx="2571750" cy="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lisses horizontales sur ou contre muret</a:t>
          </a:r>
        </a:p>
      </xdr:txBody>
    </xdr:sp>
    <xdr:clientData/>
  </xdr:twoCellAnchor>
  <xdr:twoCellAnchor>
    <xdr:from>
      <xdr:col>1</xdr:col>
      <xdr:colOff>104775</xdr:colOff>
      <xdr:row>36</xdr:row>
      <xdr:rowOff>0</xdr:rowOff>
    </xdr:from>
    <xdr:to>
      <xdr:col>4</xdr:col>
      <xdr:colOff>428625</xdr:colOff>
      <xdr:row>36</xdr:row>
      <xdr:rowOff>0</xdr:rowOff>
    </xdr:to>
    <xdr:sp macro="" textlink="">
      <xdr:nvSpPr>
        <xdr:cNvPr id="5" name="Text Box 26">
          <a:extLst>
            <a:ext uri="{FF2B5EF4-FFF2-40B4-BE49-F238E27FC236}">
              <a16:creationId xmlns:a16="http://schemas.microsoft.com/office/drawing/2014/main" id="{7CB1C199-CDC7-4726-8951-487EFD5A922F}"/>
            </a:ext>
          </a:extLst>
        </xdr:cNvPr>
        <xdr:cNvSpPr txBox="1">
          <a:spLocks noChangeArrowheads="1"/>
        </xdr:cNvSpPr>
      </xdr:nvSpPr>
      <xdr:spPr bwMode="auto">
        <a:xfrm>
          <a:off x="819150" y="5953125"/>
          <a:ext cx="2466975" cy="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main courante ronde R460</a:t>
          </a:r>
        </a:p>
      </xdr:txBody>
    </xdr:sp>
    <xdr:clientData/>
  </xdr:twoCellAnchor>
  <xdr:twoCellAnchor>
    <xdr:from>
      <xdr:col>1</xdr:col>
      <xdr:colOff>114300</xdr:colOff>
      <xdr:row>36</xdr:row>
      <xdr:rowOff>0</xdr:rowOff>
    </xdr:from>
    <xdr:to>
      <xdr:col>4</xdr:col>
      <xdr:colOff>438150</xdr:colOff>
      <xdr:row>36</xdr:row>
      <xdr:rowOff>0</xdr:rowOff>
    </xdr:to>
    <xdr:sp macro="" textlink="">
      <xdr:nvSpPr>
        <xdr:cNvPr id="6" name="Text Box 27">
          <a:extLst>
            <a:ext uri="{FF2B5EF4-FFF2-40B4-BE49-F238E27FC236}">
              <a16:creationId xmlns:a16="http://schemas.microsoft.com/office/drawing/2014/main" id="{2DD08C20-59F1-4BC5-B3CB-4FBD5277FBAF}"/>
            </a:ext>
          </a:extLst>
        </xdr:cNvPr>
        <xdr:cNvSpPr txBox="1">
          <a:spLocks noChangeArrowheads="1"/>
        </xdr:cNvSpPr>
      </xdr:nvSpPr>
      <xdr:spPr bwMode="auto">
        <a:xfrm>
          <a:off x="828675" y="5953125"/>
          <a:ext cx="2466975" cy="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portails</a:t>
          </a:r>
        </a:p>
      </xdr:txBody>
    </xdr:sp>
    <xdr:clientData/>
  </xdr:twoCellAnchor>
  <xdr:twoCellAnchor editAs="oneCell">
    <xdr:from>
      <xdr:col>0</xdr:col>
      <xdr:colOff>9525</xdr:colOff>
      <xdr:row>0</xdr:row>
      <xdr:rowOff>0</xdr:rowOff>
    </xdr:from>
    <xdr:to>
      <xdr:col>3</xdr:col>
      <xdr:colOff>400050</xdr:colOff>
      <xdr:row>3</xdr:row>
      <xdr:rowOff>76200</xdr:rowOff>
    </xdr:to>
    <xdr:pic>
      <xdr:nvPicPr>
        <xdr:cNvPr id="7" name="Picture 38" descr="logo">
          <a:extLst>
            <a:ext uri="{FF2B5EF4-FFF2-40B4-BE49-F238E27FC236}">
              <a16:creationId xmlns:a16="http://schemas.microsoft.com/office/drawing/2014/main" id="{305F079B-A64D-495D-8232-DCAB1B5BB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25336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56</xdr:row>
      <xdr:rowOff>152400</xdr:rowOff>
    </xdr:from>
    <xdr:to>
      <xdr:col>7</xdr:col>
      <xdr:colOff>771525</xdr:colOff>
      <xdr:row>58</xdr:row>
      <xdr:rowOff>19050</xdr:rowOff>
    </xdr:to>
    <xdr:sp macro="" textlink="">
      <xdr:nvSpPr>
        <xdr:cNvPr id="8" name="Texte 3">
          <a:extLst>
            <a:ext uri="{FF2B5EF4-FFF2-40B4-BE49-F238E27FC236}">
              <a16:creationId xmlns:a16="http://schemas.microsoft.com/office/drawing/2014/main" id="{CEC75EAC-6B07-402D-B7FD-89D51E966632}"/>
            </a:ext>
          </a:extLst>
        </xdr:cNvPr>
        <xdr:cNvSpPr txBox="1">
          <a:spLocks noChangeArrowheads="1"/>
        </xdr:cNvSpPr>
      </xdr:nvSpPr>
      <xdr:spPr bwMode="auto">
        <a:xfrm>
          <a:off x="247650" y="9505950"/>
          <a:ext cx="5391150" cy="190500"/>
        </a:xfrm>
        <a:prstGeom prst="rect">
          <a:avLst/>
        </a:prstGeom>
        <a:solidFill>
          <a:srgbClr val="FFFFFF"/>
        </a:solidFill>
        <a:ln w="1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fr-F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S.A.S au capital de 312 500 €uros - SIREN 693 620 320 00038 ape 281 A - r.c. Bourgoin-Jallieu 693 620 320 - c.c.p.7106-86 Lyon</a:t>
          </a: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fr-FR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114300</xdr:colOff>
      <xdr:row>50</xdr:row>
      <xdr:rowOff>66675</xdr:rowOff>
    </xdr:from>
    <xdr:to>
      <xdr:col>7</xdr:col>
      <xdr:colOff>1019175</xdr:colOff>
      <xdr:row>54</xdr:row>
      <xdr:rowOff>38100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BE63AB6C-4D84-4F8A-9675-29A7A86E0F41}"/>
            </a:ext>
          </a:extLst>
        </xdr:cNvPr>
        <xdr:cNvSpPr txBox="1"/>
      </xdr:nvSpPr>
      <xdr:spPr>
        <a:xfrm>
          <a:off x="114300" y="8448675"/>
          <a:ext cx="5772150" cy="619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 b="1" i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PS : Dans le cas d'un chantier situé à proximité du littoral, merci de nous le préciser afin que nous puissions vous deviser l'option "Laquage suivant gamme renforcée".</a:t>
          </a:r>
          <a:endParaRPr lang="fr-FR" sz="11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95250</xdr:colOff>
      <xdr:row>17</xdr:row>
      <xdr:rowOff>19051</xdr:rowOff>
    </xdr:from>
    <xdr:to>
      <xdr:col>7</xdr:col>
      <xdr:colOff>962025</xdr:colOff>
      <xdr:row>44</xdr:row>
      <xdr:rowOff>238125</xdr:rowOff>
    </xdr:to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76ABC880-D3FE-40B9-810A-B2EFC6BF2C62}"/>
            </a:ext>
          </a:extLst>
        </xdr:cNvPr>
        <xdr:cNvSpPr txBox="1"/>
      </xdr:nvSpPr>
      <xdr:spPr>
        <a:xfrm>
          <a:off x="95250" y="2876551"/>
          <a:ext cx="5734050" cy="46100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Nous vous remercions pour votre consultation référencée ci-dessus et avons le plaisir de vous adresser ci-joint notre meilleure offre de prix, sous réserve de validation technique et linéaire.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Cette offre est basée sur les éléments en notre possession à ce jour, en cas de commande, la facturation se fera sur le linéaire de la maçonnerie finie.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Toute modification, technique ou dimensionnelle fera l’objet d’une revalorisation. 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Nos garde-corps aluminium sont livrés coupés à dimensions, conçus et livrés prêt à assembler avec un plan d’implantation détaillé sauf pour le modèle Artik.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Nos délais de fabrication varient selon nos gammes, la complexité du chantier et la charge de fabrication.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Nos délais actuels </a:t>
          </a:r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(hors période de congés)</a:t>
          </a:r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sont :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- Entre 10 et 13 semaines pour notre gamme INITIAL (AREAL, ANTARES…)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- Entre 16 et 20 semaines pour notre gamme FERIA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Nos prix sont établis hors taxe, en </a:t>
          </a:r>
          <a:r>
            <a:rPr lang="fr-FR" sz="11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FOURNITURE SEULE et FRANCO DE PORT</a:t>
          </a:r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 Ils sont nets, remise déduite pour la globalité de l’offre, et fermes pour livraison en une seule fois dans les </a:t>
          </a:r>
          <a:r>
            <a:rPr lang="fr-FR" sz="1100" b="1" u="sng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trois mois date de l’offre</a:t>
          </a:r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i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Après acceptation éventuelle de ce devis, toute commande ne pourra être traitée par notre bureau d'études qu'avec un relevé de cotes précis (coupe de la dalle + cotes de maçonnerie finies) afin d'éviter toute erreur de compréhension.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 i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Le support béton est considéré comme suffisant pour permettre un</a:t>
          </a:r>
          <a:r>
            <a:rPr lang="fr-FR" sz="1100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chevillage</a:t>
          </a:r>
          <a:r>
            <a:rPr lang="fr-FR" sz="1100" i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conforme au devis.</a:t>
          </a:r>
          <a:r>
            <a:rPr lang="fr-FR" sz="1100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En cas d'épaisseur insuffisante, une étude avec revalorisation sera effectuée.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endParaRPr lang="fr-FR" sz="11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fr-FR" sz="11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Nous restons à votre entière disposition pour affiner cette offre, et dans l’espoir d’une suite favorable, nous vous adressons, Madame, Monsieur, nos très sincères salutations.</a:t>
          </a:r>
          <a:endParaRPr lang="fr-FR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139700</xdr:colOff>
      <xdr:row>85</xdr:row>
      <xdr:rowOff>136525</xdr:rowOff>
    </xdr:from>
    <xdr:to>
      <xdr:col>1</xdr:col>
      <xdr:colOff>441325</xdr:colOff>
      <xdr:row>88</xdr:row>
      <xdr:rowOff>144096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9D5E55B2-12FA-4005-B73C-784423B1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" y="14347825"/>
          <a:ext cx="1016000" cy="49334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80</xdr:row>
      <xdr:rowOff>114300</xdr:rowOff>
    </xdr:from>
    <xdr:to>
      <xdr:col>1</xdr:col>
      <xdr:colOff>346472</xdr:colOff>
      <xdr:row>84</xdr:row>
      <xdr:rowOff>39214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6FA73A19-C790-4945-8E69-6FBCA223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13506450"/>
          <a:ext cx="898922" cy="5821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91</xdr:row>
      <xdr:rowOff>47625</xdr:rowOff>
    </xdr:from>
    <xdr:to>
      <xdr:col>1</xdr:col>
      <xdr:colOff>384572</xdr:colOff>
      <xdr:row>93</xdr:row>
      <xdr:rowOff>111486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8E6D3146-E541-403E-BFE3-85DD6CA35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5240000"/>
          <a:ext cx="946547" cy="387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96</xdr:row>
      <xdr:rowOff>133350</xdr:rowOff>
    </xdr:from>
    <xdr:to>
      <xdr:col>1</xdr:col>
      <xdr:colOff>316706</xdr:colOff>
      <xdr:row>99</xdr:row>
      <xdr:rowOff>9067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1477AE77-4B7A-4F53-86E5-CD629E78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16144875"/>
          <a:ext cx="869156" cy="37101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101</xdr:row>
      <xdr:rowOff>66675</xdr:rowOff>
    </xdr:from>
    <xdr:to>
      <xdr:col>1</xdr:col>
      <xdr:colOff>399637</xdr:colOff>
      <xdr:row>103</xdr:row>
      <xdr:rowOff>98678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8D58F8C-5A91-40E0-863C-9B4E9812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6897350"/>
          <a:ext cx="1018762" cy="35585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107</xdr:row>
      <xdr:rowOff>0</xdr:rowOff>
    </xdr:from>
    <xdr:to>
      <xdr:col>1</xdr:col>
      <xdr:colOff>539353</xdr:colOff>
      <xdr:row>108</xdr:row>
      <xdr:rowOff>106057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33F81E8F-B9DB-4BFB-B03E-14352272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17811750"/>
          <a:ext cx="1148953" cy="267982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111</xdr:row>
      <xdr:rowOff>38100</xdr:rowOff>
    </xdr:from>
    <xdr:to>
      <xdr:col>1</xdr:col>
      <xdr:colOff>350044</xdr:colOff>
      <xdr:row>113</xdr:row>
      <xdr:rowOff>136922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58EADC4C-69AA-4C9B-8A34-685570C66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" y="18507075"/>
          <a:ext cx="845344" cy="42267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116</xdr:row>
      <xdr:rowOff>57150</xdr:rowOff>
    </xdr:from>
    <xdr:to>
      <xdr:col>1</xdr:col>
      <xdr:colOff>566333</xdr:colOff>
      <xdr:row>120</xdr:row>
      <xdr:rowOff>55346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DD5E1F7-B2AB-48A0-A69A-72DB5B065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9345275"/>
          <a:ext cx="1156883" cy="655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121</xdr:row>
      <xdr:rowOff>38100</xdr:rowOff>
    </xdr:from>
    <xdr:to>
      <xdr:col>1</xdr:col>
      <xdr:colOff>572827</xdr:colOff>
      <xdr:row>125</xdr:row>
      <xdr:rowOff>10236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95BF2264-AE1D-46FD-9FBE-86E93B563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0145375"/>
          <a:ext cx="1172902" cy="629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126</xdr:row>
      <xdr:rowOff>104775</xdr:rowOff>
    </xdr:from>
    <xdr:to>
      <xdr:col>1</xdr:col>
      <xdr:colOff>504484</xdr:colOff>
      <xdr:row>130</xdr:row>
      <xdr:rowOff>46909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10DD92E1-86FA-4FF2-9880-919748AA7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031200"/>
          <a:ext cx="1152184" cy="599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131</xdr:row>
      <xdr:rowOff>76200</xdr:rowOff>
    </xdr:from>
    <xdr:to>
      <xdr:col>1</xdr:col>
      <xdr:colOff>247650</xdr:colOff>
      <xdr:row>135</xdr:row>
      <xdr:rowOff>19050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4B432F4-98FA-23A3-CFD8-6A8F958B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182177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68</xdr:row>
      <xdr:rowOff>114301</xdr:rowOff>
    </xdr:from>
    <xdr:to>
      <xdr:col>1</xdr:col>
      <xdr:colOff>624227</xdr:colOff>
      <xdr:row>74</xdr:row>
      <xdr:rowOff>152401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26D05F30-4BC8-4370-820C-FBF74582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11477626"/>
          <a:ext cx="1290977" cy="10477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NFORMATIQUE\Laurent%20DELHORME\statistiques%20portail%20sur%20bdd%202507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T1"/>
      <sheetName val="T2"/>
      <sheetName val="réglages"/>
      <sheetName val="tableau"/>
    </sheetNames>
    <sheetDataSet>
      <sheetData sheetId="0"/>
      <sheetData sheetId="1">
        <row r="2">
          <cell r="A2" t="str">
            <v xml:space="preserve">Portail coulissant VALMONT  Laque NOIR2100SABLE  Largeur entre piliers: 4.894 mètres  Hauteur par rapport au sol: 2 mètres                                                                                                                                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eanlucgenin@horiza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odural@horiz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E067A-4A9F-45F8-A851-6F2762779787}">
  <sheetPr codeName="Feuil1"/>
  <dimension ref="A64:K191"/>
  <sheetViews>
    <sheetView showGridLines="0" tabSelected="1" topLeftCell="A61" zoomScale="115" zoomScaleNormal="115" workbookViewId="0">
      <selection activeCell="D70" sqref="D70:G70"/>
    </sheetView>
  </sheetViews>
  <sheetFormatPr baseColWidth="10" defaultRowHeight="15" x14ac:dyDescent="0.25"/>
  <cols>
    <col min="2" max="2" width="18.42578125" customWidth="1"/>
  </cols>
  <sheetData>
    <row r="64" spans="1:7" x14ac:dyDescent="0.25">
      <c r="A64" t="s">
        <v>15</v>
      </c>
      <c r="D64" s="85" t="s">
        <v>93</v>
      </c>
      <c r="E64" s="85"/>
      <c r="F64" s="85"/>
      <c r="G64" s="85"/>
    </row>
    <row r="65" spans="1:7" x14ac:dyDescent="0.25">
      <c r="A65" t="s">
        <v>18</v>
      </c>
      <c r="D65" s="89">
        <v>44691</v>
      </c>
      <c r="E65" s="85"/>
      <c r="F65" s="85"/>
      <c r="G65" s="85"/>
    </row>
    <row r="68" spans="1:7" x14ac:dyDescent="0.25">
      <c r="A68" t="s">
        <v>17</v>
      </c>
      <c r="D68" s="85" t="s">
        <v>22</v>
      </c>
      <c r="E68" s="85"/>
      <c r="F68" s="85"/>
      <c r="G68" s="85"/>
    </row>
    <row r="69" spans="1:7" x14ac:dyDescent="0.25">
      <c r="A69" t="s">
        <v>16</v>
      </c>
      <c r="D69" s="85" t="s">
        <v>89</v>
      </c>
      <c r="E69" s="85"/>
      <c r="F69" s="85"/>
      <c r="G69" s="85"/>
    </row>
    <row r="70" spans="1:7" x14ac:dyDescent="0.25">
      <c r="A70" t="s">
        <v>24</v>
      </c>
      <c r="D70" s="85" t="s">
        <v>90</v>
      </c>
      <c r="E70" s="85"/>
      <c r="F70" s="85"/>
      <c r="G70" s="85"/>
    </row>
    <row r="71" spans="1:7" x14ac:dyDescent="0.25">
      <c r="A71" t="s">
        <v>80</v>
      </c>
      <c r="D71" s="85" t="s">
        <v>83</v>
      </c>
      <c r="E71" s="85"/>
      <c r="F71" s="85"/>
      <c r="G71" s="85"/>
    </row>
    <row r="72" spans="1:7" x14ac:dyDescent="0.25">
      <c r="D72" s="86"/>
      <c r="E72" s="86"/>
      <c r="F72" s="86"/>
      <c r="G72" s="86"/>
    </row>
    <row r="73" spans="1:7" x14ac:dyDescent="0.25">
      <c r="A73" t="s">
        <v>20</v>
      </c>
      <c r="D73" s="90" t="s">
        <v>91</v>
      </c>
      <c r="E73" s="90"/>
      <c r="F73" s="90"/>
      <c r="G73" s="90"/>
    </row>
    <row r="74" spans="1:7" x14ac:dyDescent="0.25">
      <c r="A74" t="s">
        <v>21</v>
      </c>
      <c r="D74" s="90" t="s">
        <v>87</v>
      </c>
      <c r="E74" s="90"/>
      <c r="F74" s="90"/>
      <c r="G74" s="90"/>
    </row>
    <row r="75" spans="1:7" x14ac:dyDescent="0.25">
      <c r="D75" s="87"/>
      <c r="E75" s="87"/>
      <c r="F75" s="87"/>
      <c r="G75" s="88"/>
    </row>
    <row r="77" spans="1:7" x14ac:dyDescent="0.25">
      <c r="A77" t="s">
        <v>19</v>
      </c>
      <c r="D77" s="84" t="s">
        <v>92</v>
      </c>
      <c r="E77" s="85"/>
      <c r="F77" s="85"/>
      <c r="G77" s="85"/>
    </row>
    <row r="82" spans="9:11" x14ac:dyDescent="0.25">
      <c r="I82" s="12"/>
    </row>
    <row r="87" spans="9:11" x14ac:dyDescent="0.25">
      <c r="K87" s="12"/>
    </row>
    <row r="108" spans="1:3" x14ac:dyDescent="0.25">
      <c r="A108" s="3"/>
      <c r="B108" s="3"/>
    </row>
    <row r="110" spans="1:3" x14ac:dyDescent="0.25">
      <c r="A110" s="4"/>
      <c r="C110" s="2"/>
    </row>
    <row r="111" spans="1:3" x14ac:dyDescent="0.25">
      <c r="A111" s="83" t="s">
        <v>23</v>
      </c>
      <c r="B111" s="83"/>
      <c r="C111" s="83"/>
    </row>
    <row r="112" spans="1:3" x14ac:dyDescent="0.25">
      <c r="A112" s="7" t="s">
        <v>0</v>
      </c>
      <c r="B112" s="6"/>
      <c r="C112" s="8" t="s">
        <v>1</v>
      </c>
    </row>
    <row r="113" spans="1:8" ht="80.099999999999994" customHeight="1" x14ac:dyDescent="0.25">
      <c r="A113" s="9"/>
      <c r="B113" s="6"/>
      <c r="C113" s="82">
        <v>6</v>
      </c>
      <c r="H113" s="13">
        <f>C113*1468</f>
        <v>8808</v>
      </c>
    </row>
    <row r="114" spans="1:8" ht="80.099999999999994" customHeight="1" x14ac:dyDescent="0.25">
      <c r="A114" s="10" t="s">
        <v>5</v>
      </c>
      <c r="B114" s="6"/>
      <c r="C114" s="11">
        <f>C113*4</f>
        <v>24</v>
      </c>
      <c r="H114" s="13"/>
    </row>
    <row r="115" spans="1:8" ht="80.099999999999994" customHeight="1" x14ac:dyDescent="0.25">
      <c r="A115" s="10" t="s">
        <v>6</v>
      </c>
      <c r="B115" s="6"/>
      <c r="C115" s="11">
        <f>IF(H113&lt;6500,1,ROUNDUP(H113/6500,0))</f>
        <v>2</v>
      </c>
      <c r="H115" s="13">
        <f>C115*6500</f>
        <v>13000</v>
      </c>
    </row>
    <row r="116" spans="1:8" ht="20.100000000000001" customHeight="1" x14ac:dyDescent="0.25">
      <c r="A116" s="83" t="s">
        <v>2</v>
      </c>
      <c r="B116" s="83"/>
      <c r="C116" s="83"/>
    </row>
    <row r="117" spans="1:8" ht="60" customHeight="1" x14ac:dyDescent="0.25">
      <c r="A117" s="10" t="s">
        <v>7</v>
      </c>
      <c r="B117" s="6"/>
      <c r="C117" s="82" t="s">
        <v>94</v>
      </c>
    </row>
    <row r="118" spans="1:8" ht="60" customHeight="1" x14ac:dyDescent="0.25">
      <c r="A118" s="10" t="s">
        <v>8</v>
      </c>
      <c r="B118" s="6"/>
      <c r="C118" s="82">
        <v>2</v>
      </c>
    </row>
    <row r="119" spans="1:8" ht="60" customHeight="1" x14ac:dyDescent="0.25">
      <c r="A119" s="10" t="s">
        <v>9</v>
      </c>
      <c r="B119" s="6"/>
      <c r="C119" s="82">
        <v>3</v>
      </c>
    </row>
    <row r="120" spans="1:8" ht="60" customHeight="1" x14ac:dyDescent="0.25">
      <c r="A120" s="10" t="s">
        <v>10</v>
      </c>
      <c r="B120" s="6"/>
      <c r="C120" s="82">
        <v>12</v>
      </c>
    </row>
    <row r="121" spans="1:8" ht="60" customHeight="1" x14ac:dyDescent="0.25">
      <c r="A121" s="1"/>
      <c r="C121" s="4"/>
    </row>
    <row r="122" spans="1:8" ht="20.100000000000001" customHeight="1" x14ac:dyDescent="0.25">
      <c r="A122" s="1"/>
      <c r="B122" s="5"/>
      <c r="C122" s="4"/>
    </row>
    <row r="123" spans="1:8" ht="20.100000000000001" customHeight="1" x14ac:dyDescent="0.25">
      <c r="A123" s="1"/>
      <c r="B123" s="5"/>
      <c r="C123" s="4"/>
    </row>
    <row r="124" spans="1:8" ht="20.100000000000001" customHeight="1" x14ac:dyDescent="0.25">
      <c r="A124" s="1"/>
      <c r="B124" s="5"/>
      <c r="C124" s="4"/>
    </row>
    <row r="125" spans="1:8" ht="20.100000000000001" customHeight="1" x14ac:dyDescent="0.25">
      <c r="A125" s="1"/>
      <c r="B125" s="5"/>
      <c r="C125" s="4"/>
    </row>
    <row r="126" spans="1:8" ht="20.100000000000001" customHeight="1" x14ac:dyDescent="0.25">
      <c r="A126" s="1"/>
      <c r="B126" s="5"/>
      <c r="C126" s="4"/>
    </row>
    <row r="127" spans="1:8" ht="20.100000000000001" customHeight="1" x14ac:dyDescent="0.25">
      <c r="A127" s="1"/>
      <c r="B127" s="5"/>
      <c r="C127" s="4"/>
    </row>
    <row r="128" spans="1:8" ht="20.100000000000001" customHeight="1" x14ac:dyDescent="0.25">
      <c r="A128" s="1"/>
      <c r="B128" s="5"/>
      <c r="C128" s="4"/>
    </row>
    <row r="129" spans="1:3" ht="20.100000000000001" customHeight="1" x14ac:dyDescent="0.25">
      <c r="A129" s="1"/>
      <c r="B129" s="5"/>
      <c r="C129" s="4"/>
    </row>
    <row r="130" spans="1:3" ht="20.100000000000001" customHeight="1" x14ac:dyDescent="0.25">
      <c r="A130" s="83" t="s">
        <v>3</v>
      </c>
      <c r="B130" s="83"/>
      <c r="C130" s="83"/>
    </row>
    <row r="131" spans="1:3" ht="80.099999999999994" customHeight="1" x14ac:dyDescent="0.25">
      <c r="A131" s="10" t="s">
        <v>11</v>
      </c>
      <c r="B131" s="6"/>
      <c r="C131" s="82"/>
    </row>
    <row r="132" spans="1:3" ht="20.100000000000001" customHeight="1" x14ac:dyDescent="0.25">
      <c r="A132" s="83" t="s">
        <v>4</v>
      </c>
      <c r="B132" s="83"/>
      <c r="C132" s="83"/>
    </row>
    <row r="133" spans="1:3" ht="80.099999999999994" customHeight="1" x14ac:dyDescent="0.25">
      <c r="A133" s="10" t="s">
        <v>13</v>
      </c>
      <c r="B133" s="6"/>
      <c r="C133" s="82"/>
    </row>
    <row r="134" spans="1:3" ht="80.099999999999994" customHeight="1" x14ac:dyDescent="0.25">
      <c r="A134" s="10" t="s">
        <v>12</v>
      </c>
      <c r="B134" s="6"/>
      <c r="C134" s="82"/>
    </row>
    <row r="135" spans="1:3" ht="80.099999999999994" customHeight="1" x14ac:dyDescent="0.25">
      <c r="A135" s="10" t="s">
        <v>14</v>
      </c>
      <c r="B135" s="6"/>
      <c r="C135" s="82"/>
    </row>
    <row r="136" spans="1:3" ht="99.95" customHeight="1" x14ac:dyDescent="0.25"/>
    <row r="137" spans="1:3" ht="99.95" customHeight="1" x14ac:dyDescent="0.25"/>
    <row r="138" spans="1:3" ht="99.95" customHeight="1" x14ac:dyDescent="0.25"/>
    <row r="139" spans="1:3" ht="99.95" customHeight="1" x14ac:dyDescent="0.25"/>
    <row r="140" spans="1:3" ht="99.95" customHeight="1" x14ac:dyDescent="0.25"/>
    <row r="141" spans="1:3" ht="99.95" customHeight="1" x14ac:dyDescent="0.25"/>
    <row r="142" spans="1:3" ht="99.95" customHeight="1" x14ac:dyDescent="0.25"/>
    <row r="143" spans="1:3" ht="99.95" customHeight="1" x14ac:dyDescent="0.25"/>
    <row r="144" spans="1:3" ht="99.95" customHeight="1" x14ac:dyDescent="0.25"/>
    <row r="145" customFormat="1" ht="99.95" customHeight="1" x14ac:dyDescent="0.25"/>
    <row r="146" customFormat="1" ht="99.95" customHeight="1" x14ac:dyDescent="0.25"/>
    <row r="147" customFormat="1" ht="99.95" customHeight="1" x14ac:dyDescent="0.25"/>
    <row r="148" customFormat="1" ht="99.95" customHeight="1" x14ac:dyDescent="0.25"/>
    <row r="149" customFormat="1" ht="99.95" customHeight="1" x14ac:dyDescent="0.25"/>
    <row r="150" customFormat="1" ht="99.95" customHeight="1" x14ac:dyDescent="0.25"/>
    <row r="151" customFormat="1" ht="99.95" customHeight="1" x14ac:dyDescent="0.25"/>
    <row r="152" customFormat="1" ht="99.95" customHeight="1" x14ac:dyDescent="0.25"/>
    <row r="153" customFormat="1" ht="99.95" customHeight="1" x14ac:dyDescent="0.25"/>
    <row r="154" customFormat="1" ht="99.95" customHeight="1" x14ac:dyDescent="0.25"/>
    <row r="155" customFormat="1" ht="99.95" customHeight="1" x14ac:dyDescent="0.25"/>
    <row r="156" customFormat="1" ht="99.95" customHeight="1" x14ac:dyDescent="0.25"/>
    <row r="157" customFormat="1" ht="99.95" customHeight="1" x14ac:dyDescent="0.25"/>
    <row r="158" customFormat="1" ht="99.95" customHeight="1" x14ac:dyDescent="0.25"/>
    <row r="159" customFormat="1" ht="99.95" customHeight="1" x14ac:dyDescent="0.25"/>
    <row r="160" customFormat="1" ht="99.95" customHeight="1" x14ac:dyDescent="0.25"/>
    <row r="161" customFormat="1" ht="99.95" customHeight="1" x14ac:dyDescent="0.25"/>
    <row r="162" customFormat="1" ht="99.95" customHeight="1" x14ac:dyDescent="0.25"/>
    <row r="163" customFormat="1" ht="99.95" customHeight="1" x14ac:dyDescent="0.25"/>
    <row r="164" customFormat="1" ht="99.95" customHeight="1" x14ac:dyDescent="0.25"/>
    <row r="165" customFormat="1" ht="99.95" customHeight="1" x14ac:dyDescent="0.25"/>
    <row r="166" customFormat="1" ht="99.95" customHeight="1" x14ac:dyDescent="0.25"/>
    <row r="167" customFormat="1" ht="99.95" customHeight="1" x14ac:dyDescent="0.25"/>
    <row r="168" customFormat="1" ht="99.95" customHeight="1" x14ac:dyDescent="0.25"/>
    <row r="169" customFormat="1" ht="99.95" customHeight="1" x14ac:dyDescent="0.25"/>
    <row r="170" customFormat="1" ht="99.95" customHeight="1" x14ac:dyDescent="0.25"/>
    <row r="171" customFormat="1" ht="99.95" customHeight="1" x14ac:dyDescent="0.25"/>
    <row r="172" customFormat="1" ht="99.95" customHeight="1" x14ac:dyDescent="0.25"/>
    <row r="173" customFormat="1" ht="99.95" customHeight="1" x14ac:dyDescent="0.25"/>
    <row r="174" customFormat="1" ht="99.95" customHeight="1" x14ac:dyDescent="0.25"/>
    <row r="175" customFormat="1" ht="99.95" customHeight="1" x14ac:dyDescent="0.25"/>
    <row r="176" customFormat="1" ht="99.95" customHeight="1" x14ac:dyDescent="0.25"/>
    <row r="177" customFormat="1" ht="99.95" customHeight="1" x14ac:dyDescent="0.25"/>
    <row r="178" customFormat="1" ht="99.95" customHeight="1" x14ac:dyDescent="0.25"/>
    <row r="179" customFormat="1" ht="99.95" customHeight="1" x14ac:dyDescent="0.25"/>
    <row r="180" customFormat="1" ht="99.95" customHeight="1" x14ac:dyDescent="0.25"/>
    <row r="181" customFormat="1" ht="99.95" customHeight="1" x14ac:dyDescent="0.25"/>
    <row r="182" customFormat="1" ht="99.95" customHeight="1" x14ac:dyDescent="0.25"/>
    <row r="183" customFormat="1" ht="99.95" customHeight="1" x14ac:dyDescent="0.25"/>
    <row r="184" customFormat="1" ht="99.95" customHeight="1" x14ac:dyDescent="0.25"/>
    <row r="185" customFormat="1" ht="99.95" customHeight="1" x14ac:dyDescent="0.25"/>
    <row r="186" customFormat="1" ht="99.95" customHeight="1" x14ac:dyDescent="0.25"/>
    <row r="187" customFormat="1" ht="99.95" customHeight="1" x14ac:dyDescent="0.25"/>
    <row r="188" customFormat="1" ht="99.95" customHeight="1" x14ac:dyDescent="0.25"/>
    <row r="189" customFormat="1" ht="99.95" customHeight="1" x14ac:dyDescent="0.25"/>
    <row r="190" customFormat="1" ht="99.95" customHeight="1" x14ac:dyDescent="0.25"/>
    <row r="191" customFormat="1" ht="99.95" customHeight="1" x14ac:dyDescent="0.25"/>
  </sheetData>
  <sheetProtection selectLockedCells="1"/>
  <mergeCells count="15">
    <mergeCell ref="D70:G70"/>
    <mergeCell ref="D72:G72"/>
    <mergeCell ref="D75:G75"/>
    <mergeCell ref="D71:G71"/>
    <mergeCell ref="D64:G64"/>
    <mergeCell ref="D65:G65"/>
    <mergeCell ref="D68:G68"/>
    <mergeCell ref="D69:G69"/>
    <mergeCell ref="D73:G73"/>
    <mergeCell ref="D74:G74"/>
    <mergeCell ref="A116:C116"/>
    <mergeCell ref="A130:C130"/>
    <mergeCell ref="A132:C132"/>
    <mergeCell ref="A111:C111"/>
    <mergeCell ref="D77:G77"/>
  </mergeCells>
  <hyperlinks>
    <hyperlink ref="D77" r:id="rId1" display="jeanlucgenin@horizal.com" xr:uid="{EB3FF4A4-564D-4BA1-9C6F-20F5AFC6E6C6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4988E-E136-47FD-9599-E2E1479620B8}">
  <sheetPr codeName="Feuil2"/>
  <dimension ref="A1:U162"/>
  <sheetViews>
    <sheetView showGridLines="0" topLeftCell="A13" zoomScaleNormal="100" workbookViewId="0">
      <selection activeCell="X131" sqref="X131"/>
    </sheetView>
  </sheetViews>
  <sheetFormatPr baseColWidth="10" defaultColWidth="10.7109375" defaultRowHeight="12.75" x14ac:dyDescent="0.2"/>
  <cols>
    <col min="1" max="6" width="10.7109375" style="16" customWidth="1"/>
    <col min="7" max="7" width="8.7109375" style="16" customWidth="1"/>
    <col min="8" max="8" width="15.85546875" style="29" customWidth="1"/>
    <col min="9" max="10" width="21.140625" style="19" hidden="1" customWidth="1"/>
    <col min="11" max="16384" width="10.7109375" style="19"/>
  </cols>
  <sheetData>
    <row r="1" spans="1:10" ht="14.1" customHeight="1" x14ac:dyDescent="0.2">
      <c r="A1" s="14"/>
      <c r="B1" s="15"/>
      <c r="E1" s="17" t="s">
        <v>25</v>
      </c>
      <c r="F1" s="96">
        <f>'Demande de prix'!$D$65</f>
        <v>44691</v>
      </c>
      <c r="G1" s="97"/>
      <c r="H1" s="98"/>
      <c r="I1" s="18" t="e">
        <f>H138</f>
        <v>#VALUE!</v>
      </c>
      <c r="J1" s="18"/>
    </row>
    <row r="2" spans="1:10" ht="14.1" customHeight="1" x14ac:dyDescent="0.2">
      <c r="A2" s="20"/>
      <c r="B2" s="21"/>
      <c r="E2" s="17" t="s">
        <v>26</v>
      </c>
      <c r="F2" s="99"/>
      <c r="G2" s="97"/>
      <c r="H2" s="98"/>
    </row>
    <row r="3" spans="1:10" ht="14.1" customHeight="1" x14ac:dyDescent="0.25">
      <c r="A3" s="20"/>
      <c r="B3" s="20"/>
      <c r="E3" s="22" t="s">
        <v>27</v>
      </c>
      <c r="F3" s="100" t="str">
        <f>'Demande de prix'!$D$64</f>
        <v>DELHORME</v>
      </c>
      <c r="G3" s="101"/>
      <c r="H3" s="102"/>
    </row>
    <row r="4" spans="1:10" ht="15" x14ac:dyDescent="0.2">
      <c r="A4" s="20"/>
      <c r="B4" s="20"/>
      <c r="E4" s="103"/>
      <c r="F4" s="104"/>
      <c r="G4" s="104"/>
      <c r="H4" s="105"/>
    </row>
    <row r="5" spans="1:10" x14ac:dyDescent="0.2">
      <c r="A5" s="20"/>
      <c r="B5" s="20"/>
      <c r="C5" s="20"/>
      <c r="D5" s="20"/>
      <c r="E5" s="106"/>
      <c r="F5" s="107"/>
      <c r="G5" s="107"/>
      <c r="H5" s="108"/>
    </row>
    <row r="6" spans="1:10" x14ac:dyDescent="0.2">
      <c r="A6" s="20"/>
      <c r="B6" s="20"/>
      <c r="C6" s="20"/>
      <c r="D6" s="20"/>
      <c r="E6" s="20"/>
      <c r="F6" s="20"/>
      <c r="H6" s="19"/>
    </row>
    <row r="7" spans="1:10" x14ac:dyDescent="0.2">
      <c r="B7" s="20"/>
      <c r="C7" s="20"/>
      <c r="D7" s="20"/>
      <c r="E7" s="23"/>
      <c r="H7" s="19"/>
    </row>
    <row r="8" spans="1:10" x14ac:dyDescent="0.2">
      <c r="A8" s="20" t="s">
        <v>85</v>
      </c>
      <c r="E8" s="21"/>
      <c r="F8" s="24" t="str">
        <f>'Demande de prix'!$D$68</f>
        <v>HORIZAL</v>
      </c>
      <c r="H8" s="19"/>
    </row>
    <row r="9" spans="1:10" ht="15" x14ac:dyDescent="0.25">
      <c r="A9" s="80" t="s">
        <v>86</v>
      </c>
      <c r="E9" s="20"/>
      <c r="F9" s="20" t="str">
        <f>'Demande de prix'!$D$69</f>
        <v>174 route de lyon domarin</v>
      </c>
      <c r="H9" s="19"/>
    </row>
    <row r="10" spans="1:10" x14ac:dyDescent="0.2">
      <c r="E10" s="20"/>
      <c r="F10" s="20" t="str">
        <f>'Demande de prix'!$D$70</f>
        <v>38300 Bourgoin Jallieu</v>
      </c>
      <c r="H10" s="19"/>
    </row>
    <row r="11" spans="1:10" x14ac:dyDescent="0.2">
      <c r="F11" s="81" t="s">
        <v>88</v>
      </c>
      <c r="G11" s="81" t="str">
        <f>'Demande de prix'!$D$74</f>
        <v>0626333272</v>
      </c>
      <c r="H11" s="19"/>
    </row>
    <row r="12" spans="1:10" x14ac:dyDescent="0.2">
      <c r="H12" s="19"/>
    </row>
    <row r="13" spans="1:10" x14ac:dyDescent="0.2">
      <c r="A13" s="16" t="s">
        <v>84</v>
      </c>
      <c r="C13" s="16" t="str">
        <f>'Demande de prix'!$D$71</f>
        <v>Jean Luc GENIN</v>
      </c>
      <c r="H13" s="19"/>
      <c r="I13" s="25"/>
      <c r="J13" s="25"/>
    </row>
    <row r="14" spans="1:10" x14ac:dyDescent="0.2">
      <c r="H14" s="19"/>
      <c r="I14" s="25" t="s">
        <v>29</v>
      </c>
      <c r="J14" s="25" t="s">
        <v>30</v>
      </c>
    </row>
    <row r="15" spans="1:10" ht="15" x14ac:dyDescent="0.25">
      <c r="B15" s="26"/>
      <c r="H15" s="19"/>
      <c r="I15" s="27">
        <v>1521.5971618783999</v>
      </c>
      <c r="J15" s="19" t="e">
        <f>LOOKUP(I15,#REF!,#REF!)</f>
        <v>#REF!</v>
      </c>
    </row>
    <row r="16" spans="1:10" ht="14.25" x14ac:dyDescent="0.2">
      <c r="B16" s="28" t="s">
        <v>31</v>
      </c>
      <c r="H16" s="19"/>
    </row>
    <row r="17" spans="8:8" x14ac:dyDescent="0.2">
      <c r="H17" s="19"/>
    </row>
    <row r="18" spans="8:8" x14ac:dyDescent="0.2">
      <c r="H18" s="19"/>
    </row>
    <row r="19" spans="8:8" x14ac:dyDescent="0.2">
      <c r="H19" s="19"/>
    </row>
    <row r="20" spans="8:8" x14ac:dyDescent="0.2">
      <c r="H20" s="19"/>
    </row>
    <row r="21" spans="8:8" x14ac:dyDescent="0.2">
      <c r="H21" s="19"/>
    </row>
    <row r="22" spans="8:8" x14ac:dyDescent="0.2">
      <c r="H22" s="19"/>
    </row>
    <row r="23" spans="8:8" x14ac:dyDescent="0.2">
      <c r="H23" s="19"/>
    </row>
    <row r="24" spans="8:8" x14ac:dyDescent="0.2">
      <c r="H24" s="19"/>
    </row>
    <row r="25" spans="8:8" x14ac:dyDescent="0.2">
      <c r="H25" s="19"/>
    </row>
    <row r="26" spans="8:8" x14ac:dyDescent="0.2">
      <c r="H26" s="19"/>
    </row>
    <row r="27" spans="8:8" x14ac:dyDescent="0.2">
      <c r="H27" s="19"/>
    </row>
    <row r="28" spans="8:8" x14ac:dyDescent="0.2">
      <c r="H28" s="19"/>
    </row>
    <row r="29" spans="8:8" x14ac:dyDescent="0.2">
      <c r="H29" s="19"/>
    </row>
    <row r="30" spans="8:8" x14ac:dyDescent="0.2">
      <c r="H30" s="19"/>
    </row>
    <row r="31" spans="8:8" x14ac:dyDescent="0.2">
      <c r="H31" s="19"/>
    </row>
    <row r="32" spans="8:8" x14ac:dyDescent="0.2">
      <c r="H32" s="19"/>
    </row>
    <row r="33" spans="5:13" x14ac:dyDescent="0.2">
      <c r="H33" s="19"/>
    </row>
    <row r="34" spans="5:13" x14ac:dyDescent="0.2">
      <c r="H34" s="19"/>
      <c r="M34" s="25"/>
    </row>
    <row r="35" spans="5:13" ht="14.25" x14ac:dyDescent="0.2">
      <c r="E35" s="28"/>
      <c r="F35" s="28"/>
      <c r="H35" s="19"/>
    </row>
    <row r="36" spans="5:13" x14ac:dyDescent="0.2">
      <c r="H36" s="19"/>
    </row>
    <row r="37" spans="5:13" x14ac:dyDescent="0.2">
      <c r="H37" s="19"/>
    </row>
    <row r="38" spans="5:13" x14ac:dyDescent="0.2">
      <c r="H38" s="19"/>
    </row>
    <row r="39" spans="5:13" x14ac:dyDescent="0.2">
      <c r="H39" s="19"/>
    </row>
    <row r="40" spans="5:13" x14ac:dyDescent="0.2">
      <c r="H40" s="19"/>
    </row>
    <row r="41" spans="5:13" x14ac:dyDescent="0.2">
      <c r="H41" s="19"/>
    </row>
    <row r="42" spans="5:13" x14ac:dyDescent="0.2">
      <c r="H42" s="19"/>
    </row>
    <row r="43" spans="5:13" x14ac:dyDescent="0.2">
      <c r="H43" s="19"/>
    </row>
    <row r="44" spans="5:13" x14ac:dyDescent="0.2">
      <c r="H44" s="19"/>
    </row>
    <row r="45" spans="5:13" ht="25.5" customHeight="1" x14ac:dyDescent="0.2">
      <c r="H45" s="19"/>
    </row>
    <row r="46" spans="5:13" x14ac:dyDescent="0.2">
      <c r="F46" s="16" t="s">
        <v>32</v>
      </c>
      <c r="H46" s="19"/>
    </row>
    <row r="47" spans="5:13" x14ac:dyDescent="0.2">
      <c r="F47" s="16" t="s">
        <v>28</v>
      </c>
      <c r="H47" s="19"/>
    </row>
    <row r="48" spans="5:13" x14ac:dyDescent="0.2">
      <c r="H48" s="19"/>
    </row>
    <row r="49" spans="1:8" x14ac:dyDescent="0.2">
      <c r="H49" s="19"/>
    </row>
    <row r="50" spans="1:8" x14ac:dyDescent="0.2">
      <c r="H50" s="16"/>
    </row>
    <row r="51" spans="1:8" x14ac:dyDescent="0.2">
      <c r="H51" s="16"/>
    </row>
    <row r="54" spans="1:8" x14ac:dyDescent="0.2">
      <c r="H54" s="19"/>
    </row>
    <row r="55" spans="1:8" x14ac:dyDescent="0.2">
      <c r="H55" s="19"/>
    </row>
    <row r="56" spans="1:8" s="30" customFormat="1" x14ac:dyDescent="0.2"/>
    <row r="57" spans="1:8" x14ac:dyDescent="0.2">
      <c r="H57" s="19"/>
    </row>
    <row r="58" spans="1:8" x14ac:dyDescent="0.2">
      <c r="H58" s="19"/>
    </row>
    <row r="59" spans="1:8" x14ac:dyDescent="0.2">
      <c r="H59" s="19"/>
    </row>
    <row r="60" spans="1:8" x14ac:dyDescent="0.2">
      <c r="H60" s="19"/>
    </row>
    <row r="61" spans="1:8" x14ac:dyDescent="0.2">
      <c r="H61" s="19"/>
    </row>
    <row r="62" spans="1:8" x14ac:dyDescent="0.2">
      <c r="H62" s="19"/>
    </row>
    <row r="63" spans="1:8" x14ac:dyDescent="0.2">
      <c r="H63" s="19"/>
    </row>
    <row r="64" spans="1:8" x14ac:dyDescent="0.2">
      <c r="A64" s="93" t="s">
        <v>33</v>
      </c>
      <c r="B64" s="94"/>
      <c r="C64" s="94"/>
      <c r="D64" s="94"/>
      <c r="E64" s="94"/>
      <c r="F64" s="94"/>
      <c r="G64" s="95"/>
      <c r="H64" s="31" t="s">
        <v>34</v>
      </c>
    </row>
    <row r="65" spans="1:15" ht="14.1" customHeight="1" x14ac:dyDescent="0.2">
      <c r="A65" s="32"/>
      <c r="B65" s="33"/>
      <c r="C65" s="33"/>
      <c r="D65" s="33"/>
      <c r="E65" s="33"/>
      <c r="F65" s="33"/>
      <c r="G65" s="33"/>
      <c r="H65" s="34"/>
    </row>
    <row r="66" spans="1:15" ht="14.1" customHeight="1" x14ac:dyDescent="0.2">
      <c r="A66" s="35"/>
      <c r="C66" s="36" t="s">
        <v>35</v>
      </c>
      <c r="H66" s="37"/>
    </row>
    <row r="67" spans="1:15" ht="14.1" customHeight="1" x14ac:dyDescent="0.2">
      <c r="A67" s="35"/>
      <c r="D67" s="19"/>
      <c r="E67" s="19"/>
      <c r="F67" s="19"/>
      <c r="G67" s="19"/>
      <c r="H67" s="38"/>
    </row>
    <row r="68" spans="1:15" ht="14.1" customHeight="1" x14ac:dyDescent="0.2">
      <c r="A68" s="35"/>
      <c r="C68" s="16" t="s">
        <v>75</v>
      </c>
      <c r="H68" s="37"/>
    </row>
    <row r="69" spans="1:15" ht="14.1" customHeight="1" x14ac:dyDescent="0.25">
      <c r="A69" s="35"/>
      <c r="C69" s="16" t="s">
        <v>36</v>
      </c>
      <c r="H69" s="37"/>
    </row>
    <row r="70" spans="1:15" ht="14.1" customHeight="1" x14ac:dyDescent="0.2">
      <c r="A70" s="35"/>
      <c r="C70" s="16" t="s">
        <v>37</v>
      </c>
      <c r="H70" s="37"/>
    </row>
    <row r="71" spans="1:15" ht="14.1" customHeight="1" x14ac:dyDescent="0.25">
      <c r="A71" s="35"/>
      <c r="C71" s="16" t="s">
        <v>38</v>
      </c>
      <c r="H71" s="37"/>
      <c r="O71" s="19">
        <v>202.32</v>
      </c>
    </row>
    <row r="72" spans="1:15" x14ac:dyDescent="0.2">
      <c r="A72" s="35"/>
      <c r="C72" s="16" t="s">
        <v>39</v>
      </c>
      <c r="H72" s="37"/>
      <c r="O72" s="19">
        <v>16.559999999999999</v>
      </c>
    </row>
    <row r="73" spans="1:15" x14ac:dyDescent="0.2">
      <c r="A73" s="35"/>
      <c r="C73" s="16" t="s">
        <v>40</v>
      </c>
      <c r="H73" s="37"/>
      <c r="O73" s="19">
        <v>5.44</v>
      </c>
    </row>
    <row r="74" spans="1:15" ht="14.1" customHeight="1" x14ac:dyDescent="0.2">
      <c r="A74" s="35"/>
      <c r="C74" s="36" t="s">
        <v>41</v>
      </c>
      <c r="H74" s="37"/>
    </row>
    <row r="75" spans="1:15" s="25" customFormat="1" ht="15" customHeight="1" x14ac:dyDescent="0.2">
      <c r="A75" s="35"/>
      <c r="B75" s="16"/>
      <c r="C75" s="16"/>
      <c r="D75" s="16"/>
      <c r="E75" s="16"/>
      <c r="F75" s="16"/>
      <c r="G75" s="16"/>
      <c r="H75" s="37"/>
      <c r="M75" s="25" t="s">
        <v>72</v>
      </c>
      <c r="O75" s="25">
        <f>O71-O72-O73</f>
        <v>180.32</v>
      </c>
    </row>
    <row r="76" spans="1:15" ht="15.75" x14ac:dyDescent="0.25">
      <c r="A76" s="35"/>
      <c r="C76" s="16" t="s">
        <v>76</v>
      </c>
      <c r="D76" s="76"/>
      <c r="E76" s="77">
        <f>'Demande de prix'!$C$113</f>
        <v>6</v>
      </c>
      <c r="F76" s="91"/>
      <c r="G76" s="92"/>
      <c r="H76" s="37"/>
    </row>
    <row r="77" spans="1:15" x14ac:dyDescent="0.2">
      <c r="A77" s="35"/>
      <c r="E77" s="78"/>
      <c r="H77" s="37"/>
    </row>
    <row r="78" spans="1:15" x14ac:dyDescent="0.2">
      <c r="A78" s="35"/>
      <c r="H78" s="37"/>
    </row>
    <row r="79" spans="1:15" ht="13.5" thickBot="1" x14ac:dyDescent="0.25">
      <c r="A79" s="35"/>
      <c r="C79" s="16" t="s">
        <v>42</v>
      </c>
      <c r="H79" s="37"/>
    </row>
    <row r="80" spans="1:15" x14ac:dyDescent="0.2">
      <c r="A80" s="35" t="s">
        <v>43</v>
      </c>
      <c r="C80" s="39" t="s">
        <v>44</v>
      </c>
      <c r="D80" s="40"/>
      <c r="E80" s="40"/>
      <c r="F80" s="40"/>
      <c r="G80" s="40"/>
      <c r="H80" s="41">
        <f>E76*O75</f>
        <v>1081.92</v>
      </c>
    </row>
    <row r="81" spans="1:15" x14ac:dyDescent="0.2">
      <c r="A81" s="32"/>
      <c r="B81" s="33"/>
      <c r="C81" s="33"/>
      <c r="D81" s="33"/>
      <c r="E81" s="33"/>
      <c r="F81" s="33"/>
      <c r="G81" s="33"/>
      <c r="H81" s="34"/>
    </row>
    <row r="82" spans="1:15" x14ac:dyDescent="0.2">
      <c r="A82" s="35"/>
      <c r="C82" s="16" t="s">
        <v>45</v>
      </c>
      <c r="H82" s="37"/>
    </row>
    <row r="83" spans="1:15" x14ac:dyDescent="0.2">
      <c r="A83" s="35"/>
      <c r="C83" s="16" t="s">
        <v>77</v>
      </c>
      <c r="D83" s="16">
        <f>'Demande de prix'!$C$114</f>
        <v>24</v>
      </c>
      <c r="H83" s="37"/>
    </row>
    <row r="84" spans="1:15" ht="13.5" thickBot="1" x14ac:dyDescent="0.25">
      <c r="A84" s="35"/>
      <c r="H84" s="37"/>
    </row>
    <row r="85" spans="1:15" x14ac:dyDescent="0.2">
      <c r="A85" s="35"/>
      <c r="C85" s="39" t="s">
        <v>44</v>
      </c>
      <c r="D85" s="40"/>
      <c r="E85" s="40"/>
      <c r="F85" s="40"/>
      <c r="G85" s="40"/>
      <c r="H85" s="42">
        <f>D83*O85</f>
        <v>111.12</v>
      </c>
      <c r="N85" s="19" t="s">
        <v>78</v>
      </c>
      <c r="O85" s="19">
        <v>4.63</v>
      </c>
    </row>
    <row r="86" spans="1:15" x14ac:dyDescent="0.2">
      <c r="A86" s="32"/>
      <c r="B86" s="33"/>
      <c r="C86" s="33"/>
      <c r="D86" s="33"/>
      <c r="E86" s="33"/>
      <c r="F86" s="33"/>
      <c r="G86" s="33"/>
      <c r="H86" s="34"/>
    </row>
    <row r="87" spans="1:15" x14ac:dyDescent="0.2">
      <c r="A87" s="35"/>
      <c r="C87" s="16" t="s">
        <v>46</v>
      </c>
      <c r="H87" s="37"/>
    </row>
    <row r="88" spans="1:15" x14ac:dyDescent="0.2">
      <c r="A88" s="35"/>
      <c r="C88" s="16" t="s">
        <v>47</v>
      </c>
      <c r="H88" s="37"/>
    </row>
    <row r="89" spans="1:15" ht="13.5" thickBot="1" x14ac:dyDescent="0.25">
      <c r="A89" s="35"/>
      <c r="H89" s="37"/>
    </row>
    <row r="90" spans="1:15" x14ac:dyDescent="0.2">
      <c r="A90" s="35"/>
      <c r="C90" s="39" t="s">
        <v>44</v>
      </c>
      <c r="D90" s="40"/>
      <c r="E90" s="40"/>
      <c r="F90" s="40"/>
      <c r="G90" s="40"/>
      <c r="H90" s="42">
        <v>59.48</v>
      </c>
      <c r="N90" s="19" t="s">
        <v>78</v>
      </c>
      <c r="O90" s="19">
        <v>59.48</v>
      </c>
    </row>
    <row r="91" spans="1:15" x14ac:dyDescent="0.2">
      <c r="A91" s="32"/>
      <c r="B91" s="33"/>
      <c r="C91" s="33"/>
      <c r="D91" s="33"/>
      <c r="E91" s="33"/>
      <c r="F91" s="33"/>
      <c r="G91" s="33"/>
      <c r="H91" s="34"/>
    </row>
    <row r="92" spans="1:15" x14ac:dyDescent="0.2">
      <c r="A92" s="35"/>
      <c r="C92" s="16" t="s">
        <v>48</v>
      </c>
      <c r="H92" s="37"/>
    </row>
    <row r="93" spans="1:15" x14ac:dyDescent="0.2">
      <c r="A93" s="35"/>
      <c r="C93" s="16" t="s">
        <v>77</v>
      </c>
      <c r="D93" s="16" t="str">
        <f>'Demande de prix'!$C$117</f>
        <v>MO</v>
      </c>
      <c r="H93" s="37"/>
    </row>
    <row r="94" spans="1:15" ht="13.5" thickBot="1" x14ac:dyDescent="0.25">
      <c r="A94" s="35"/>
      <c r="H94" s="37"/>
    </row>
    <row r="95" spans="1:15" x14ac:dyDescent="0.2">
      <c r="A95" s="35"/>
      <c r="C95" s="39" t="s">
        <v>44</v>
      </c>
      <c r="D95" s="40"/>
      <c r="E95" s="40"/>
      <c r="F95" s="40"/>
      <c r="G95" s="40"/>
      <c r="H95" s="42" t="e">
        <f>D93*O95</f>
        <v>#VALUE!</v>
      </c>
      <c r="N95" s="19" t="s">
        <v>78</v>
      </c>
      <c r="O95" s="19">
        <v>6.82</v>
      </c>
    </row>
    <row r="96" spans="1:15" x14ac:dyDescent="0.2">
      <c r="A96" s="32"/>
      <c r="B96" s="33"/>
      <c r="C96" s="33"/>
      <c r="D96" s="33"/>
      <c r="E96" s="33"/>
      <c r="F96" s="33"/>
      <c r="G96" s="33"/>
      <c r="H96" s="34"/>
    </row>
    <row r="97" spans="1:15" x14ac:dyDescent="0.2">
      <c r="A97" s="35"/>
      <c r="C97" s="16" t="s">
        <v>49</v>
      </c>
      <c r="H97" s="37"/>
    </row>
    <row r="98" spans="1:15" x14ac:dyDescent="0.2">
      <c r="A98" s="35"/>
      <c r="C98" s="16" t="s">
        <v>77</v>
      </c>
      <c r="D98" s="16">
        <f>'Demande de prix'!$C$118</f>
        <v>2</v>
      </c>
      <c r="H98" s="37"/>
    </row>
    <row r="99" spans="1:15" ht="13.5" thickBot="1" x14ac:dyDescent="0.25">
      <c r="A99" s="35"/>
      <c r="H99" s="37"/>
    </row>
    <row r="100" spans="1:15" x14ac:dyDescent="0.2">
      <c r="A100" s="35"/>
      <c r="C100" s="39" t="s">
        <v>44</v>
      </c>
      <c r="D100" s="40"/>
      <c r="E100" s="40"/>
      <c r="F100" s="40"/>
      <c r="G100" s="40"/>
      <c r="H100" s="42">
        <f>D98*O100</f>
        <v>7.1</v>
      </c>
      <c r="N100" s="19" t="s">
        <v>78</v>
      </c>
      <c r="O100" s="19">
        <v>3.55</v>
      </c>
    </row>
    <row r="101" spans="1:15" x14ac:dyDescent="0.2">
      <c r="A101" s="32"/>
      <c r="B101" s="33"/>
      <c r="C101" s="33"/>
      <c r="D101" s="33"/>
      <c r="E101" s="33"/>
      <c r="F101" s="33"/>
      <c r="G101" s="33"/>
      <c r="H101" s="34"/>
    </row>
    <row r="102" spans="1:15" x14ac:dyDescent="0.2">
      <c r="A102" s="35"/>
      <c r="C102" s="16" t="s">
        <v>50</v>
      </c>
      <c r="H102" s="37"/>
    </row>
    <row r="103" spans="1:15" x14ac:dyDescent="0.2">
      <c r="A103" s="35"/>
      <c r="C103" s="16" t="s">
        <v>77</v>
      </c>
      <c r="D103" s="16">
        <f>'Demande de prix'!$C$119</f>
        <v>3</v>
      </c>
      <c r="H103" s="37"/>
    </row>
    <row r="104" spans="1:15" ht="13.5" thickBot="1" x14ac:dyDescent="0.25">
      <c r="A104" s="35"/>
      <c r="H104" s="37"/>
    </row>
    <row r="105" spans="1:15" x14ac:dyDescent="0.2">
      <c r="A105" s="35"/>
      <c r="C105" s="39" t="s">
        <v>44</v>
      </c>
      <c r="D105" s="40"/>
      <c r="E105" s="40"/>
      <c r="F105" s="40"/>
      <c r="G105" s="40"/>
      <c r="H105" s="42">
        <f>D103*O105</f>
        <v>19.77</v>
      </c>
      <c r="N105" s="19" t="s">
        <v>78</v>
      </c>
      <c r="O105" s="19">
        <v>6.59</v>
      </c>
    </row>
    <row r="106" spans="1:15" x14ac:dyDescent="0.2">
      <c r="A106" s="32"/>
      <c r="B106" s="33"/>
      <c r="C106" s="33"/>
      <c r="D106" s="33"/>
      <c r="E106" s="33"/>
      <c r="F106" s="33"/>
      <c r="G106" s="33"/>
      <c r="H106" s="34"/>
    </row>
    <row r="107" spans="1:15" x14ac:dyDescent="0.2">
      <c r="A107" s="35"/>
      <c r="C107" s="16" t="s">
        <v>51</v>
      </c>
      <c r="H107" s="37"/>
    </row>
    <row r="108" spans="1:15" x14ac:dyDescent="0.2">
      <c r="A108" s="35"/>
      <c r="C108" s="16" t="s">
        <v>77</v>
      </c>
      <c r="D108" s="16">
        <f>'Demande de prix'!$C$120</f>
        <v>12</v>
      </c>
      <c r="H108" s="37"/>
    </row>
    <row r="109" spans="1:15" ht="13.5" thickBot="1" x14ac:dyDescent="0.25">
      <c r="A109" s="35"/>
      <c r="H109" s="37"/>
    </row>
    <row r="110" spans="1:15" x14ac:dyDescent="0.2">
      <c r="A110" s="35"/>
      <c r="C110" s="39" t="s">
        <v>44</v>
      </c>
      <c r="D110" s="40"/>
      <c r="E110" s="40"/>
      <c r="F110" s="40"/>
      <c r="G110" s="40"/>
      <c r="H110" s="42">
        <f>D108*O110</f>
        <v>251.52</v>
      </c>
      <c r="N110" s="19" t="s">
        <v>78</v>
      </c>
      <c r="O110" s="19">
        <v>20.96</v>
      </c>
    </row>
    <row r="111" spans="1:15" x14ac:dyDescent="0.2">
      <c r="A111" s="32"/>
      <c r="B111" s="33"/>
      <c r="C111" s="33"/>
      <c r="D111" s="33"/>
      <c r="E111" s="33"/>
      <c r="F111" s="33"/>
      <c r="G111" s="33"/>
      <c r="H111" s="34"/>
    </row>
    <row r="112" spans="1:15" x14ac:dyDescent="0.2">
      <c r="A112" s="35"/>
      <c r="C112" s="16" t="s">
        <v>52</v>
      </c>
      <c r="H112" s="37"/>
    </row>
    <row r="113" spans="1:15" x14ac:dyDescent="0.2">
      <c r="A113" s="35"/>
      <c r="C113" s="16" t="s">
        <v>77</v>
      </c>
      <c r="D113" s="16">
        <f>'Demande de prix'!$C$131</f>
        <v>0</v>
      </c>
      <c r="H113" s="37"/>
    </row>
    <row r="114" spans="1:15" ht="13.5" thickBot="1" x14ac:dyDescent="0.25">
      <c r="A114" s="35"/>
      <c r="H114" s="37"/>
    </row>
    <row r="115" spans="1:15" x14ac:dyDescent="0.2">
      <c r="A115" s="43"/>
      <c r="B115" s="44"/>
      <c r="C115" s="45" t="s">
        <v>44</v>
      </c>
      <c r="D115" s="46"/>
      <c r="E115" s="46"/>
      <c r="F115" s="46"/>
      <c r="G115" s="46"/>
      <c r="H115" s="47">
        <f>D113*O115</f>
        <v>0</v>
      </c>
      <c r="N115" s="19" t="s">
        <v>78</v>
      </c>
      <c r="O115" s="19">
        <v>2.86</v>
      </c>
    </row>
    <row r="116" spans="1:15" x14ac:dyDescent="0.2">
      <c r="A116" s="93" t="s">
        <v>33</v>
      </c>
      <c r="B116" s="94"/>
      <c r="C116" s="94"/>
      <c r="D116" s="94"/>
      <c r="E116" s="94"/>
      <c r="F116" s="94"/>
      <c r="G116" s="95"/>
      <c r="H116" s="31" t="s">
        <v>34</v>
      </c>
    </row>
    <row r="117" spans="1:15" x14ac:dyDescent="0.2">
      <c r="A117" s="32"/>
      <c r="B117" s="33"/>
      <c r="C117" s="33"/>
      <c r="D117" s="33"/>
      <c r="E117" s="33"/>
      <c r="F117" s="33"/>
      <c r="G117" s="33"/>
      <c r="H117" s="34"/>
    </row>
    <row r="118" spans="1:15" x14ac:dyDescent="0.2">
      <c r="A118" s="35"/>
      <c r="C118" s="48" t="s">
        <v>53</v>
      </c>
      <c r="H118" s="37"/>
    </row>
    <row r="119" spans="1:15" x14ac:dyDescent="0.2">
      <c r="A119" s="35"/>
      <c r="C119" s="16" t="s">
        <v>77</v>
      </c>
      <c r="D119" s="16">
        <f>'Demande de prix'!$C$133</f>
        <v>0</v>
      </c>
      <c r="H119" s="37"/>
    </row>
    <row r="120" spans="1:15" ht="13.5" thickBot="1" x14ac:dyDescent="0.25">
      <c r="A120" s="35"/>
      <c r="H120" s="37"/>
    </row>
    <row r="121" spans="1:15" x14ac:dyDescent="0.2">
      <c r="A121" s="35"/>
      <c r="C121" s="39" t="s">
        <v>44</v>
      </c>
      <c r="D121" s="40"/>
      <c r="E121" s="40"/>
      <c r="F121" s="40"/>
      <c r="G121" s="40"/>
      <c r="H121" s="42">
        <f>D119*O121</f>
        <v>0</v>
      </c>
      <c r="N121" s="19" t="s">
        <v>78</v>
      </c>
      <c r="O121" s="19">
        <v>3.55</v>
      </c>
    </row>
    <row r="122" spans="1:15" x14ac:dyDescent="0.2">
      <c r="A122" s="32"/>
      <c r="B122" s="33"/>
      <c r="C122" s="33"/>
      <c r="D122" s="33"/>
      <c r="E122" s="33"/>
      <c r="F122" s="33"/>
      <c r="G122" s="33"/>
      <c r="H122" s="34"/>
    </row>
    <row r="123" spans="1:15" x14ac:dyDescent="0.2">
      <c r="A123" s="35"/>
      <c r="C123" s="48" t="s">
        <v>54</v>
      </c>
      <c r="H123" s="37"/>
    </row>
    <row r="124" spans="1:15" x14ac:dyDescent="0.2">
      <c r="A124" s="35"/>
      <c r="C124" s="16" t="s">
        <v>77</v>
      </c>
      <c r="D124" s="16">
        <f>'Demande de prix'!$C$134</f>
        <v>0</v>
      </c>
      <c r="H124" s="37"/>
    </row>
    <row r="125" spans="1:15" ht="13.5" thickBot="1" x14ac:dyDescent="0.25">
      <c r="A125" s="35"/>
      <c r="H125" s="37"/>
    </row>
    <row r="126" spans="1:15" x14ac:dyDescent="0.2">
      <c r="A126" s="35"/>
      <c r="C126" s="39" t="s">
        <v>44</v>
      </c>
      <c r="D126" s="40"/>
      <c r="E126" s="40"/>
      <c r="F126" s="40"/>
      <c r="G126" s="40"/>
      <c r="H126" s="42">
        <f>D124*O126</f>
        <v>0</v>
      </c>
      <c r="N126" s="19" t="s">
        <v>78</v>
      </c>
      <c r="O126" s="19">
        <v>2.3199999999999998</v>
      </c>
    </row>
    <row r="127" spans="1:15" x14ac:dyDescent="0.2">
      <c r="A127" s="32"/>
      <c r="B127" s="33"/>
      <c r="C127" s="33"/>
      <c r="D127" s="33"/>
      <c r="E127" s="33"/>
      <c r="F127" s="33"/>
      <c r="G127" s="33"/>
      <c r="H127" s="34"/>
    </row>
    <row r="128" spans="1:15" x14ac:dyDescent="0.2">
      <c r="A128" s="35"/>
      <c r="C128" s="48" t="s">
        <v>55</v>
      </c>
      <c r="H128" s="37"/>
    </row>
    <row r="129" spans="1:21" x14ac:dyDescent="0.2">
      <c r="A129" s="35"/>
      <c r="C129" s="16" t="s">
        <v>77</v>
      </c>
      <c r="D129" s="16">
        <f>'Demande de prix'!$C$135</f>
        <v>0</v>
      </c>
      <c r="H129" s="37"/>
    </row>
    <row r="130" spans="1:21" ht="13.5" thickBot="1" x14ac:dyDescent="0.25">
      <c r="A130" s="35"/>
      <c r="H130" s="37"/>
    </row>
    <row r="131" spans="1:21" x14ac:dyDescent="0.2">
      <c r="A131" s="35"/>
      <c r="C131" s="39" t="s">
        <v>44</v>
      </c>
      <c r="D131" s="40"/>
      <c r="E131" s="40"/>
      <c r="F131" s="40"/>
      <c r="G131" s="40"/>
      <c r="H131" s="42">
        <f>D129*O131</f>
        <v>0</v>
      </c>
      <c r="N131" s="19" t="s">
        <v>78</v>
      </c>
      <c r="O131" s="19">
        <v>1.85</v>
      </c>
    </row>
    <row r="132" spans="1:21" x14ac:dyDescent="0.2">
      <c r="A132" s="32"/>
      <c r="B132" s="33"/>
      <c r="C132" s="33"/>
      <c r="D132" s="33"/>
      <c r="E132" s="33"/>
      <c r="F132" s="33"/>
      <c r="G132" s="33"/>
      <c r="H132" s="34"/>
    </row>
    <row r="133" spans="1:21" x14ac:dyDescent="0.2">
      <c r="A133" s="35"/>
      <c r="C133" s="48" t="s">
        <v>73</v>
      </c>
      <c r="H133" s="37"/>
    </row>
    <row r="134" spans="1:21" x14ac:dyDescent="0.2">
      <c r="A134" s="35"/>
      <c r="C134" s="16" t="s">
        <v>74</v>
      </c>
      <c r="H134" s="37"/>
    </row>
    <row r="135" spans="1:21" ht="13.5" thickBot="1" x14ac:dyDescent="0.25">
      <c r="A135" s="35"/>
      <c r="H135" s="37"/>
    </row>
    <row r="136" spans="1:21" ht="13.5" thickBot="1" x14ac:dyDescent="0.25">
      <c r="A136" s="43"/>
      <c r="B136" s="44"/>
      <c r="C136" s="49" t="s">
        <v>44</v>
      </c>
      <c r="D136" s="50"/>
      <c r="E136" s="50"/>
      <c r="F136" s="50"/>
      <c r="G136" s="50"/>
      <c r="H136" s="51" t="str">
        <f>O139</f>
        <v xml:space="preserve">Portail coulissant VALMONT  Laque NOIR2100SABLE  Largeur entre piliers: 4.894 mètres  Hauteur par rapport au sol: 2 mètres                                                                                                                                </v>
      </c>
      <c r="N136" s="23" t="s">
        <v>79</v>
      </c>
      <c r="O136" s="19">
        <v>303</v>
      </c>
    </row>
    <row r="137" spans="1:21" x14ac:dyDescent="0.2">
      <c r="O137" s="18"/>
    </row>
    <row r="138" spans="1:21" x14ac:dyDescent="0.2">
      <c r="A138" s="19"/>
      <c r="B138" s="19"/>
      <c r="C138" s="52" t="s">
        <v>56</v>
      </c>
      <c r="D138" s="53"/>
      <c r="E138" s="53"/>
      <c r="F138" s="54"/>
      <c r="G138" s="55"/>
      <c r="H138" s="56" t="e">
        <f>SUM(H80:H136)</f>
        <v>#VALUE!</v>
      </c>
    </row>
    <row r="139" spans="1:21" x14ac:dyDescent="0.2">
      <c r="A139" s="19"/>
      <c r="B139" s="19"/>
      <c r="C139" s="57" t="s">
        <v>57</v>
      </c>
      <c r="D139" s="57"/>
      <c r="E139" s="57"/>
      <c r="F139" s="54"/>
      <c r="G139" s="55"/>
      <c r="H139" s="58"/>
      <c r="M139" s="19" t="s">
        <v>81</v>
      </c>
      <c r="O139" s="19" t="str">
        <f>[1]T1!$A$2</f>
        <v xml:space="preserve">Portail coulissant VALMONT  Laque NOIR2100SABLE  Largeur entre piliers: 4.894 mètres  Hauteur par rapport au sol: 2 mètres                                                                                                                                </v>
      </c>
      <c r="R139" s="79" t="s">
        <v>82</v>
      </c>
      <c r="U139" s="18" t="e">
        <f>SUM(H80:H131)</f>
        <v>#VALUE!</v>
      </c>
    </row>
    <row r="140" spans="1:21" x14ac:dyDescent="0.2">
      <c r="A140" s="19"/>
      <c r="B140" s="19"/>
      <c r="C140" s="19"/>
      <c r="D140" s="19"/>
      <c r="E140" s="19"/>
      <c r="F140" s="19"/>
      <c r="G140" s="19"/>
      <c r="H140" s="19"/>
    </row>
    <row r="141" spans="1:21" x14ac:dyDescent="0.2">
      <c r="A141" s="59" t="s">
        <v>58</v>
      </c>
      <c r="B141" s="60"/>
      <c r="C141" s="60"/>
      <c r="D141" s="60"/>
      <c r="E141" s="60"/>
      <c r="F141" s="60"/>
      <c r="G141" s="60"/>
      <c r="H141" s="61"/>
    </row>
    <row r="142" spans="1:21" x14ac:dyDescent="0.2">
      <c r="A142" s="62" t="s">
        <v>59</v>
      </c>
      <c r="B142" s="63"/>
      <c r="C142" s="63"/>
      <c r="D142" s="63"/>
      <c r="E142" s="63"/>
      <c r="F142" s="63"/>
      <c r="G142" s="63"/>
      <c r="H142" s="64"/>
    </row>
    <row r="143" spans="1:21" x14ac:dyDescent="0.2">
      <c r="A143" s="62" t="s">
        <v>60</v>
      </c>
      <c r="B143" s="63"/>
      <c r="C143" s="63"/>
      <c r="D143" s="63"/>
      <c r="E143" s="63"/>
      <c r="F143" s="63"/>
      <c r="G143" s="63"/>
      <c r="H143" s="64"/>
    </row>
    <row r="144" spans="1:21" x14ac:dyDescent="0.2">
      <c r="A144" s="62" t="s">
        <v>61</v>
      </c>
      <c r="B144" s="63"/>
      <c r="C144" s="63"/>
      <c r="D144" s="63"/>
      <c r="E144" s="63"/>
      <c r="F144" s="63"/>
      <c r="G144" s="63"/>
      <c r="H144" s="64"/>
    </row>
    <row r="145" spans="1:8" x14ac:dyDescent="0.2">
      <c r="A145" s="62" t="s">
        <v>62</v>
      </c>
      <c r="B145" s="63"/>
      <c r="C145" s="63"/>
      <c r="D145" s="63"/>
      <c r="E145" s="63"/>
      <c r="F145" s="63"/>
      <c r="G145" s="63"/>
      <c r="H145" s="64"/>
    </row>
    <row r="146" spans="1:8" x14ac:dyDescent="0.2">
      <c r="A146" s="65" t="s">
        <v>63</v>
      </c>
      <c r="B146" s="63"/>
      <c r="C146" s="63"/>
      <c r="D146" s="63"/>
      <c r="E146" s="63"/>
      <c r="F146" s="63"/>
      <c r="G146" s="63"/>
      <c r="H146" s="64"/>
    </row>
    <row r="147" spans="1:8" x14ac:dyDescent="0.2">
      <c r="A147" s="65" t="s">
        <v>64</v>
      </c>
      <c r="B147" s="63"/>
      <c r="C147" s="63"/>
      <c r="D147" s="63"/>
      <c r="E147" s="63"/>
      <c r="F147" s="63"/>
      <c r="G147" s="63"/>
      <c r="H147" s="64"/>
    </row>
    <row r="148" spans="1:8" x14ac:dyDescent="0.2">
      <c r="A148" s="66"/>
      <c r="B148" s="67"/>
      <c r="C148" s="67"/>
      <c r="D148" s="67"/>
      <c r="E148" s="67"/>
      <c r="F148" s="67"/>
      <c r="G148" s="67"/>
      <c r="H148" s="68"/>
    </row>
    <row r="149" spans="1:8" x14ac:dyDescent="0.2">
      <c r="A149" s="19"/>
      <c r="B149" s="19"/>
      <c r="C149" s="19"/>
      <c r="D149" s="19"/>
      <c r="E149" s="19"/>
      <c r="F149" s="19"/>
      <c r="G149" s="19"/>
      <c r="H149" s="19"/>
    </row>
    <row r="150" spans="1:8" x14ac:dyDescent="0.2">
      <c r="A150" s="16" t="s">
        <v>65</v>
      </c>
      <c r="E150" s="19"/>
      <c r="F150" s="19"/>
      <c r="G150" s="19"/>
      <c r="H150" s="19"/>
    </row>
    <row r="151" spans="1:8" x14ac:dyDescent="0.2">
      <c r="A151" s="16" t="s">
        <v>66</v>
      </c>
      <c r="E151" s="19"/>
      <c r="F151" s="19"/>
      <c r="G151" s="19"/>
      <c r="H151" s="19"/>
    </row>
    <row r="152" spans="1:8" x14ac:dyDescent="0.2">
      <c r="A152" s="16" t="s">
        <v>67</v>
      </c>
      <c r="E152" s="19"/>
      <c r="F152" s="19"/>
      <c r="G152" s="19"/>
      <c r="H152" s="19"/>
    </row>
    <row r="153" spans="1:8" x14ac:dyDescent="0.2">
      <c r="A153" s="19"/>
      <c r="B153" s="19"/>
      <c r="C153" s="19"/>
      <c r="D153" s="19"/>
      <c r="E153" s="19"/>
      <c r="F153" s="19"/>
      <c r="G153" s="19"/>
      <c r="H153" s="19"/>
    </row>
    <row r="154" spans="1:8" x14ac:dyDescent="0.2">
      <c r="A154" s="19"/>
      <c r="B154" s="19"/>
      <c r="C154" s="19"/>
      <c r="D154" s="19"/>
      <c r="E154" s="19"/>
      <c r="F154" s="19"/>
      <c r="G154" s="19"/>
      <c r="H154" s="19"/>
    </row>
    <row r="155" spans="1:8" x14ac:dyDescent="0.2">
      <c r="A155" s="69" t="s">
        <v>68</v>
      </c>
      <c r="B155" s="60"/>
      <c r="C155" s="61"/>
      <c r="D155" s="19"/>
      <c r="E155" s="19"/>
      <c r="F155" s="19"/>
      <c r="G155" s="19"/>
      <c r="H155" s="19"/>
    </row>
    <row r="156" spans="1:8" x14ac:dyDescent="0.2">
      <c r="A156" s="70"/>
      <c r="B156" s="30"/>
      <c r="C156" s="71"/>
      <c r="D156" s="30"/>
      <c r="E156" s="30"/>
      <c r="F156" s="30"/>
      <c r="G156" s="30"/>
      <c r="H156" s="30"/>
    </row>
    <row r="157" spans="1:8" x14ac:dyDescent="0.2">
      <c r="A157" s="72"/>
      <c r="B157" s="19"/>
      <c r="C157" s="38"/>
      <c r="D157" s="36" t="s">
        <v>69</v>
      </c>
      <c r="E157" s="19"/>
      <c r="F157" s="19"/>
      <c r="G157" s="19"/>
      <c r="H157" s="19"/>
    </row>
    <row r="158" spans="1:8" x14ac:dyDescent="0.2">
      <c r="A158" s="72"/>
      <c r="B158" s="19"/>
      <c r="C158" s="38"/>
      <c r="D158" s="19"/>
      <c r="E158" s="19"/>
      <c r="F158" s="19"/>
      <c r="G158" s="19"/>
      <c r="H158" s="19"/>
    </row>
    <row r="159" spans="1:8" x14ac:dyDescent="0.2">
      <c r="A159" s="72"/>
      <c r="B159" s="19"/>
      <c r="C159" s="38"/>
      <c r="D159" s="36" t="s">
        <v>70</v>
      </c>
      <c r="E159" s="19"/>
      <c r="F159" s="19"/>
      <c r="G159" s="19"/>
      <c r="H159" s="19"/>
    </row>
    <row r="160" spans="1:8" x14ac:dyDescent="0.2">
      <c r="A160" s="72"/>
      <c r="B160" s="19"/>
      <c r="C160" s="38"/>
      <c r="D160" s="19"/>
      <c r="E160" s="19"/>
      <c r="F160" s="19"/>
      <c r="G160" s="19"/>
      <c r="H160" s="19"/>
    </row>
    <row r="161" spans="1:8" x14ac:dyDescent="0.2">
      <c r="A161" s="72"/>
      <c r="B161" s="19"/>
      <c r="C161" s="38"/>
      <c r="D161" s="19"/>
      <c r="E161" s="19"/>
      <c r="F161" s="19"/>
      <c r="G161" s="19"/>
      <c r="H161" s="19"/>
    </row>
    <row r="162" spans="1:8" x14ac:dyDescent="0.2">
      <c r="A162" s="73"/>
      <c r="B162" s="74"/>
      <c r="C162" s="75"/>
      <c r="D162" s="19"/>
      <c r="E162" s="19"/>
      <c r="F162" s="25" t="s">
        <v>71</v>
      </c>
      <c r="G162" s="19"/>
      <c r="H162" s="19"/>
    </row>
  </sheetData>
  <mergeCells count="8">
    <mergeCell ref="F76:G76"/>
    <mergeCell ref="A116:G116"/>
    <mergeCell ref="F1:H1"/>
    <mergeCell ref="F2:H2"/>
    <mergeCell ref="F3:H3"/>
    <mergeCell ref="E4:H4"/>
    <mergeCell ref="E5:H5"/>
    <mergeCell ref="A64:G64"/>
  </mergeCells>
  <hyperlinks>
    <hyperlink ref="A9" r:id="rId1" xr:uid="{6B660AFD-03AD-4F50-93F1-AC7896AF2648}"/>
  </hyperlinks>
  <printOptions horizontalCentered="1" gridLinesSet="0"/>
  <pageMargins left="0.19685039370078741" right="0.19685039370078741" top="0.39370078740157483" bottom="0.39370078740157483" header="0" footer="0"/>
  <pageSetup paperSize="9" orientation="portrait" errors="blank" r:id="rId2"/>
  <headerFooter alignWithMargins="0">
    <oddFooter>&amp;Csiège social : 174 route de Lyon - Domarin -  38307 BOURGOIN-JALLIEU CEDEX - France
site web : www.horizal.com       tél : 04 74 93 25 35      e-mail : horizal@horizal.com
&amp;RPage &amp;P / &amp;N</oddFooter>
  </headerFooter>
  <rowBreaks count="1" manualBreakCount="1">
    <brk id="115" max="7" man="1"/>
  </rowBreak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Demande de prix</vt:lpstr>
      <vt:lpstr>Remise de prix</vt:lpstr>
      <vt:lpstr>'Remise de prix'!Impression_des_titres</vt:lpstr>
      <vt:lpstr>'Remise de prix'!Zone_d_impression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Arnaud Droulez</dc:creator>
  <cp:lastModifiedBy>laurent delhorme</cp:lastModifiedBy>
  <cp:lastPrinted>2022-07-26T14:52:50Z</cp:lastPrinted>
  <dcterms:created xsi:type="dcterms:W3CDTF">2022-05-09T12:46:35Z</dcterms:created>
  <dcterms:modified xsi:type="dcterms:W3CDTF">2022-07-27T07:36:56Z</dcterms:modified>
</cp:coreProperties>
</file>