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7\"/>
    </mc:Choice>
  </mc:AlternateContent>
  <xr:revisionPtr revIDLastSave="0" documentId="13_ncr:1_{EC297F17-7492-4B26-9972-1F273BD7A7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R" sheetId="1" r:id="rId1"/>
    <sheet name="Метод Гивенс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4" i="1" l="1"/>
  <c r="H76" i="2"/>
  <c r="I74" i="2"/>
  <c r="H74" i="2"/>
  <c r="I73" i="2"/>
  <c r="H73" i="2"/>
  <c r="I71" i="2"/>
  <c r="H71" i="2"/>
  <c r="I70" i="2"/>
  <c r="H70" i="2"/>
  <c r="Q67" i="2"/>
  <c r="Q65" i="2"/>
  <c r="N67" i="2"/>
  <c r="K67" i="2"/>
  <c r="N65" i="2"/>
  <c r="K65" i="2"/>
  <c r="H105" i="1"/>
  <c r="I103" i="1"/>
  <c r="H103" i="1"/>
  <c r="I102" i="1"/>
  <c r="H102" i="1"/>
  <c r="Q96" i="1"/>
  <c r="I100" i="1"/>
  <c r="H100" i="1"/>
  <c r="I99" i="1"/>
  <c r="H99" i="1"/>
  <c r="Q94" i="1"/>
  <c r="N94" i="1"/>
  <c r="N96" i="1"/>
  <c r="K96" i="1"/>
  <c r="I51" i="2" a="1"/>
  <c r="I51" i="2" s="1"/>
  <c r="B51" i="2" a="1"/>
  <c r="B51" i="2" s="1"/>
  <c r="N27" i="2" a="1"/>
  <c r="N27" i="2" s="1"/>
  <c r="N15" i="2" a="1"/>
  <c r="N15" i="2" s="1"/>
  <c r="N21" i="2" s="1" a="1"/>
  <c r="N21" i="2" s="1"/>
  <c r="N10" i="2"/>
  <c r="O10" i="2"/>
  <c r="P10" i="2"/>
  <c r="Q10" i="2"/>
  <c r="R10" i="2"/>
  <c r="N11" i="2"/>
  <c r="O11" i="2"/>
  <c r="P11" i="2"/>
  <c r="Q11" i="2"/>
  <c r="R11" i="2"/>
  <c r="N12" i="2"/>
  <c r="O12" i="2"/>
  <c r="P12" i="2"/>
  <c r="Q12" i="2"/>
  <c r="R12" i="2"/>
  <c r="N13" i="2"/>
  <c r="O13" i="2"/>
  <c r="P13" i="2"/>
  <c r="Q13" i="2"/>
  <c r="R13" i="2"/>
  <c r="O9" i="2"/>
  <c r="P9" i="2"/>
  <c r="Q9" i="2"/>
  <c r="R9" i="2"/>
  <c r="N9" i="2"/>
  <c r="B80" i="1" a="1"/>
  <c r="B80" i="1" s="1"/>
  <c r="I80" i="1" a="1"/>
  <c r="I80" i="1" s="1"/>
  <c r="N56" i="1" a="1"/>
  <c r="N56" i="1" s="1"/>
  <c r="N50" i="1" a="1"/>
  <c r="N50" i="1" s="1"/>
  <c r="N44" i="1" a="1"/>
  <c r="N44" i="1" s="1"/>
  <c r="N38" i="1" a="1"/>
  <c r="N38" i="1" s="1"/>
  <c r="N32" i="1" a="1"/>
  <c r="N32" i="1" s="1"/>
  <c r="N26" i="1" a="1"/>
  <c r="N26" i="1" s="1"/>
  <c r="N20" i="1" a="1"/>
  <c r="N20" i="1" s="1"/>
  <c r="N14" i="1" a="1"/>
  <c r="N14" i="1" s="1"/>
  <c r="N8" i="1" a="1"/>
  <c r="N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<sst xmlns="http://schemas.openxmlformats.org/spreadsheetml/2006/main" count="73" uniqueCount="40">
  <si>
    <t>А</t>
  </si>
  <si>
    <t>T</t>
  </si>
  <si>
    <t>B1</t>
  </si>
  <si>
    <t>B2</t>
  </si>
  <si>
    <t>B3</t>
  </si>
  <si>
    <t>B4</t>
  </si>
  <si>
    <t>Q</t>
  </si>
  <si>
    <t>B5</t>
  </si>
  <si>
    <t>B6</t>
  </si>
  <si>
    <t>B7</t>
  </si>
  <si>
    <t>B8</t>
  </si>
  <si>
    <t>B9</t>
  </si>
  <si>
    <t>B10</t>
  </si>
  <si>
    <t xml:space="preserve">Q </t>
  </si>
  <si>
    <t>A</t>
  </si>
  <si>
    <t>R = QA</t>
  </si>
  <si>
    <t>Q-1 = QT</t>
  </si>
  <si>
    <t>A1 = RQ-1</t>
  </si>
  <si>
    <t>А (почти треугольный вид)</t>
  </si>
  <si>
    <t>В1</t>
  </si>
  <si>
    <t>В2</t>
  </si>
  <si>
    <t>В3</t>
  </si>
  <si>
    <t>В4</t>
  </si>
  <si>
    <t xml:space="preserve">iter </t>
  </si>
  <si>
    <t>Res</t>
  </si>
  <si>
    <t>lambda^2</t>
  </si>
  <si>
    <t xml:space="preserve"> + </t>
  </si>
  <si>
    <t xml:space="preserve">lambda </t>
  </si>
  <si>
    <t>+</t>
  </si>
  <si>
    <t>1 блок</t>
  </si>
  <si>
    <t>2 блок</t>
  </si>
  <si>
    <t>lambda 1</t>
  </si>
  <si>
    <t>D</t>
  </si>
  <si>
    <t>Re</t>
  </si>
  <si>
    <t>Im</t>
  </si>
  <si>
    <t>lambda 2</t>
  </si>
  <si>
    <t>lambda 3</t>
  </si>
  <si>
    <t>lambda 4</t>
  </si>
  <si>
    <t>lambda 5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</si>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</sst>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70" workbookViewId="0">
      <selection activeCell="B74" sqref="B74:F78"/>
    </sheetView>
  </sheetViews>
  <sheetFormatPr defaultRowHeight="14.5" x14ac:dyDescent="0.35"/>
  <cols>
    <col min="6" max="6" width="10.7265625" customWidth="1"/>
    <col min="8" max="8" width="9.26953125" customWidth="1"/>
  </cols>
  <sheetData>
    <row r="1" spans="1:18" x14ac:dyDescent="0.35">
      <c r="A1" s="1"/>
      <c r="B1" s="4" t="s">
        <v>0</v>
      </c>
      <c r="C1" s="4"/>
      <c r="D1" s="4"/>
      <c r="E1" s="4"/>
      <c r="F1" s="4"/>
      <c r="H1" s="4" t="s">
        <v>1</v>
      </c>
      <c r="I1" s="4"/>
      <c r="J1" s="4"/>
      <c r="K1" s="4"/>
      <c r="L1" s="4"/>
      <c r="M1" s="2"/>
      <c r="N1" s="4" t="s">
        <v>6</v>
      </c>
      <c r="O1" s="4"/>
      <c r="P1" s="4"/>
      <c r="Q1" s="4"/>
      <c r="R1" s="4"/>
    </row>
    <row r="2" spans="1:18" x14ac:dyDescent="0.35">
      <c r="A2" s="1"/>
      <c r="B2">
        <v>-1.9911000000000001</v>
      </c>
      <c r="C2">
        <v>0.50449999999999995</v>
      </c>
      <c r="D2">
        <v>-2.7829999999999999</v>
      </c>
      <c r="E2">
        <v>-2.2151999999999998</v>
      </c>
      <c r="F2">
        <v>8.9283000000000001</v>
      </c>
      <c r="H2">
        <v>-0.7373339613566513</v>
      </c>
      <c r="I2">
        <v>0.67552840756707511</v>
      </c>
      <c r="J2">
        <v>0</v>
      </c>
      <c r="K2">
        <v>0</v>
      </c>
      <c r="L2">
        <v>0</v>
      </c>
      <c r="N2">
        <v>-0.7373339613566513</v>
      </c>
      <c r="O2">
        <v>0.67552840756707511</v>
      </c>
      <c r="P2">
        <v>0</v>
      </c>
      <c r="Q2">
        <v>0</v>
      </c>
      <c r="R2">
        <v>0</v>
      </c>
    </row>
    <row r="3" spans="1:18" x14ac:dyDescent="0.35">
      <c r="A3" s="1"/>
      <c r="B3">
        <v>1.8242</v>
      </c>
      <c r="C3">
        <v>-10.5715</v>
      </c>
      <c r="D3">
        <v>5.7942999999999998</v>
      </c>
      <c r="E3">
        <v>0.41260000000000002</v>
      </c>
      <c r="F3">
        <v>9.3071999999999999</v>
      </c>
      <c r="H3">
        <v>-0.67552840756707511</v>
      </c>
      <c r="I3">
        <v>-0.7373339613566513</v>
      </c>
      <c r="J3">
        <v>0</v>
      </c>
      <c r="K3">
        <v>0</v>
      </c>
      <c r="L3">
        <v>0</v>
      </c>
      <c r="N3">
        <v>-0.67552840756707511</v>
      </c>
      <c r="O3">
        <v>-0.7373339613566513</v>
      </c>
      <c r="P3">
        <v>0</v>
      </c>
      <c r="Q3">
        <v>0</v>
      </c>
      <c r="R3">
        <v>0</v>
      </c>
    </row>
    <row r="4" spans="1:18" x14ac:dyDescent="0.35">
      <c r="A4" s="1"/>
      <c r="B4">
        <v>7.2351000000000001</v>
      </c>
      <c r="C4">
        <v>-3.8452999999999999</v>
      </c>
      <c r="D4">
        <v>1.2699999999999999E-2</v>
      </c>
      <c r="E4">
        <v>-7.8935000000000004</v>
      </c>
      <c r="F4">
        <v>5.1837999999999997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 s="1"/>
      <c r="B5">
        <v>14.2707</v>
      </c>
      <c r="C5">
        <v>-5.9946000000000002</v>
      </c>
      <c r="D5">
        <v>3.6901000000000002</v>
      </c>
      <c r="E5">
        <v>-12.251200000000001</v>
      </c>
      <c r="F5">
        <v>7.8380999999999998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5">
      <c r="B6">
        <v>-0.92269999999999996</v>
      </c>
      <c r="C6">
        <v>-3.2578</v>
      </c>
      <c r="D6">
        <v>0.3367</v>
      </c>
      <c r="E6">
        <v>5.367</v>
      </c>
      <c r="F6">
        <v>-11.7988</v>
      </c>
      <c r="H6">
        <v>0</v>
      </c>
      <c r="I6">
        <v>0</v>
      </c>
      <c r="J6">
        <v>0</v>
      </c>
      <c r="K6">
        <v>0</v>
      </c>
      <c r="L6">
        <v>1</v>
      </c>
      <c r="N6">
        <v>0</v>
      </c>
      <c r="O6">
        <v>0</v>
      </c>
      <c r="P6">
        <v>0</v>
      </c>
      <c r="Q6">
        <v>0</v>
      </c>
      <c r="R6">
        <v>1</v>
      </c>
    </row>
    <row r="8" spans="1:18" x14ac:dyDescent="0.35">
      <c r="A8" t="s">
        <v>2</v>
      </c>
      <c r="B8">
        <v>2.7004000000000001</v>
      </c>
      <c r="C8">
        <v>-7.5133299999999998</v>
      </c>
      <c r="D8">
        <v>5.9662100000000002</v>
      </c>
      <c r="E8">
        <v>1.9120699999999999</v>
      </c>
      <c r="F8">
        <v>-0.29586000000000001</v>
      </c>
      <c r="H8">
        <v>0.34967415494514387</v>
      </c>
      <c r="I8">
        <v>0</v>
      </c>
      <c r="J8">
        <v>0.9368713814411237</v>
      </c>
      <c r="K8">
        <v>0</v>
      </c>
      <c r="L8">
        <v>0</v>
      </c>
      <c r="N8" cm="1">
        <f t="array" ref="N8:R12">MMULT(H8:L12,N2:R6)</f>
        <v>-0.25782662984974242</v>
      </c>
      <c r="O8">
        <v>0.23621482505745572</v>
      </c>
      <c r="P8">
        <v>0.9368713814411237</v>
      </c>
      <c r="Q8">
        <v>0</v>
      </c>
      <c r="R8">
        <v>0</v>
      </c>
    </row>
    <row r="9" spans="1:18" x14ac:dyDescent="0.35">
      <c r="B9">
        <v>0</v>
      </c>
      <c r="C9">
        <v>7.4539200000000001</v>
      </c>
      <c r="D9">
        <v>-2.3923399999999999</v>
      </c>
      <c r="E9">
        <v>1.19221</v>
      </c>
      <c r="F9">
        <v>-12.893829999999999</v>
      </c>
      <c r="H9">
        <v>0</v>
      </c>
      <c r="I9">
        <v>1</v>
      </c>
      <c r="J9">
        <v>0</v>
      </c>
      <c r="K9">
        <v>0</v>
      </c>
      <c r="L9">
        <v>0</v>
      </c>
      <c r="N9">
        <v>-0.67552840756707511</v>
      </c>
      <c r="O9">
        <v>-0.7373339613566513</v>
      </c>
      <c r="P9">
        <v>0</v>
      </c>
      <c r="Q9">
        <v>0</v>
      </c>
      <c r="R9">
        <v>0</v>
      </c>
    </row>
    <row r="10" spans="1:18" x14ac:dyDescent="0.35">
      <c r="B10">
        <v>7.2351000000000001</v>
      </c>
      <c r="C10">
        <v>-3.8452999999999999</v>
      </c>
      <c r="D10">
        <v>1.2699999999999999E-2</v>
      </c>
      <c r="E10">
        <v>-7.8935000000000004</v>
      </c>
      <c r="F10">
        <v>5.1837999999999997</v>
      </c>
      <c r="H10">
        <v>-0.9368713814411237</v>
      </c>
      <c r="I10">
        <v>0</v>
      </c>
      <c r="J10">
        <v>0.34967415494514387</v>
      </c>
      <c r="K10">
        <v>0</v>
      </c>
      <c r="L10">
        <v>0</v>
      </c>
      <c r="N10">
        <v>0.69078708695966207</v>
      </c>
      <c r="O10">
        <v>-0.63288323240008815</v>
      </c>
      <c r="P10">
        <v>0.34967415494514387</v>
      </c>
      <c r="Q10">
        <v>0</v>
      </c>
      <c r="R10">
        <v>0</v>
      </c>
    </row>
    <row r="11" spans="1:18" x14ac:dyDescent="0.35">
      <c r="B11">
        <v>14.2707</v>
      </c>
      <c r="C11">
        <v>-5.9946000000000002</v>
      </c>
      <c r="D11">
        <v>3.6901000000000002</v>
      </c>
      <c r="E11">
        <v>-12.251200000000001</v>
      </c>
      <c r="F11">
        <v>7.8380999999999998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35">
      <c r="B12">
        <v>-0.92269999999999996</v>
      </c>
      <c r="C12">
        <v>-3.2578</v>
      </c>
      <c r="D12">
        <v>0.3367</v>
      </c>
      <c r="E12">
        <v>5.367</v>
      </c>
      <c r="F12">
        <v>-11.7988</v>
      </c>
      <c r="H12">
        <v>0</v>
      </c>
      <c r="I12">
        <v>0</v>
      </c>
      <c r="J12">
        <v>0</v>
      </c>
      <c r="K12">
        <v>0</v>
      </c>
      <c r="L12">
        <v>1</v>
      </c>
      <c r="N12">
        <v>0</v>
      </c>
      <c r="O12">
        <v>0</v>
      </c>
      <c r="P12">
        <v>0</v>
      </c>
      <c r="Q12">
        <v>0</v>
      </c>
      <c r="R12">
        <v>1</v>
      </c>
    </row>
    <row r="14" spans="1:18" x14ac:dyDescent="0.35">
      <c r="A14" t="s">
        <v>3</v>
      </c>
      <c r="B14">
        <v>7.72262</v>
      </c>
      <c r="C14">
        <v>-6.2297700000000003</v>
      </c>
      <c r="D14">
        <v>2.0981299999999998</v>
      </c>
      <c r="E14">
        <v>-6.7265899999999998</v>
      </c>
      <c r="F14">
        <v>4.7530999999999999</v>
      </c>
      <c r="H14">
        <v>0.4759332530484916</v>
      </c>
      <c r="I14">
        <v>0</v>
      </c>
      <c r="J14">
        <v>0</v>
      </c>
      <c r="K14">
        <v>0.87948140323868174</v>
      </c>
      <c r="L14">
        <v>0</v>
      </c>
      <c r="N14" cm="1">
        <f t="array" ref="N14:R18">MMULT(H14:L18,N8:R12)</f>
        <v>-0.12270826666691724</v>
      </c>
      <c r="O14">
        <v>0.11242249010787525</v>
      </c>
      <c r="P14">
        <v>0.44588824425730822</v>
      </c>
      <c r="Q14">
        <v>0.87948140323868174</v>
      </c>
      <c r="R14">
        <v>0</v>
      </c>
    </row>
    <row r="15" spans="1:18" x14ac:dyDescent="0.35">
      <c r="B15">
        <v>0</v>
      </c>
      <c r="C15">
        <v>7.4539200000000001</v>
      </c>
      <c r="D15">
        <v>-2.3923399999999999</v>
      </c>
      <c r="E15">
        <v>1.19221</v>
      </c>
      <c r="F15">
        <v>-12.893829999999999</v>
      </c>
      <c r="H15">
        <v>0</v>
      </c>
      <c r="I15">
        <v>1</v>
      </c>
      <c r="J15">
        <v>0</v>
      </c>
      <c r="K15">
        <v>0</v>
      </c>
      <c r="L15">
        <v>0</v>
      </c>
      <c r="N15">
        <v>-0.67552840756707511</v>
      </c>
      <c r="O15">
        <v>-0.7373339613566513</v>
      </c>
      <c r="P15">
        <v>0</v>
      </c>
      <c r="Q15">
        <v>0</v>
      </c>
      <c r="R15">
        <v>0</v>
      </c>
    </row>
    <row r="16" spans="1:18" x14ac:dyDescent="0.35">
      <c r="B16">
        <v>0</v>
      </c>
      <c r="C16">
        <v>5.69442</v>
      </c>
      <c r="D16">
        <v>-5.5851300000000004</v>
      </c>
      <c r="E16">
        <v>-4.55152</v>
      </c>
      <c r="F16">
        <v>2.08982</v>
      </c>
      <c r="H16">
        <v>0</v>
      </c>
      <c r="I16">
        <v>0</v>
      </c>
      <c r="J16">
        <v>1</v>
      </c>
      <c r="K16">
        <v>0</v>
      </c>
      <c r="L16">
        <v>0</v>
      </c>
      <c r="N16">
        <v>0.69078708695966207</v>
      </c>
      <c r="O16">
        <v>-0.63288323240008815</v>
      </c>
      <c r="P16">
        <v>0.34967415494514387</v>
      </c>
      <c r="Q16">
        <v>0</v>
      </c>
      <c r="R16">
        <v>0</v>
      </c>
    </row>
    <row r="17" spans="1:18" x14ac:dyDescent="0.35">
      <c r="B17">
        <v>14.2707</v>
      </c>
      <c r="C17">
        <v>-5.9946000000000002</v>
      </c>
      <c r="D17">
        <v>3.6901000000000002</v>
      </c>
      <c r="E17">
        <v>-12.251200000000001</v>
      </c>
      <c r="F17">
        <v>7.8380999999999998</v>
      </c>
      <c r="H17">
        <v>-0.87948140323868174</v>
      </c>
      <c r="I17">
        <v>0</v>
      </c>
      <c r="J17">
        <v>0</v>
      </c>
      <c r="K17">
        <v>0.4759332530484916</v>
      </c>
      <c r="L17">
        <v>0</v>
      </c>
      <c r="N17">
        <v>0.22675372621255166</v>
      </c>
      <c r="O17">
        <v>-0.20774654580731089</v>
      </c>
      <c r="P17">
        <v>-0.82396095720400175</v>
      </c>
      <c r="Q17">
        <v>0.4759332530484916</v>
      </c>
      <c r="R17">
        <v>0</v>
      </c>
    </row>
    <row r="18" spans="1:18" x14ac:dyDescent="0.35">
      <c r="B18">
        <v>-0.92269999999999996</v>
      </c>
      <c r="C18">
        <v>-3.2578</v>
      </c>
      <c r="D18">
        <v>0.3367</v>
      </c>
      <c r="E18">
        <v>5.367</v>
      </c>
      <c r="F18">
        <v>-11.7988</v>
      </c>
      <c r="H18">
        <v>0</v>
      </c>
      <c r="I18">
        <v>0</v>
      </c>
      <c r="J18">
        <v>0</v>
      </c>
      <c r="K18">
        <v>0</v>
      </c>
      <c r="L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20" spans="1:18" x14ac:dyDescent="0.35">
      <c r="A20" t="s">
        <v>4</v>
      </c>
      <c r="B20">
        <v>16.22627</v>
      </c>
      <c r="C20">
        <v>-8.2370900000000002</v>
      </c>
      <c r="D20">
        <v>4.2439400000000003</v>
      </c>
      <c r="E20">
        <v>-13.97611</v>
      </c>
      <c r="F20">
        <v>9.1556200000000008</v>
      </c>
      <c r="H20">
        <v>0.99838712035017374</v>
      </c>
      <c r="I20">
        <v>0</v>
      </c>
      <c r="J20">
        <v>0</v>
      </c>
      <c r="K20">
        <v>0</v>
      </c>
      <c r="L20">
        <v>-5.6772862521522527E-2</v>
      </c>
      <c r="N20" cm="1">
        <f t="array" ref="N20:R24">MMULT(H20:L24,N14:R18)</f>
        <v>-0.12251035300074471</v>
      </c>
      <c r="O20">
        <v>0.11224116616139747</v>
      </c>
      <c r="P20">
        <v>0.44516908018204887</v>
      </c>
      <c r="Q20">
        <v>0.87806290558099742</v>
      </c>
      <c r="R20">
        <v>-5.6772862521522527E-2</v>
      </c>
    </row>
    <row r="21" spans="1:18" x14ac:dyDescent="0.35">
      <c r="B21">
        <v>0</v>
      </c>
      <c r="C21">
        <v>7.4539200000000001</v>
      </c>
      <c r="D21">
        <v>-2.3923399999999999</v>
      </c>
      <c r="E21">
        <v>1.19221</v>
      </c>
      <c r="F21">
        <v>-12.893829999999999</v>
      </c>
      <c r="H21">
        <v>0</v>
      </c>
      <c r="I21">
        <v>1</v>
      </c>
      <c r="J21">
        <v>0</v>
      </c>
      <c r="K21">
        <v>0</v>
      </c>
      <c r="L21">
        <v>0</v>
      </c>
      <c r="N21">
        <v>-0.67552840756707511</v>
      </c>
      <c r="O21">
        <v>-0.7373339613566513</v>
      </c>
      <c r="P21">
        <v>0</v>
      </c>
      <c r="Q21">
        <v>0</v>
      </c>
      <c r="R21">
        <v>0</v>
      </c>
    </row>
    <row r="22" spans="1:18" x14ac:dyDescent="0.35">
      <c r="B22">
        <v>0</v>
      </c>
      <c r="C22">
        <v>5.69442</v>
      </c>
      <c r="D22">
        <v>-5.5851300000000004</v>
      </c>
      <c r="E22">
        <v>-4.55152</v>
      </c>
      <c r="F22">
        <v>2.08982</v>
      </c>
      <c r="H22">
        <v>0</v>
      </c>
      <c r="I22">
        <v>0</v>
      </c>
      <c r="J22">
        <v>1</v>
      </c>
      <c r="K22">
        <v>0</v>
      </c>
      <c r="L22">
        <v>0</v>
      </c>
      <c r="N22">
        <v>0.69078708695966207</v>
      </c>
      <c r="O22">
        <v>-0.63288323240008815</v>
      </c>
      <c r="P22">
        <v>0.34967415494514387</v>
      </c>
      <c r="Q22">
        <v>0</v>
      </c>
      <c r="R22">
        <v>0</v>
      </c>
    </row>
    <row r="23" spans="1:18" x14ac:dyDescent="0.35">
      <c r="B23">
        <v>0</v>
      </c>
      <c r="C23">
        <v>2.6259399999999999</v>
      </c>
      <c r="D23">
        <v>-8.9029999999999998E-2</v>
      </c>
      <c r="E23">
        <v>8.516E-2</v>
      </c>
      <c r="F23">
        <v>-0.44985000000000003</v>
      </c>
      <c r="H23">
        <v>0</v>
      </c>
      <c r="I23">
        <v>0</v>
      </c>
      <c r="J23">
        <v>0</v>
      </c>
      <c r="K23">
        <v>1</v>
      </c>
      <c r="L23">
        <v>0</v>
      </c>
      <c r="N23">
        <v>0.22675372621255166</v>
      </c>
      <c r="O23">
        <v>-0.20774654580731089</v>
      </c>
      <c r="P23">
        <v>-0.82396095720400175</v>
      </c>
      <c r="Q23">
        <v>0.4759332530484916</v>
      </c>
      <c r="R23">
        <v>0</v>
      </c>
    </row>
    <row r="24" spans="1:18" x14ac:dyDescent="0.35">
      <c r="B24">
        <v>-0.92269999999999996</v>
      </c>
      <c r="C24">
        <v>-3.2578</v>
      </c>
      <c r="D24">
        <v>0.3367</v>
      </c>
      <c r="E24">
        <v>5.367</v>
      </c>
      <c r="F24">
        <v>-11.7988</v>
      </c>
      <c r="H24">
        <v>5.6772862521522527E-2</v>
      </c>
      <c r="I24">
        <v>0</v>
      </c>
      <c r="J24">
        <v>0</v>
      </c>
      <c r="K24">
        <v>0</v>
      </c>
      <c r="L24">
        <v>0.99838712035017374</v>
      </c>
      <c r="N24">
        <v>-6.9664995537352175E-3</v>
      </c>
      <c r="O24">
        <v>6.3825465752216275E-3</v>
      </c>
      <c r="P24">
        <v>2.5314351991183214E-2</v>
      </c>
      <c r="Q24">
        <v>4.9930676796305397E-2</v>
      </c>
      <c r="R24">
        <v>0.99838712035017374</v>
      </c>
    </row>
    <row r="26" spans="1:18" x14ac:dyDescent="0.35">
      <c r="A26" t="s">
        <v>5</v>
      </c>
      <c r="B26">
        <v>16.252479999999998</v>
      </c>
      <c r="C26">
        <v>-8.0388500000000001</v>
      </c>
      <c r="D26">
        <v>4.2179799999999998</v>
      </c>
      <c r="E26">
        <v>-14.25827</v>
      </c>
      <c r="F26">
        <v>9.8107000000000006</v>
      </c>
      <c r="H26">
        <v>1</v>
      </c>
      <c r="I26">
        <v>0</v>
      </c>
      <c r="J26">
        <v>0</v>
      </c>
      <c r="K26">
        <v>0</v>
      </c>
      <c r="L26">
        <v>0</v>
      </c>
      <c r="N26" cm="1">
        <f t="array" ref="N26:R30">MMULT(H26:L30,N20:R24)</f>
        <v>-0.12251035300074471</v>
      </c>
      <c r="O26">
        <v>0.11224116616139747</v>
      </c>
      <c r="P26">
        <v>0.44516908018204887</v>
      </c>
      <c r="Q26">
        <v>0.87806290558099742</v>
      </c>
      <c r="R26">
        <v>-5.6772862521522527E-2</v>
      </c>
    </row>
    <row r="27" spans="1:18" x14ac:dyDescent="0.35">
      <c r="B27">
        <v>0</v>
      </c>
      <c r="C27">
        <v>7.4539200000000001</v>
      </c>
      <c r="D27">
        <v>-2.3923399999999999</v>
      </c>
      <c r="E27">
        <v>1.19221</v>
      </c>
      <c r="F27">
        <v>-12.893829999999999</v>
      </c>
      <c r="H27">
        <v>0</v>
      </c>
      <c r="I27">
        <v>0.79464800000000002</v>
      </c>
      <c r="J27">
        <v>0.60707100000000003</v>
      </c>
      <c r="K27">
        <v>0</v>
      </c>
      <c r="L27">
        <v>0</v>
      </c>
      <c r="N27">
        <v>-0.11745049034867205</v>
      </c>
      <c r="O27">
        <v>-0.97012601450049418</v>
      </c>
      <c r="P27">
        <v>0.21227703891670344</v>
      </c>
      <c r="Q27">
        <v>0</v>
      </c>
      <c r="R27">
        <v>0</v>
      </c>
    </row>
    <row r="28" spans="1:18" x14ac:dyDescent="0.35">
      <c r="B28">
        <v>0</v>
      </c>
      <c r="C28">
        <v>5.69442</v>
      </c>
      <c r="D28">
        <v>-5.5851300000000004</v>
      </c>
      <c r="E28">
        <v>-4.55152</v>
      </c>
      <c r="F28">
        <v>2.08982</v>
      </c>
      <c r="H28">
        <v>0</v>
      </c>
      <c r="I28">
        <v>-0.60707100000000003</v>
      </c>
      <c r="J28">
        <v>0.79464800000000002</v>
      </c>
      <c r="K28">
        <v>0</v>
      </c>
      <c r="L28">
        <v>0</v>
      </c>
      <c r="N28">
        <v>0.95902628298847348</v>
      </c>
      <c r="O28">
        <v>-5.5305329605521591E-2</v>
      </c>
      <c r="P28">
        <v>0.27786786787884871</v>
      </c>
      <c r="Q28">
        <v>0</v>
      </c>
      <c r="R28">
        <v>0</v>
      </c>
    </row>
    <row r="29" spans="1:18" x14ac:dyDescent="0.35">
      <c r="B29">
        <v>0</v>
      </c>
      <c r="C29">
        <v>2.6259399999999999</v>
      </c>
      <c r="D29">
        <v>-8.9029999999999998E-2</v>
      </c>
      <c r="E29">
        <v>8.516E-2</v>
      </c>
      <c r="F29">
        <v>-0.44985000000000003</v>
      </c>
      <c r="H29">
        <v>0</v>
      </c>
      <c r="I29">
        <v>0</v>
      </c>
      <c r="J29">
        <v>0</v>
      </c>
      <c r="K29">
        <v>1</v>
      </c>
      <c r="L29">
        <v>0</v>
      </c>
      <c r="N29">
        <v>0.22675372621255166</v>
      </c>
      <c r="O29">
        <v>-0.20774654580731089</v>
      </c>
      <c r="P29">
        <v>-0.82396095720400175</v>
      </c>
      <c r="Q29">
        <v>0.4759332530484916</v>
      </c>
      <c r="R29">
        <v>0</v>
      </c>
    </row>
    <row r="30" spans="1:18" x14ac:dyDescent="0.35">
      <c r="B30">
        <v>0</v>
      </c>
      <c r="C30">
        <v>-3.7201900000000001</v>
      </c>
      <c r="D30">
        <v>0.57709999999999995</v>
      </c>
      <c r="E30">
        <v>4.5648799999999996</v>
      </c>
      <c r="F30">
        <v>-11.259980000000001</v>
      </c>
      <c r="H30">
        <v>0</v>
      </c>
      <c r="I30">
        <v>0</v>
      </c>
      <c r="J30">
        <v>0</v>
      </c>
      <c r="K30">
        <v>0</v>
      </c>
      <c r="L30">
        <v>1</v>
      </c>
      <c r="N30">
        <v>-6.9664995537352175E-3</v>
      </c>
      <c r="O30">
        <v>6.3825465752216275E-3</v>
      </c>
      <c r="P30">
        <v>2.5314351991183214E-2</v>
      </c>
      <c r="Q30">
        <v>4.9930676796305397E-2</v>
      </c>
      <c r="R30">
        <v>0.99838712035017374</v>
      </c>
    </row>
    <row r="32" spans="1:18" x14ac:dyDescent="0.35">
      <c r="A32" t="s">
        <v>7</v>
      </c>
      <c r="B32">
        <v>16.252479999999998</v>
      </c>
      <c r="C32">
        <v>-8.0388500000000001</v>
      </c>
      <c r="D32">
        <v>4.2179799999999998</v>
      </c>
      <c r="E32">
        <v>-14.25827</v>
      </c>
      <c r="F32">
        <v>9.8107000000000006</v>
      </c>
      <c r="H32">
        <v>1</v>
      </c>
      <c r="I32">
        <v>0</v>
      </c>
      <c r="J32">
        <v>0</v>
      </c>
      <c r="K32">
        <v>0</v>
      </c>
      <c r="L32">
        <v>0</v>
      </c>
      <c r="N32" cm="1">
        <f t="array" ref="N32:R36">MMULT(H32:L36,N26:R30)</f>
        <v>-0.12251035300074471</v>
      </c>
      <c r="O32">
        <v>0.11224116616139747</v>
      </c>
      <c r="P32">
        <v>0.44516908018204887</v>
      </c>
      <c r="Q32">
        <v>0.87806290558099742</v>
      </c>
      <c r="R32">
        <v>-5.6772862521522527E-2</v>
      </c>
    </row>
    <row r="33" spans="1:18" x14ac:dyDescent="0.35">
      <c r="B33">
        <v>0</v>
      </c>
      <c r="C33">
        <v>9.3801600000000001</v>
      </c>
      <c r="D33">
        <v>-5.2916400000000001</v>
      </c>
      <c r="E33">
        <v>-1.8157099999999999</v>
      </c>
      <c r="F33">
        <v>-8.9773899999999998</v>
      </c>
      <c r="H33">
        <v>0</v>
      </c>
      <c r="I33">
        <v>0.96297699999999997</v>
      </c>
      <c r="J33">
        <v>0</v>
      </c>
      <c r="K33">
        <v>0.26958199999999999</v>
      </c>
      <c r="L33">
        <v>0</v>
      </c>
      <c r="N33">
        <v>-5.1973397824661073E-2</v>
      </c>
      <c r="O33">
        <v>-0.99021376837746877</v>
      </c>
      <c r="P33">
        <v>-1.7707136660078865E-2</v>
      </c>
      <c r="Q33">
        <v>0.12830303822331846</v>
      </c>
      <c r="R33">
        <v>0</v>
      </c>
    </row>
    <row r="34" spans="1:18" x14ac:dyDescent="0.35">
      <c r="B34">
        <v>0</v>
      </c>
      <c r="C34">
        <v>0</v>
      </c>
      <c r="D34">
        <v>-2.9858899999999999</v>
      </c>
      <c r="E34">
        <v>-4.3406099999999999</v>
      </c>
      <c r="F34">
        <v>9.4881399999999996</v>
      </c>
      <c r="H34">
        <v>0</v>
      </c>
      <c r="I34">
        <v>0</v>
      </c>
      <c r="J34">
        <v>1</v>
      </c>
      <c r="K34">
        <v>0</v>
      </c>
      <c r="L34">
        <v>0</v>
      </c>
      <c r="N34">
        <v>0.95902628298847348</v>
      </c>
      <c r="O34">
        <v>-5.5305329605521591E-2</v>
      </c>
      <c r="P34">
        <v>0.27786786787884871</v>
      </c>
      <c r="Q34">
        <v>0</v>
      </c>
      <c r="R34">
        <v>0</v>
      </c>
    </row>
    <row r="35" spans="1:18" x14ac:dyDescent="0.35">
      <c r="B35">
        <v>0</v>
      </c>
      <c r="C35">
        <v>2.6259399999999999</v>
      </c>
      <c r="D35">
        <v>-8.9029999999999998E-2</v>
      </c>
      <c r="E35">
        <v>8.516E-2</v>
      </c>
      <c r="F35">
        <v>-0.44985000000000003</v>
      </c>
      <c r="H35">
        <v>0</v>
      </c>
      <c r="I35">
        <v>-0.26958199999999999</v>
      </c>
      <c r="J35">
        <v>0</v>
      </c>
      <c r="K35">
        <v>0.96297699999999997</v>
      </c>
      <c r="L35">
        <v>0</v>
      </c>
      <c r="N35">
        <v>0.25002116109616007</v>
      </c>
      <c r="O35">
        <v>6.1473365799185414E-2</v>
      </c>
      <c r="P35">
        <v>-0.85068151939068071</v>
      </c>
      <c r="Q35">
        <v>0.45831277622087729</v>
      </c>
      <c r="R35">
        <v>0</v>
      </c>
    </row>
    <row r="36" spans="1:18" x14ac:dyDescent="0.35">
      <c r="B36">
        <v>0</v>
      </c>
      <c r="C36">
        <v>-3.7201900000000001</v>
      </c>
      <c r="D36">
        <v>0.57709999999999995</v>
      </c>
      <c r="E36">
        <v>4.5648799999999996</v>
      </c>
      <c r="F36">
        <v>-11.259980000000001</v>
      </c>
      <c r="H36">
        <v>0</v>
      </c>
      <c r="I36">
        <v>0</v>
      </c>
      <c r="J36">
        <v>0</v>
      </c>
      <c r="K36">
        <v>0</v>
      </c>
      <c r="L36">
        <v>1</v>
      </c>
      <c r="N36">
        <v>-6.9664995537352175E-3</v>
      </c>
      <c r="O36">
        <v>6.3825465752216275E-3</v>
      </c>
      <c r="P36">
        <v>2.5314351991183214E-2</v>
      </c>
      <c r="Q36">
        <v>4.9930676796305397E-2</v>
      </c>
      <c r="R36">
        <v>0.99838712035017374</v>
      </c>
    </row>
    <row r="38" spans="1:18" x14ac:dyDescent="0.35">
      <c r="A38" t="s">
        <v>8</v>
      </c>
      <c r="B38">
        <v>16.252479999999998</v>
      </c>
      <c r="C38">
        <v>-8.0388500000000001</v>
      </c>
      <c r="D38">
        <v>4.2179799999999998</v>
      </c>
      <c r="E38">
        <v>-14.25827</v>
      </c>
      <c r="F38">
        <v>9.8107000000000006</v>
      </c>
      <c r="H38">
        <v>1</v>
      </c>
      <c r="I38">
        <v>0</v>
      </c>
      <c r="J38">
        <v>0</v>
      </c>
      <c r="K38">
        <v>0</v>
      </c>
      <c r="L38">
        <v>0</v>
      </c>
      <c r="N38" cm="1">
        <f t="array" ref="N38:R42">MMULT(H38:L42,N32:R36)</f>
        <v>-0.12251035300074471</v>
      </c>
      <c r="O38">
        <v>0.11224116616139747</v>
      </c>
      <c r="P38">
        <v>0.44516908018204887</v>
      </c>
      <c r="Q38">
        <v>0.87806290558099742</v>
      </c>
      <c r="R38">
        <v>-5.6772862521522527E-2</v>
      </c>
    </row>
    <row r="39" spans="1:18" x14ac:dyDescent="0.35">
      <c r="B39">
        <v>0</v>
      </c>
      <c r="C39">
        <v>9.7407800000000009</v>
      </c>
      <c r="D39">
        <v>-5.1197299999999997</v>
      </c>
      <c r="E39">
        <v>-1.72553</v>
      </c>
      <c r="F39">
        <v>-8.7662899999999997</v>
      </c>
      <c r="H39">
        <v>0</v>
      </c>
      <c r="I39">
        <v>0.93418699999999999</v>
      </c>
      <c r="J39">
        <v>0</v>
      </c>
      <c r="K39">
        <v>0</v>
      </c>
      <c r="L39">
        <v>-0.35678399999999999</v>
      </c>
      <c r="N39">
        <v>-4.6067337016846788E-2</v>
      </c>
      <c r="O39">
        <v>-0.92732202013653631</v>
      </c>
      <c r="P39">
        <v>-2.5573532635891405E-2</v>
      </c>
      <c r="Q39">
        <v>0.10204456377863416</v>
      </c>
      <c r="R39">
        <v>-0.35620855034701637</v>
      </c>
    </row>
    <row r="40" spans="1:18" x14ac:dyDescent="0.35">
      <c r="B40">
        <v>0</v>
      </c>
      <c r="C40">
        <v>0</v>
      </c>
      <c r="D40">
        <v>-2.9858899999999999</v>
      </c>
      <c r="E40">
        <v>-4.3406099999999999</v>
      </c>
      <c r="F40">
        <v>9.4881399999999996</v>
      </c>
      <c r="H40">
        <v>0</v>
      </c>
      <c r="I40">
        <v>0</v>
      </c>
      <c r="J40">
        <v>1</v>
      </c>
      <c r="K40">
        <v>0</v>
      </c>
      <c r="L40">
        <v>0</v>
      </c>
      <c r="N40">
        <v>0.95902628298847348</v>
      </c>
      <c r="O40">
        <v>-5.5305329605521591E-2</v>
      </c>
      <c r="P40">
        <v>0.27786786787884871</v>
      </c>
      <c r="Q40">
        <v>0</v>
      </c>
      <c r="R40">
        <v>0</v>
      </c>
    </row>
    <row r="41" spans="1:18" x14ac:dyDescent="0.35">
      <c r="B41">
        <v>0</v>
      </c>
      <c r="C41">
        <v>0</v>
      </c>
      <c r="D41">
        <v>1.3408</v>
      </c>
      <c r="E41">
        <v>0.57149000000000005</v>
      </c>
      <c r="F41">
        <v>1.98695</v>
      </c>
      <c r="H41">
        <v>0</v>
      </c>
      <c r="I41">
        <v>0</v>
      </c>
      <c r="J41">
        <v>0</v>
      </c>
      <c r="K41">
        <v>1</v>
      </c>
      <c r="L41">
        <v>0</v>
      </c>
      <c r="N41">
        <v>0.25002116109616007</v>
      </c>
      <c r="O41">
        <v>6.1473365799185414E-2</v>
      </c>
      <c r="P41">
        <v>-0.85068151939068071</v>
      </c>
      <c r="Q41">
        <v>0.45831277622087729</v>
      </c>
      <c r="R41">
        <v>0</v>
      </c>
    </row>
    <row r="42" spans="1:18" x14ac:dyDescent="0.35">
      <c r="B42">
        <v>0</v>
      </c>
      <c r="C42">
        <v>-3.7201900000000001</v>
      </c>
      <c r="D42">
        <v>0.57709999999999995</v>
      </c>
      <c r="E42">
        <v>4.5648799999999996</v>
      </c>
      <c r="F42">
        <v>-11.259980000000001</v>
      </c>
      <c r="H42">
        <v>0</v>
      </c>
      <c r="I42">
        <v>0.35678399999999999</v>
      </c>
      <c r="J42">
        <v>0</v>
      </c>
      <c r="K42">
        <v>0</v>
      </c>
      <c r="L42">
        <v>0.93418699999999999</v>
      </c>
      <c r="N42">
        <v>-2.5051290088079117E-2</v>
      </c>
      <c r="O42">
        <v>-0.34732993709932025</v>
      </c>
      <c r="P42">
        <v>1.7330715497457894E-2</v>
      </c>
      <c r="Q42">
        <v>9.2421060353778589E-2</v>
      </c>
      <c r="R42">
        <v>0.93268026879856769</v>
      </c>
    </row>
    <row r="44" spans="1:18" x14ac:dyDescent="0.35">
      <c r="A44" t="s">
        <v>9</v>
      </c>
      <c r="B44">
        <v>16.252479999999998</v>
      </c>
      <c r="C44">
        <v>-8.0388500000000001</v>
      </c>
      <c r="D44">
        <v>4.2179799999999998</v>
      </c>
      <c r="E44">
        <v>-14.25827</v>
      </c>
      <c r="F44">
        <v>9.8107000000000006</v>
      </c>
      <c r="H44">
        <v>1</v>
      </c>
      <c r="I44">
        <v>0</v>
      </c>
      <c r="J44">
        <v>0</v>
      </c>
      <c r="K44">
        <v>0</v>
      </c>
      <c r="L44">
        <v>0</v>
      </c>
      <c r="N44" cm="1">
        <f t="array" ref="N44:R48">MMULT(H44:L48,N38:R42)</f>
        <v>-0.12251035300074471</v>
      </c>
      <c r="O44">
        <v>0.11224116616139747</v>
      </c>
      <c r="P44">
        <v>0.44516908018204887</v>
      </c>
      <c r="Q44">
        <v>0.87806290558099742</v>
      </c>
      <c r="R44">
        <v>-5.6772862521522527E-2</v>
      </c>
    </row>
    <row r="45" spans="1:18" x14ac:dyDescent="0.35">
      <c r="B45">
        <v>0</v>
      </c>
      <c r="C45">
        <v>10.427009999999999</v>
      </c>
      <c r="D45">
        <v>-4.9886900000000001</v>
      </c>
      <c r="E45">
        <v>-3.24064</v>
      </c>
      <c r="F45">
        <v>-4.17197</v>
      </c>
      <c r="H45">
        <v>0</v>
      </c>
      <c r="I45">
        <v>1</v>
      </c>
      <c r="J45">
        <v>0</v>
      </c>
      <c r="K45">
        <v>0</v>
      </c>
      <c r="L45">
        <v>0</v>
      </c>
      <c r="N45">
        <v>-4.6067337016846788E-2</v>
      </c>
      <c r="O45">
        <v>-0.92732202013653631</v>
      </c>
      <c r="P45">
        <v>-2.5573532635891405E-2</v>
      </c>
      <c r="Q45">
        <v>0.10204456377863416</v>
      </c>
      <c r="R45">
        <v>-0.35620855034701637</v>
      </c>
    </row>
    <row r="46" spans="1:18" x14ac:dyDescent="0.35">
      <c r="B46">
        <v>0</v>
      </c>
      <c r="C46">
        <v>0</v>
      </c>
      <c r="D46">
        <v>-2.9858899999999999</v>
      </c>
      <c r="E46">
        <v>-4.3406099999999999</v>
      </c>
      <c r="F46">
        <v>9.4881399999999996</v>
      </c>
      <c r="H46">
        <v>0</v>
      </c>
      <c r="I46">
        <v>0</v>
      </c>
      <c r="J46">
        <v>-0.91224700000000003</v>
      </c>
      <c r="K46">
        <v>0.40964</v>
      </c>
      <c r="L46">
        <v>0</v>
      </c>
      <c r="N46">
        <v>-0.77245018114595498</v>
      </c>
      <c r="O46">
        <v>7.563407058262657E-2</v>
      </c>
      <c r="P46">
        <v>-0.60195730647207457</v>
      </c>
      <c r="Q46">
        <v>0.18774324565112019</v>
      </c>
      <c r="R46">
        <v>0</v>
      </c>
    </row>
    <row r="47" spans="1:18" x14ac:dyDescent="0.35">
      <c r="B47">
        <v>0</v>
      </c>
      <c r="C47">
        <v>0</v>
      </c>
      <c r="D47">
        <v>1.3408</v>
      </c>
      <c r="E47">
        <v>0.57149000000000005</v>
      </c>
      <c r="F47">
        <v>1.98695</v>
      </c>
      <c r="H47">
        <v>0</v>
      </c>
      <c r="I47">
        <v>0</v>
      </c>
      <c r="J47">
        <v>-0.40964</v>
      </c>
      <c r="K47">
        <v>-0.91224700000000003</v>
      </c>
      <c r="L47">
        <v>0</v>
      </c>
      <c r="N47">
        <v>-0.620936580709887</v>
      </c>
      <c r="O47">
        <v>-3.3423618310603635E-2</v>
      </c>
      <c r="P47">
        <v>0.66220587062169878</v>
      </c>
      <c r="Q47">
        <v>-0.41809445516916666</v>
      </c>
      <c r="R47">
        <v>0</v>
      </c>
    </row>
    <row r="48" spans="1:18" x14ac:dyDescent="0.35">
      <c r="B48">
        <v>0</v>
      </c>
      <c r="C48">
        <v>0</v>
      </c>
      <c r="D48">
        <v>-1.28752</v>
      </c>
      <c r="E48">
        <v>3.6488100000000001</v>
      </c>
      <c r="F48">
        <v>-13.646599999999999</v>
      </c>
      <c r="H48">
        <v>0</v>
      </c>
      <c r="I48">
        <v>0</v>
      </c>
      <c r="J48">
        <v>0</v>
      </c>
      <c r="K48">
        <v>0</v>
      </c>
      <c r="L48">
        <v>1</v>
      </c>
      <c r="N48">
        <v>-2.5051290088079117E-2</v>
      </c>
      <c r="O48">
        <v>-0.34732993709932025</v>
      </c>
      <c r="P48">
        <v>1.7330715497457894E-2</v>
      </c>
      <c r="Q48">
        <v>9.2421060353778589E-2</v>
      </c>
      <c r="R48">
        <v>0.93268026879856769</v>
      </c>
    </row>
    <row r="50" spans="1:18" x14ac:dyDescent="0.35">
      <c r="A50" t="s">
        <v>10</v>
      </c>
      <c r="B50">
        <v>16.252479999999998</v>
      </c>
      <c r="C50">
        <v>-8.0388500000000001</v>
      </c>
      <c r="D50">
        <v>4.2179799999999998</v>
      </c>
      <c r="E50">
        <v>-14.25827</v>
      </c>
      <c r="F50">
        <v>9.8107000000000006</v>
      </c>
      <c r="H50">
        <v>1</v>
      </c>
      <c r="I50">
        <v>0</v>
      </c>
      <c r="J50">
        <v>0</v>
      </c>
      <c r="K50">
        <v>0</v>
      </c>
      <c r="L50">
        <v>0</v>
      </c>
      <c r="N50" cm="1">
        <f t="array" ref="N50:R54">MMULT(H50:L54,N44:R48)</f>
        <v>-0.12251035300074471</v>
      </c>
      <c r="O50">
        <v>0.11224116616139747</v>
      </c>
      <c r="P50">
        <v>0.44516908018204887</v>
      </c>
      <c r="Q50">
        <v>0.87806290558099742</v>
      </c>
      <c r="R50">
        <v>-5.6772862521522527E-2</v>
      </c>
    </row>
    <row r="51" spans="1:18" x14ac:dyDescent="0.35">
      <c r="B51">
        <v>0</v>
      </c>
      <c r="C51">
        <v>10.427009999999999</v>
      </c>
      <c r="D51">
        <v>-4.9886900000000001</v>
      </c>
      <c r="E51">
        <v>-3.24064</v>
      </c>
      <c r="F51">
        <v>-4.17197</v>
      </c>
      <c r="H51">
        <v>0</v>
      </c>
      <c r="I51">
        <v>1</v>
      </c>
      <c r="J51">
        <v>0</v>
      </c>
      <c r="K51">
        <v>0</v>
      </c>
      <c r="L51">
        <v>0</v>
      </c>
      <c r="N51">
        <v>-4.6067337016846788E-2</v>
      </c>
      <c r="O51">
        <v>-0.92732202013653631</v>
      </c>
      <c r="P51">
        <v>-2.5573532635891405E-2</v>
      </c>
      <c r="Q51">
        <v>0.10204456377863416</v>
      </c>
      <c r="R51">
        <v>-0.35620855034701637</v>
      </c>
    </row>
    <row r="52" spans="1:18" x14ac:dyDescent="0.35">
      <c r="B52">
        <v>0</v>
      </c>
      <c r="C52">
        <v>0</v>
      </c>
      <c r="D52">
        <v>3.27311</v>
      </c>
      <c r="E52">
        <v>4.19381</v>
      </c>
      <c r="F52">
        <v>-7.8415900000000001</v>
      </c>
      <c r="H52">
        <v>0</v>
      </c>
      <c r="I52">
        <v>0</v>
      </c>
      <c r="J52">
        <v>0.93059099999999995</v>
      </c>
      <c r="K52">
        <v>0</v>
      </c>
      <c r="L52">
        <v>-0.36606</v>
      </c>
      <c r="N52">
        <v>-0.70966491127315312</v>
      </c>
      <c r="O52">
        <v>0.19752798215213421</v>
      </c>
      <c r="P52">
        <v>-0.5665201335021538</v>
      </c>
      <c r="Q52">
        <v>0.14088052136061741</v>
      </c>
      <c r="R52">
        <v>-0.3414169391964037</v>
      </c>
    </row>
    <row r="53" spans="1:18" x14ac:dyDescent="0.35">
      <c r="B53">
        <v>0</v>
      </c>
      <c r="C53">
        <v>0</v>
      </c>
      <c r="D53">
        <v>0</v>
      </c>
      <c r="E53">
        <v>1.25675</v>
      </c>
      <c r="F53">
        <v>-5.6993099999999997</v>
      </c>
      <c r="H53">
        <v>0</v>
      </c>
      <c r="I53">
        <v>0</v>
      </c>
      <c r="J53">
        <v>0</v>
      </c>
      <c r="K53">
        <v>1</v>
      </c>
      <c r="L53">
        <v>0</v>
      </c>
      <c r="N53">
        <v>-0.620936580709887</v>
      </c>
      <c r="O53">
        <v>-3.3423618310603635E-2</v>
      </c>
      <c r="P53">
        <v>0.66220587062169878</v>
      </c>
      <c r="Q53">
        <v>-0.41809445516916666</v>
      </c>
      <c r="R53">
        <v>0</v>
      </c>
    </row>
    <row r="54" spans="1:18" x14ac:dyDescent="0.35">
      <c r="B54">
        <v>0</v>
      </c>
      <c r="C54">
        <v>0</v>
      </c>
      <c r="D54">
        <v>-1.28752</v>
      </c>
      <c r="E54">
        <v>3.6488100000000001</v>
      </c>
      <c r="F54">
        <v>-13.646599999999999</v>
      </c>
      <c r="H54">
        <v>0</v>
      </c>
      <c r="I54">
        <v>0</v>
      </c>
      <c r="J54">
        <v>0.36606</v>
      </c>
      <c r="K54">
        <v>0</v>
      </c>
      <c r="L54">
        <v>0.93059099999999995</v>
      </c>
      <c r="N54">
        <v>-0.30607561840464392</v>
      </c>
      <c r="O54">
        <v>-0.29553550561771724</v>
      </c>
      <c r="P54">
        <v>-0.20422468374167277</v>
      </c>
      <c r="Q54">
        <v>0.15473149947873222</v>
      </c>
      <c r="R54">
        <v>0.8679438640215279</v>
      </c>
    </row>
    <row r="56" spans="1:18" x14ac:dyDescent="0.35">
      <c r="A56" t="s">
        <v>11</v>
      </c>
      <c r="B56">
        <v>16.252479999999998</v>
      </c>
      <c r="C56">
        <v>-8.0388500000000001</v>
      </c>
      <c r="D56">
        <v>4.2179799999999998</v>
      </c>
      <c r="E56">
        <v>-14.25827</v>
      </c>
      <c r="F56">
        <v>9.8107000000000006</v>
      </c>
      <c r="H56">
        <v>1</v>
      </c>
      <c r="I56">
        <v>0</v>
      </c>
      <c r="J56">
        <v>0</v>
      </c>
      <c r="K56">
        <v>0</v>
      </c>
      <c r="L56">
        <v>0</v>
      </c>
      <c r="N56" s="3" cm="1">
        <f t="array" ref="N56:R60">MMULT(H56:L60,N50:R54)</f>
        <v>-0.12251035300074471</v>
      </c>
      <c r="O56" s="3">
        <v>0.11224116616139747</v>
      </c>
      <c r="P56" s="3">
        <v>0.44516908018204887</v>
      </c>
      <c r="Q56" s="3">
        <v>0.87806290558099742</v>
      </c>
      <c r="R56" s="3">
        <v>-5.6772862521522527E-2</v>
      </c>
    </row>
    <row r="57" spans="1:18" x14ac:dyDescent="0.35">
      <c r="B57">
        <v>0</v>
      </c>
      <c r="C57">
        <v>10.427009999999999</v>
      </c>
      <c r="D57">
        <v>-4.9886900000000001</v>
      </c>
      <c r="E57">
        <v>-3.24064</v>
      </c>
      <c r="F57">
        <v>-4.17197</v>
      </c>
      <c r="H57">
        <v>0</v>
      </c>
      <c r="I57">
        <v>1</v>
      </c>
      <c r="J57">
        <v>0</v>
      </c>
      <c r="K57">
        <v>0</v>
      </c>
      <c r="L57">
        <v>0</v>
      </c>
      <c r="N57" s="3">
        <v>-4.6067337016846788E-2</v>
      </c>
      <c r="O57" s="3">
        <v>-0.92732202013653631</v>
      </c>
      <c r="P57" s="3">
        <v>-2.5573532635891405E-2</v>
      </c>
      <c r="Q57" s="3">
        <v>0.10204456377863416</v>
      </c>
      <c r="R57" s="3">
        <v>-0.35620855034701637</v>
      </c>
    </row>
    <row r="58" spans="1:18" x14ac:dyDescent="0.35">
      <c r="B58">
        <v>0</v>
      </c>
      <c r="C58">
        <v>0</v>
      </c>
      <c r="D58">
        <v>3.5172400000000001</v>
      </c>
      <c r="E58">
        <v>2.56704</v>
      </c>
      <c r="F58">
        <v>-2.3018399999999999</v>
      </c>
      <c r="H58">
        <v>0</v>
      </c>
      <c r="I58">
        <v>0</v>
      </c>
      <c r="J58">
        <v>1</v>
      </c>
      <c r="K58">
        <v>0</v>
      </c>
      <c r="L58">
        <v>0</v>
      </c>
      <c r="N58" s="3">
        <v>-0.70966491127315312</v>
      </c>
      <c r="O58" s="3">
        <v>0.19752798215213421</v>
      </c>
      <c r="P58" s="3">
        <v>-0.5665201335021538</v>
      </c>
      <c r="Q58" s="3">
        <v>0.14088052136061741</v>
      </c>
      <c r="R58" s="3">
        <v>-0.3414169391964037</v>
      </c>
    </row>
    <row r="59" spans="1:18" x14ac:dyDescent="0.35">
      <c r="B59">
        <v>0</v>
      </c>
      <c r="C59">
        <v>0</v>
      </c>
      <c r="D59">
        <v>0</v>
      </c>
      <c r="E59">
        <v>1.25675</v>
      </c>
      <c r="F59">
        <v>-5.6993099999999997</v>
      </c>
      <c r="H59">
        <v>0</v>
      </c>
      <c r="I59">
        <v>0</v>
      </c>
      <c r="J59">
        <v>0</v>
      </c>
      <c r="K59">
        <v>0.24698400000000001</v>
      </c>
      <c r="L59">
        <v>0.96901899999999996</v>
      </c>
      <c r="N59" s="3">
        <v>-0.44995449012090039</v>
      </c>
      <c r="O59" s="3">
        <v>-0.29463461906300087</v>
      </c>
      <c r="P59" s="3">
        <v>-3.4343344065042358E-2</v>
      </c>
      <c r="Q59" s="3">
        <v>4.6675121977880138E-2</v>
      </c>
      <c r="R59" s="3">
        <v>0.84105409517027696</v>
      </c>
    </row>
    <row r="60" spans="1:18" x14ac:dyDescent="0.35">
      <c r="B60">
        <v>0</v>
      </c>
      <c r="C60">
        <v>0</v>
      </c>
      <c r="D60">
        <v>0</v>
      </c>
      <c r="E60">
        <v>4.9307400000000001</v>
      </c>
      <c r="F60">
        <v>-15.569900000000001</v>
      </c>
      <c r="H60">
        <v>0</v>
      </c>
      <c r="I60">
        <v>0</v>
      </c>
      <c r="J60">
        <v>0</v>
      </c>
      <c r="K60">
        <v>-0.96901899999999996</v>
      </c>
      <c r="L60">
        <v>0.24698400000000001</v>
      </c>
      <c r="N60" s="3">
        <v>0.52610356396686142</v>
      </c>
      <c r="O60" s="3">
        <v>-4.0604420127763455E-2</v>
      </c>
      <c r="P60" s="3">
        <v>-0.69213029983322116</v>
      </c>
      <c r="Q60" s="3">
        <v>0.44335767552082583</v>
      </c>
      <c r="R60" s="3">
        <v>0.21436824731149307</v>
      </c>
    </row>
    <row r="62" spans="1:18" x14ac:dyDescent="0.35">
      <c r="A62" t="s">
        <v>12</v>
      </c>
      <c r="B62">
        <v>16.252479999999998</v>
      </c>
      <c r="C62">
        <v>-8.0388500000000001</v>
      </c>
      <c r="D62">
        <v>4.2179799999999998</v>
      </c>
      <c r="E62">
        <v>-14.25827</v>
      </c>
      <c r="F62">
        <v>9.8107000000000006</v>
      </c>
    </row>
    <row r="63" spans="1:18" x14ac:dyDescent="0.35">
      <c r="B63">
        <v>0</v>
      </c>
      <c r="C63">
        <v>10.427009999999999</v>
      </c>
      <c r="D63">
        <v>-4.9886900000000001</v>
      </c>
      <c r="E63">
        <v>-3.24064</v>
      </c>
      <c r="F63">
        <v>-4.17197</v>
      </c>
    </row>
    <row r="64" spans="1:18" x14ac:dyDescent="0.35">
      <c r="B64">
        <v>0</v>
      </c>
      <c r="C64">
        <v>0</v>
      </c>
      <c r="D64">
        <v>3.5172400000000001</v>
      </c>
      <c r="E64">
        <v>2.56704</v>
      </c>
      <c r="F64">
        <v>-2.3018399999999999</v>
      </c>
    </row>
    <row r="65" spans="1:13" x14ac:dyDescent="0.35">
      <c r="B65">
        <v>0</v>
      </c>
      <c r="C65">
        <v>0</v>
      </c>
      <c r="D65">
        <v>0</v>
      </c>
      <c r="E65">
        <v>5.0883799999999999</v>
      </c>
      <c r="F65">
        <v>-16.495170000000002</v>
      </c>
    </row>
    <row r="66" spans="1:13" x14ac:dyDescent="0.35">
      <c r="B66">
        <v>0</v>
      </c>
      <c r="C66">
        <v>0</v>
      </c>
      <c r="D66">
        <v>0</v>
      </c>
      <c r="E66">
        <v>0</v>
      </c>
      <c r="F66">
        <v>1.6772199999999999</v>
      </c>
    </row>
    <row r="68" spans="1:13" x14ac:dyDescent="0.35">
      <c r="A68" t="s">
        <v>13</v>
      </c>
      <c r="B68">
        <v>-0.12251035300074471</v>
      </c>
      <c r="C68">
        <v>0.11224116616139747</v>
      </c>
      <c r="D68">
        <v>0.44516908018204887</v>
      </c>
      <c r="E68">
        <v>0.87806290558099742</v>
      </c>
      <c r="F68">
        <v>-5.6772862521522527E-2</v>
      </c>
      <c r="H68" t="s">
        <v>15</v>
      </c>
      <c r="I68">
        <v>16.252480138119896</v>
      </c>
      <c r="J68">
        <v>-8.038853887461352</v>
      </c>
      <c r="K68">
        <v>4.2179834538818124</v>
      </c>
      <c r="L68">
        <v>-14.258270717298489</v>
      </c>
      <c r="M68">
        <v>9.8107057854018702</v>
      </c>
    </row>
    <row r="69" spans="1:13" x14ac:dyDescent="0.35">
      <c r="B69">
        <v>-4.6067337016846788E-2</v>
      </c>
      <c r="C69">
        <v>-0.92732202013653631</v>
      </c>
      <c r="D69">
        <v>-2.5573532635891405E-2</v>
      </c>
      <c r="E69">
        <v>0.10204456377863416</v>
      </c>
      <c r="F69">
        <v>-0.35620855034701637</v>
      </c>
      <c r="I69">
        <v>-2.2346518173121943E-6</v>
      </c>
      <c r="J69">
        <v>10.427021542686299</v>
      </c>
      <c r="K69">
        <v>-4.9886821403260253</v>
      </c>
      <c r="L69">
        <v>-3.2406396701644469</v>
      </c>
      <c r="M69">
        <v>-4.1719736501925295</v>
      </c>
    </row>
    <row r="70" spans="1:13" x14ac:dyDescent="0.35">
      <c r="B70">
        <v>-0.70966491127315312</v>
      </c>
      <c r="C70">
        <v>0.19752798215213421</v>
      </c>
      <c r="D70">
        <v>-0.5665201335021538</v>
      </c>
      <c r="E70">
        <v>0.14088052136061741</v>
      </c>
      <c r="F70">
        <v>-0.3414169391964037</v>
      </c>
      <c r="I70">
        <v>3.5979539496078239E-6</v>
      </c>
      <c r="J70">
        <v>-7.4105370737598264E-6</v>
      </c>
      <c r="K70">
        <v>3.5172471578072044</v>
      </c>
      <c r="L70">
        <v>2.567036274727216</v>
      </c>
      <c r="M70">
        <v>-2.3018500632150305</v>
      </c>
    </row>
    <row r="71" spans="1:13" x14ac:dyDescent="0.35">
      <c r="B71">
        <v>-0.44995449012090039</v>
      </c>
      <c r="C71">
        <v>-0.29463461906300087</v>
      </c>
      <c r="D71">
        <v>-3.4343344065042358E-2</v>
      </c>
      <c r="E71">
        <v>4.6675121977880138E-2</v>
      </c>
      <c r="F71">
        <v>0.84105409517027696</v>
      </c>
      <c r="I71">
        <v>4.3413613026732634E-7</v>
      </c>
      <c r="J71">
        <v>3.5786374983359792E-6</v>
      </c>
      <c r="K71">
        <v>4.5937545016250247E-6</v>
      </c>
      <c r="L71">
        <v>5.0883732034713072</v>
      </c>
      <c r="M71">
        <v>-16.495165812174204</v>
      </c>
    </row>
    <row r="72" spans="1:13" x14ac:dyDescent="0.35">
      <c r="B72">
        <v>0.52610356396686142</v>
      </c>
      <c r="C72">
        <v>-4.0604420127763455E-2</v>
      </c>
      <c r="D72">
        <v>-0.69213029983322116</v>
      </c>
      <c r="E72">
        <v>0.44335767552082583</v>
      </c>
      <c r="F72">
        <v>0.21436824731149307</v>
      </c>
      <c r="I72">
        <v>-5.2347408732722478E-7</v>
      </c>
      <c r="J72">
        <v>-3.2804179063150585E-6</v>
      </c>
      <c r="K72">
        <v>1.4824352224107606E-6</v>
      </c>
      <c r="L72">
        <v>3.3520694673327966E-6</v>
      </c>
      <c r="M72">
        <v>1.677225662997698</v>
      </c>
    </row>
    <row r="74" spans="1:13" x14ac:dyDescent="0.35">
      <c r="A74" t="s">
        <v>14</v>
      </c>
      <c r="B74">
        <v>-1.9911000000000001</v>
      </c>
      <c r="C74">
        <v>0.50449999999999995</v>
      </c>
      <c r="D74">
        <v>-2.7829999999999999</v>
      </c>
      <c r="E74">
        <v>-2.2151999999999998</v>
      </c>
      <c r="F74">
        <v>8.9283000000000001</v>
      </c>
      <c r="H74" t="s">
        <v>16</v>
      </c>
      <c r="I74">
        <v>-0.122510353</v>
      </c>
      <c r="J74">
        <v>-4.6067337E-2</v>
      </c>
      <c r="K74">
        <v>-0.70966491099999995</v>
      </c>
      <c r="L74">
        <v>-0.44995448999999998</v>
      </c>
      <c r="M74">
        <v>0.52610356400000002</v>
      </c>
    </row>
    <row r="75" spans="1:13" x14ac:dyDescent="0.35">
      <c r="B75">
        <v>1.8242</v>
      </c>
      <c r="C75">
        <v>-10.5715</v>
      </c>
      <c r="D75">
        <v>5.7942999999999998</v>
      </c>
      <c r="E75">
        <v>0.41260000000000002</v>
      </c>
      <c r="F75">
        <v>9.3071999999999999</v>
      </c>
      <c r="I75">
        <v>0.112241166</v>
      </c>
      <c r="J75">
        <v>-0.92732201999999997</v>
      </c>
      <c r="K75">
        <v>0.19752798199999999</v>
      </c>
      <c r="L75">
        <v>-0.29463461899999999</v>
      </c>
      <c r="M75">
        <v>-4.0604420000000002E-2</v>
      </c>
    </row>
    <row r="76" spans="1:13" x14ac:dyDescent="0.35">
      <c r="B76">
        <v>7.2351000000000001</v>
      </c>
      <c r="C76">
        <v>-3.8452999999999999</v>
      </c>
      <c r="D76">
        <v>1.2699999999999999E-2</v>
      </c>
      <c r="E76">
        <v>-7.8935000000000004</v>
      </c>
      <c r="F76">
        <v>5.1837999999999997</v>
      </c>
      <c r="I76">
        <v>0.44516907999999999</v>
      </c>
      <c r="J76">
        <v>-2.5573532999999999E-2</v>
      </c>
      <c r="K76">
        <v>-0.56652013400000001</v>
      </c>
      <c r="L76">
        <v>-3.4343343999999998E-2</v>
      </c>
      <c r="M76">
        <v>-0.69213029999999998</v>
      </c>
    </row>
    <row r="77" spans="1:13" x14ac:dyDescent="0.35">
      <c r="B77">
        <v>14.2707</v>
      </c>
      <c r="C77">
        <v>-5.9946000000000002</v>
      </c>
      <c r="D77">
        <v>3.6901000000000002</v>
      </c>
      <c r="E77">
        <v>-12.251200000000001</v>
      </c>
      <c r="F77">
        <v>7.8380999999999998</v>
      </c>
      <c r="I77">
        <v>0.87806290600000003</v>
      </c>
      <c r="J77">
        <v>0.102044564</v>
      </c>
      <c r="K77">
        <v>0.14088052100000001</v>
      </c>
      <c r="L77">
        <v>4.6675121999999999E-2</v>
      </c>
      <c r="M77">
        <v>0.44335767599999998</v>
      </c>
    </row>
    <row r="78" spans="1:13" x14ac:dyDescent="0.35">
      <c r="B78">
        <v>-0.92269999999999996</v>
      </c>
      <c r="C78">
        <v>-3.2578</v>
      </c>
      <c r="D78">
        <v>0.3367</v>
      </c>
      <c r="E78">
        <v>5.367</v>
      </c>
      <c r="F78">
        <v>-11.7988</v>
      </c>
      <c r="I78">
        <v>-5.6772863E-2</v>
      </c>
      <c r="J78">
        <v>-0.35620855000000001</v>
      </c>
      <c r="K78">
        <v>-0.34141693899999997</v>
      </c>
      <c r="L78">
        <v>0.84105409499999995</v>
      </c>
      <c r="M78">
        <v>0.21436824700000001</v>
      </c>
    </row>
    <row r="80" spans="1:13" x14ac:dyDescent="0.35">
      <c r="A80" t="s">
        <v>15</v>
      </c>
      <c r="B80" s="5" cm="1">
        <f t="array" ref="B80:F84">MMULT(B68:F72,B74:F78)</f>
        <v>16.252480138119896</v>
      </c>
      <c r="C80" s="5">
        <v>-8.038853887461352</v>
      </c>
      <c r="D80" s="5">
        <v>4.2179834538818124</v>
      </c>
      <c r="E80" s="5">
        <v>-14.258270717298489</v>
      </c>
      <c r="F80" s="5">
        <v>9.8107057854018702</v>
      </c>
      <c r="H80" t="s">
        <v>17</v>
      </c>
      <c r="I80" cm="1">
        <f t="array" ref="I80:M84">MMULT(I68:M72,I74:M78)</f>
        <v>-14.092312074912806</v>
      </c>
      <c r="J80">
        <v>1.6483927057103336</v>
      </c>
      <c r="K80">
        <v>-20.869539754127679</v>
      </c>
      <c r="L80">
        <v>2.4966163342165046</v>
      </c>
      <c r="M80">
        <v>1.739096602787995</v>
      </c>
    </row>
    <row r="81" spans="2:17" x14ac:dyDescent="0.35">
      <c r="B81" s="5">
        <v>-2.2346518173121943E-6</v>
      </c>
      <c r="C81" s="5">
        <v>10.427021542686299</v>
      </c>
      <c r="D81" s="5">
        <v>-4.9886821403260253</v>
      </c>
      <c r="E81" s="5">
        <v>-3.2406396701644469</v>
      </c>
      <c r="F81" s="5">
        <v>-4.1719736501925295</v>
      </c>
      <c r="I81">
        <v>-3.6590963067966413</v>
      </c>
      <c r="J81">
        <v>-8.3862253269105267</v>
      </c>
      <c r="K81">
        <v>5.8536584522035957</v>
      </c>
      <c r="L81">
        <v>-6.5609452618801676</v>
      </c>
      <c r="M81">
        <v>0.6983325778224464</v>
      </c>
    </row>
    <row r="82" spans="2:17" x14ac:dyDescent="0.35">
      <c r="B82" s="5">
        <v>3.5979539496078239E-6</v>
      </c>
      <c r="C82" s="5">
        <v>-7.4105370737598264E-6</v>
      </c>
      <c r="D82" s="5">
        <v>3.5172471578072044</v>
      </c>
      <c r="E82" s="5">
        <v>2.567036274727216</v>
      </c>
      <c r="F82" s="5">
        <v>-2.3018500632150305</v>
      </c>
      <c r="I82">
        <v>3.9504703582995595</v>
      </c>
      <c r="J82">
        <v>0.99194904070867007</v>
      </c>
      <c r="K82">
        <v>-0.84505933785285847</v>
      </c>
      <c r="L82">
        <v>-1.9369571550300539</v>
      </c>
      <c r="M82">
        <v>-1.7897194626477817</v>
      </c>
    </row>
    <row r="83" spans="2:17" x14ac:dyDescent="0.35">
      <c r="B83" s="5">
        <v>4.3413613026732634E-7</v>
      </c>
      <c r="C83" s="5">
        <v>3.5786374983359792E-6</v>
      </c>
      <c r="D83" s="5">
        <v>4.5937545016250247E-6</v>
      </c>
      <c r="E83" s="5">
        <v>5.0883732034713072</v>
      </c>
      <c r="F83" s="5">
        <v>-16.495165812174204</v>
      </c>
      <c r="I83">
        <v>5.4043919441511354</v>
      </c>
      <c r="J83">
        <v>6.3949564649542765</v>
      </c>
      <c r="K83">
        <v>6.3485794841728911</v>
      </c>
      <c r="L83">
        <v>-13.635827721476447</v>
      </c>
      <c r="M83">
        <v>-1.2800735574030173</v>
      </c>
    </row>
    <row r="84" spans="2:17" x14ac:dyDescent="0.35">
      <c r="B84" s="5">
        <v>-5.2347408732722478E-7</v>
      </c>
      <c r="C84" s="5">
        <v>-3.2804179063150585E-6</v>
      </c>
      <c r="D84" s="5">
        <v>1.4824352224107606E-6</v>
      </c>
      <c r="E84" s="5">
        <v>3.3520694673327966E-6</v>
      </c>
      <c r="F84" s="5">
        <v>1.677225662997698</v>
      </c>
      <c r="I84">
        <v>-9.5217603590206298E-2</v>
      </c>
      <c r="J84">
        <v>-0.59743875117102097</v>
      </c>
      <c r="K84">
        <v>-0.57263389594416503</v>
      </c>
      <c r="L84">
        <v>1.4106388197139683</v>
      </c>
      <c r="M84">
        <v>0.35954424312550637</v>
      </c>
    </row>
    <row r="86" spans="2:17" x14ac:dyDescent="0.35">
      <c r="H86" t="s">
        <v>24</v>
      </c>
      <c r="I86">
        <v>-7.02006</v>
      </c>
      <c r="J86">
        <v>7.2618879999999999</v>
      </c>
      <c r="K86">
        <v>-5.0703990000000001</v>
      </c>
      <c r="L86">
        <v>10.905260999999999</v>
      </c>
      <c r="M86">
        <v>0.203737</v>
      </c>
    </row>
    <row r="87" spans="2:17" x14ac:dyDescent="0.35">
      <c r="I87">
        <v>-4.4236079999999998</v>
      </c>
      <c r="J87">
        <v>-11.207571</v>
      </c>
      <c r="K87">
        <v>-5.2247500000000002</v>
      </c>
      <c r="L87">
        <v>-2.6167829999999999</v>
      </c>
      <c r="M87">
        <v>-0.95530899999999996</v>
      </c>
    </row>
    <row r="88" spans="2:17" x14ac:dyDescent="0.35">
      <c r="I88">
        <v>-9.9999999999999995E-7</v>
      </c>
      <c r="J88">
        <v>3.0000000000000001E-6</v>
      </c>
      <c r="K88">
        <v>-4.4479150000000001</v>
      </c>
      <c r="L88">
        <v>-20.407346</v>
      </c>
      <c r="M88">
        <v>7.6351000000000002E-2</v>
      </c>
    </row>
    <row r="89" spans="2:17" x14ac:dyDescent="0.35">
      <c r="I89">
        <v>0</v>
      </c>
      <c r="J89">
        <v>9.9999999999999995E-7</v>
      </c>
      <c r="K89">
        <v>1.044244</v>
      </c>
      <c r="L89">
        <v>-12.213957000000001</v>
      </c>
      <c r="M89">
        <v>1.2407490000000001</v>
      </c>
    </row>
    <row r="90" spans="2:17" x14ac:dyDescent="0.35">
      <c r="I90">
        <v>0</v>
      </c>
      <c r="J90">
        <v>0</v>
      </c>
      <c r="K90">
        <v>0</v>
      </c>
      <c r="L90">
        <v>0</v>
      </c>
      <c r="M90">
        <v>-0.11049200000000001</v>
      </c>
    </row>
    <row r="92" spans="2:17" x14ac:dyDescent="0.35">
      <c r="H92" t="s">
        <v>23</v>
      </c>
      <c r="I92">
        <v>76</v>
      </c>
    </row>
    <row r="94" spans="2:17" x14ac:dyDescent="0.35">
      <c r="G94" t="s">
        <v>29</v>
      </c>
      <c r="H94">
        <v>1</v>
      </c>
      <c r="I94" t="s">
        <v>25</v>
      </c>
      <c r="J94" t="s">
        <v>26</v>
      </c>
      <c r="K94">
        <f>-I86-J87</f>
        <v>18.227630999999999</v>
      </c>
      <c r="L94" t="s">
        <v>27</v>
      </c>
      <c r="M94" t="s">
        <v>28</v>
      </c>
      <c r="N94">
        <f>I86*J87 - I87*J86</f>
        <v>110.801566726164</v>
      </c>
      <c r="P94" t="s">
        <v>32</v>
      </c>
      <c r="Q94">
        <f>K94^2 - 4 * H94 * N94</f>
        <v>-110.95973503249502</v>
      </c>
    </row>
    <row r="96" spans="2:17" x14ac:dyDescent="0.35">
      <c r="G96" t="s">
        <v>30</v>
      </c>
      <c r="H96">
        <v>1</v>
      </c>
      <c r="I96" t="s">
        <v>25</v>
      </c>
      <c r="J96" t="s">
        <v>26</v>
      </c>
      <c r="K96">
        <f>-K88-L89</f>
        <v>16.661872000000002</v>
      </c>
      <c r="L96" t="s">
        <v>27</v>
      </c>
      <c r="M96" t="s">
        <v>26</v>
      </c>
      <c r="N96">
        <f>K88*L89 - K89*L88</f>
        <v>75.63689116607901</v>
      </c>
      <c r="Q96">
        <f>K96^2 - 4 * H96 * N96</f>
        <v>-24.929586119931969</v>
      </c>
    </row>
    <row r="98" spans="7:9" x14ac:dyDescent="0.35">
      <c r="H98" t="s">
        <v>33</v>
      </c>
      <c r="I98" t="s">
        <v>34</v>
      </c>
    </row>
    <row r="99" spans="7:9" x14ac:dyDescent="0.35">
      <c r="G99" t="s">
        <v>31</v>
      </c>
      <c r="H99">
        <f>-K94 / 2</f>
        <v>-9.1138154999999994</v>
      </c>
      <c r="I99">
        <f>SQRT(-Q94) / 2</f>
        <v>5.2668713443679023</v>
      </c>
    </row>
    <row r="100" spans="7:9" x14ac:dyDescent="0.35">
      <c r="G100" t="s">
        <v>35</v>
      </c>
      <c r="H100">
        <f>H99</f>
        <v>-9.1138154999999994</v>
      </c>
      <c r="I100">
        <f>-I99</f>
        <v>-5.2668713443679023</v>
      </c>
    </row>
    <row r="102" spans="7:9" x14ac:dyDescent="0.35">
      <c r="G102" t="s">
        <v>36</v>
      </c>
      <c r="H102">
        <f>-K96 / 2</f>
        <v>-8.3309360000000012</v>
      </c>
      <c r="I102">
        <f>SQRT(-Q96) / 2</f>
        <v>2.4964768234419865</v>
      </c>
    </row>
    <row r="103" spans="7:9" x14ac:dyDescent="0.35">
      <c r="G103" t="s">
        <v>37</v>
      </c>
      <c r="H103">
        <f>H102</f>
        <v>-8.3309360000000012</v>
      </c>
      <c r="I103">
        <f>-I102</f>
        <v>-2.4964768234419865</v>
      </c>
    </row>
    <row r="105" spans="7:9" x14ac:dyDescent="0.35">
      <c r="G105" t="s">
        <v>38</v>
      </c>
      <c r="H105">
        <f>M90</f>
        <v>-0.11049200000000001</v>
      </c>
    </row>
  </sheetData>
  <mergeCells count="3">
    <mergeCell ref="B1:F1"/>
    <mergeCell ref="H1:L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D69B-489E-4567-86B6-8E82A6CC2CEC}">
  <dimension ref="A1:R76"/>
  <sheetViews>
    <sheetView topLeftCell="A48" workbookViewId="0">
      <selection activeCell="I51" sqref="I51:M55"/>
    </sheetView>
  </sheetViews>
  <sheetFormatPr defaultRowHeight="14.5" x14ac:dyDescent="0.35"/>
  <cols>
    <col min="2" max="2" width="8.81640625" bestFit="1" customWidth="1"/>
    <col min="3" max="5" width="8.90625" bestFit="1" customWidth="1"/>
    <col min="6" max="6" width="8.81640625" bestFit="1" customWidth="1"/>
    <col min="8" max="8" width="8.90625" bestFit="1" customWidth="1"/>
    <col min="9" max="9" width="8.81640625" bestFit="1" customWidth="1"/>
    <col min="10" max="11" width="8.90625" bestFit="1" customWidth="1"/>
    <col min="12" max="12" width="8.81640625" bestFit="1" customWidth="1"/>
  </cols>
  <sheetData>
    <row r="1" spans="1:18" x14ac:dyDescent="0.35">
      <c r="B1" s="4" t="s">
        <v>0</v>
      </c>
      <c r="C1" s="4"/>
      <c r="D1" s="4"/>
      <c r="E1" s="4"/>
      <c r="F1" s="4"/>
    </row>
    <row r="2" spans="1:18" x14ac:dyDescent="0.35">
      <c r="B2">
        <v>-1.9911000000000001</v>
      </c>
      <c r="C2">
        <v>0.50449999999999995</v>
      </c>
      <c r="D2">
        <v>-2.7829999999999999</v>
      </c>
      <c r="E2">
        <v>-2.2151999999999998</v>
      </c>
      <c r="F2">
        <v>8.9283000000000001</v>
      </c>
    </row>
    <row r="3" spans="1:18" x14ac:dyDescent="0.35">
      <c r="B3">
        <v>1.8242</v>
      </c>
      <c r="C3">
        <v>-10.5715</v>
      </c>
      <c r="D3">
        <v>5.7942999999999998</v>
      </c>
      <c r="E3">
        <v>0.41260000000000002</v>
      </c>
      <c r="F3">
        <v>9.3071999999999999</v>
      </c>
    </row>
    <row r="4" spans="1:18" x14ac:dyDescent="0.35">
      <c r="B4">
        <v>7.2351000000000001</v>
      </c>
      <c r="C4">
        <v>-3.8452999999999999</v>
      </c>
      <c r="D4">
        <v>1.2699999999999999E-2</v>
      </c>
      <c r="E4">
        <v>-7.8935000000000004</v>
      </c>
      <c r="F4">
        <v>5.1837999999999997</v>
      </c>
    </row>
    <row r="5" spans="1:18" x14ac:dyDescent="0.35">
      <c r="B5">
        <v>14.2707</v>
      </c>
      <c r="C5">
        <v>-5.9946000000000002</v>
      </c>
      <c r="D5">
        <v>3.6901000000000002</v>
      </c>
      <c r="E5">
        <v>-12.251200000000001</v>
      </c>
      <c r="F5">
        <v>7.8380999999999998</v>
      </c>
    </row>
    <row r="6" spans="1:18" x14ac:dyDescent="0.35">
      <c r="B6">
        <v>-0.92269999999999996</v>
      </c>
      <c r="C6">
        <v>-3.2578</v>
      </c>
      <c r="D6">
        <v>0.3367</v>
      </c>
      <c r="E6">
        <v>5.367</v>
      </c>
      <c r="F6">
        <v>-11.7988</v>
      </c>
    </row>
    <row r="8" spans="1:18" x14ac:dyDescent="0.35">
      <c r="B8" s="4" t="s">
        <v>18</v>
      </c>
      <c r="C8" s="4"/>
      <c r="D8" s="4"/>
      <c r="E8" s="4"/>
      <c r="F8" s="4"/>
      <c r="H8" s="4" t="s">
        <v>1</v>
      </c>
      <c r="I8" s="4"/>
      <c r="J8" s="4"/>
      <c r="K8" s="4"/>
      <c r="L8" s="4"/>
      <c r="N8" s="4" t="s">
        <v>6</v>
      </c>
      <c r="O8" s="4"/>
      <c r="P8" s="4"/>
      <c r="Q8" s="4"/>
      <c r="R8" s="4"/>
    </row>
    <row r="9" spans="1:18" x14ac:dyDescent="0.35">
      <c r="B9">
        <v>-1.9911000000000001</v>
      </c>
      <c r="C9">
        <v>-3.6618400000000002</v>
      </c>
      <c r="D9">
        <v>7.8974700000000002</v>
      </c>
      <c r="E9">
        <v>-4.1039000000000003</v>
      </c>
      <c r="F9">
        <v>1.027E-2</v>
      </c>
      <c r="H9">
        <v>-0.12250999999999999</v>
      </c>
      <c r="I9">
        <v>0.99246699999999999</v>
      </c>
      <c r="J9">
        <v>0</v>
      </c>
      <c r="K9">
        <v>0</v>
      </c>
      <c r="L9">
        <v>0</v>
      </c>
      <c r="N9">
        <f>H9</f>
        <v>-0.12250999999999999</v>
      </c>
      <c r="O9">
        <f t="shared" ref="O9:R9" si="0">I9</f>
        <v>0.99246699999999999</v>
      </c>
      <c r="P9">
        <f t="shared" si="0"/>
        <v>0</v>
      </c>
      <c r="Q9">
        <f t="shared" si="0"/>
        <v>0</v>
      </c>
      <c r="R9">
        <f t="shared" si="0"/>
        <v>0</v>
      </c>
    </row>
    <row r="10" spans="1:18" x14ac:dyDescent="0.35">
      <c r="B10">
        <v>16.13006</v>
      </c>
      <c r="C10">
        <v>-12.737629999999999</v>
      </c>
      <c r="D10">
        <v>1.0304199999999999</v>
      </c>
      <c r="E10">
        <v>-14.805999999999999</v>
      </c>
      <c r="F10">
        <v>5.6907699999999997</v>
      </c>
      <c r="H10">
        <v>-0.99246699999999999</v>
      </c>
      <c r="I10">
        <v>-0.12250999999999999</v>
      </c>
      <c r="J10">
        <v>0</v>
      </c>
      <c r="K10">
        <v>0</v>
      </c>
      <c r="L10">
        <v>0</v>
      </c>
      <c r="N10">
        <f t="shared" ref="N10:N13" si="1">H10</f>
        <v>-0.99246699999999999</v>
      </c>
      <c r="O10">
        <f t="shared" ref="O10:O13" si="2">I10</f>
        <v>-0.12250999999999999</v>
      </c>
      <c r="P10">
        <f t="shared" ref="P10:P13" si="3">J10</f>
        <v>0</v>
      </c>
      <c r="Q10">
        <f t="shared" ref="Q10:Q13" si="4">K10</f>
        <v>0</v>
      </c>
      <c r="R10">
        <f t="shared" ref="R10:R13" si="5">L10</f>
        <v>0</v>
      </c>
    </row>
    <row r="11" spans="1:18" x14ac:dyDescent="0.35">
      <c r="B11">
        <v>0</v>
      </c>
      <c r="C11">
        <v>5.6668599999999998</v>
      </c>
      <c r="D11">
        <v>-8.1054300000000001</v>
      </c>
      <c r="E11">
        <v>-2.7417099999999999</v>
      </c>
      <c r="F11">
        <v>-3.9872299999999998</v>
      </c>
      <c r="H11">
        <v>0</v>
      </c>
      <c r="I11">
        <v>0</v>
      </c>
      <c r="J11">
        <v>1</v>
      </c>
      <c r="K11">
        <v>0</v>
      </c>
      <c r="L11">
        <v>0</v>
      </c>
      <c r="N11">
        <f t="shared" si="1"/>
        <v>0</v>
      </c>
      <c r="O11">
        <f t="shared" si="2"/>
        <v>0</v>
      </c>
      <c r="P11">
        <f t="shared" si="3"/>
        <v>1</v>
      </c>
      <c r="Q11">
        <f t="shared" si="4"/>
        <v>0</v>
      </c>
      <c r="R11">
        <f t="shared" si="5"/>
        <v>0</v>
      </c>
    </row>
    <row r="12" spans="1:18" x14ac:dyDescent="0.35">
      <c r="B12">
        <v>0</v>
      </c>
      <c r="C12">
        <v>0</v>
      </c>
      <c r="D12">
        <v>5.9743599999999999</v>
      </c>
      <c r="E12">
        <v>-11.824870000000001</v>
      </c>
      <c r="F12">
        <v>2.0082800000000001</v>
      </c>
      <c r="H12">
        <v>0</v>
      </c>
      <c r="I12">
        <v>0</v>
      </c>
      <c r="J12">
        <v>0</v>
      </c>
      <c r="K12">
        <v>1</v>
      </c>
      <c r="L12">
        <v>0</v>
      </c>
      <c r="N12">
        <f t="shared" si="1"/>
        <v>0</v>
      </c>
      <c r="O12">
        <f t="shared" si="2"/>
        <v>0</v>
      </c>
      <c r="P12">
        <f t="shared" si="3"/>
        <v>0</v>
      </c>
      <c r="Q12">
        <f t="shared" si="4"/>
        <v>1</v>
      </c>
      <c r="R12">
        <f t="shared" si="5"/>
        <v>0</v>
      </c>
    </row>
    <row r="13" spans="1:18" x14ac:dyDescent="0.35">
      <c r="B13">
        <v>0</v>
      </c>
      <c r="C13">
        <v>0</v>
      </c>
      <c r="D13">
        <v>0</v>
      </c>
      <c r="E13">
        <v>-7.5135800000000001</v>
      </c>
      <c r="F13">
        <v>-1.9408399999999999</v>
      </c>
      <c r="H13">
        <v>0</v>
      </c>
      <c r="I13">
        <v>0</v>
      </c>
      <c r="J13">
        <v>0</v>
      </c>
      <c r="K13">
        <v>0</v>
      </c>
      <c r="L13">
        <v>1</v>
      </c>
      <c r="N13">
        <f t="shared" si="1"/>
        <v>0</v>
      </c>
      <c r="O13">
        <f t="shared" si="2"/>
        <v>0</v>
      </c>
      <c r="P13">
        <f t="shared" si="3"/>
        <v>0</v>
      </c>
      <c r="Q13">
        <f t="shared" si="4"/>
        <v>0</v>
      </c>
      <c r="R13">
        <f t="shared" si="5"/>
        <v>1</v>
      </c>
    </row>
    <row r="15" spans="1:18" x14ac:dyDescent="0.35">
      <c r="A15" t="s">
        <v>19</v>
      </c>
      <c r="B15">
        <v>16.252479999999998</v>
      </c>
      <c r="C15">
        <v>-12.193070000000001</v>
      </c>
      <c r="D15">
        <v>5.5140000000000002E-2</v>
      </c>
      <c r="E15">
        <v>-14.191700000000001</v>
      </c>
      <c r="F15">
        <v>5.6466399999999997</v>
      </c>
      <c r="H15">
        <v>1</v>
      </c>
      <c r="I15">
        <v>0</v>
      </c>
      <c r="J15">
        <v>0</v>
      </c>
      <c r="K15">
        <v>0</v>
      </c>
      <c r="L15">
        <v>0</v>
      </c>
      <c r="N15" cm="1">
        <f t="array" ref="N15:R19">MMULT(H15:L19,N9:R13)</f>
        <v>-0.12250999999999999</v>
      </c>
      <c r="O15">
        <v>0.99246699999999999</v>
      </c>
      <c r="P15">
        <v>0</v>
      </c>
      <c r="Q15">
        <v>0</v>
      </c>
      <c r="R15">
        <v>0</v>
      </c>
    </row>
    <row r="16" spans="1:18" x14ac:dyDescent="0.35">
      <c r="B16">
        <v>1.0000000000000001E-5</v>
      </c>
      <c r="C16">
        <v>5.1947400000000004</v>
      </c>
      <c r="D16">
        <v>-7.9642200000000001</v>
      </c>
      <c r="E16">
        <v>5.88687</v>
      </c>
      <c r="F16">
        <v>-0.70737000000000005</v>
      </c>
      <c r="H16">
        <v>0</v>
      </c>
      <c r="I16">
        <v>0.67573300000000003</v>
      </c>
      <c r="J16">
        <v>0.73714599999999997</v>
      </c>
      <c r="K16">
        <v>0</v>
      </c>
      <c r="L16">
        <v>0</v>
      </c>
      <c r="N16">
        <v>-0.67064270331100007</v>
      </c>
      <c r="O16">
        <v>-8.2784049829999998E-2</v>
      </c>
      <c r="P16">
        <v>0.73714599999999997</v>
      </c>
      <c r="Q16">
        <v>0</v>
      </c>
      <c r="R16">
        <v>0</v>
      </c>
    </row>
    <row r="17" spans="1:18" x14ac:dyDescent="0.35">
      <c r="B17">
        <v>0</v>
      </c>
      <c r="C17">
        <v>5.6668599999999998</v>
      </c>
      <c r="D17">
        <v>-8.1054300000000001</v>
      </c>
      <c r="E17">
        <v>-2.7417099999999999</v>
      </c>
      <c r="F17">
        <v>-3.9872299999999998</v>
      </c>
      <c r="H17">
        <v>0</v>
      </c>
      <c r="I17">
        <v>-0.73714599999999997</v>
      </c>
      <c r="J17">
        <v>0.67573300000000003</v>
      </c>
      <c r="K17">
        <v>0</v>
      </c>
      <c r="L17">
        <v>0</v>
      </c>
      <c r="N17">
        <v>0.73159307918200001</v>
      </c>
      <c r="O17">
        <v>9.0307756459999985E-2</v>
      </c>
      <c r="P17">
        <v>0.67573300000000003</v>
      </c>
      <c r="Q17">
        <v>0</v>
      </c>
      <c r="R17">
        <v>0</v>
      </c>
    </row>
    <row r="18" spans="1:18" x14ac:dyDescent="0.35">
      <c r="B18">
        <v>0</v>
      </c>
      <c r="C18">
        <v>0</v>
      </c>
      <c r="D18">
        <v>5.9743599999999999</v>
      </c>
      <c r="E18">
        <v>-11.824870000000001</v>
      </c>
      <c r="F18">
        <v>2.0082800000000001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35">
      <c r="B19">
        <v>0</v>
      </c>
      <c r="C19">
        <v>0</v>
      </c>
      <c r="D19">
        <v>0</v>
      </c>
      <c r="E19">
        <v>-7.5135800000000001</v>
      </c>
      <c r="F19">
        <v>-1.9408399999999999</v>
      </c>
      <c r="H19">
        <v>0</v>
      </c>
      <c r="I19">
        <v>0</v>
      </c>
      <c r="J19">
        <v>0</v>
      </c>
      <c r="K19">
        <v>0</v>
      </c>
      <c r="L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1" spans="1:18" x14ac:dyDescent="0.35">
      <c r="A21" t="s">
        <v>20</v>
      </c>
      <c r="B21">
        <v>16.252479999999998</v>
      </c>
      <c r="C21">
        <v>-12.193070000000001</v>
      </c>
      <c r="D21">
        <v>5.5140000000000002E-2</v>
      </c>
      <c r="E21">
        <v>-14.191700000000001</v>
      </c>
      <c r="F21">
        <v>5.6466399999999997</v>
      </c>
      <c r="H21">
        <v>1</v>
      </c>
      <c r="I21">
        <v>0</v>
      </c>
      <c r="J21">
        <v>0</v>
      </c>
      <c r="K21">
        <v>0</v>
      </c>
      <c r="L21">
        <v>0</v>
      </c>
      <c r="N21" cm="1">
        <f t="array" ref="N21:R25">MMULT(H21:L25,N15:R19)</f>
        <v>-0.12250999999999999</v>
      </c>
      <c r="O21">
        <v>0.99246699999999999</v>
      </c>
      <c r="P21">
        <v>0</v>
      </c>
      <c r="Q21">
        <v>0</v>
      </c>
      <c r="R21">
        <v>0</v>
      </c>
    </row>
    <row r="22" spans="1:18" x14ac:dyDescent="0.35">
      <c r="B22">
        <v>1.0000000000000001E-5</v>
      </c>
      <c r="C22">
        <v>7.6875600000000004</v>
      </c>
      <c r="D22">
        <v>-11.35657</v>
      </c>
      <c r="E22">
        <v>1.9569099999999999</v>
      </c>
      <c r="F22">
        <v>-3.41716</v>
      </c>
      <c r="H22">
        <v>0</v>
      </c>
      <c r="I22">
        <v>1</v>
      </c>
      <c r="J22">
        <v>0</v>
      </c>
      <c r="K22">
        <v>0</v>
      </c>
      <c r="L22">
        <v>0</v>
      </c>
      <c r="N22">
        <v>-0.67064270331100007</v>
      </c>
      <c r="O22">
        <v>-8.2784049829999998E-2</v>
      </c>
      <c r="P22">
        <v>0.73714599999999997</v>
      </c>
      <c r="Q22">
        <v>0</v>
      </c>
      <c r="R22">
        <v>0</v>
      </c>
    </row>
    <row r="23" spans="1:18" x14ac:dyDescent="0.35">
      <c r="B23">
        <v>-1.0000000000000001E-5</v>
      </c>
      <c r="C23">
        <v>0</v>
      </c>
      <c r="D23">
        <v>0.39368999999999998</v>
      </c>
      <c r="E23">
        <v>-6.1921499999999998</v>
      </c>
      <c r="F23">
        <v>-2.1728700000000001</v>
      </c>
      <c r="H23">
        <v>0</v>
      </c>
      <c r="I23">
        <v>0</v>
      </c>
      <c r="J23">
        <v>6.5754000000000007E-2</v>
      </c>
      <c r="K23">
        <v>0.99783599999999995</v>
      </c>
      <c r="L23">
        <v>0</v>
      </c>
      <c r="N23">
        <v>4.8105171328533231E-2</v>
      </c>
      <c r="O23">
        <v>5.9380962182708392E-3</v>
      </c>
      <c r="P23">
        <v>4.4432147682000003E-2</v>
      </c>
      <c r="Q23">
        <v>0.99783599999999995</v>
      </c>
      <c r="R23">
        <v>0</v>
      </c>
    </row>
    <row r="24" spans="1:18" x14ac:dyDescent="0.35">
      <c r="B24">
        <v>0</v>
      </c>
      <c r="C24">
        <v>0</v>
      </c>
      <c r="D24">
        <v>5.9743599999999999</v>
      </c>
      <c r="E24">
        <v>-11.824870000000001</v>
      </c>
      <c r="F24">
        <v>2.0082800000000001</v>
      </c>
      <c r="H24">
        <v>0</v>
      </c>
      <c r="I24">
        <v>0</v>
      </c>
      <c r="J24">
        <v>-0.99783599999999995</v>
      </c>
      <c r="K24">
        <v>6.5754000000000007E-2</v>
      </c>
      <c r="L24">
        <v>0</v>
      </c>
      <c r="N24">
        <v>-0.73000991175865015</v>
      </c>
      <c r="O24">
        <v>-9.0112330475020541E-2</v>
      </c>
      <c r="P24">
        <v>-0.67427071378799996</v>
      </c>
      <c r="Q24">
        <v>6.5754000000000007E-2</v>
      </c>
      <c r="R24">
        <v>0</v>
      </c>
    </row>
    <row r="25" spans="1:18" x14ac:dyDescent="0.35">
      <c r="B25">
        <v>0</v>
      </c>
      <c r="C25">
        <v>0</v>
      </c>
      <c r="D25">
        <v>0</v>
      </c>
      <c r="E25">
        <v>-7.5135800000000001</v>
      </c>
      <c r="F25">
        <v>-1.9408399999999999</v>
      </c>
      <c r="H25">
        <v>0</v>
      </c>
      <c r="I25">
        <v>0</v>
      </c>
      <c r="J25">
        <v>0</v>
      </c>
      <c r="K25">
        <v>0</v>
      </c>
      <c r="L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7" spans="1:18" x14ac:dyDescent="0.35">
      <c r="A27" t="s">
        <v>21</v>
      </c>
      <c r="B27">
        <v>16.252479999999998</v>
      </c>
      <c r="C27">
        <v>-12.193070000000001</v>
      </c>
      <c r="D27">
        <v>5.5140000000000002E-2</v>
      </c>
      <c r="E27">
        <v>-14.191700000000001</v>
      </c>
      <c r="F27">
        <v>5.6466399999999997</v>
      </c>
      <c r="H27">
        <v>1</v>
      </c>
      <c r="I27">
        <v>0</v>
      </c>
      <c r="J27">
        <v>0</v>
      </c>
      <c r="K27">
        <v>0</v>
      </c>
      <c r="L27">
        <v>0</v>
      </c>
      <c r="N27" cm="1">
        <f t="array" ref="N27:R31">MMULT(H27:L31,N21:R25)</f>
        <v>-0.12250999999999999</v>
      </c>
      <c r="O27">
        <v>0.99246699999999999</v>
      </c>
      <c r="P27">
        <v>0</v>
      </c>
      <c r="Q27">
        <v>0</v>
      </c>
      <c r="R27">
        <v>0</v>
      </c>
    </row>
    <row r="28" spans="1:18" x14ac:dyDescent="0.35">
      <c r="B28">
        <v>1.0000000000000001E-5</v>
      </c>
      <c r="C28">
        <v>7.6875600000000004</v>
      </c>
      <c r="D28">
        <v>-11.35657</v>
      </c>
      <c r="E28">
        <v>1.9569099999999999</v>
      </c>
      <c r="F28">
        <v>-3.41716</v>
      </c>
      <c r="H28">
        <v>0</v>
      </c>
      <c r="I28">
        <v>1</v>
      </c>
      <c r="J28">
        <v>0</v>
      </c>
      <c r="K28">
        <v>0</v>
      </c>
      <c r="L28">
        <v>0</v>
      </c>
      <c r="N28">
        <v>-0.67064270331100007</v>
      </c>
      <c r="O28">
        <v>-8.2784049829999998E-2</v>
      </c>
      <c r="P28">
        <v>0.73714599999999997</v>
      </c>
      <c r="Q28">
        <v>0</v>
      </c>
      <c r="R28">
        <v>0</v>
      </c>
    </row>
    <row r="29" spans="1:18" x14ac:dyDescent="0.35">
      <c r="B29">
        <v>0</v>
      </c>
      <c r="C29">
        <v>0</v>
      </c>
      <c r="D29">
        <v>5.9873200000000004</v>
      </c>
      <c r="E29">
        <v>-12.206440000000001</v>
      </c>
      <c r="F29">
        <v>1.8610599999999999</v>
      </c>
      <c r="H29">
        <v>0</v>
      </c>
      <c r="I29">
        <v>0</v>
      </c>
      <c r="J29">
        <v>1</v>
      </c>
      <c r="K29">
        <v>0</v>
      </c>
      <c r="L29">
        <v>0</v>
      </c>
      <c r="N29">
        <v>4.8105171328533231E-2</v>
      </c>
      <c r="O29">
        <v>5.9380962182708392E-3</v>
      </c>
      <c r="P29">
        <v>4.4432147682000003E-2</v>
      </c>
      <c r="Q29">
        <v>0.99783599999999995</v>
      </c>
      <c r="R29">
        <v>0</v>
      </c>
    </row>
    <row r="30" spans="1:18" x14ac:dyDescent="0.35">
      <c r="B30">
        <v>1.0000000000000001E-5</v>
      </c>
      <c r="C30">
        <v>0</v>
      </c>
      <c r="D30">
        <v>0</v>
      </c>
      <c r="E30">
        <v>5.4012200000000004</v>
      </c>
      <c r="F30">
        <v>2.3002199999999999</v>
      </c>
      <c r="H30">
        <v>0</v>
      </c>
      <c r="I30">
        <v>0</v>
      </c>
      <c r="J30">
        <v>0</v>
      </c>
      <c r="K30">
        <v>0.58369599999999999</v>
      </c>
      <c r="L30">
        <v>-0.81197299999999994</v>
      </c>
      <c r="N30">
        <v>-0.42610386545387707</v>
      </c>
      <c r="O30">
        <v>-5.2598206848947587E-2</v>
      </c>
      <c r="P30">
        <v>-0.39356911855520044</v>
      </c>
      <c r="Q30">
        <v>3.8380346784000006E-2</v>
      </c>
      <c r="R30">
        <v>-0.81197299999999994</v>
      </c>
    </row>
    <row r="31" spans="1:18" x14ac:dyDescent="0.35">
      <c r="B31">
        <v>0</v>
      </c>
      <c r="C31">
        <v>0</v>
      </c>
      <c r="D31">
        <v>0</v>
      </c>
      <c r="E31">
        <v>-7.5135800000000001</v>
      </c>
      <c r="F31">
        <v>-1.9408399999999999</v>
      </c>
      <c r="H31">
        <v>0</v>
      </c>
      <c r="I31">
        <v>0</v>
      </c>
      <c r="J31">
        <v>0</v>
      </c>
      <c r="K31">
        <v>0.81197299999999994</v>
      </c>
      <c r="L31">
        <v>0.58369599999999999</v>
      </c>
      <c r="N31">
        <v>-0.59274833808040639</v>
      </c>
      <c r="O31">
        <v>-7.316877931279385E-2</v>
      </c>
      <c r="P31">
        <v>-0.5474896142865836</v>
      </c>
      <c r="Q31">
        <v>5.3390472642000003E-2</v>
      </c>
      <c r="R31">
        <v>0.58369599999999999</v>
      </c>
    </row>
    <row r="33" spans="1:13" x14ac:dyDescent="0.35">
      <c r="A33" t="s">
        <v>22</v>
      </c>
      <c r="B33">
        <v>16.252479999999998</v>
      </c>
      <c r="C33">
        <v>-12.193070000000001</v>
      </c>
      <c r="D33">
        <v>5.5140000000000002E-2</v>
      </c>
      <c r="E33">
        <v>-14.191700000000001</v>
      </c>
      <c r="F33">
        <v>5.6466399999999997</v>
      </c>
    </row>
    <row r="34" spans="1:13" x14ac:dyDescent="0.35">
      <c r="B34">
        <v>1.0000000000000001E-5</v>
      </c>
      <c r="C34">
        <v>7.6875600000000004</v>
      </c>
      <c r="D34">
        <v>-11.35657</v>
      </c>
      <c r="E34">
        <v>1.9569099999999999</v>
      </c>
      <c r="F34">
        <v>-3.41716</v>
      </c>
    </row>
    <row r="35" spans="1:13" x14ac:dyDescent="0.35">
      <c r="B35">
        <v>0</v>
      </c>
      <c r="C35">
        <v>0</v>
      </c>
      <c r="D35">
        <v>5.9873200000000004</v>
      </c>
      <c r="E35">
        <v>-12.206440000000001</v>
      </c>
      <c r="F35">
        <v>1.8610599999999999</v>
      </c>
    </row>
    <row r="36" spans="1:13" x14ac:dyDescent="0.35">
      <c r="B36">
        <v>1.0000000000000001E-5</v>
      </c>
      <c r="C36">
        <v>0</v>
      </c>
      <c r="D36">
        <v>0</v>
      </c>
      <c r="E36">
        <v>9.2534899999999993</v>
      </c>
      <c r="F36">
        <v>2.9185400000000001</v>
      </c>
    </row>
    <row r="37" spans="1:13" x14ac:dyDescent="0.35">
      <c r="B37">
        <v>1.0000000000000001E-5</v>
      </c>
      <c r="C37">
        <v>0</v>
      </c>
      <c r="D37">
        <v>0</v>
      </c>
      <c r="E37">
        <v>0</v>
      </c>
      <c r="F37">
        <v>0.73485999999999996</v>
      </c>
    </row>
    <row r="39" spans="1:13" x14ac:dyDescent="0.35">
      <c r="A39" t="s">
        <v>6</v>
      </c>
      <c r="B39">
        <v>-0.12250999999999999</v>
      </c>
      <c r="C39">
        <v>0.99246699999999999</v>
      </c>
      <c r="D39">
        <v>0</v>
      </c>
      <c r="E39">
        <v>0</v>
      </c>
      <c r="F39">
        <v>0</v>
      </c>
      <c r="H39" t="s">
        <v>16</v>
      </c>
      <c r="I39">
        <v>-0.12250999999999999</v>
      </c>
      <c r="J39">
        <v>-0.67064270331100007</v>
      </c>
      <c r="K39">
        <v>4.8105171328533231E-2</v>
      </c>
      <c r="L39">
        <v>-0.42610386545387707</v>
      </c>
      <c r="M39">
        <v>-0.59274833808040639</v>
      </c>
    </row>
    <row r="40" spans="1:13" x14ac:dyDescent="0.35">
      <c r="B40">
        <v>-0.67064270331100007</v>
      </c>
      <c r="C40">
        <v>-8.2784049829999998E-2</v>
      </c>
      <c r="D40">
        <v>0.73714599999999997</v>
      </c>
      <c r="E40">
        <v>0</v>
      </c>
      <c r="F40">
        <v>0</v>
      </c>
      <c r="I40">
        <v>0.99246699999999999</v>
      </c>
      <c r="J40">
        <v>-8.2784049829999998E-2</v>
      </c>
      <c r="K40">
        <v>5.9380962182708392E-3</v>
      </c>
      <c r="L40">
        <v>-5.2598206848947587E-2</v>
      </c>
      <c r="M40">
        <v>-7.316877931279385E-2</v>
      </c>
    </row>
    <row r="41" spans="1:13" x14ac:dyDescent="0.35">
      <c r="B41">
        <v>4.8105171328533231E-2</v>
      </c>
      <c r="C41">
        <v>5.9380962182708392E-3</v>
      </c>
      <c r="D41">
        <v>4.4432147682000003E-2</v>
      </c>
      <c r="E41">
        <v>0.99783599999999995</v>
      </c>
      <c r="F41">
        <v>0</v>
      </c>
      <c r="I41">
        <v>0</v>
      </c>
      <c r="J41">
        <v>0.73714599999999997</v>
      </c>
      <c r="K41">
        <v>4.4432147682000003E-2</v>
      </c>
      <c r="L41">
        <v>-0.39356911855520044</v>
      </c>
      <c r="M41">
        <v>-0.5474896142865836</v>
      </c>
    </row>
    <row r="42" spans="1:13" x14ac:dyDescent="0.35">
      <c r="B42">
        <v>-0.42610386545387707</v>
      </c>
      <c r="C42">
        <v>-5.2598206848947587E-2</v>
      </c>
      <c r="D42">
        <v>-0.39356911855520044</v>
      </c>
      <c r="E42">
        <v>3.8380346784000006E-2</v>
      </c>
      <c r="F42">
        <v>-0.81197299999999994</v>
      </c>
      <c r="I42">
        <v>0</v>
      </c>
      <c r="J42">
        <v>0</v>
      </c>
      <c r="K42">
        <v>0.99783599999999995</v>
      </c>
      <c r="L42">
        <v>3.8380346784000006E-2</v>
      </c>
      <c r="M42">
        <v>5.3390472642000003E-2</v>
      </c>
    </row>
    <row r="43" spans="1:13" x14ac:dyDescent="0.35">
      <c r="B43">
        <v>-0.59274833808040639</v>
      </c>
      <c r="C43">
        <v>-7.316877931279385E-2</v>
      </c>
      <c r="D43">
        <v>-0.5474896142865836</v>
      </c>
      <c r="E43">
        <v>5.3390472642000003E-2</v>
      </c>
      <c r="F43">
        <v>0.58369599999999999</v>
      </c>
      <c r="I43">
        <v>0</v>
      </c>
      <c r="J43">
        <v>0</v>
      </c>
      <c r="K43">
        <v>0</v>
      </c>
      <c r="L43">
        <v>-0.81197299999999994</v>
      </c>
      <c r="M43">
        <v>0.58369599999999999</v>
      </c>
    </row>
    <row r="45" spans="1:13" x14ac:dyDescent="0.35">
      <c r="A45" t="s">
        <v>14</v>
      </c>
      <c r="B45">
        <v>-1.9911000000000001</v>
      </c>
      <c r="C45">
        <v>-3.6618400000000002</v>
      </c>
      <c r="D45">
        <v>7.8974700000000002</v>
      </c>
      <c r="E45">
        <v>-4.1039000000000003</v>
      </c>
      <c r="F45">
        <v>1.027E-2</v>
      </c>
      <c r="H45" t="s">
        <v>15</v>
      </c>
      <c r="I45">
        <v>16.252481919019999</v>
      </c>
      <c r="J45">
        <v>-12.193065414809999</v>
      </c>
      <c r="K45">
        <v>5.5138796439999749E-2</v>
      </c>
      <c r="L45">
        <v>-14.191697613000001</v>
      </c>
      <c r="M45">
        <v>5.6466432518899996</v>
      </c>
    </row>
    <row r="46" spans="1:13" x14ac:dyDescent="0.35">
      <c r="B46">
        <v>16.13006</v>
      </c>
      <c r="C46">
        <v>-12.737629999999999</v>
      </c>
      <c r="D46">
        <v>1.0304199999999999</v>
      </c>
      <c r="E46">
        <v>-14.805999999999999</v>
      </c>
      <c r="F46">
        <v>5.6907699999999997</v>
      </c>
      <c r="I46">
        <v>4.9957616425899687E-6</v>
      </c>
      <c r="J46">
        <v>7.6875620548884545</v>
      </c>
      <c r="K46">
        <v>-11.356568273523351</v>
      </c>
      <c r="L46">
        <v>1.9569106722409932</v>
      </c>
      <c r="M46">
        <v>-3.4171631333940731</v>
      </c>
    </row>
    <row r="47" spans="1:13" x14ac:dyDescent="0.35">
      <c r="B47">
        <v>0</v>
      </c>
      <c r="C47">
        <v>5.6668599999999998</v>
      </c>
      <c r="D47">
        <v>-8.1054300000000001</v>
      </c>
      <c r="E47">
        <v>-2.7417099999999999</v>
      </c>
      <c r="F47">
        <v>-3.9872299999999998</v>
      </c>
      <c r="I47">
        <v>-3.5834576078697111E-7</v>
      </c>
      <c r="J47">
        <v>4.7302809225158171E-8</v>
      </c>
      <c r="K47">
        <v>5.987317702691068</v>
      </c>
      <c r="L47">
        <v>-12.206439310164102</v>
      </c>
      <c r="M47">
        <v>1.861059269803492</v>
      </c>
    </row>
    <row r="48" spans="1:13" x14ac:dyDescent="0.35">
      <c r="B48">
        <v>0</v>
      </c>
      <c r="C48">
        <v>0</v>
      </c>
      <c r="D48">
        <v>5.9743599999999999</v>
      </c>
      <c r="E48">
        <v>-11.824870000000001</v>
      </c>
      <c r="F48">
        <v>2.0082800000000001</v>
      </c>
      <c r="I48">
        <v>3.1741392790829437E-6</v>
      </c>
      <c r="J48">
        <v>-4.1899673774992152E-7</v>
      </c>
      <c r="K48">
        <v>4.2106160131616388E-6</v>
      </c>
      <c r="L48">
        <v>9.2534905741399438</v>
      </c>
      <c r="M48">
        <v>2.9185383724482263</v>
      </c>
    </row>
    <row r="49" spans="1:13" x14ac:dyDescent="0.35">
      <c r="B49">
        <v>0</v>
      </c>
      <c r="C49">
        <v>0</v>
      </c>
      <c r="D49">
        <v>0</v>
      </c>
      <c r="E49">
        <v>-7.5135800000000001</v>
      </c>
      <c r="F49">
        <v>-1.9408399999999999</v>
      </c>
      <c r="I49">
        <v>4.4155097735920634E-6</v>
      </c>
      <c r="J49">
        <v>-5.8286169091203988E-7</v>
      </c>
      <c r="K49">
        <v>5.8573410057216613E-6</v>
      </c>
      <c r="L49">
        <v>-7.3883711317890288E-6</v>
      </c>
      <c r="M49">
        <v>0.73485526884741659</v>
      </c>
    </row>
    <row r="51" spans="1:13" x14ac:dyDescent="0.35">
      <c r="A51" t="s">
        <v>15</v>
      </c>
      <c r="B51" s="6" cm="1">
        <f t="array" ref="B51:F55">MMULT(B39:F43,B45:F49)</f>
        <v>16.252481919019999</v>
      </c>
      <c r="C51" s="6">
        <v>-12.193065414809999</v>
      </c>
      <c r="D51" s="6">
        <v>5.5138796439999749E-2</v>
      </c>
      <c r="E51" s="6">
        <v>-14.191697613000001</v>
      </c>
      <c r="F51" s="6">
        <v>5.6466432518899996</v>
      </c>
      <c r="H51" t="s">
        <v>17</v>
      </c>
      <c r="I51" s="6" cm="1">
        <f t="array" ref="I51:M55">MMULT(I45:M49,I39:M43)</f>
        <v>-14.092306612939375</v>
      </c>
      <c r="J51" s="6">
        <v>-9.8495717315640814</v>
      </c>
      <c r="K51" s="6">
        <v>-13.449112012619505</v>
      </c>
      <c r="L51" s="6">
        <v>-11.435217056623312</v>
      </c>
      <c r="M51" s="6">
        <v>-6.2334462166886571</v>
      </c>
    </row>
    <row r="52" spans="1:13" x14ac:dyDescent="0.35">
      <c r="B52" s="6">
        <v>4.9957616425899687E-6</v>
      </c>
      <c r="C52" s="6">
        <v>7.6875620548884545</v>
      </c>
      <c r="D52" s="6">
        <v>-11.356568273523351</v>
      </c>
      <c r="E52" s="6">
        <v>1.9569106722409932</v>
      </c>
      <c r="F52" s="6">
        <v>-3.4171631333940731</v>
      </c>
      <c r="I52" s="6">
        <v>7.6296510378982214</v>
      </c>
      <c r="J52" s="6">
        <v>-9.0078597471488386</v>
      </c>
      <c r="K52" s="6">
        <v>1.4937289223441836</v>
      </c>
      <c r="L52" s="6">
        <v>6.9149915685193557</v>
      </c>
      <c r="M52" s="6">
        <v>3.7650066244131333</v>
      </c>
    </row>
    <row r="53" spans="1:13" x14ac:dyDescent="0.35">
      <c r="B53" s="6">
        <v>-3.5834576078697111E-7</v>
      </c>
      <c r="C53" s="6">
        <v>4.7302809225158171E-8</v>
      </c>
      <c r="D53" s="6">
        <v>5.987317702691068</v>
      </c>
      <c r="E53" s="6">
        <v>-12.206439310164102</v>
      </c>
      <c r="F53" s="6">
        <v>1.861059269803492</v>
      </c>
      <c r="I53" s="6">
        <v>9.0847416317276883E-8</v>
      </c>
      <c r="J53" s="6">
        <v>4.4135275316739611</v>
      </c>
      <c r="K53" s="6">
        <v>-11.913995208069279</v>
      </c>
      <c r="L53" s="6">
        <v>-4.3360404527556993</v>
      </c>
      <c r="M53" s="6">
        <v>-2.8434087632081324</v>
      </c>
    </row>
    <row r="54" spans="1:13" x14ac:dyDescent="0.35">
      <c r="B54" s="6">
        <v>3.1741392790829437E-6</v>
      </c>
      <c r="C54" s="6">
        <v>-4.1899673774992152E-7</v>
      </c>
      <c r="D54" s="6">
        <v>4.2106160131616388E-6</v>
      </c>
      <c r="E54" s="6">
        <v>9.2534905741399438</v>
      </c>
      <c r="F54" s="6">
        <v>2.9185383724482263</v>
      </c>
      <c r="I54" s="6">
        <v>-8.0470423840490273E-7</v>
      </c>
      <c r="J54" s="6">
        <v>1.0098116516447319E-6</v>
      </c>
      <c r="K54" s="6">
        <v>9.2334663578286875</v>
      </c>
      <c r="L54" s="6">
        <v>-2.0146251683369094</v>
      </c>
      <c r="M54" s="6">
        <v>2.1975832531093236</v>
      </c>
    </row>
    <row r="55" spans="1:13" x14ac:dyDescent="0.35">
      <c r="B55" s="6">
        <v>4.4155097735920634E-6</v>
      </c>
      <c r="C55" s="6">
        <v>-5.8286169091203988E-7</v>
      </c>
      <c r="D55" s="6">
        <v>5.8573410057216613E-6</v>
      </c>
      <c r="E55" s="6">
        <v>-7.3883711317890288E-6</v>
      </c>
      <c r="F55" s="6">
        <v>0.73485526884741659</v>
      </c>
      <c r="I55" s="6">
        <v>-1.1194150961571631E-6</v>
      </c>
      <c r="J55" s="6">
        <v>1.4047377332102364E-6</v>
      </c>
      <c r="K55" s="6">
        <v>-6.9031806907108981E-6</v>
      </c>
      <c r="L55" s="6">
        <v>-0.5966870768569289</v>
      </c>
      <c r="M55" s="6">
        <v>0.42892590506436529</v>
      </c>
    </row>
    <row r="57" spans="1:13" x14ac:dyDescent="0.35">
      <c r="H57" t="s">
        <v>24</v>
      </c>
      <c r="I57">
        <v>-9.6319009999999992</v>
      </c>
      <c r="J57">
        <v>-7.3820430000000004</v>
      </c>
      <c r="K57">
        <v>0.49557299999999999</v>
      </c>
      <c r="L57">
        <v>-1.0914900000000001</v>
      </c>
      <c r="M57">
        <v>0.88209700000000002</v>
      </c>
    </row>
    <row r="58" spans="1:13" x14ac:dyDescent="0.35">
      <c r="I58">
        <v>5.8186349999999996</v>
      </c>
      <c r="J58">
        <v>-10.099651</v>
      </c>
      <c r="K58">
        <v>-4.200806</v>
      </c>
      <c r="L58">
        <v>-1.286956</v>
      </c>
      <c r="M58">
        <v>1.8706100000000001</v>
      </c>
    </row>
    <row r="59" spans="1:13" x14ac:dyDescent="0.35">
      <c r="I59">
        <v>0</v>
      </c>
      <c r="J59">
        <v>1.9999999999999999E-6</v>
      </c>
      <c r="K59">
        <v>-7.2884460000000004</v>
      </c>
      <c r="L59">
        <v>-23.106953000000001</v>
      </c>
      <c r="M59">
        <v>6.8809259999999997</v>
      </c>
    </row>
    <row r="60" spans="1:13" x14ac:dyDescent="0.35">
      <c r="I60">
        <v>0</v>
      </c>
      <c r="J60">
        <v>0</v>
      </c>
      <c r="K60">
        <v>0.66282399999999997</v>
      </c>
      <c r="L60">
        <v>-8.9800070000000005</v>
      </c>
      <c r="M60">
        <v>1.1728449999999999</v>
      </c>
    </row>
    <row r="61" spans="1:13" x14ac:dyDescent="0.35">
      <c r="I61">
        <v>0</v>
      </c>
      <c r="J61">
        <v>0</v>
      </c>
      <c r="K61">
        <v>0</v>
      </c>
      <c r="L61">
        <v>0</v>
      </c>
      <c r="M61">
        <v>0</v>
      </c>
    </row>
    <row r="63" spans="1:13" x14ac:dyDescent="0.35">
      <c r="H63" t="s">
        <v>23</v>
      </c>
      <c r="I63">
        <v>55</v>
      </c>
    </row>
    <row r="65" spans="7:17" x14ac:dyDescent="0.35">
      <c r="G65" t="s">
        <v>29</v>
      </c>
      <c r="H65">
        <v>1</v>
      </c>
      <c r="I65" t="s">
        <v>25</v>
      </c>
      <c r="J65" s="2" t="s">
        <v>28</v>
      </c>
      <c r="K65">
        <f>-I57-J58</f>
        <v>19.731552000000001</v>
      </c>
      <c r="L65" t="s">
        <v>39</v>
      </c>
      <c r="M65" s="2" t="s">
        <v>28</v>
      </c>
      <c r="N65">
        <f>I57*J58 - J57*I58</f>
        <v>140.23225233785598</v>
      </c>
      <c r="P65" t="s">
        <v>32</v>
      </c>
      <c r="Q65">
        <f>K65^2 - 4 * N65</f>
        <v>-171.59486502271989</v>
      </c>
    </row>
    <row r="67" spans="7:17" x14ac:dyDescent="0.35">
      <c r="G67" t="s">
        <v>30</v>
      </c>
      <c r="H67">
        <v>1</v>
      </c>
      <c r="I67" t="s">
        <v>25</v>
      </c>
      <c r="J67" s="2" t="s">
        <v>28</v>
      </c>
      <c r="K67">
        <f>-K59-L60</f>
        <v>16.268453000000001</v>
      </c>
      <c r="L67" t="s">
        <v>39</v>
      </c>
      <c r="M67" s="2" t="s">
        <v>28</v>
      </c>
      <c r="N67">
        <f>K59*L60 - L59*K60</f>
        <v>80.766139114394008</v>
      </c>
      <c r="Q67">
        <f>K67^2 - 4 * N67</f>
        <v>-58.401993444367008</v>
      </c>
    </row>
    <row r="69" spans="7:17" x14ac:dyDescent="0.35">
      <c r="H69" t="s">
        <v>33</v>
      </c>
      <c r="I69" t="s">
        <v>34</v>
      </c>
    </row>
    <row r="70" spans="7:17" x14ac:dyDescent="0.35">
      <c r="G70" t="s">
        <v>31</v>
      </c>
      <c r="H70">
        <f>-K65 / 2</f>
        <v>-9.8657760000000003</v>
      </c>
      <c r="I70">
        <f>SQRT(-Q65) / 2</f>
        <v>6.5497111581870522</v>
      </c>
    </row>
    <row r="71" spans="7:17" x14ac:dyDescent="0.35">
      <c r="G71" t="s">
        <v>35</v>
      </c>
      <c r="H71">
        <f>H70</f>
        <v>-9.8657760000000003</v>
      </c>
      <c r="I71">
        <f>-I70</f>
        <v>-6.5497111581870522</v>
      </c>
    </row>
    <row r="73" spans="7:17" x14ac:dyDescent="0.35">
      <c r="G73" t="s">
        <v>36</v>
      </c>
      <c r="H73">
        <f>-K67 / 2</f>
        <v>-8.1342265000000005</v>
      </c>
      <c r="I73">
        <f>SQRT(-Q67) / 2</f>
        <v>3.8210598478814424</v>
      </c>
    </row>
    <row r="74" spans="7:17" x14ac:dyDescent="0.35">
      <c r="G74" t="s">
        <v>37</v>
      </c>
      <c r="H74">
        <f>H73</f>
        <v>-8.1342265000000005</v>
      </c>
      <c r="I74">
        <f>-I73</f>
        <v>-3.8210598478814424</v>
      </c>
    </row>
    <row r="76" spans="7:17" x14ac:dyDescent="0.35">
      <c r="G76" t="s">
        <v>38</v>
      </c>
      <c r="H76">
        <f>0</f>
        <v>0</v>
      </c>
    </row>
  </sheetData>
  <mergeCells count="4">
    <mergeCell ref="B1:F1"/>
    <mergeCell ref="B8:F8"/>
    <mergeCell ref="H8:L8"/>
    <mergeCell ref="N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QR</vt:lpstr>
      <vt:lpstr>Метод Гивенса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2025-10-30T07:40:59Z</dcterms:modified>
</cp:coreProperties>
</file>