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LW2\"/>
    </mc:Choice>
  </mc:AlternateContent>
  <xr:revisionPtr revIDLastSave="0" documentId="13_ncr:1_{BF78BF94-7200-4B09-AD3C-158636C9FD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E19" i="1" l="1"/>
  <c r="CE13" i="1"/>
  <c r="CE14" i="1"/>
  <c r="CE15" i="1"/>
  <c r="CE16" i="1"/>
  <c r="CE12" i="1"/>
  <c r="BQ20" i="1"/>
  <c r="BP21" i="1"/>
  <c r="BQ21" i="1"/>
  <c r="BP20" i="1"/>
  <c r="BT11" i="1"/>
  <c r="BG31" i="1"/>
  <c r="BE33" i="1"/>
  <c r="BG33" i="1"/>
  <c r="BE31" i="1"/>
  <c r="BJ23" i="1"/>
  <c r="BF19" i="1"/>
  <c r="BE20" i="1"/>
  <c r="BF20" i="1"/>
  <c r="BE19" i="1"/>
  <c r="BJ11" i="1"/>
  <c r="AW42" i="1"/>
  <c r="AT45" i="1"/>
  <c r="AW45" i="1"/>
  <c r="AT42" i="1"/>
  <c r="AZ35" i="1"/>
  <c r="AV30" i="1"/>
  <c r="AT32" i="1"/>
  <c r="AV32" i="1"/>
  <c r="AT30" i="1"/>
  <c r="AZ23" i="1"/>
  <c r="AU18" i="1"/>
  <c r="AT19" i="1"/>
  <c r="AU19" i="1"/>
  <c r="AT18" i="1"/>
  <c r="AZ11" i="1"/>
  <c r="AM53" i="1"/>
  <c r="AI57" i="1"/>
  <c r="AM57" i="1"/>
  <c r="AI53" i="1"/>
  <c r="AP47" i="1"/>
  <c r="AI41" i="1"/>
  <c r="AL41" i="1"/>
  <c r="AI44" i="1"/>
  <c r="AL44" i="1"/>
  <c r="AP35" i="1"/>
  <c r="AK29" i="1"/>
  <c r="AI31" i="1"/>
  <c r="AK31" i="1"/>
  <c r="AI29" i="1"/>
  <c r="AP23" i="1"/>
  <c r="H43" i="1"/>
  <c r="K43" i="1" s="1"/>
  <c r="AJ17" i="1"/>
  <c r="AI18" i="1"/>
  <c r="AI17" i="1"/>
  <c r="AJ18" i="1"/>
  <c r="AP11" i="1"/>
  <c r="AD12" i="1"/>
  <c r="AB13" i="1"/>
  <c r="AB14" i="1"/>
  <c r="AB15" i="1"/>
  <c r="AB16" i="1"/>
  <c r="AB12" i="1"/>
  <c r="H44" i="1"/>
  <c r="H45" i="1"/>
  <c r="H46" i="1"/>
  <c r="H47" i="1"/>
</calcChain>
</file>

<file path=xl/sharedStrings.xml><?xml version="1.0" encoding="utf-8"?>
<sst xmlns="http://schemas.openxmlformats.org/spreadsheetml/2006/main" count="21" uniqueCount="14">
  <si>
    <t>-0.15012</t>
  </si>
  <si>
    <t>1.02669</t>
  </si>
  <si>
    <t>Метод Гаусса</t>
  </si>
  <si>
    <t>Прямой ход</t>
  </si>
  <si>
    <t>Обратный ход</t>
  </si>
  <si>
    <t>Исходная матрица</t>
  </si>
  <si>
    <t>Невязка</t>
  </si>
  <si>
    <t>Xo =</t>
  </si>
  <si>
    <t>Норма невязки</t>
  </si>
  <si>
    <t xml:space="preserve">r = </t>
  </si>
  <si>
    <t>Метод Жордана-Гаусса с выбором главного элемента</t>
  </si>
  <si>
    <t xml:space="preserve">Хо = </t>
  </si>
  <si>
    <t>Метод вращений</t>
  </si>
  <si>
    <t>Вектор 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</si>
</sst>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8" formatCode="#,##0.000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E63"/>
  <sheetViews>
    <sheetView tabSelected="1" topLeftCell="AF1" zoomScaleNormal="100" workbookViewId="0">
      <selection activeCell="CE27" sqref="CE27"/>
    </sheetView>
  </sheetViews>
  <sheetFormatPr defaultRowHeight="15" x14ac:dyDescent="0.25"/>
  <cols>
    <col min="2" max="3" width="9.140625" customWidth="1"/>
    <col min="8" max="8" width="11.7109375" bestFit="1" customWidth="1"/>
    <col min="35" max="35" width="10.140625" customWidth="1"/>
    <col min="36" max="36" width="10.85546875" customWidth="1"/>
    <col min="37" max="37" width="9.28515625" bestFit="1" customWidth="1"/>
    <col min="38" max="38" width="14.7109375" bestFit="1" customWidth="1"/>
    <col min="39" max="39" width="12.28515625" customWidth="1"/>
    <col min="40" max="40" width="12.140625" customWidth="1"/>
    <col min="42" max="42" width="9.7109375" customWidth="1"/>
    <col min="45" max="49" width="9.28515625" bestFit="1" customWidth="1"/>
    <col min="50" max="50" width="10.28515625" bestFit="1" customWidth="1"/>
    <col min="65" max="66" width="9.5703125" bestFit="1" customWidth="1"/>
    <col min="67" max="67" width="10.5703125" bestFit="1" customWidth="1"/>
    <col min="68" max="68" width="10.28515625" bestFit="1" customWidth="1"/>
    <col min="69" max="70" width="11.28515625" bestFit="1" customWidth="1"/>
    <col min="83" max="83" width="12" bestFit="1" customWidth="1"/>
  </cols>
  <sheetData>
    <row r="3" spans="2:83" x14ac:dyDescent="0.25">
      <c r="F3" s="4" t="s">
        <v>5</v>
      </c>
      <c r="G3" s="4"/>
      <c r="H3" s="4"/>
      <c r="I3" s="4"/>
      <c r="J3" s="4"/>
      <c r="K3" s="4"/>
      <c r="BW3" s="4" t="s">
        <v>5</v>
      </c>
      <c r="BX3" s="4"/>
      <c r="BY3" s="4"/>
      <c r="BZ3" s="4"/>
      <c r="CA3" s="4"/>
      <c r="CB3" s="4"/>
    </row>
    <row r="4" spans="2:83" x14ac:dyDescent="0.25">
      <c r="F4" s="1">
        <v>5.2403000000000004</v>
      </c>
      <c r="G4" s="1">
        <v>5.7522000000000002</v>
      </c>
      <c r="H4" s="1">
        <v>3.4759000000000002</v>
      </c>
      <c r="I4" s="1">
        <v>-0.48749999999999999</v>
      </c>
      <c r="J4" s="1">
        <v>-1.3241000000000001</v>
      </c>
      <c r="K4">
        <v>6.7775999999999996</v>
      </c>
      <c r="BW4" s="1">
        <v>5.2403000000000004</v>
      </c>
      <c r="BX4" s="1">
        <v>5.7522000000000002</v>
      </c>
      <c r="BY4" s="1">
        <v>3.4759000000000002</v>
      </c>
      <c r="BZ4" s="1">
        <v>-0.48749999999999999</v>
      </c>
      <c r="CA4" s="1">
        <v>-1.3241000000000001</v>
      </c>
      <c r="CB4">
        <v>6.7775999999999996</v>
      </c>
    </row>
    <row r="5" spans="2:83" x14ac:dyDescent="0.25">
      <c r="F5" s="1">
        <v>-1.4360999999999999</v>
      </c>
      <c r="G5" s="1">
        <v>-0.22059999999999999</v>
      </c>
      <c r="H5" s="1">
        <v>-2.2722000000000002</v>
      </c>
      <c r="I5" s="1">
        <v>9.7707999999999995</v>
      </c>
      <c r="J5" s="1">
        <v>-1.2518</v>
      </c>
      <c r="K5">
        <v>21.936199999999999</v>
      </c>
      <c r="BW5" s="1">
        <v>-1.4360999999999999</v>
      </c>
      <c r="BX5" s="1">
        <v>-0.22059999999999999</v>
      </c>
      <c r="BY5" s="1">
        <v>-2.2722000000000002</v>
      </c>
      <c r="BZ5" s="1">
        <v>9.7707999999999995</v>
      </c>
      <c r="CA5" s="1">
        <v>-1.2518</v>
      </c>
      <c r="CB5">
        <v>21.936199999999999</v>
      </c>
    </row>
    <row r="6" spans="2:83" x14ac:dyDescent="0.25">
      <c r="F6" s="1">
        <v>5.1886000000000001</v>
      </c>
      <c r="G6" s="1">
        <v>9.5263000000000009</v>
      </c>
      <c r="H6" s="1">
        <v>-8.0340000000000007</v>
      </c>
      <c r="I6" s="1">
        <v>-4.2249999999999996</v>
      </c>
      <c r="J6" s="1">
        <v>-9.3440999999999992</v>
      </c>
      <c r="K6">
        <v>115.9093</v>
      </c>
      <c r="BW6" s="1">
        <v>5.1886000000000001</v>
      </c>
      <c r="BX6" s="1">
        <v>9.5263000000000009</v>
      </c>
      <c r="BY6" s="1">
        <v>-8.0340000000000007</v>
      </c>
      <c r="BZ6" s="1">
        <v>-4.2249999999999996</v>
      </c>
      <c r="CA6" s="1">
        <v>-9.3440999999999992</v>
      </c>
      <c r="CB6">
        <v>115.9093</v>
      </c>
    </row>
    <row r="7" spans="2:83" x14ac:dyDescent="0.25">
      <c r="F7" s="1">
        <v>5.4817</v>
      </c>
      <c r="G7" s="1">
        <v>-1.0106999999999999</v>
      </c>
      <c r="H7" s="1">
        <v>-6.6711</v>
      </c>
      <c r="I7" s="1">
        <v>-4.8913000000000002</v>
      </c>
      <c r="J7" s="1">
        <v>4.4775</v>
      </c>
      <c r="K7">
        <v>36.249299999999998</v>
      </c>
      <c r="BW7" s="1">
        <v>5.4817</v>
      </c>
      <c r="BX7" s="1">
        <v>-1.0106999999999999</v>
      </c>
      <c r="BY7" s="1">
        <v>-6.6711</v>
      </c>
      <c r="BZ7" s="1">
        <v>-4.8913000000000002</v>
      </c>
      <c r="CA7" s="1">
        <v>4.4775</v>
      </c>
      <c r="CB7">
        <v>36.249299999999998</v>
      </c>
    </row>
    <row r="8" spans="2:83" x14ac:dyDescent="0.25">
      <c r="F8" s="1">
        <v>-2.5373000000000001</v>
      </c>
      <c r="G8" s="1">
        <v>2.5573000000000001</v>
      </c>
      <c r="H8" s="1">
        <v>-6.9600999999999997</v>
      </c>
      <c r="I8" s="1">
        <v>9.6417000000000002</v>
      </c>
      <c r="J8" s="1">
        <v>-2.7947000000000002</v>
      </c>
      <c r="K8">
        <v>47.121200000000002</v>
      </c>
      <c r="BW8" s="1">
        <v>-2.5373000000000001</v>
      </c>
      <c r="BX8" s="1">
        <v>2.5573000000000001</v>
      </c>
      <c r="BY8" s="1">
        <v>-6.9600999999999997</v>
      </c>
      <c r="BZ8" s="1">
        <v>9.6417000000000002</v>
      </c>
      <c r="CA8" s="1">
        <v>-2.7947000000000002</v>
      </c>
      <c r="CB8">
        <v>47.121200000000002</v>
      </c>
    </row>
    <row r="10" spans="2:83" x14ac:dyDescent="0.25">
      <c r="B10" s="4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T10" s="4" t="s">
        <v>10</v>
      </c>
      <c r="U10" s="4"/>
      <c r="V10" s="4"/>
      <c r="W10" s="4"/>
      <c r="X10" s="4"/>
      <c r="Y10" s="4"/>
      <c r="AI10" s="4" t="s">
        <v>12</v>
      </c>
      <c r="AJ10" s="4"/>
      <c r="AK10" s="4"/>
      <c r="AL10" s="4"/>
      <c r="AM10" s="4"/>
      <c r="AN10" s="4"/>
    </row>
    <row r="11" spans="2:83" x14ac:dyDescent="0.25">
      <c r="B11" s="4" t="s">
        <v>3</v>
      </c>
      <c r="C11" s="4"/>
      <c r="D11" s="4"/>
      <c r="E11" s="4"/>
      <c r="F11" s="4"/>
      <c r="G11" s="4"/>
      <c r="J11" s="4" t="s">
        <v>4</v>
      </c>
      <c r="K11" s="4"/>
      <c r="L11" s="4"/>
      <c r="M11" s="4"/>
      <c r="N11" s="4"/>
      <c r="O11" s="4"/>
      <c r="AA11" s="4" t="s">
        <v>6</v>
      </c>
      <c r="AB11" s="4"/>
      <c r="AC11" s="4" t="s">
        <v>8</v>
      </c>
      <c r="AD11" s="4"/>
      <c r="AI11" s="1">
        <v>5.2403000000000004</v>
      </c>
      <c r="AJ11" s="1">
        <v>5.7522000000000002</v>
      </c>
      <c r="AK11" s="1">
        <v>3.4759000000000002</v>
      </c>
      <c r="AL11" s="1">
        <v>-0.48749999999999999</v>
      </c>
      <c r="AM11" s="1">
        <v>-1.3241000000000001</v>
      </c>
      <c r="AN11">
        <v>6.7775999999999996</v>
      </c>
      <c r="AP11">
        <f>SQRT(AI11^2 + AI12^2)</f>
        <v>5.4335188690203333</v>
      </c>
      <c r="AS11">
        <v>9.6401199999999996</v>
      </c>
      <c r="AT11">
        <v>7.0392799999999998</v>
      </c>
      <c r="AU11">
        <v>-4.05769</v>
      </c>
      <c r="AV11">
        <v>-9.3136899999999994</v>
      </c>
      <c r="AW11">
        <v>-2.2809400000000002</v>
      </c>
      <c r="AX11">
        <v>71.012680000000003</v>
      </c>
      <c r="AZ11">
        <f>SQRT(AT12^2 + AT13^2)</f>
        <v>3.2891099686389325</v>
      </c>
      <c r="BC11">
        <v>9.6401199999999996</v>
      </c>
      <c r="BD11">
        <v>7.0392799999999998</v>
      </c>
      <c r="BE11">
        <v>-4.05769</v>
      </c>
      <c r="BF11">
        <v>-9.3136899999999994</v>
      </c>
      <c r="BG11">
        <v>-2.2809400000000002</v>
      </c>
      <c r="BH11">
        <v>71.012680000000003</v>
      </c>
      <c r="BJ11">
        <f>SQRT(BE13^2 +BE14^2)</f>
        <v>9.4350803312425473</v>
      </c>
      <c r="BM11" s="7">
        <v>9.6401199999999996</v>
      </c>
      <c r="BN11" s="7">
        <v>7.0392799999999998</v>
      </c>
      <c r="BO11" s="7">
        <v>-4.05769</v>
      </c>
      <c r="BP11" s="7">
        <v>-9.3136899999999994</v>
      </c>
      <c r="BQ11" s="7">
        <v>-2.2809400000000002</v>
      </c>
      <c r="BR11" s="7">
        <v>71.012680000000003</v>
      </c>
      <c r="BT11">
        <f>SQRT(BP14^2 +BP15^2)</f>
        <v>10.125876483450705</v>
      </c>
      <c r="BW11">
        <v>9.6401199999999996</v>
      </c>
      <c r="BX11">
        <v>7.0392799999999998</v>
      </c>
      <c r="BY11">
        <v>-4.05769</v>
      </c>
      <c r="BZ11">
        <v>-9.3136899999999994</v>
      </c>
      <c r="CA11">
        <v>-2.2809400000000002</v>
      </c>
      <c r="CB11">
        <v>71.012680000000003</v>
      </c>
      <c r="CD11" s="4" t="s">
        <v>13</v>
      </c>
      <c r="CE11" s="4"/>
    </row>
    <row r="12" spans="2:83" x14ac:dyDescent="0.25">
      <c r="B12" s="1">
        <v>5.2403000000000004</v>
      </c>
      <c r="C12" s="1">
        <v>5.7522000000000002</v>
      </c>
      <c r="D12" s="1">
        <v>3.4759000000000002</v>
      </c>
      <c r="E12" s="1">
        <v>-0.48749999999999999</v>
      </c>
      <c r="F12" s="1">
        <v>-1.3241000000000001</v>
      </c>
      <c r="G12">
        <v>6.7775999999999996</v>
      </c>
      <c r="J12">
        <v>1</v>
      </c>
      <c r="K12">
        <v>1.0976900000000001</v>
      </c>
      <c r="L12">
        <v>0.6633</v>
      </c>
      <c r="M12">
        <v>-9.3030000000000002E-2</v>
      </c>
      <c r="N12">
        <v>-0.25268000000000002</v>
      </c>
      <c r="O12">
        <v>1.2933600000000001</v>
      </c>
      <c r="T12">
        <v>5.2403000000000004</v>
      </c>
      <c r="U12">
        <v>5.7522000000000002</v>
      </c>
      <c r="V12">
        <v>3.4759000000000002</v>
      </c>
      <c r="W12">
        <v>-0.48749999999999999</v>
      </c>
      <c r="X12">
        <v>-1.3241000000000001</v>
      </c>
      <c r="Y12">
        <v>6.7775999999999996</v>
      </c>
      <c r="AA12" s="2" t="s">
        <v>11</v>
      </c>
      <c r="AB12" s="2">
        <f>K4 - F4*$Y$48 - G4*$Y$49 - H4*$Y$50 - I4*$Y$51 - J4*$Y$52</f>
        <v>-4.5308400000365623E-4</v>
      </c>
      <c r="AC12" s="2" t="s">
        <v>9</v>
      </c>
      <c r="AD12">
        <f>SQRT(AB12^2 + AB13^2 + AB14^2 +AB15^2 +AB16^2)</f>
        <v>1.194038460957954E-3</v>
      </c>
      <c r="AI12" s="1">
        <v>-1.4360999999999999</v>
      </c>
      <c r="AJ12" s="1">
        <v>-0.22059999999999999</v>
      </c>
      <c r="AK12" s="1">
        <v>-2.2722000000000002</v>
      </c>
      <c r="AL12" s="1">
        <v>9.7707999999999995</v>
      </c>
      <c r="AM12" s="1">
        <v>-1.2518</v>
      </c>
      <c r="AN12">
        <v>21.936199999999999</v>
      </c>
      <c r="AS12">
        <v>0</v>
      </c>
      <c r="AT12">
        <v>1.3075699999999999</v>
      </c>
      <c r="AU12">
        <v>-1.2726999999999999</v>
      </c>
      <c r="AV12">
        <v>9.2944899999999997</v>
      </c>
      <c r="AW12">
        <v>-1.55725</v>
      </c>
      <c r="AX12">
        <v>22.947469999999999</v>
      </c>
      <c r="BC12">
        <v>0</v>
      </c>
      <c r="BD12">
        <v>9.0496999999999996</v>
      </c>
      <c r="BE12">
        <v>-4.2578800000000001</v>
      </c>
      <c r="BF12">
        <v>5.5198999999999998</v>
      </c>
      <c r="BG12">
        <v>-10.16292</v>
      </c>
      <c r="BH12">
        <v>79.817580000000007</v>
      </c>
      <c r="BM12" s="7">
        <v>0</v>
      </c>
      <c r="BN12" s="7">
        <v>9.0496999999999996</v>
      </c>
      <c r="BO12" s="7">
        <v>-4.2578800000000001</v>
      </c>
      <c r="BP12" s="7">
        <v>5.5198999999999998</v>
      </c>
      <c r="BQ12" s="7">
        <v>-10.16292</v>
      </c>
      <c r="BR12" s="7">
        <v>79.817580000000007</v>
      </c>
      <c r="BW12">
        <v>0</v>
      </c>
      <c r="BX12">
        <v>9.0496999999999996</v>
      </c>
      <c r="BY12">
        <v>-4.2578800000000001</v>
      </c>
      <c r="BZ12">
        <v>5.5198999999999998</v>
      </c>
      <c r="CA12">
        <v>-10.16292</v>
      </c>
      <c r="CB12">
        <v>79.817580000000007</v>
      </c>
      <c r="CD12" s="2" t="s">
        <v>7</v>
      </c>
      <c r="CE12">
        <f>CB4 - BW4*$CB$41 - BX4*$CB$42 - BY4*$CB$43 - BZ4*$CB$44 - CA4*$CB$45</f>
        <v>-1.1560000000798709E-5</v>
      </c>
    </row>
    <row r="13" spans="2:83" x14ac:dyDescent="0.25">
      <c r="B13" s="1">
        <v>-1.4360999999999999</v>
      </c>
      <c r="C13" s="1">
        <v>-0.22059999999999999</v>
      </c>
      <c r="D13" s="1">
        <v>-2.2722000000000002</v>
      </c>
      <c r="E13" s="1">
        <v>9.7707999999999995</v>
      </c>
      <c r="F13" s="1">
        <v>-1.2518</v>
      </c>
      <c r="G13">
        <v>21.936199999999999</v>
      </c>
      <c r="J13">
        <v>0</v>
      </c>
      <c r="K13">
        <v>1</v>
      </c>
      <c r="L13">
        <v>-0.97333000000000003</v>
      </c>
      <c r="M13">
        <v>7.1081599999999998</v>
      </c>
      <c r="N13">
        <v>-1.19095</v>
      </c>
      <c r="O13">
        <v>17.549569999999999</v>
      </c>
      <c r="T13">
        <v>-1.4360999999999999</v>
      </c>
      <c r="U13">
        <v>-0.22059999999999999</v>
      </c>
      <c r="V13">
        <v>-2.2722000000000002</v>
      </c>
      <c r="W13">
        <v>9.7707999999999995</v>
      </c>
      <c r="X13">
        <v>-1.2518</v>
      </c>
      <c r="Y13">
        <v>21.936199999999999</v>
      </c>
      <c r="AB13" s="2">
        <f t="shared" ref="AB13:AB16" si="0">K5 - F5*$Y$48 - G5*$Y$49 - H5*$Y$50 - I5*$Y$51 - J5*$Y$52</f>
        <v>7.4313699999706273E-4</v>
      </c>
      <c r="AI13" s="1">
        <v>5.1886000000000001</v>
      </c>
      <c r="AJ13" s="1">
        <v>9.5263000000000009</v>
      </c>
      <c r="AK13" s="1">
        <v>-8.0340000000000007</v>
      </c>
      <c r="AL13" s="1">
        <v>-4.2249999999999996</v>
      </c>
      <c r="AM13" s="1">
        <v>-9.3440999999999992</v>
      </c>
      <c r="AN13">
        <v>115.9093</v>
      </c>
      <c r="AS13">
        <v>0</v>
      </c>
      <c r="AT13">
        <v>3.01803</v>
      </c>
      <c r="AU13">
        <v>-8.5402699999999996</v>
      </c>
      <c r="AV13">
        <v>-0.94740000000000002</v>
      </c>
      <c r="AW13">
        <v>-6.1044</v>
      </c>
      <c r="AX13">
        <v>83.317719999999994</v>
      </c>
      <c r="BC13">
        <v>0</v>
      </c>
      <c r="BD13">
        <v>0</v>
      </c>
      <c r="BE13">
        <v>-2.2273299999999998</v>
      </c>
      <c r="BF13">
        <v>-8.9050999999999991</v>
      </c>
      <c r="BG13">
        <v>-0.99787000000000003</v>
      </c>
      <c r="BH13">
        <v>12.066330000000001</v>
      </c>
      <c r="BM13" s="7">
        <v>0</v>
      </c>
      <c r="BN13" s="7">
        <v>0</v>
      </c>
      <c r="BO13" s="7">
        <v>11.838179999999999</v>
      </c>
      <c r="BP13" s="7">
        <v>-3.2705799999999998</v>
      </c>
      <c r="BQ13" s="7">
        <v>0.87565999999999999</v>
      </c>
      <c r="BR13" s="7">
        <v>-75.965549999999993</v>
      </c>
      <c r="BW13">
        <v>0</v>
      </c>
      <c r="BX13">
        <v>0</v>
      </c>
      <c r="BY13">
        <v>11.838179999999999</v>
      </c>
      <c r="BZ13">
        <v>-3.2705799999999998</v>
      </c>
      <c r="CA13">
        <v>0.87565999999999999</v>
      </c>
      <c r="CB13">
        <v>-75.965549999999993</v>
      </c>
      <c r="CE13">
        <f t="shared" ref="CE13:CE16" si="1">CB5 - BW5*$CB$41 - BX5*$CB$42 - BY5*$CB$43 - BZ5*$CB$44 - CA5*$CB$45</f>
        <v>-3.1671000002120309E-5</v>
      </c>
    </row>
    <row r="14" spans="2:83" x14ac:dyDescent="0.25">
      <c r="B14" s="1">
        <v>5.1886000000000001</v>
      </c>
      <c r="C14" s="1">
        <v>9.5263000000000009</v>
      </c>
      <c r="D14" s="1">
        <v>-8.0340000000000007</v>
      </c>
      <c r="E14" s="1">
        <v>-4.2249999999999996</v>
      </c>
      <c r="F14" s="1">
        <v>-9.3440999999999992</v>
      </c>
      <c r="G14">
        <v>115.9093</v>
      </c>
      <c r="J14">
        <v>0</v>
      </c>
      <c r="K14">
        <v>0</v>
      </c>
      <c r="L14">
        <v>1</v>
      </c>
      <c r="M14">
        <v>3.9980699999999998</v>
      </c>
      <c r="N14">
        <v>0.44801000000000002</v>
      </c>
      <c r="O14">
        <v>-5.41751</v>
      </c>
      <c r="T14">
        <v>5.1886000000000001</v>
      </c>
      <c r="U14">
        <v>9.5263000000000009</v>
      </c>
      <c r="V14">
        <v>-8.0340000000000007</v>
      </c>
      <c r="W14">
        <v>-4.2249999999999996</v>
      </c>
      <c r="X14">
        <v>-9.3440999999999992</v>
      </c>
      <c r="Y14">
        <v>115.9093</v>
      </c>
      <c r="AB14" s="2">
        <f t="shared" si="0"/>
        <v>-3.7496899999922562E-4</v>
      </c>
      <c r="AI14" s="1">
        <v>5.4817</v>
      </c>
      <c r="AJ14" s="1">
        <v>-1.0106999999999999</v>
      </c>
      <c r="AK14" s="1">
        <v>-6.6711</v>
      </c>
      <c r="AL14" s="1">
        <v>-4.8913000000000002</v>
      </c>
      <c r="AM14" s="1">
        <v>4.4775</v>
      </c>
      <c r="AN14">
        <v>36.249299999999998</v>
      </c>
      <c r="AS14">
        <v>0</v>
      </c>
      <c r="AT14">
        <v>-7.0839699999999999</v>
      </c>
      <c r="AU14">
        <v>-3.8037800000000002</v>
      </c>
      <c r="AV14">
        <v>-0.93022000000000005</v>
      </c>
      <c r="AW14">
        <v>7.82402</v>
      </c>
      <c r="AX14">
        <v>-18.214089999999999</v>
      </c>
      <c r="BC14">
        <v>0</v>
      </c>
      <c r="BD14">
        <v>0</v>
      </c>
      <c r="BE14">
        <v>-9.1684099999999997</v>
      </c>
      <c r="BF14">
        <v>2.1711399999999998</v>
      </c>
      <c r="BG14">
        <v>-2.34701</v>
      </c>
      <c r="BH14">
        <v>69.945099999999996</v>
      </c>
      <c r="BM14" s="7">
        <v>0</v>
      </c>
      <c r="BN14" s="7">
        <v>0</v>
      </c>
      <c r="BO14" s="7">
        <v>0</v>
      </c>
      <c r="BP14" s="7">
        <v>-9.1659500000000005</v>
      </c>
      <c r="BQ14" s="7">
        <v>-0.41560999999999998</v>
      </c>
      <c r="BR14" s="7">
        <v>-4.7865799999999998</v>
      </c>
      <c r="BW14">
        <v>0</v>
      </c>
      <c r="BX14">
        <v>0</v>
      </c>
      <c r="BY14">
        <v>0</v>
      </c>
      <c r="BZ14">
        <v>10.12588</v>
      </c>
      <c r="CA14">
        <v>1.65568</v>
      </c>
      <c r="CB14">
        <v>-2.8949099999999999</v>
      </c>
      <c r="CE14">
        <f t="shared" si="1"/>
        <v>-3.1078999988665146E-5</v>
      </c>
    </row>
    <row r="15" spans="2:83" x14ac:dyDescent="0.25">
      <c r="B15" s="1">
        <v>5.4817</v>
      </c>
      <c r="C15" s="1">
        <v>-1.0106999999999999</v>
      </c>
      <c r="D15" s="1">
        <v>-6.6711</v>
      </c>
      <c r="E15" s="1">
        <v>-4.8913000000000002</v>
      </c>
      <c r="F15" s="1">
        <v>4.4775</v>
      </c>
      <c r="G15">
        <v>36.249299999999998</v>
      </c>
      <c r="J15">
        <v>0</v>
      </c>
      <c r="K15">
        <v>0</v>
      </c>
      <c r="L15">
        <v>0</v>
      </c>
      <c r="M15">
        <v>1</v>
      </c>
      <c r="N15">
        <v>4.5339999999999998E-2</v>
      </c>
      <c r="O15">
        <v>0.52219000000000004</v>
      </c>
      <c r="T15">
        <v>5.4817</v>
      </c>
      <c r="U15">
        <v>-1.0106999999999999</v>
      </c>
      <c r="V15">
        <v>-6.6711</v>
      </c>
      <c r="W15">
        <v>-4.8913000000000002</v>
      </c>
      <c r="X15">
        <v>4.4775</v>
      </c>
      <c r="Y15">
        <v>36.249299999999998</v>
      </c>
      <c r="AB15" s="2">
        <f t="shared" si="0"/>
        <v>1.6700499999444673E-4</v>
      </c>
      <c r="AI15" s="1">
        <v>-2.5373000000000001</v>
      </c>
      <c r="AJ15" s="1">
        <v>2.5573000000000001</v>
      </c>
      <c r="AK15" s="1">
        <v>-6.9600999999999997</v>
      </c>
      <c r="AL15" s="1">
        <v>9.6417000000000002</v>
      </c>
      <c r="AM15" s="1">
        <v>-2.7947000000000002</v>
      </c>
      <c r="AN15">
        <v>47.121200000000002</v>
      </c>
      <c r="AS15">
        <v>0</v>
      </c>
      <c r="AT15">
        <v>4.5712299999999999</v>
      </c>
      <c r="AU15">
        <v>-8.3215000000000003</v>
      </c>
      <c r="AV15">
        <v>7.4531099999999997</v>
      </c>
      <c r="AW15">
        <v>-3.5191300000000001</v>
      </c>
      <c r="AX15">
        <v>68.217169999999996</v>
      </c>
      <c r="BC15">
        <v>0</v>
      </c>
      <c r="BD15">
        <v>0</v>
      </c>
      <c r="BE15">
        <v>-7.1499499999999996</v>
      </c>
      <c r="BF15">
        <v>5.4051200000000001</v>
      </c>
      <c r="BG15">
        <v>1.8706</v>
      </c>
      <c r="BH15">
        <v>32.326540000000001</v>
      </c>
      <c r="BM15" s="7">
        <v>0</v>
      </c>
      <c r="BN15" s="7">
        <v>0</v>
      </c>
      <c r="BO15" s="7">
        <v>0</v>
      </c>
      <c r="BP15" s="7">
        <v>4.3033400000000004</v>
      </c>
      <c r="BQ15" s="7">
        <v>3.0106199999999999</v>
      </c>
      <c r="BR15" s="7">
        <v>-17.00704</v>
      </c>
      <c r="BW15">
        <v>0</v>
      </c>
      <c r="BX15">
        <v>0</v>
      </c>
      <c r="BY15">
        <v>0</v>
      </c>
      <c r="BZ15">
        <v>0</v>
      </c>
      <c r="CA15">
        <v>-2.5485899999999999</v>
      </c>
      <c r="CB15">
        <v>17.429010000000002</v>
      </c>
      <c r="CE15">
        <f t="shared" si="1"/>
        <v>6.664600000405585E-5</v>
      </c>
    </row>
    <row r="16" spans="2:83" x14ac:dyDescent="0.25">
      <c r="B16" s="1">
        <v>-2.5373000000000001</v>
      </c>
      <c r="C16" s="1">
        <v>2.5573000000000001</v>
      </c>
      <c r="D16" s="1">
        <v>-6.9600999999999997</v>
      </c>
      <c r="E16" s="1">
        <v>9.6417000000000002</v>
      </c>
      <c r="F16" s="1">
        <v>-2.7947000000000002</v>
      </c>
      <c r="G16">
        <v>47.121200000000002</v>
      </c>
      <c r="J16">
        <v>0</v>
      </c>
      <c r="K16">
        <v>0</v>
      </c>
      <c r="L16">
        <v>0</v>
      </c>
      <c r="M16">
        <v>0</v>
      </c>
      <c r="N16">
        <v>1</v>
      </c>
      <c r="O16">
        <v>-6.8391299999999999</v>
      </c>
      <c r="T16">
        <v>-2.5373000000000001</v>
      </c>
      <c r="U16">
        <v>2.5573000000000001</v>
      </c>
      <c r="V16">
        <v>-6.9600999999999997</v>
      </c>
      <c r="W16">
        <v>9.6417000000000002</v>
      </c>
      <c r="X16">
        <v>-2.7947000000000002</v>
      </c>
      <c r="Y16">
        <v>47.121200000000002</v>
      </c>
      <c r="AB16" s="2">
        <f t="shared" si="0"/>
        <v>7.0689299999315836E-4</v>
      </c>
      <c r="CE16">
        <f t="shared" si="1"/>
        <v>1.3780000003293935E-6</v>
      </c>
    </row>
    <row r="17" spans="2:83" x14ac:dyDescent="0.25">
      <c r="AI17" s="3">
        <f>AI11 / AP11</f>
        <v>0.96443945927527985</v>
      </c>
      <c r="AJ17" s="3">
        <f>AI12 / AP11</f>
        <v>-0.26430385807400897</v>
      </c>
      <c r="AK17" s="3">
        <v>0</v>
      </c>
      <c r="AL17" s="3">
        <v>0</v>
      </c>
      <c r="AM17" s="3">
        <v>0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BC17" s="6">
        <v>1</v>
      </c>
      <c r="BD17" s="6">
        <v>0</v>
      </c>
      <c r="BE17" s="6">
        <v>0</v>
      </c>
      <c r="BF17" s="6">
        <v>0</v>
      </c>
      <c r="BG17" s="6">
        <v>0</v>
      </c>
      <c r="BM17" s="7">
        <v>1</v>
      </c>
      <c r="BN17" s="7">
        <v>0</v>
      </c>
      <c r="BO17" s="7">
        <v>0</v>
      </c>
      <c r="BP17" s="7">
        <v>0</v>
      </c>
      <c r="BQ17" s="7">
        <v>0</v>
      </c>
      <c r="BW17">
        <v>9.6401199999999996</v>
      </c>
      <c r="BX17">
        <v>7.0392799999999998</v>
      </c>
      <c r="BY17">
        <v>-4.05769</v>
      </c>
      <c r="BZ17">
        <v>-9.3136899999999994</v>
      </c>
      <c r="CA17">
        <v>0</v>
      </c>
      <c r="CB17">
        <v>55.41404</v>
      </c>
    </row>
    <row r="18" spans="2:83" x14ac:dyDescent="0.25">
      <c r="B18">
        <v>1</v>
      </c>
      <c r="C18">
        <v>1.0976900000000001</v>
      </c>
      <c r="D18">
        <v>0.6633</v>
      </c>
      <c r="E18">
        <v>-9.3030000000000002E-2</v>
      </c>
      <c r="F18">
        <v>-0.25268000000000002</v>
      </c>
      <c r="G18">
        <v>1.2933600000000001</v>
      </c>
      <c r="J18">
        <v>1</v>
      </c>
      <c r="K18">
        <v>1.0976900000000001</v>
      </c>
      <c r="L18">
        <v>0.6633</v>
      </c>
      <c r="M18">
        <v>-9.3030000000000002E-2</v>
      </c>
      <c r="N18">
        <v>0</v>
      </c>
      <c r="O18">
        <v>-0.43475000000000003</v>
      </c>
      <c r="T18">
        <v>-10.602349999999999</v>
      </c>
      <c r="U18">
        <v>-11.7768</v>
      </c>
      <c r="V18">
        <v>-6.8975</v>
      </c>
      <c r="W18">
        <v>0</v>
      </c>
      <c r="X18">
        <v>2.84422</v>
      </c>
      <c r="Y18">
        <v>-16.147849999999998</v>
      </c>
      <c r="AI18" s="3">
        <f>-AI12/AP11</f>
        <v>0.26430385807400897</v>
      </c>
      <c r="AJ18" s="3">
        <f>AI11 / AP11</f>
        <v>0.96443945927527985</v>
      </c>
      <c r="AK18" s="3">
        <v>0</v>
      </c>
      <c r="AL18" s="3">
        <v>0</v>
      </c>
      <c r="AM18" s="3">
        <v>0</v>
      </c>
      <c r="AS18" s="3">
        <v>0</v>
      </c>
      <c r="AT18" s="3">
        <f>AT12/AZ11</f>
        <v>0.39754523639143807</v>
      </c>
      <c r="AU18" s="3">
        <f>AT13/AZ11</f>
        <v>0.91758257667769372</v>
      </c>
      <c r="AV18" s="3">
        <v>0</v>
      </c>
      <c r="AW18" s="3">
        <v>0</v>
      </c>
      <c r="BC18" s="6">
        <v>0</v>
      </c>
      <c r="BD18" s="6">
        <v>1</v>
      </c>
      <c r="BE18" s="6">
        <v>0</v>
      </c>
      <c r="BF18" s="6">
        <v>0</v>
      </c>
      <c r="BG18" s="6">
        <v>0</v>
      </c>
      <c r="BM18" s="7">
        <v>0</v>
      </c>
      <c r="BN18" s="7">
        <v>1</v>
      </c>
      <c r="BO18" s="7">
        <v>0</v>
      </c>
      <c r="BP18" s="7">
        <v>0</v>
      </c>
      <c r="BQ18" s="7">
        <v>0</v>
      </c>
      <c r="BW18">
        <v>0</v>
      </c>
      <c r="BX18">
        <v>9.0496999999999996</v>
      </c>
      <c r="BY18">
        <v>-4.2578800000000001</v>
      </c>
      <c r="BZ18">
        <v>5.5198999999999998</v>
      </c>
      <c r="CA18">
        <v>0</v>
      </c>
      <c r="CB18">
        <v>10.316520000000001</v>
      </c>
      <c r="CD18" s="4" t="s">
        <v>8</v>
      </c>
      <c r="CE18" s="4"/>
    </row>
    <row r="19" spans="2:83" x14ac:dyDescent="0.25">
      <c r="B19">
        <v>0</v>
      </c>
      <c r="C19">
        <v>-0.94408000000000003</v>
      </c>
      <c r="D19">
        <v>0.91890000000000005</v>
      </c>
      <c r="E19">
        <v>-6.7106700000000004</v>
      </c>
      <c r="F19">
        <v>1.12435</v>
      </c>
      <c r="G19">
        <v>-16.568200000000001</v>
      </c>
      <c r="J19">
        <v>0</v>
      </c>
      <c r="K19">
        <v>1</v>
      </c>
      <c r="L19">
        <v>-0.97331999999999996</v>
      </c>
      <c r="M19">
        <v>7.1081300000000001</v>
      </c>
      <c r="N19">
        <v>0</v>
      </c>
      <c r="O19">
        <v>9.4044600000000003</v>
      </c>
      <c r="T19">
        <v>-0.14698</v>
      </c>
      <c r="U19">
        <v>-2.2579999999999999E-2</v>
      </c>
      <c r="V19">
        <v>-0.23255000000000001</v>
      </c>
      <c r="W19">
        <v>1</v>
      </c>
      <c r="X19">
        <v>-0.12812000000000001</v>
      </c>
      <c r="Y19">
        <v>2.2450800000000002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S19" s="3">
        <v>0</v>
      </c>
      <c r="AT19" s="3">
        <f>-AT13/AZ11</f>
        <v>-0.91758257667769372</v>
      </c>
      <c r="AU19" s="3">
        <f>AT12/AZ11</f>
        <v>0.39754523639143807</v>
      </c>
      <c r="AV19" s="3">
        <v>0</v>
      </c>
      <c r="AW19" s="3">
        <v>0</v>
      </c>
      <c r="BC19" s="6">
        <v>0</v>
      </c>
      <c r="BD19" s="6">
        <v>0</v>
      </c>
      <c r="BE19" s="6">
        <f>BE13/BJ11</f>
        <v>-0.23606900225582636</v>
      </c>
      <c r="BF19" s="6">
        <f>BE14/BJ11</f>
        <v>-0.97173629456449695</v>
      </c>
      <c r="BG19" s="6">
        <v>0</v>
      </c>
      <c r="BM19" s="7">
        <v>0</v>
      </c>
      <c r="BN19" s="7">
        <v>0</v>
      </c>
      <c r="BO19" s="7">
        <v>1</v>
      </c>
      <c r="BP19" s="7">
        <v>0</v>
      </c>
      <c r="BQ19" s="7">
        <v>0</v>
      </c>
      <c r="BW19">
        <v>0</v>
      </c>
      <c r="BX19">
        <v>0</v>
      </c>
      <c r="BY19">
        <v>11.838179999999999</v>
      </c>
      <c r="BZ19">
        <v>-3.2705799999999998</v>
      </c>
      <c r="CA19">
        <v>0</v>
      </c>
      <c r="CB19">
        <v>-69.977180000000004</v>
      </c>
      <c r="CD19" s="2" t="s">
        <v>9</v>
      </c>
      <c r="CE19">
        <f>SQRT(CE12^2 +CE13^2 +CE14^2 +CE15^2 +CE16^2)</f>
        <v>8.0908456183453038E-5</v>
      </c>
    </row>
    <row r="20" spans="2:83" x14ac:dyDescent="0.25">
      <c r="B20">
        <v>0</v>
      </c>
      <c r="C20">
        <v>0.73831999999999998</v>
      </c>
      <c r="D20">
        <v>-2.2116899999999999</v>
      </c>
      <c r="E20">
        <v>-0.72126000000000001</v>
      </c>
      <c r="F20">
        <v>-1.5482100000000001</v>
      </c>
      <c r="G20">
        <v>21.045860000000001</v>
      </c>
      <c r="J20">
        <v>0</v>
      </c>
      <c r="K20">
        <v>0</v>
      </c>
      <c r="L20">
        <v>1</v>
      </c>
      <c r="M20">
        <v>3.9980699999999998</v>
      </c>
      <c r="N20">
        <v>0</v>
      </c>
      <c r="O20">
        <v>-2.3535200000000001</v>
      </c>
      <c r="T20">
        <v>-1.0810900000000001</v>
      </c>
      <c r="U20">
        <v>-2.23217</v>
      </c>
      <c r="V20">
        <v>2.13409</v>
      </c>
      <c r="W20">
        <v>0</v>
      </c>
      <c r="X20">
        <v>2.3397399999999999</v>
      </c>
      <c r="Y20">
        <v>-29.67923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BC20" s="6">
        <v>0</v>
      </c>
      <c r="BD20" s="6">
        <v>0</v>
      </c>
      <c r="BE20" s="6">
        <f>-BE14/BJ11</f>
        <v>0.97173629456449695</v>
      </c>
      <c r="BF20" s="6">
        <f>BE13/BJ11</f>
        <v>-0.23606900225582636</v>
      </c>
      <c r="BG20" s="6">
        <v>0</v>
      </c>
      <c r="BM20" s="7">
        <v>0</v>
      </c>
      <c r="BN20" s="7">
        <v>0</v>
      </c>
      <c r="BO20" s="7">
        <v>0</v>
      </c>
      <c r="BP20" s="7">
        <f>BP14/BT11</f>
        <v>-0.90520065250454451</v>
      </c>
      <c r="BQ20" s="7">
        <f>BP15/BT11</f>
        <v>0.42498444525105489</v>
      </c>
      <c r="BW20">
        <v>0</v>
      </c>
      <c r="BX20">
        <v>0</v>
      </c>
      <c r="BY20">
        <v>0</v>
      </c>
      <c r="BZ20">
        <v>10.12588</v>
      </c>
      <c r="CA20">
        <v>0</v>
      </c>
      <c r="CB20">
        <v>8.4277700000000006</v>
      </c>
    </row>
    <row r="21" spans="2:83" x14ac:dyDescent="0.25">
      <c r="B21">
        <v>0</v>
      </c>
      <c r="C21">
        <v>-1.28207</v>
      </c>
      <c r="D21">
        <v>-1.88028</v>
      </c>
      <c r="E21">
        <v>-0.79927000000000004</v>
      </c>
      <c r="F21">
        <v>1.0694900000000001</v>
      </c>
      <c r="G21">
        <v>5.31942</v>
      </c>
      <c r="J21">
        <v>0</v>
      </c>
      <c r="K21">
        <v>0</v>
      </c>
      <c r="L21">
        <v>0</v>
      </c>
      <c r="M21">
        <v>1</v>
      </c>
      <c r="N21">
        <v>0</v>
      </c>
      <c r="O21">
        <v>0.83228000000000002</v>
      </c>
      <c r="T21">
        <v>-0.97372000000000003</v>
      </c>
      <c r="U21">
        <v>0.22921</v>
      </c>
      <c r="V21">
        <v>1.59642</v>
      </c>
      <c r="W21">
        <v>0</v>
      </c>
      <c r="X21">
        <v>-0.78727999999999998</v>
      </c>
      <c r="Y21">
        <v>-9.6560500000000005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1</v>
      </c>
      <c r="BC21" s="6">
        <v>0</v>
      </c>
      <c r="BD21" s="6">
        <v>0</v>
      </c>
      <c r="BE21" s="6">
        <v>0</v>
      </c>
      <c r="BF21" s="6">
        <v>0</v>
      </c>
      <c r="BG21" s="6">
        <v>1</v>
      </c>
      <c r="BM21" s="7">
        <v>0</v>
      </c>
      <c r="BN21" s="7">
        <v>0</v>
      </c>
      <c r="BO21" s="7">
        <v>0</v>
      </c>
      <c r="BP21" s="7">
        <f>-BP15/BT11</f>
        <v>-0.42498444525105489</v>
      </c>
      <c r="BQ21" s="7">
        <f>BP14/BT11</f>
        <v>-0.90520065250454451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-6.8386899999999997</v>
      </c>
    </row>
    <row r="22" spans="2:83" x14ac:dyDescent="0.25">
      <c r="B22">
        <v>0</v>
      </c>
      <c r="C22">
        <v>-2.1055700000000002</v>
      </c>
      <c r="D22">
        <v>2.0798100000000002</v>
      </c>
      <c r="E22">
        <v>-3.70695</v>
      </c>
      <c r="F22">
        <v>1.3541300000000001</v>
      </c>
      <c r="G22">
        <v>-19.864750000000001</v>
      </c>
      <c r="J22">
        <v>0</v>
      </c>
      <c r="K22">
        <v>0</v>
      </c>
      <c r="L22">
        <v>0</v>
      </c>
      <c r="M22">
        <v>0</v>
      </c>
      <c r="N22">
        <v>1</v>
      </c>
      <c r="O22">
        <v>-6.8391299999999999</v>
      </c>
      <c r="T22">
        <v>-0.11618000000000001</v>
      </c>
      <c r="U22">
        <v>0.28781000000000001</v>
      </c>
      <c r="V22">
        <v>-0.48931999999999998</v>
      </c>
      <c r="W22">
        <v>0</v>
      </c>
      <c r="X22">
        <v>-0.16173999999999999</v>
      </c>
      <c r="Y22">
        <v>2.64215</v>
      </c>
    </row>
    <row r="23" spans="2:83" x14ac:dyDescent="0.25">
      <c r="AI23" s="5">
        <v>5.4335199999999997</v>
      </c>
      <c r="AJ23" s="5">
        <v>5.60595</v>
      </c>
      <c r="AK23" s="5">
        <v>3.9528500000000002</v>
      </c>
      <c r="AL23" s="5">
        <v>-3.0526300000000002</v>
      </c>
      <c r="AM23" s="5">
        <v>-0.94616</v>
      </c>
      <c r="AN23" s="5">
        <v>0.73875999999999997</v>
      </c>
      <c r="AP23">
        <f>SQRT(AI23^2 + AI25^2)</f>
        <v>7.512969422964531</v>
      </c>
      <c r="AS23" s="3">
        <v>9.6401199999999996</v>
      </c>
      <c r="AT23" s="3">
        <v>7.0392799999999998</v>
      </c>
      <c r="AU23" s="3">
        <v>-4.05769</v>
      </c>
      <c r="AV23" s="3">
        <v>-9.3136899999999994</v>
      </c>
      <c r="AW23" s="3">
        <v>-2.2809400000000002</v>
      </c>
      <c r="AX23" s="3">
        <v>71.012680000000003</v>
      </c>
      <c r="AZ23">
        <f>SQRT(AT24^2 + AT26^2)</f>
        <v>7.8103057272426923</v>
      </c>
      <c r="BC23">
        <v>9.6401199999999996</v>
      </c>
      <c r="BD23">
        <v>7.0392799999999998</v>
      </c>
      <c r="BE23">
        <v>-4.05769</v>
      </c>
      <c r="BF23">
        <v>-9.3136899999999994</v>
      </c>
      <c r="BG23">
        <v>-2.2809400000000002</v>
      </c>
      <c r="BH23">
        <v>71.012680000000003</v>
      </c>
      <c r="BJ23">
        <f>SQRT(BE25^2 +BE27^2)</f>
        <v>11.838180586935646</v>
      </c>
      <c r="BM23">
        <v>9.6401199999999996</v>
      </c>
      <c r="BN23">
        <v>7.0392799999999998</v>
      </c>
      <c r="BO23">
        <v>-4.05769</v>
      </c>
      <c r="BP23">
        <v>-9.3136899999999994</v>
      </c>
      <c r="BQ23">
        <v>-2.2809400000000002</v>
      </c>
      <c r="BR23">
        <v>71.012680000000003</v>
      </c>
      <c r="BW23">
        <v>9.6401199999999996</v>
      </c>
      <c r="BX23">
        <v>7.0392799999999998</v>
      </c>
      <c r="BY23">
        <v>-4.05769</v>
      </c>
      <c r="BZ23">
        <v>0</v>
      </c>
      <c r="CA23">
        <v>0</v>
      </c>
      <c r="CB23">
        <v>63.165819999999997</v>
      </c>
    </row>
    <row r="24" spans="2:83" x14ac:dyDescent="0.25">
      <c r="B24">
        <v>1</v>
      </c>
      <c r="C24">
        <v>1.0976900000000001</v>
      </c>
      <c r="D24">
        <v>0.6633</v>
      </c>
      <c r="E24">
        <v>-9.3030000000000002E-2</v>
      </c>
      <c r="F24">
        <v>-0.25268000000000002</v>
      </c>
      <c r="G24">
        <v>1.2933600000000001</v>
      </c>
      <c r="J24">
        <v>1</v>
      </c>
      <c r="K24">
        <v>1.0976900000000001</v>
      </c>
      <c r="L24">
        <v>0.6633</v>
      </c>
      <c r="M24">
        <v>0</v>
      </c>
      <c r="N24">
        <v>0</v>
      </c>
      <c r="O24">
        <v>-0.35732000000000003</v>
      </c>
      <c r="T24">
        <v>0.90027000000000001</v>
      </c>
      <c r="U24">
        <v>1</v>
      </c>
      <c r="V24">
        <v>0.58569000000000004</v>
      </c>
      <c r="W24">
        <v>0</v>
      </c>
      <c r="X24">
        <v>-0.24151</v>
      </c>
      <c r="Y24">
        <v>1.3711599999999999</v>
      </c>
      <c r="AI24" s="5">
        <v>0</v>
      </c>
      <c r="AJ24" s="5">
        <v>1.3075699999999999</v>
      </c>
      <c r="AK24" s="5">
        <v>-1.2726999999999999</v>
      </c>
      <c r="AL24" s="5">
        <v>9.2944899999999997</v>
      </c>
      <c r="AM24" s="5">
        <v>-1.55725</v>
      </c>
      <c r="AN24" s="5">
        <v>22.947469999999999</v>
      </c>
      <c r="AS24" s="3">
        <v>0</v>
      </c>
      <c r="AT24" s="3">
        <v>3.28911</v>
      </c>
      <c r="AU24" s="3">
        <v>-8.3423599999999993</v>
      </c>
      <c r="AV24" s="3">
        <v>2.8256600000000001</v>
      </c>
      <c r="AW24" s="3">
        <v>-6.22037</v>
      </c>
      <c r="AX24" s="3">
        <v>85.573580000000007</v>
      </c>
      <c r="BC24">
        <v>0</v>
      </c>
      <c r="BD24">
        <v>9.0496999999999996</v>
      </c>
      <c r="BE24">
        <v>-4.2578800000000001</v>
      </c>
      <c r="BF24">
        <v>5.5198999999999998</v>
      </c>
      <c r="BG24">
        <v>-10.16292</v>
      </c>
      <c r="BH24">
        <v>79.817580000000007</v>
      </c>
      <c r="BM24">
        <v>0</v>
      </c>
      <c r="BN24">
        <v>9.0496999999999996</v>
      </c>
      <c r="BO24">
        <v>-4.2578800000000001</v>
      </c>
      <c r="BP24">
        <v>5.5198999999999998</v>
      </c>
      <c r="BQ24">
        <v>-10.16292</v>
      </c>
      <c r="BR24">
        <v>79.817580000000007</v>
      </c>
      <c r="BW24">
        <v>0</v>
      </c>
      <c r="BX24">
        <v>9.0496999999999996</v>
      </c>
      <c r="BY24">
        <v>-4.2578800000000001</v>
      </c>
      <c r="BZ24">
        <v>0</v>
      </c>
      <c r="CA24">
        <v>0</v>
      </c>
      <c r="CB24">
        <v>5.7223100000000002</v>
      </c>
    </row>
    <row r="25" spans="2:83" x14ac:dyDescent="0.25">
      <c r="B25">
        <v>0</v>
      </c>
      <c r="C25">
        <v>1</v>
      </c>
      <c r="D25">
        <v>-0.97333000000000003</v>
      </c>
      <c r="E25">
        <v>7.1081599999999998</v>
      </c>
      <c r="F25">
        <v>-1.19095</v>
      </c>
      <c r="G25">
        <v>17.549569999999999</v>
      </c>
      <c r="J25">
        <v>0</v>
      </c>
      <c r="K25">
        <v>1</v>
      </c>
      <c r="L25">
        <v>-0.97333999999999998</v>
      </c>
      <c r="M25">
        <v>0</v>
      </c>
      <c r="N25">
        <v>0</v>
      </c>
      <c r="O25">
        <v>3.4886300000000001</v>
      </c>
      <c r="T25">
        <v>-0.12665000000000001</v>
      </c>
      <c r="U25">
        <v>0</v>
      </c>
      <c r="V25">
        <v>-0.21933</v>
      </c>
      <c r="W25">
        <v>1</v>
      </c>
      <c r="X25">
        <v>-0.13356999999999999</v>
      </c>
      <c r="Y25">
        <v>2.2760400000000001</v>
      </c>
      <c r="AI25" s="5">
        <v>5.1886000000000001</v>
      </c>
      <c r="AJ25" s="5">
        <v>9.5263000000000009</v>
      </c>
      <c r="AK25" s="5">
        <v>-8.0340000000000007</v>
      </c>
      <c r="AL25" s="5">
        <v>-4.2249999999999996</v>
      </c>
      <c r="AM25" s="5">
        <v>-9.3440999999999992</v>
      </c>
      <c r="AN25" s="5">
        <v>115.9093</v>
      </c>
      <c r="AS25" s="3">
        <v>0</v>
      </c>
      <c r="AT25" s="3">
        <v>0</v>
      </c>
      <c r="AU25" s="3">
        <v>-2.2273299999999998</v>
      </c>
      <c r="AV25" s="3">
        <v>-8.9050999999999991</v>
      </c>
      <c r="AW25" s="3">
        <v>-0.99787000000000003</v>
      </c>
      <c r="AX25" s="3">
        <v>12.066330000000001</v>
      </c>
      <c r="BC25">
        <v>0</v>
      </c>
      <c r="BD25">
        <v>0</v>
      </c>
      <c r="BE25">
        <v>9.4350799999999992</v>
      </c>
      <c r="BF25">
        <v>-7.5599999999999999E-3</v>
      </c>
      <c r="BG25">
        <v>2.5162399999999998</v>
      </c>
      <c r="BH25">
        <v>-70.816659999999999</v>
      </c>
      <c r="BM25">
        <v>0</v>
      </c>
      <c r="BN25">
        <v>0</v>
      </c>
      <c r="BO25">
        <v>11.838179999999999</v>
      </c>
      <c r="BP25">
        <v>-3.2705799999999998</v>
      </c>
      <c r="BQ25">
        <v>0.87565999999999999</v>
      </c>
      <c r="BR25">
        <v>-75.965549999999993</v>
      </c>
      <c r="BW25">
        <v>0</v>
      </c>
      <c r="BX25">
        <v>0</v>
      </c>
      <c r="BY25">
        <v>11.838179999999999</v>
      </c>
      <c r="BZ25">
        <v>0</v>
      </c>
      <c r="CA25">
        <v>0</v>
      </c>
      <c r="CB25">
        <v>-67.255080000000007</v>
      </c>
    </row>
    <row r="26" spans="2:83" x14ac:dyDescent="0.25">
      <c r="B26">
        <v>0</v>
      </c>
      <c r="C26">
        <v>0</v>
      </c>
      <c r="D26">
        <v>-2.02224</v>
      </c>
      <c r="E26">
        <v>-8.0850500000000007</v>
      </c>
      <c r="F26">
        <v>-0.90598999999999996</v>
      </c>
      <c r="G26">
        <v>10.955500000000001</v>
      </c>
      <c r="J26">
        <v>0</v>
      </c>
      <c r="K26">
        <v>0</v>
      </c>
      <c r="L26">
        <v>1</v>
      </c>
      <c r="M26">
        <v>0</v>
      </c>
      <c r="N26">
        <v>0</v>
      </c>
      <c r="O26">
        <v>-5.6810299999999998</v>
      </c>
      <c r="T26">
        <v>-0.41594999999999999</v>
      </c>
      <c r="U26">
        <v>0</v>
      </c>
      <c r="V26">
        <v>-1.54175</v>
      </c>
      <c r="W26">
        <v>0</v>
      </c>
      <c r="X26">
        <v>-0.80667999999999995</v>
      </c>
      <c r="Y26">
        <v>11.92497</v>
      </c>
      <c r="AI26" s="5">
        <v>5.4817</v>
      </c>
      <c r="AJ26" s="5">
        <v>-1.0106999999999999</v>
      </c>
      <c r="AK26" s="5">
        <v>-6.6711</v>
      </c>
      <c r="AL26" s="5">
        <v>-4.8913000000000002</v>
      </c>
      <c r="AM26" s="5">
        <v>4.4775</v>
      </c>
      <c r="AN26" s="5">
        <v>36.249299999999998</v>
      </c>
      <c r="AS26" s="3">
        <v>0</v>
      </c>
      <c r="AT26" s="3">
        <v>-7.0839699999999999</v>
      </c>
      <c r="AU26" s="3">
        <v>-3.8037800000000002</v>
      </c>
      <c r="AV26" s="3">
        <v>-0.93022000000000005</v>
      </c>
      <c r="AW26" s="3">
        <v>7.82402</v>
      </c>
      <c r="AX26" s="3">
        <v>-18.214089999999999</v>
      </c>
      <c r="BC26">
        <v>0</v>
      </c>
      <c r="BD26">
        <v>0</v>
      </c>
      <c r="BE26">
        <v>0</v>
      </c>
      <c r="BF26">
        <v>-9.1659500000000005</v>
      </c>
      <c r="BG26">
        <v>-0.41560999999999998</v>
      </c>
      <c r="BH26">
        <v>-4.7865799999999998</v>
      </c>
      <c r="BM26">
        <v>0</v>
      </c>
      <c r="BN26">
        <v>0</v>
      </c>
      <c r="BO26">
        <v>0</v>
      </c>
      <c r="BP26">
        <v>10.12588</v>
      </c>
      <c r="BQ26">
        <v>1.65568</v>
      </c>
      <c r="BR26">
        <v>-2.8949099999999999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0.83230000000000004</v>
      </c>
    </row>
    <row r="27" spans="2:83" x14ac:dyDescent="0.25">
      <c r="B27">
        <v>0</v>
      </c>
      <c r="C27">
        <v>0</v>
      </c>
      <c r="D27">
        <v>2.4399299999999999</v>
      </c>
      <c r="E27">
        <v>-6.4847400000000004</v>
      </c>
      <c r="F27">
        <v>0.35676000000000002</v>
      </c>
      <c r="G27">
        <v>-21.69866</v>
      </c>
      <c r="J27">
        <v>0</v>
      </c>
      <c r="K27">
        <v>0</v>
      </c>
      <c r="L27">
        <v>0</v>
      </c>
      <c r="M27">
        <v>1</v>
      </c>
      <c r="N27">
        <v>0</v>
      </c>
      <c r="O27">
        <v>0.83228000000000002</v>
      </c>
      <c r="T27">
        <v>-5.1484300000000003</v>
      </c>
      <c r="U27">
        <v>0</v>
      </c>
      <c r="V27">
        <v>6.3791900000000004</v>
      </c>
      <c r="W27">
        <v>0</v>
      </c>
      <c r="X27">
        <v>-3.1932399999999999</v>
      </c>
      <c r="Y27">
        <v>-43.49868</v>
      </c>
      <c r="AI27" s="5">
        <v>-2.5373000000000001</v>
      </c>
      <c r="AJ27" s="5">
        <v>2.5573000000000001</v>
      </c>
      <c r="AK27" s="5">
        <v>-6.9600999999999997</v>
      </c>
      <c r="AL27" s="5">
        <v>9.6417000000000002</v>
      </c>
      <c r="AM27" s="5">
        <v>-2.7947000000000002</v>
      </c>
      <c r="AN27" s="5">
        <v>47.121200000000002</v>
      </c>
      <c r="AS27" s="3">
        <v>0</v>
      </c>
      <c r="AT27" s="3">
        <v>4.5712299999999999</v>
      </c>
      <c r="AU27" s="3">
        <v>-8.3215000000000003</v>
      </c>
      <c r="AV27" s="3">
        <v>7.4531099999999997</v>
      </c>
      <c r="AW27" s="3">
        <v>-3.5191300000000001</v>
      </c>
      <c r="AX27" s="3">
        <v>68.217169999999996</v>
      </c>
      <c r="BC27">
        <v>0</v>
      </c>
      <c r="BD27">
        <v>0</v>
      </c>
      <c r="BE27">
        <v>-7.1499499999999996</v>
      </c>
      <c r="BF27">
        <v>5.4051200000000001</v>
      </c>
      <c r="BG27">
        <v>1.8706</v>
      </c>
      <c r="BH27">
        <v>32.326540000000001</v>
      </c>
      <c r="BM27">
        <v>0</v>
      </c>
      <c r="BN27">
        <v>0</v>
      </c>
      <c r="BO27">
        <v>0</v>
      </c>
      <c r="BP27">
        <v>0</v>
      </c>
      <c r="BQ27">
        <v>-2.5485899999999999</v>
      </c>
      <c r="BR27">
        <v>17.429010000000002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-6.8386899999999997</v>
      </c>
    </row>
    <row r="28" spans="2:83" x14ac:dyDescent="0.25">
      <c r="B28">
        <v>0</v>
      </c>
      <c r="C28">
        <v>0</v>
      </c>
      <c r="D28">
        <v>-1.444E-2</v>
      </c>
      <c r="E28">
        <v>-5.34762</v>
      </c>
      <c r="F28">
        <v>0.54783000000000004</v>
      </c>
      <c r="G28">
        <v>-8.1151900000000001</v>
      </c>
      <c r="J28">
        <v>0</v>
      </c>
      <c r="K28">
        <v>0</v>
      </c>
      <c r="L28">
        <v>0</v>
      </c>
      <c r="M28">
        <v>0</v>
      </c>
      <c r="N28">
        <v>1</v>
      </c>
      <c r="O28">
        <v>-6.8391299999999999</v>
      </c>
      <c r="T28">
        <v>-1.3039400000000001</v>
      </c>
      <c r="U28">
        <v>0</v>
      </c>
      <c r="V28">
        <v>-2.2858399999999999</v>
      </c>
      <c r="W28">
        <v>0</v>
      </c>
      <c r="X28">
        <v>-0.32046000000000002</v>
      </c>
      <c r="Y28">
        <v>7.8090299999999999</v>
      </c>
    </row>
    <row r="29" spans="2:83" x14ac:dyDescent="0.25">
      <c r="AI29" s="3">
        <f>AI23/AP23</f>
        <v>0.72321870276639511</v>
      </c>
      <c r="AJ29" s="3">
        <v>0</v>
      </c>
      <c r="AK29" s="3">
        <f>AI25/AP23</f>
        <v>0.69061907587967242</v>
      </c>
      <c r="AL29" s="3">
        <v>0</v>
      </c>
      <c r="AM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BC29" s="3">
        <v>1</v>
      </c>
      <c r="BD29" s="3">
        <v>0</v>
      </c>
      <c r="BE29" s="3">
        <v>0</v>
      </c>
      <c r="BF29" s="3">
        <v>0</v>
      </c>
      <c r="BG29" s="3">
        <v>0</v>
      </c>
      <c r="BW29">
        <v>9.6401199999999996</v>
      </c>
      <c r="BX29">
        <v>7.0392799999999998</v>
      </c>
      <c r="BY29">
        <v>0</v>
      </c>
      <c r="BZ29">
        <v>0</v>
      </c>
      <c r="CA29">
        <v>0</v>
      </c>
      <c r="CB29">
        <v>40.11327</v>
      </c>
    </row>
    <row r="30" spans="2:83" x14ac:dyDescent="0.25">
      <c r="B30">
        <v>1</v>
      </c>
      <c r="C30">
        <v>1.0976900000000001</v>
      </c>
      <c r="D30">
        <v>0.6633</v>
      </c>
      <c r="E30">
        <v>-9.3030000000000002E-2</v>
      </c>
      <c r="F30">
        <v>-0.25268000000000002</v>
      </c>
      <c r="G30">
        <v>1.2933600000000001</v>
      </c>
      <c r="J30">
        <v>1</v>
      </c>
      <c r="K30">
        <v>1.0976900000000001</v>
      </c>
      <c r="L30">
        <v>0</v>
      </c>
      <c r="M30">
        <v>0</v>
      </c>
      <c r="N30">
        <v>0</v>
      </c>
      <c r="O30">
        <v>3.41092</v>
      </c>
      <c r="T30">
        <v>1.37296</v>
      </c>
      <c r="U30">
        <v>1</v>
      </c>
      <c r="V30">
        <v>0</v>
      </c>
      <c r="W30">
        <v>0</v>
      </c>
      <c r="X30">
        <v>5.1670000000000001E-2</v>
      </c>
      <c r="Y30">
        <v>5.3648800000000003</v>
      </c>
      <c r="AI30" s="3">
        <v>0</v>
      </c>
      <c r="AJ30" s="3">
        <v>1</v>
      </c>
      <c r="AK30" s="3">
        <v>0</v>
      </c>
      <c r="AL30" s="3">
        <v>0</v>
      </c>
      <c r="AM30" s="3">
        <v>0</v>
      </c>
      <c r="AS30" s="3">
        <v>0</v>
      </c>
      <c r="AT30" s="3">
        <f>AT24/AZ23</f>
        <v>0.42112435989892671</v>
      </c>
      <c r="AU30" s="3">
        <v>0</v>
      </c>
      <c r="AV30" s="3">
        <f>AT26/AZ23</f>
        <v>-0.90700290710654241</v>
      </c>
      <c r="AW30" s="3">
        <v>0</v>
      </c>
      <c r="BC30" s="3">
        <v>0</v>
      </c>
      <c r="BD30" s="3">
        <v>1</v>
      </c>
      <c r="BE30" s="3">
        <v>0</v>
      </c>
      <c r="BF30" s="3">
        <v>0</v>
      </c>
      <c r="BG30" s="3">
        <v>0</v>
      </c>
      <c r="BW30">
        <v>0</v>
      </c>
      <c r="BX30">
        <v>9.0496999999999996</v>
      </c>
      <c r="BY30">
        <v>0</v>
      </c>
      <c r="BZ30">
        <v>0</v>
      </c>
      <c r="CA30">
        <v>0</v>
      </c>
      <c r="CB30">
        <v>-18.467559999999999</v>
      </c>
    </row>
    <row r="31" spans="2:83" x14ac:dyDescent="0.25">
      <c r="B31">
        <v>0</v>
      </c>
      <c r="C31">
        <v>1</v>
      </c>
      <c r="D31">
        <v>-0.97333000000000003</v>
      </c>
      <c r="E31">
        <v>7.1081599999999998</v>
      </c>
      <c r="F31">
        <v>-1.19095</v>
      </c>
      <c r="G31">
        <v>17.549569999999999</v>
      </c>
      <c r="J31">
        <v>0</v>
      </c>
      <c r="K31">
        <v>1</v>
      </c>
      <c r="L31">
        <v>0</v>
      </c>
      <c r="M31">
        <v>0</v>
      </c>
      <c r="N31">
        <v>0</v>
      </c>
      <c r="O31">
        <v>-2.04095</v>
      </c>
      <c r="T31">
        <v>-0.30365999999999999</v>
      </c>
      <c r="U31">
        <v>0</v>
      </c>
      <c r="V31">
        <v>0</v>
      </c>
      <c r="W31">
        <v>1</v>
      </c>
      <c r="X31">
        <v>-0.24335999999999999</v>
      </c>
      <c r="Y31">
        <v>0.78046000000000004</v>
      </c>
      <c r="AI31" s="3">
        <f>-AI25/AP23</f>
        <v>-0.69061907587967242</v>
      </c>
      <c r="AJ31" s="3">
        <v>0</v>
      </c>
      <c r="AK31" s="3">
        <f>AI23/AP23</f>
        <v>0.72321870276639511</v>
      </c>
      <c r="AL31" s="3">
        <v>0</v>
      </c>
      <c r="AM31" s="3">
        <v>0</v>
      </c>
      <c r="AS31" s="3">
        <v>0</v>
      </c>
      <c r="AT31" s="3">
        <v>0</v>
      </c>
      <c r="AU31" s="3">
        <v>1</v>
      </c>
      <c r="AV31" s="3">
        <v>0</v>
      </c>
      <c r="AW31" s="3">
        <v>0</v>
      </c>
      <c r="BC31" s="3">
        <v>0</v>
      </c>
      <c r="BD31" s="3">
        <v>0</v>
      </c>
      <c r="BE31" s="3">
        <f>BE25/BJ23</f>
        <v>0.79700422972195106</v>
      </c>
      <c r="BF31" s="3">
        <v>0</v>
      </c>
      <c r="BG31" s="3">
        <f>BE27/BJ23</f>
        <v>-0.60397372277717454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-5.6811999999999996</v>
      </c>
    </row>
    <row r="32" spans="2:83" x14ac:dyDescent="0.25">
      <c r="B32">
        <v>0</v>
      </c>
      <c r="C32">
        <v>0</v>
      </c>
      <c r="D32">
        <v>1</v>
      </c>
      <c r="E32">
        <v>3.9980699999999998</v>
      </c>
      <c r="F32">
        <v>0.44801000000000002</v>
      </c>
      <c r="G32">
        <v>-5.41751</v>
      </c>
      <c r="J32">
        <v>0</v>
      </c>
      <c r="K32">
        <v>0</v>
      </c>
      <c r="L32">
        <v>1</v>
      </c>
      <c r="M32">
        <v>0</v>
      </c>
      <c r="N32">
        <v>0</v>
      </c>
      <c r="O32">
        <v>-5.6810299999999998</v>
      </c>
      <c r="T32">
        <v>1.0768599999999999</v>
      </c>
      <c r="U32">
        <v>0</v>
      </c>
      <c r="V32">
        <v>0</v>
      </c>
      <c r="W32">
        <v>0</v>
      </c>
      <c r="X32">
        <v>1.02379</v>
      </c>
      <c r="Y32">
        <v>-0.91586000000000001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S32" s="3">
        <v>0</v>
      </c>
      <c r="AT32" s="3">
        <f>-AT26/AZ23</f>
        <v>0.90700290710654241</v>
      </c>
      <c r="AU32" s="3">
        <v>0</v>
      </c>
      <c r="AV32" s="3">
        <f>AT24/AZ23</f>
        <v>0.42112435989892671</v>
      </c>
      <c r="AW32" s="3">
        <v>0</v>
      </c>
      <c r="BC32" s="3">
        <v>0</v>
      </c>
      <c r="BD32" s="3">
        <v>0</v>
      </c>
      <c r="BE32" s="3">
        <v>0</v>
      </c>
      <c r="BF32" s="3">
        <v>1</v>
      </c>
      <c r="BG32" s="3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0.83230000000000004</v>
      </c>
    </row>
    <row r="33" spans="2:80" x14ac:dyDescent="0.25">
      <c r="B33">
        <v>0</v>
      </c>
      <c r="C33">
        <v>0</v>
      </c>
      <c r="D33">
        <v>0</v>
      </c>
      <c r="E33">
        <v>-6.6558299999999999</v>
      </c>
      <c r="F33">
        <v>-0.30179</v>
      </c>
      <c r="G33">
        <v>-3.4756399999999998</v>
      </c>
      <c r="J33">
        <v>0</v>
      </c>
      <c r="K33">
        <v>0</v>
      </c>
      <c r="L33">
        <v>0</v>
      </c>
      <c r="M33">
        <v>1</v>
      </c>
      <c r="N33">
        <v>0</v>
      </c>
      <c r="O33">
        <v>0.83228000000000002</v>
      </c>
      <c r="T33">
        <v>-0.80706999999999995</v>
      </c>
      <c r="U33">
        <v>0</v>
      </c>
      <c r="V33">
        <v>1</v>
      </c>
      <c r="W33">
        <v>0</v>
      </c>
      <c r="X33">
        <v>-0.50056999999999996</v>
      </c>
      <c r="Y33">
        <v>-6.8188399999999998</v>
      </c>
      <c r="AI33" s="3">
        <v>0</v>
      </c>
      <c r="AJ33" s="3">
        <v>0</v>
      </c>
      <c r="AK33" s="3">
        <v>0</v>
      </c>
      <c r="AL33" s="3">
        <v>0</v>
      </c>
      <c r="AM33" s="3">
        <v>1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BC33" s="3">
        <v>0</v>
      </c>
      <c r="BD33" s="3">
        <v>0</v>
      </c>
      <c r="BE33" s="3">
        <f>-BE27/BJ23</f>
        <v>0.60397372277717454</v>
      </c>
      <c r="BF33" s="3">
        <v>0</v>
      </c>
      <c r="BG33" s="3">
        <f>BE25/BJ23</f>
        <v>0.79700422972195106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-6.8386899999999997</v>
      </c>
    </row>
    <row r="34" spans="2:80" x14ac:dyDescent="0.25">
      <c r="B34">
        <v>0</v>
      </c>
      <c r="C34">
        <v>0</v>
      </c>
      <c r="D34">
        <v>0</v>
      </c>
      <c r="E34">
        <v>366.33573000000001</v>
      </c>
      <c r="F34">
        <v>-38.386380000000003</v>
      </c>
      <c r="G34">
        <v>567.41128000000003</v>
      </c>
      <c r="J34">
        <v>0</v>
      </c>
      <c r="K34">
        <v>0</v>
      </c>
      <c r="L34">
        <v>0</v>
      </c>
      <c r="M34">
        <v>0</v>
      </c>
      <c r="N34">
        <v>1</v>
      </c>
      <c r="O34">
        <v>-6.8391299999999999</v>
      </c>
      <c r="T34">
        <v>1.37751</v>
      </c>
      <c r="U34">
        <v>0</v>
      </c>
      <c r="V34">
        <v>0</v>
      </c>
      <c r="W34">
        <v>0</v>
      </c>
      <c r="X34">
        <v>0.64076</v>
      </c>
      <c r="Y34">
        <v>3.4025799999999999</v>
      </c>
    </row>
    <row r="35" spans="2:80" x14ac:dyDescent="0.25">
      <c r="AI35" s="3">
        <v>7.5129799999999998</v>
      </c>
      <c r="AJ35" s="3">
        <v>10.63339</v>
      </c>
      <c r="AK35" s="3">
        <v>-2.6896599999999999</v>
      </c>
      <c r="AL35" s="3">
        <v>-5.1255899999999999</v>
      </c>
      <c r="AM35" s="3">
        <v>-7.1375000000000002</v>
      </c>
      <c r="AN35" s="3">
        <v>80.583569999999995</v>
      </c>
      <c r="AP35">
        <f>SQRT(AI35^2 + AI38^2)</f>
        <v>9.3002098562559326</v>
      </c>
      <c r="AS35" s="3">
        <v>9.6401199999999996</v>
      </c>
      <c r="AT35" s="3">
        <v>7.0392799999999998</v>
      </c>
      <c r="AU35" s="3">
        <v>-4.05769</v>
      </c>
      <c r="AV35" s="3">
        <v>-9.3136899999999994</v>
      </c>
      <c r="AW35" s="3">
        <v>-2.2809400000000002</v>
      </c>
      <c r="AX35" s="3">
        <v>71.012680000000003</v>
      </c>
      <c r="AZ35">
        <f>SQRT(AT36^2 + AT39^2)</f>
        <v>9.0497008795318763</v>
      </c>
      <c r="BC35">
        <v>9.6401199999999996</v>
      </c>
      <c r="BD35">
        <v>7.0392799999999998</v>
      </c>
      <c r="BE35">
        <v>-4.05769</v>
      </c>
      <c r="BF35">
        <v>-9.3136899999999994</v>
      </c>
      <c r="BG35">
        <v>-2.2809400000000002</v>
      </c>
      <c r="BH35">
        <v>71.012680000000003</v>
      </c>
      <c r="BW35">
        <v>9.6401199999999996</v>
      </c>
      <c r="BX35">
        <v>0</v>
      </c>
      <c r="BY35">
        <v>0</v>
      </c>
      <c r="BZ35">
        <v>0</v>
      </c>
      <c r="CA35">
        <v>0</v>
      </c>
      <c r="CB35">
        <v>54.478189999999998</v>
      </c>
    </row>
    <row r="36" spans="2:80" x14ac:dyDescent="0.25">
      <c r="B36">
        <v>1</v>
      </c>
      <c r="C36">
        <v>1.0976900000000001</v>
      </c>
      <c r="D36">
        <v>0.6633</v>
      </c>
      <c r="E36">
        <v>-9.3030000000000002E-2</v>
      </c>
      <c r="F36">
        <v>-0.25268000000000002</v>
      </c>
      <c r="G36">
        <v>1.2933600000000001</v>
      </c>
      <c r="J36">
        <v>1</v>
      </c>
      <c r="K36">
        <v>0</v>
      </c>
      <c r="L36">
        <v>0</v>
      </c>
      <c r="M36">
        <v>0</v>
      </c>
      <c r="N36">
        <v>0</v>
      </c>
      <c r="O36">
        <v>5.6512700000000002</v>
      </c>
      <c r="T36">
        <v>0</v>
      </c>
      <c r="U36">
        <v>1</v>
      </c>
      <c r="V36">
        <v>0</v>
      </c>
      <c r="W36">
        <v>0</v>
      </c>
      <c r="X36">
        <v>-0.58697999999999995</v>
      </c>
      <c r="Y36">
        <v>1.97356</v>
      </c>
      <c r="AI36" s="3">
        <v>0</v>
      </c>
      <c r="AJ36" s="3">
        <v>1.3075699999999999</v>
      </c>
      <c r="AK36" s="3">
        <v>-1.2726999999999999</v>
      </c>
      <c r="AL36" s="3">
        <v>9.2944899999999997</v>
      </c>
      <c r="AM36" s="3">
        <v>-1.55725</v>
      </c>
      <c r="AN36" s="3">
        <v>22.947469999999999</v>
      </c>
      <c r="AS36" s="3">
        <v>0</v>
      </c>
      <c r="AT36" s="3">
        <v>7.8103100000000003</v>
      </c>
      <c r="AU36" s="3">
        <v>-6.3130000000000006E-2</v>
      </c>
      <c r="AV36" s="3">
        <v>2.0336699999999999</v>
      </c>
      <c r="AW36" s="3">
        <v>-9.7159600000000008</v>
      </c>
      <c r="AX36" s="3">
        <v>52.557319999999997</v>
      </c>
      <c r="BC36">
        <v>0</v>
      </c>
      <c r="BD36">
        <v>9.0496999999999996</v>
      </c>
      <c r="BE36">
        <v>-4.2578800000000001</v>
      </c>
      <c r="BF36">
        <v>5.5198999999999998</v>
      </c>
      <c r="BG36">
        <v>-10.16292</v>
      </c>
      <c r="BH36">
        <v>79.817580000000007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-2.04068</v>
      </c>
    </row>
    <row r="37" spans="2:80" x14ac:dyDescent="0.25">
      <c r="B37">
        <v>0</v>
      </c>
      <c r="C37">
        <v>1</v>
      </c>
      <c r="D37">
        <v>-0.97333000000000003</v>
      </c>
      <c r="E37">
        <v>7.1081599999999998</v>
      </c>
      <c r="F37">
        <v>-1.19095</v>
      </c>
      <c r="G37">
        <v>17.549569999999999</v>
      </c>
      <c r="J37">
        <v>0</v>
      </c>
      <c r="K37">
        <v>1</v>
      </c>
      <c r="L37">
        <v>0</v>
      </c>
      <c r="M37">
        <v>0</v>
      </c>
      <c r="N37">
        <v>0</v>
      </c>
      <c r="O37">
        <v>-2.04095</v>
      </c>
      <c r="T37">
        <v>0</v>
      </c>
      <c r="U37">
        <v>0</v>
      </c>
      <c r="V37">
        <v>0</v>
      </c>
      <c r="W37">
        <v>1</v>
      </c>
      <c r="X37">
        <v>-0.10211000000000001</v>
      </c>
      <c r="Y37">
        <v>1.5305299999999999</v>
      </c>
      <c r="AI37" s="3">
        <v>0</v>
      </c>
      <c r="AJ37" s="3">
        <v>3.01803</v>
      </c>
      <c r="AK37" s="3">
        <v>-8.5402699999999996</v>
      </c>
      <c r="AL37" s="3">
        <v>-0.94740000000000002</v>
      </c>
      <c r="AM37" s="3">
        <v>-6.1044</v>
      </c>
      <c r="AN37" s="3">
        <v>83.317719999999994</v>
      </c>
      <c r="AS37" s="3">
        <v>0</v>
      </c>
      <c r="AT37" s="3">
        <v>0</v>
      </c>
      <c r="AU37" s="3">
        <v>-2.2273299999999998</v>
      </c>
      <c r="AV37" s="3">
        <v>-8.9050999999999991</v>
      </c>
      <c r="AW37" s="3">
        <v>-0.99787000000000003</v>
      </c>
      <c r="AX37" s="3">
        <v>12.066330000000001</v>
      </c>
      <c r="BC37">
        <v>0</v>
      </c>
      <c r="BD37">
        <v>0</v>
      </c>
      <c r="BE37">
        <v>11.838179999999999</v>
      </c>
      <c r="BF37">
        <v>-3.2705799999999998</v>
      </c>
      <c r="BG37">
        <v>0.87565999999999999</v>
      </c>
      <c r="BH37">
        <v>-75.965549999999993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-5.6811999999999996</v>
      </c>
    </row>
    <row r="38" spans="2:80" x14ac:dyDescent="0.25">
      <c r="B38">
        <v>0</v>
      </c>
      <c r="C38">
        <v>0</v>
      </c>
      <c r="D38">
        <v>1</v>
      </c>
      <c r="E38">
        <v>3.9980699999999998</v>
      </c>
      <c r="F38">
        <v>0.44801000000000002</v>
      </c>
      <c r="G38">
        <v>-5.41751</v>
      </c>
      <c r="J38">
        <v>0</v>
      </c>
      <c r="K38">
        <v>0</v>
      </c>
      <c r="L38">
        <v>1</v>
      </c>
      <c r="M38">
        <v>0</v>
      </c>
      <c r="N38">
        <v>0</v>
      </c>
      <c r="O38">
        <v>-5.6810299999999998</v>
      </c>
      <c r="T38">
        <v>0</v>
      </c>
      <c r="U38">
        <v>0</v>
      </c>
      <c r="V38">
        <v>0</v>
      </c>
      <c r="W38">
        <v>0</v>
      </c>
      <c r="X38">
        <v>0.48555999999999999</v>
      </c>
      <c r="Y38">
        <v>-3.3205800000000001</v>
      </c>
      <c r="AI38" s="3">
        <v>5.4817</v>
      </c>
      <c r="AJ38" s="3">
        <v>-1.0106999999999999</v>
      </c>
      <c r="AK38" s="3">
        <v>-6.6711</v>
      </c>
      <c r="AL38" s="3">
        <v>-4.8913000000000002</v>
      </c>
      <c r="AM38" s="3">
        <v>4.4775</v>
      </c>
      <c r="AN38" s="3">
        <v>36.249299999999998</v>
      </c>
      <c r="AS38" s="3">
        <v>0</v>
      </c>
      <c r="AT38" s="3">
        <v>0</v>
      </c>
      <c r="AU38" s="3">
        <v>-9.1684099999999997</v>
      </c>
      <c r="AV38" s="3">
        <v>2.1711399999999998</v>
      </c>
      <c r="AW38" s="3">
        <v>-2.34701</v>
      </c>
      <c r="AX38" s="3">
        <v>69.945099999999996</v>
      </c>
      <c r="BC38">
        <v>0</v>
      </c>
      <c r="BD38">
        <v>0</v>
      </c>
      <c r="BE38">
        <v>0</v>
      </c>
      <c r="BF38">
        <v>-9.1659500000000005</v>
      </c>
      <c r="BG38">
        <v>-0.41560999999999998</v>
      </c>
      <c r="BH38">
        <v>-4.7865799999999998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0.83230000000000004</v>
      </c>
    </row>
    <row r="39" spans="2:80" x14ac:dyDescent="0.25">
      <c r="B39">
        <v>0</v>
      </c>
      <c r="C39">
        <v>0</v>
      </c>
      <c r="D39">
        <v>0</v>
      </c>
      <c r="E39">
        <v>1</v>
      </c>
      <c r="F39">
        <v>4.5339999999999998E-2</v>
      </c>
      <c r="G39">
        <v>0.52219000000000004</v>
      </c>
      <c r="J39">
        <v>0</v>
      </c>
      <c r="K39">
        <v>0</v>
      </c>
      <c r="L39">
        <v>0</v>
      </c>
      <c r="M39">
        <v>1</v>
      </c>
      <c r="N39">
        <v>0</v>
      </c>
      <c r="O39">
        <v>0.83228000000000002</v>
      </c>
      <c r="T39">
        <v>0</v>
      </c>
      <c r="U39">
        <v>0</v>
      </c>
      <c r="V39">
        <v>1</v>
      </c>
      <c r="W39">
        <v>0</v>
      </c>
      <c r="X39">
        <v>-0.12515000000000001</v>
      </c>
      <c r="Y39">
        <v>-4.8253000000000004</v>
      </c>
      <c r="AI39" s="3">
        <v>-2.5373000000000001</v>
      </c>
      <c r="AJ39" s="3">
        <v>2.5573000000000001</v>
      </c>
      <c r="AK39" s="3">
        <v>-6.9600999999999997</v>
      </c>
      <c r="AL39" s="3">
        <v>9.6417000000000002</v>
      </c>
      <c r="AM39" s="3">
        <v>-2.7947000000000002</v>
      </c>
      <c r="AN39" s="3">
        <v>47.121200000000002</v>
      </c>
      <c r="AS39" s="3">
        <v>0</v>
      </c>
      <c r="AT39" s="3">
        <v>4.5712299999999999</v>
      </c>
      <c r="AU39" s="3">
        <v>-8.3215000000000003</v>
      </c>
      <c r="AV39" s="3">
        <v>7.4531099999999997</v>
      </c>
      <c r="AW39" s="3">
        <v>-3.5191300000000001</v>
      </c>
      <c r="AX39" s="3">
        <v>68.217169999999996</v>
      </c>
      <c r="BC39">
        <v>0</v>
      </c>
      <c r="BD39">
        <v>0</v>
      </c>
      <c r="BE39">
        <v>0</v>
      </c>
      <c r="BF39">
        <v>4.3033400000000004</v>
      </c>
      <c r="BG39">
        <v>3.0106199999999999</v>
      </c>
      <c r="BH39">
        <v>-17.00704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-6.8386899999999997</v>
      </c>
    </row>
    <row r="40" spans="2:80" x14ac:dyDescent="0.25">
      <c r="B40">
        <v>0</v>
      </c>
      <c r="C40">
        <v>0</v>
      </c>
      <c r="D40">
        <v>0</v>
      </c>
      <c r="E40">
        <v>0</v>
      </c>
      <c r="F40" t="s">
        <v>0</v>
      </c>
      <c r="G40" t="s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-6.8391299999999999</v>
      </c>
      <c r="T40">
        <v>1</v>
      </c>
      <c r="U40">
        <v>0</v>
      </c>
      <c r="V40">
        <v>0</v>
      </c>
      <c r="W40">
        <v>0</v>
      </c>
      <c r="X40">
        <v>0.46516000000000002</v>
      </c>
      <c r="Y40">
        <v>2.4700899999999999</v>
      </c>
    </row>
    <row r="41" spans="2:80" x14ac:dyDescent="0.25">
      <c r="AI41" s="3">
        <f>AI35/AP35</f>
        <v>0.8078290830121726</v>
      </c>
      <c r="AJ41" s="3">
        <v>0</v>
      </c>
      <c r="AK41" s="3">
        <v>0</v>
      </c>
      <c r="AL41" s="3">
        <f>AI38/AP35</f>
        <v>0.58941680722533896</v>
      </c>
      <c r="AM41" s="3">
        <v>0</v>
      </c>
      <c r="AS41" s="3">
        <v>1</v>
      </c>
      <c r="AT41" s="3">
        <v>0</v>
      </c>
      <c r="AU41" s="3">
        <v>0</v>
      </c>
      <c r="AV41" s="3">
        <v>0</v>
      </c>
      <c r="AW41" s="3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5.6511899999999997</v>
      </c>
    </row>
    <row r="42" spans="2:80" x14ac:dyDescent="0.25">
      <c r="F42" s="4" t="s">
        <v>6</v>
      </c>
      <c r="G42" s="4"/>
      <c r="H42" s="4"/>
      <c r="I42" s="4" t="s">
        <v>8</v>
      </c>
      <c r="J42" s="4"/>
      <c r="K42" s="4"/>
      <c r="T42">
        <v>0</v>
      </c>
      <c r="U42">
        <v>1</v>
      </c>
      <c r="V42">
        <v>0</v>
      </c>
      <c r="W42">
        <v>0</v>
      </c>
      <c r="X42">
        <v>0</v>
      </c>
      <c r="Y42">
        <v>-2.0405899999999999</v>
      </c>
      <c r="AI42" s="3">
        <v>0</v>
      </c>
      <c r="AJ42" s="3">
        <v>1</v>
      </c>
      <c r="AK42" s="3">
        <v>0</v>
      </c>
      <c r="AL42" s="3">
        <v>0</v>
      </c>
      <c r="AM42" s="3">
        <v>0</v>
      </c>
      <c r="AS42" s="3">
        <v>0</v>
      </c>
      <c r="AT42" s="3">
        <f>AT36/AZ35</f>
        <v>0.86304620494860074</v>
      </c>
      <c r="AU42" s="3">
        <v>0</v>
      </c>
      <c r="AV42" s="3">
        <v>0</v>
      </c>
      <c r="AW42" s="3">
        <f>AT39/AZ35</f>
        <v>0.50512498267638439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-2.04068</v>
      </c>
    </row>
    <row r="43" spans="2:80" x14ac:dyDescent="0.25">
      <c r="G43" t="s">
        <v>7</v>
      </c>
      <c r="H43">
        <f>G12 - B12 * $O$36 - C12 * $O$37 - D12*$O$38 - E12*$O$39 - F12*$O$40</f>
        <v>-6.0947000001476681E-5</v>
      </c>
      <c r="J43" s="2" t="s">
        <v>9</v>
      </c>
      <c r="K43">
        <f>SQRT(H43^2 + H44^2 +H45^2 +H46^2 +H47^2)</f>
        <v>2.6765228233849008E-3</v>
      </c>
      <c r="T43">
        <v>0</v>
      </c>
      <c r="U43">
        <v>0</v>
      </c>
      <c r="V43">
        <v>0</v>
      </c>
      <c r="W43">
        <v>1</v>
      </c>
      <c r="X43">
        <v>0</v>
      </c>
      <c r="Y43">
        <v>0.83223000000000003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-5.6811999999999996</v>
      </c>
    </row>
    <row r="44" spans="2:80" x14ac:dyDescent="0.25">
      <c r="H44">
        <f t="shared" ref="H44:H47" si="2">G13 - B13 * $O$36 - C13 * $O$37 - D13*$O$38 - E13*$O$39 - F13*$O$40</f>
        <v>5.455299999468366E-5</v>
      </c>
      <c r="T44">
        <v>0</v>
      </c>
      <c r="U44">
        <v>0</v>
      </c>
      <c r="V44">
        <v>0</v>
      </c>
      <c r="W44">
        <v>0</v>
      </c>
      <c r="X44">
        <v>1</v>
      </c>
      <c r="Y44">
        <v>-6.83866</v>
      </c>
      <c r="AI44" s="3">
        <f>-AI38/AP35</f>
        <v>-0.58941680722533896</v>
      </c>
      <c r="AJ44" s="3">
        <v>0</v>
      </c>
      <c r="AK44" s="3">
        <v>0</v>
      </c>
      <c r="AL44" s="3">
        <f>AI35/AP35</f>
        <v>0.8078290830121726</v>
      </c>
      <c r="AM44" s="3">
        <v>0</v>
      </c>
      <c r="AS44" s="3">
        <v>0</v>
      </c>
      <c r="AT44" s="3">
        <v>0</v>
      </c>
      <c r="AU44" s="3">
        <v>0</v>
      </c>
      <c r="AV44" s="3">
        <v>1</v>
      </c>
      <c r="AW44" s="3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0.83230000000000004</v>
      </c>
    </row>
    <row r="45" spans="2:80" x14ac:dyDescent="0.25">
      <c r="H45">
        <f t="shared" si="2"/>
        <v>-7.0419000000043752E-4</v>
      </c>
      <c r="T45">
        <v>0</v>
      </c>
      <c r="U45">
        <v>0</v>
      </c>
      <c r="V45">
        <v>1</v>
      </c>
      <c r="W45">
        <v>0</v>
      </c>
      <c r="X45">
        <v>0</v>
      </c>
      <c r="Y45">
        <v>-5.6811600000000002</v>
      </c>
      <c r="AI45" s="3">
        <v>0</v>
      </c>
      <c r="AJ45" s="3">
        <v>0</v>
      </c>
      <c r="AK45" s="3">
        <v>0</v>
      </c>
      <c r="AL45" s="3">
        <v>0</v>
      </c>
      <c r="AM45" s="3">
        <v>1</v>
      </c>
      <c r="AS45" s="3">
        <v>0</v>
      </c>
      <c r="AT45" s="3">
        <f>-AT39/AZ35</f>
        <v>-0.50512498267638439</v>
      </c>
      <c r="AU45" s="3">
        <v>0</v>
      </c>
      <c r="AV45" s="3">
        <v>0</v>
      </c>
      <c r="AW45" s="3">
        <f>AT36/AZ35</f>
        <v>0.86304620494860074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-6.8386899999999997</v>
      </c>
    </row>
    <row r="46" spans="2:80" x14ac:dyDescent="0.25">
      <c r="H46">
        <f t="shared" si="2"/>
        <v>2.3615819999953658E-3</v>
      </c>
      <c r="T46">
        <v>1</v>
      </c>
      <c r="U46">
        <v>0</v>
      </c>
      <c r="V46">
        <v>0</v>
      </c>
      <c r="W46">
        <v>0</v>
      </c>
      <c r="X46">
        <v>0</v>
      </c>
      <c r="Y46">
        <v>5.6511500000000003</v>
      </c>
    </row>
    <row r="47" spans="2:80" x14ac:dyDescent="0.25">
      <c r="H47">
        <f t="shared" si="2"/>
        <v>1.0412160000115023E-3</v>
      </c>
      <c r="AI47" s="3">
        <v>9.3002099999999999</v>
      </c>
      <c r="AJ47" s="3">
        <v>7.9942399999999996</v>
      </c>
      <c r="AK47" s="3">
        <v>-6.1048499999999999</v>
      </c>
      <c r="AL47" s="3">
        <v>-7.0236200000000002</v>
      </c>
      <c r="AM47" s="3">
        <v>-3.12676</v>
      </c>
      <c r="AN47" s="3">
        <v>86.463700000000003</v>
      </c>
      <c r="AP47">
        <f>SQRT(AI47^2 + AI51^2)</f>
        <v>9.6401139689372961</v>
      </c>
      <c r="AS47">
        <v>9.6401199999999996</v>
      </c>
      <c r="AT47">
        <v>7.0392799999999998</v>
      </c>
      <c r="AU47">
        <v>-4.05769</v>
      </c>
      <c r="AV47">
        <v>-9.3136899999999994</v>
      </c>
      <c r="AW47">
        <v>-2.2809400000000002</v>
      </c>
      <c r="AX47">
        <v>71.012680000000003</v>
      </c>
    </row>
    <row r="48" spans="2:80" x14ac:dyDescent="0.25">
      <c r="T48">
        <v>1</v>
      </c>
      <c r="U48">
        <v>0</v>
      </c>
      <c r="V48">
        <v>0</v>
      </c>
      <c r="W48">
        <v>0</v>
      </c>
      <c r="X48">
        <v>0</v>
      </c>
      <c r="Y48">
        <v>5.6511500000000003</v>
      </c>
      <c r="AI48" s="3">
        <v>0</v>
      </c>
      <c r="AJ48" s="3">
        <v>1.3075699999999999</v>
      </c>
      <c r="AK48" s="3">
        <v>-1.2726999999999999</v>
      </c>
      <c r="AL48" s="3">
        <v>9.2944899999999997</v>
      </c>
      <c r="AM48" s="3">
        <v>-1.55725</v>
      </c>
      <c r="AN48" s="3">
        <v>22.947469999999999</v>
      </c>
      <c r="AS48">
        <v>0</v>
      </c>
      <c r="AT48">
        <v>9.0496999999999996</v>
      </c>
      <c r="AU48">
        <v>-4.2578800000000001</v>
      </c>
      <c r="AV48">
        <v>5.5198999999999998</v>
      </c>
      <c r="AW48">
        <v>-10.16292</v>
      </c>
      <c r="AX48">
        <v>79.817580000000007</v>
      </c>
    </row>
    <row r="49" spans="20:50" x14ac:dyDescent="0.25">
      <c r="T49">
        <v>0</v>
      </c>
      <c r="U49">
        <v>1</v>
      </c>
      <c r="V49">
        <v>0</v>
      </c>
      <c r="W49">
        <v>0</v>
      </c>
      <c r="X49">
        <v>0</v>
      </c>
      <c r="Y49">
        <v>-2.0405899999999999</v>
      </c>
      <c r="AI49" s="3">
        <v>0</v>
      </c>
      <c r="AJ49" s="3">
        <v>3.01803</v>
      </c>
      <c r="AK49" s="3">
        <v>-8.5402699999999996</v>
      </c>
      <c r="AL49" s="3">
        <v>-0.94740000000000002</v>
      </c>
      <c r="AM49" s="3">
        <v>-6.1044</v>
      </c>
      <c r="AN49" s="3">
        <v>83.317719999999994</v>
      </c>
      <c r="AS49">
        <v>0</v>
      </c>
      <c r="AT49">
        <v>0</v>
      </c>
      <c r="AU49">
        <v>-2.2273299999999998</v>
      </c>
      <c r="AV49">
        <v>-8.9050999999999991</v>
      </c>
      <c r="AW49">
        <v>-0.99787000000000003</v>
      </c>
      <c r="AX49">
        <v>12.066330000000001</v>
      </c>
    </row>
    <row r="50" spans="20:50" x14ac:dyDescent="0.25">
      <c r="T50">
        <v>0</v>
      </c>
      <c r="U50">
        <v>0</v>
      </c>
      <c r="V50">
        <v>1</v>
      </c>
      <c r="W50">
        <v>0</v>
      </c>
      <c r="X50">
        <v>0</v>
      </c>
      <c r="Y50">
        <v>-5.6811600000000002</v>
      </c>
      <c r="AI50" s="3">
        <v>0</v>
      </c>
      <c r="AJ50" s="3">
        <v>-7.0839699999999999</v>
      </c>
      <c r="AK50" s="3">
        <v>-3.8037800000000002</v>
      </c>
      <c r="AL50" s="3">
        <v>-0.93022000000000005</v>
      </c>
      <c r="AM50" s="3">
        <v>7.82402</v>
      </c>
      <c r="AN50" s="3">
        <v>-18.214089999999999</v>
      </c>
      <c r="AS50">
        <v>0</v>
      </c>
      <c r="AT50">
        <v>0</v>
      </c>
      <c r="AU50">
        <v>-9.1684099999999997</v>
      </c>
      <c r="AV50">
        <v>2.1711399999999998</v>
      </c>
      <c r="AW50">
        <v>-2.34701</v>
      </c>
      <c r="AX50">
        <v>69.945099999999996</v>
      </c>
    </row>
    <row r="51" spans="20:50" x14ac:dyDescent="0.25">
      <c r="T51">
        <v>0</v>
      </c>
      <c r="U51">
        <v>0</v>
      </c>
      <c r="V51">
        <v>0</v>
      </c>
      <c r="W51">
        <v>1</v>
      </c>
      <c r="X51">
        <v>0</v>
      </c>
      <c r="Y51">
        <v>0.83223000000000003</v>
      </c>
      <c r="AI51" s="3">
        <v>-2.5373000000000001</v>
      </c>
      <c r="AJ51" s="3">
        <v>2.5573000000000001</v>
      </c>
      <c r="AK51" s="3">
        <v>-6.9600999999999997</v>
      </c>
      <c r="AL51" s="3">
        <v>9.6417000000000002</v>
      </c>
      <c r="AM51" s="3">
        <v>-2.7947000000000002</v>
      </c>
      <c r="AN51" s="3">
        <v>47.121200000000002</v>
      </c>
      <c r="AS51">
        <v>0</v>
      </c>
      <c r="AT51">
        <v>0</v>
      </c>
      <c r="AU51">
        <v>-7.1499499999999996</v>
      </c>
      <c r="AV51">
        <v>5.4051200000000001</v>
      </c>
      <c r="AW51">
        <v>1.8706</v>
      </c>
      <c r="AX51">
        <v>32.326540000000001</v>
      </c>
    </row>
    <row r="52" spans="20:50" x14ac:dyDescent="0.25">
      <c r="T52">
        <v>0</v>
      </c>
      <c r="U52">
        <v>0</v>
      </c>
      <c r="V52">
        <v>0</v>
      </c>
      <c r="W52">
        <v>0</v>
      </c>
      <c r="X52">
        <v>1</v>
      </c>
      <c r="Y52">
        <v>-6.83866</v>
      </c>
    </row>
    <row r="53" spans="20:50" x14ac:dyDescent="0.25">
      <c r="AI53" s="3">
        <f>AI47/AP47</f>
        <v>0.96474066903850453</v>
      </c>
      <c r="AJ53" s="3">
        <v>0</v>
      </c>
      <c r="AK53" s="3">
        <v>0</v>
      </c>
      <c r="AL53" s="3">
        <v>0</v>
      </c>
      <c r="AM53" s="3">
        <f>AI51/AP47</f>
        <v>-0.26320228248086847</v>
      </c>
    </row>
    <row r="54" spans="20:50" x14ac:dyDescent="0.25">
      <c r="AI54" s="3">
        <v>0</v>
      </c>
      <c r="AJ54" s="3">
        <v>1</v>
      </c>
      <c r="AK54" s="3">
        <v>0</v>
      </c>
      <c r="AL54" s="3">
        <v>0</v>
      </c>
      <c r="AM54" s="3">
        <v>0</v>
      </c>
    </row>
    <row r="55" spans="20:50" x14ac:dyDescent="0.25">
      <c r="AI55" s="3">
        <v>0</v>
      </c>
      <c r="AJ55" s="3">
        <v>0</v>
      </c>
      <c r="AK55" s="3">
        <v>1</v>
      </c>
      <c r="AL55" s="3">
        <v>0</v>
      </c>
      <c r="AM55" s="3">
        <v>0</v>
      </c>
    </row>
    <row r="56" spans="20:50" x14ac:dyDescent="0.25">
      <c r="AI56" s="3">
        <v>0</v>
      </c>
      <c r="AJ56" s="3">
        <v>0</v>
      </c>
      <c r="AK56" s="3">
        <v>0</v>
      </c>
      <c r="AL56" s="3">
        <v>1</v>
      </c>
      <c r="AM56" s="3">
        <v>0</v>
      </c>
    </row>
    <row r="57" spans="20:50" x14ac:dyDescent="0.25">
      <c r="AI57" s="3">
        <f>-AI51/AP47</f>
        <v>0.26320228248086847</v>
      </c>
      <c r="AJ57" s="3">
        <v>0</v>
      </c>
      <c r="AK57" s="3">
        <v>0</v>
      </c>
      <c r="AL57" s="3">
        <v>0</v>
      </c>
      <c r="AM57" s="3">
        <f>AI47/AP47</f>
        <v>0.96474066903850453</v>
      </c>
    </row>
    <row r="59" spans="20:50" x14ac:dyDescent="0.25">
      <c r="AI59">
        <v>9.6401199999999996</v>
      </c>
      <c r="AJ59">
        <v>7.0392799999999998</v>
      </c>
      <c r="AK59">
        <v>-4.05769</v>
      </c>
      <c r="AL59">
        <v>-9.3136899999999994</v>
      </c>
      <c r="AM59">
        <v>-2.2809400000000002</v>
      </c>
      <c r="AN59">
        <v>71.012680000000003</v>
      </c>
    </row>
    <row r="60" spans="20:50" x14ac:dyDescent="0.25">
      <c r="AI60">
        <v>0</v>
      </c>
      <c r="AJ60">
        <v>1.3075699999999999</v>
      </c>
      <c r="AK60">
        <v>-1.2726999999999999</v>
      </c>
      <c r="AL60">
        <v>9.2944899999999997</v>
      </c>
      <c r="AM60">
        <v>-1.55725</v>
      </c>
      <c r="AN60">
        <v>22.947469999999999</v>
      </c>
    </row>
    <row r="61" spans="20:50" x14ac:dyDescent="0.25">
      <c r="AI61">
        <v>0</v>
      </c>
      <c r="AJ61">
        <v>3.01803</v>
      </c>
      <c r="AK61">
        <v>-8.5402699999999996</v>
      </c>
      <c r="AL61">
        <v>-0.94740000000000002</v>
      </c>
      <c r="AM61">
        <v>-6.1044</v>
      </c>
      <c r="AN61">
        <v>83.317719999999994</v>
      </c>
    </row>
    <row r="62" spans="20:50" x14ac:dyDescent="0.25">
      <c r="AI62">
        <v>0</v>
      </c>
      <c r="AJ62">
        <v>-7.0839699999999999</v>
      </c>
      <c r="AK62">
        <v>-3.8037800000000002</v>
      </c>
      <c r="AL62">
        <v>-0.93022000000000005</v>
      </c>
      <c r="AM62">
        <v>7.82402</v>
      </c>
      <c r="AN62">
        <v>-18.214089999999999</v>
      </c>
    </row>
    <row r="63" spans="20:50" x14ac:dyDescent="0.25">
      <c r="AI63">
        <v>0</v>
      </c>
      <c r="AJ63">
        <v>4.5712299999999999</v>
      </c>
      <c r="AK63">
        <v>-8.3215000000000003</v>
      </c>
      <c r="AL63">
        <v>7.4531099999999997</v>
      </c>
      <c r="AM63">
        <v>-3.5191300000000001</v>
      </c>
      <c r="AN63">
        <v>68.217169999999996</v>
      </c>
    </row>
  </sheetData>
  <mergeCells count="13">
    <mergeCell ref="BW3:CB3"/>
    <mergeCell ref="CD11:CE11"/>
    <mergeCell ref="CD18:CE18"/>
    <mergeCell ref="F3:K3"/>
    <mergeCell ref="F42:H42"/>
    <mergeCell ref="I42:K42"/>
    <mergeCell ref="AI10:AN10"/>
    <mergeCell ref="T10:Y10"/>
    <mergeCell ref="AA11:AB11"/>
    <mergeCell ref="AC11:AD11"/>
    <mergeCell ref="B10:O10"/>
    <mergeCell ref="B11:G11"/>
    <mergeCell ref="J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Dmitry Kadarmetov</cp:lastModifiedBy>
  <dcterms:created xsi:type="dcterms:W3CDTF">2015-06-05T18:19:34Z</dcterms:created>
  <dcterms:modified xsi:type="dcterms:W3CDTF">2025-09-29T11:29:15Z</dcterms:modified>
</cp:coreProperties>
</file>