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luwaseye.oni\Downloads\2018 PAF Template\"/>
    </mc:Choice>
  </mc:AlternateContent>
  <bookViews>
    <workbookView xWindow="0" yWindow="0" windowWidth="15530" windowHeight="7300" tabRatio="845" firstSheet="2" activeTab="2"/>
  </bookViews>
  <sheets>
    <sheet name="PAF Summary" sheetId="10" r:id="rId1"/>
    <sheet name="OKR Scorecard (Cycle 1)" sheetId="12" r:id="rId2"/>
    <sheet name="Behavioural Scorecard (Cycle 1)" sheetId="13" r:id="rId3"/>
    <sheet name="OKR Scorecard (Cycle 2)" sheetId="14" r:id="rId4"/>
    <sheet name="Behavioural Scorecard (Cycle 2)" sheetId="15" r:id="rId5"/>
    <sheet name="Sheet4" sheetId="9" state="hidden"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2" i="15" l="1"/>
  <c r="K23" i="15" s="1"/>
  <c r="K21" i="15" s="1"/>
  <c r="J22" i="15"/>
  <c r="J23" i="15" s="1"/>
  <c r="J21" i="15" s="1"/>
  <c r="I22" i="15"/>
  <c r="I23" i="15" s="1"/>
  <c r="I21" i="15" s="1"/>
  <c r="H22" i="15"/>
  <c r="H23" i="15" s="1"/>
  <c r="H21" i="15" s="1"/>
  <c r="G22" i="15"/>
  <c r="G23" i="15" s="1"/>
  <c r="G21" i="15" s="1"/>
  <c r="G18" i="15"/>
  <c r="F18" i="15"/>
  <c r="E18" i="15"/>
  <c r="D18" i="15"/>
  <c r="C18" i="15"/>
  <c r="K22" i="13"/>
  <c r="K23" i="13" s="1"/>
  <c r="K21" i="13" s="1"/>
  <c r="J22" i="13"/>
  <c r="J23" i="13" s="1"/>
  <c r="J21" i="13" s="1"/>
  <c r="I22" i="13"/>
  <c r="I23" i="13" s="1"/>
  <c r="I21" i="13" s="1"/>
  <c r="H22" i="13"/>
  <c r="H23" i="13" s="1"/>
  <c r="H21" i="13" s="1"/>
  <c r="G22" i="13"/>
  <c r="G23" i="13" s="1"/>
  <c r="G21" i="13" s="1"/>
  <c r="G18" i="13"/>
  <c r="F18" i="13"/>
  <c r="E18" i="13"/>
  <c r="D18" i="13"/>
  <c r="C18" i="13"/>
  <c r="C19" i="15" l="1"/>
  <c r="C19" i="13"/>
  <c r="G27" i="13" s="1"/>
  <c r="G27" i="15"/>
  <c r="G63" i="14"/>
  <c r="F63" i="14"/>
  <c r="F68" i="14" s="1"/>
  <c r="E63" i="14"/>
  <c r="E68" i="14" s="1"/>
  <c r="G56" i="14"/>
  <c r="F56" i="14"/>
  <c r="E56" i="14"/>
  <c r="G49" i="14"/>
  <c r="G68" i="14" s="1"/>
  <c r="F49" i="14"/>
  <c r="E49" i="14"/>
  <c r="G42" i="14"/>
  <c r="F42" i="14"/>
  <c r="E42" i="14"/>
  <c r="G35" i="14"/>
  <c r="F35" i="14"/>
  <c r="E35" i="14"/>
  <c r="K28" i="14"/>
  <c r="J28" i="14"/>
  <c r="G28" i="14"/>
  <c r="F28" i="14"/>
  <c r="E28" i="14"/>
  <c r="AP12" i="14"/>
  <c r="AV12" i="14" s="1"/>
  <c r="AP11" i="14"/>
  <c r="AV11" i="14" s="1"/>
  <c r="AP10" i="14"/>
  <c r="AV10" i="14" s="1"/>
  <c r="AP9" i="14"/>
  <c r="AV9" i="14" s="1"/>
  <c r="AP8" i="14"/>
  <c r="AV8" i="14" s="1"/>
  <c r="AP7" i="14"/>
  <c r="AV7" i="14" s="1"/>
  <c r="F28" i="12"/>
  <c r="G26" i="15" l="1"/>
  <c r="H29" i="10"/>
  <c r="G26" i="13"/>
  <c r="F29" i="10"/>
  <c r="AV13" i="14"/>
  <c r="G69" i="14" s="1"/>
  <c r="G70" i="14" s="1"/>
  <c r="AT7" i="14"/>
  <c r="AT9" i="14"/>
  <c r="AT11" i="14"/>
  <c r="AT12" i="14"/>
  <c r="AU7" i="14"/>
  <c r="AU8" i="14"/>
  <c r="AU9" i="14"/>
  <c r="AU10" i="14"/>
  <c r="AU11" i="14"/>
  <c r="AU12" i="14"/>
  <c r="AT8" i="14"/>
  <c r="AT10" i="14"/>
  <c r="G72" i="14" l="1"/>
  <c r="G67" i="14"/>
  <c r="AU13" i="14"/>
  <c r="F69" i="14" s="1"/>
  <c r="F70" i="14" s="1"/>
  <c r="AT13" i="14"/>
  <c r="E69" i="14" s="1"/>
  <c r="E70" i="14" s="1"/>
  <c r="F72" i="14" l="1"/>
  <c r="F67" i="14"/>
  <c r="E72" i="14"/>
  <c r="E67" i="14"/>
  <c r="J29" i="10"/>
  <c r="E75" i="14" l="1"/>
  <c r="H28" i="10" s="1"/>
  <c r="H31" i="10" s="1"/>
  <c r="H30" i="10" s="1"/>
  <c r="E74" i="14" l="1"/>
  <c r="E63" i="12"/>
  <c r="AP12" i="12" l="1"/>
  <c r="AP11" i="12"/>
  <c r="AP10" i="12"/>
  <c r="AP9" i="12"/>
  <c r="AP8" i="12"/>
  <c r="AP7" i="12"/>
  <c r="F63" i="12"/>
  <c r="G63" i="12"/>
  <c r="F56" i="12"/>
  <c r="G56" i="12"/>
  <c r="E56" i="12"/>
  <c r="F49" i="12"/>
  <c r="G49" i="12"/>
  <c r="E49" i="12"/>
  <c r="F42" i="12"/>
  <c r="G42" i="12"/>
  <c r="E42" i="12"/>
  <c r="F35" i="12"/>
  <c r="G35" i="12"/>
  <c r="E35" i="12"/>
  <c r="G28" i="12"/>
  <c r="E28" i="12"/>
  <c r="G68" i="12" l="1"/>
  <c r="F68" i="12"/>
  <c r="AU9" i="12"/>
  <c r="AT9" i="12"/>
  <c r="AV9" i="12"/>
  <c r="E68" i="12"/>
  <c r="AV7" i="12"/>
  <c r="AU7" i="12"/>
  <c r="AT7" i="12"/>
  <c r="AT8" i="12"/>
  <c r="AV8" i="12"/>
  <c r="AU8" i="12"/>
  <c r="AT12" i="12"/>
  <c r="AV12" i="12"/>
  <c r="AU12" i="12"/>
  <c r="AV10" i="12"/>
  <c r="AU10" i="12"/>
  <c r="AT10" i="12"/>
  <c r="AV11" i="12"/>
  <c r="AU11" i="12"/>
  <c r="AT11" i="12"/>
  <c r="AV13" i="12" l="1"/>
  <c r="G69" i="12" s="1"/>
  <c r="G70" i="12" s="1"/>
  <c r="G67" i="12" s="1"/>
  <c r="AT13" i="12"/>
  <c r="E69" i="12" s="1"/>
  <c r="E70" i="12" s="1"/>
  <c r="E67" i="12" s="1"/>
  <c r="AU13" i="12"/>
  <c r="F69" i="12" s="1"/>
  <c r="F70" i="12" s="1"/>
  <c r="F67" i="12" s="1"/>
  <c r="E72" i="12" l="1"/>
  <c r="G72" i="12"/>
  <c r="F72" i="12"/>
  <c r="K28" i="12"/>
  <c r="J28" i="12"/>
  <c r="E75" i="12" l="1"/>
  <c r="E74" i="12" l="1"/>
  <c r="F28" i="10"/>
  <c r="J28" i="10" l="1"/>
  <c r="J31" i="10" s="1"/>
  <c r="J30" i="10" s="1"/>
  <c r="F31" i="10"/>
  <c r="F30" i="10" s="1"/>
</calcChain>
</file>

<file path=xl/sharedStrings.xml><?xml version="1.0" encoding="utf-8"?>
<sst xmlns="http://schemas.openxmlformats.org/spreadsheetml/2006/main" count="697" uniqueCount="206">
  <si>
    <t>Comments</t>
  </si>
  <si>
    <t>MANAGER'S RATING</t>
  </si>
  <si>
    <t>SELF RATING</t>
  </si>
  <si>
    <t>COMMENTS</t>
  </si>
  <si>
    <t>Total</t>
  </si>
  <si>
    <t>BUSINESS RATING</t>
  </si>
  <si>
    <t>DEPARTMENT RATING</t>
  </si>
  <si>
    <t>Submit your completed PAF to your Manager and meet with him/her to do your review</t>
  </si>
  <si>
    <t>During appraisals, the Employee is expected to provide evidence (electronically or hardcopy) to justify any deserved rating in line with the guidelines provided in this framework</t>
  </si>
  <si>
    <t>Accomplishments or new abilities demonstrated since last review</t>
  </si>
  <si>
    <t>Comments/ Specific areas of needed improvement:</t>
  </si>
  <si>
    <t>Date and Signature</t>
  </si>
  <si>
    <t xml:space="preserve">Follow up requested/desired:   YES            NO  </t>
  </si>
  <si>
    <t>COMMENTS / FEEDBACK</t>
  </si>
  <si>
    <t>Steps</t>
  </si>
  <si>
    <t>Business Reviewer:</t>
  </si>
  <si>
    <t>Department Reviewer:</t>
  </si>
  <si>
    <t>Rating</t>
  </si>
  <si>
    <t>Select Rating</t>
  </si>
  <si>
    <t>Business Reviewer</t>
  </si>
  <si>
    <t>Employee</t>
  </si>
  <si>
    <t xml:space="preserve">Comments on Discussions / Review with Employee </t>
  </si>
  <si>
    <t>Functional Head of Dept / Line Manager</t>
  </si>
  <si>
    <t xml:space="preserve">COMMENTS </t>
  </si>
  <si>
    <t xml:space="preserve">Take time to discuss your results, areas of improvement and feedback with your Line Manager. </t>
  </si>
  <si>
    <t>General Guidelines</t>
  </si>
  <si>
    <t>KR 3: Implement using OKR and PMS Software in all 23 teams</t>
  </si>
  <si>
    <t>KR 4: Reach monthly employee satisfaction score of at least 4.7 points</t>
  </si>
  <si>
    <t xml:space="preserve">Performance Summary </t>
  </si>
  <si>
    <t>Scores</t>
  </si>
  <si>
    <t>Name:</t>
  </si>
  <si>
    <t xml:space="preserve">Level: </t>
  </si>
  <si>
    <t>Staff ID:</t>
  </si>
  <si>
    <t>Department:</t>
  </si>
  <si>
    <t xml:space="preserve">Objectives and Key Results </t>
  </si>
  <si>
    <t>Cycle 1 (H1)</t>
  </si>
  <si>
    <t>Cycle 2 (H2)</t>
  </si>
  <si>
    <t xml:space="preserve">Analysts </t>
  </si>
  <si>
    <t xml:space="preserve">Project Management </t>
  </si>
  <si>
    <t xml:space="preserve">Designs and Communications </t>
  </si>
  <si>
    <t>People Operations</t>
  </si>
  <si>
    <t xml:space="preserve">Business Managers </t>
  </si>
  <si>
    <t xml:space="preserve">Administration </t>
  </si>
  <si>
    <t xml:space="preserve">Customer Service </t>
  </si>
  <si>
    <t>Product Specialists &amp; Field Support Staff</t>
  </si>
  <si>
    <t>Engineering</t>
  </si>
  <si>
    <t>Select One</t>
  </si>
  <si>
    <t xml:space="preserve">Select One </t>
  </si>
  <si>
    <t>Vigipay</t>
  </si>
  <si>
    <t>Garden Data</t>
  </si>
  <si>
    <t xml:space="preserve">Avitech </t>
  </si>
  <si>
    <t>Edutech</t>
  </si>
  <si>
    <t>GSV</t>
  </si>
  <si>
    <t xml:space="preserve">Powertech </t>
  </si>
  <si>
    <t xml:space="preserve">Finatech </t>
  </si>
  <si>
    <t>CL 3</t>
  </si>
  <si>
    <t>CL 2</t>
  </si>
  <si>
    <t>CL 1</t>
  </si>
  <si>
    <t>CL 0</t>
  </si>
  <si>
    <t>L1</t>
  </si>
  <si>
    <t>L2</t>
  </si>
  <si>
    <t>L3</t>
  </si>
  <si>
    <t>L5</t>
  </si>
  <si>
    <t>L6</t>
  </si>
  <si>
    <t>L7</t>
  </si>
  <si>
    <t>L8</t>
  </si>
  <si>
    <t>L9</t>
  </si>
  <si>
    <t xml:space="preserve">Previous Appraisal Scores </t>
  </si>
  <si>
    <t xml:space="preserve">Influencer </t>
  </si>
  <si>
    <t xml:space="preserve">Performer </t>
  </si>
  <si>
    <t xml:space="preserve">Emerging Performer </t>
  </si>
  <si>
    <t xml:space="preserve">Learner </t>
  </si>
  <si>
    <t xml:space="preserve">Description </t>
  </si>
  <si>
    <t xml:space="preserve">85% - 100% </t>
  </si>
  <si>
    <t xml:space="preserve">Descriptor </t>
  </si>
  <si>
    <t>KR 1: Put in your key results here e.g Conduct 3 monthly "Fun Friday" all hands meetings with motivational speakers</t>
  </si>
  <si>
    <t>KR 2: Put in your key results here e.g. Interview 48 employees on their needs for improving our work culture</t>
  </si>
  <si>
    <t>Objective 3</t>
  </si>
  <si>
    <t>KR 3: Put in your key results here e.g Conduct 3 monthly "Fun Friday" all hands meetings with motivational speakers</t>
  </si>
  <si>
    <t>KR 4: Put in your key results here e.g. Interview 48 employees on their needs for improving our work culture</t>
  </si>
  <si>
    <t xml:space="preserve">People Operations </t>
  </si>
  <si>
    <t xml:space="preserve">Sub Total </t>
  </si>
  <si>
    <t xml:space="preserve">Personal Development Objective </t>
  </si>
  <si>
    <t xml:space="preserve">Contributions to overall Performance </t>
  </si>
  <si>
    <t xml:space="preserve">Total Score  </t>
  </si>
  <si>
    <t>PEER 1 RATING</t>
  </si>
  <si>
    <t>PEER 2 RATING</t>
  </si>
  <si>
    <t>S/N</t>
  </si>
  <si>
    <t>BEHAVIOURS</t>
  </si>
  <si>
    <t>OBJECTIVES</t>
  </si>
  <si>
    <t>KEY RESULTS</t>
  </si>
  <si>
    <t>Employees are to have 4 - 6 Objectives per appraisal cycle</t>
  </si>
  <si>
    <t>OKRs can be reviewed and refined/updated up to 6 weeks before appraisal exercise</t>
  </si>
  <si>
    <t>Each Objective is to have 3 - 5 Key Results. Key Results must be measurable (use numbers, percentages, etc.)</t>
  </si>
  <si>
    <t>Ratings</t>
  </si>
  <si>
    <t>Description (% of Key Result Achieved)</t>
  </si>
  <si>
    <t>85% - 100%</t>
  </si>
  <si>
    <t>Employees and Managers (+ Business Managers, as applicable) are to collaboratively agree on OKRs for each appraisal cycle</t>
  </si>
  <si>
    <t>One of the Objectives must compulsorily be a Personal Development Objective, wihich should also have its own Key Results</t>
  </si>
  <si>
    <t>INDIVIDUAL OBJECTIVES AND KEY RESULTS (OKRs)</t>
  </si>
  <si>
    <t>KR 5: xxx</t>
  </si>
  <si>
    <t>Objective 2</t>
  </si>
  <si>
    <t>Objective 4</t>
  </si>
  <si>
    <t>Objective 5</t>
  </si>
  <si>
    <t>Total Score %</t>
  </si>
  <si>
    <t>Final  Score %</t>
  </si>
  <si>
    <t xml:space="preserve">Weighted Score % </t>
  </si>
  <si>
    <t>LEARNER (2)</t>
  </si>
  <si>
    <t>EMERGING PERFORMER (3)</t>
  </si>
  <si>
    <t>PERFORMER (4)</t>
  </si>
  <si>
    <t>INFLUENCER (5)</t>
  </si>
  <si>
    <t>DEPARTMENTAL RATING</t>
  </si>
  <si>
    <t>Has some idea of the company's and his/her team/SBU's financial goals and numbers for the year.
Doesn't understand the impact of not meeting, meeting or exceeding these financial goals. 
Has some idea of the company's and his/her team's/SBU's financial performance for the previous year. 
Has no idea how his/her tasks directly impact on the company's financial objectives. 
Rarely approaches all his/her activities with a consciousness of the impact on the company's financial objectivies. 
Unaware of the SBU/team's business and the goals. 
Rarely seeks ways to ensure EBITDA is maximized by finding and pursuing opportunities for cost reduction on his/her work stream.</t>
  </si>
  <si>
    <t>Understands the goals/objectives of each task/activity and is able to work smartly towards achieving the goal. 
Meets agreed deadlines with expected goal delivery quality. 
Follows through with issues till they are resolved - and within the agreed timelines. 
Prepares/attends meetings with clear Agendas and meeting objectives. 
Able to seperate irrelevant activities and focus on acheiving the set goals. 
Communicates effectively with stakeholders as when required. Is easy to contact in person or over the phone; responds promptly and courteously to requests and issues; ensures that wait times are reasonable.</t>
  </si>
  <si>
    <t>Shows up well prepared and ahead of time consistently. 
Consistently delivers on commitments and promises made to colleagues, clients, vendor, supervisors and the company within the expected timeline and to the expected quality. 
Tells the complete truth at all times and in all dealings. Praises others for their contributions to tasks. 
Treats others fairly and with respect consistently. Places personal integrity over peer pressure. 
Always seeks out and uses consistently, applicable professional standards and established procedures and policies when taking action and making decisions. 
Has personal values and is disciplined in adhering to them. Never misrepresents self. Admits openly to mistakes. Holds self responsibile for activities and results. 
Understands the sometimes blurry lines between what is right and getting the work done and consistently does what is right.</t>
  </si>
  <si>
    <t>Is willing to do what others won't. Readily takes on the additional tasks for his/her professional growth. 
Consitently does morethan complete tasks, rather puts in the extra time requied to learn more about the task, best practices and global standards. 
Connects the activity/task with creating value within the organization. Always maximises the opportunity to learn. 
Has a well thought through development plan that is broken into trackable activities monthly. Acheives all goals on development plan Constantly seeking continuous improvement. 
Ensure the next task is done better than the previous attempt. 
Understands own weaknesses and strengths and is able to work with people with strengths in his/her areas of weakness. 
Identifies with a mentor/influencer within or outside the organization in his chosen professonal path. Reads extensively and always seeks opportunities to gain better exposure.</t>
  </si>
  <si>
    <t>Percentage Weight</t>
  </si>
  <si>
    <t>Year</t>
  </si>
  <si>
    <t>2017 Cycle 1</t>
  </si>
  <si>
    <t>2017 Cycle 2</t>
  </si>
  <si>
    <t xml:space="preserve">Behavioural Anchors </t>
  </si>
  <si>
    <t>Average Score YE</t>
  </si>
  <si>
    <t xml:space="preserve">Key Objectives </t>
  </si>
  <si>
    <t>Score</t>
  </si>
  <si>
    <t>DPT</t>
  </si>
  <si>
    <t xml:space="preserve">BUSINESS </t>
  </si>
  <si>
    <t xml:space="preserve">SELF </t>
  </si>
  <si>
    <t>Put in your Objective here e.g. Improve internal employee engagement and job satisfaction by 45%</t>
  </si>
  <si>
    <t>Objective 6</t>
  </si>
  <si>
    <t>Unrated</t>
  </si>
  <si>
    <t>71% - 84%</t>
  </si>
  <si>
    <t>61% - 70%</t>
  </si>
  <si>
    <t>51%-60%</t>
  </si>
  <si>
    <t>&lt;51%</t>
  </si>
  <si>
    <t>Overview</t>
  </si>
  <si>
    <r>
      <t xml:space="preserve">This framework has been designed to guide the Performance Appraisal Process at Venture Garden Group (VGG). The framework has two categories:
1. </t>
    </r>
    <r>
      <rPr>
        <b/>
        <sz val="8"/>
        <color theme="1"/>
        <rFont val="Open Sans"/>
        <family val="2"/>
      </rPr>
      <t>"Objectives and Key Results" Section:</t>
    </r>
    <r>
      <rPr>
        <sz val="8"/>
        <color theme="1"/>
        <rFont val="Open Sans"/>
        <family val="2"/>
      </rPr>
      <t xml:space="preserve"> This helps you to clearly set your Objectives and Key Results for the appraisal period. It serves to facilitate a link between Company, SBU, departmental, unit and individual objectives, measures and targets.
2. </t>
    </r>
    <r>
      <rPr>
        <b/>
        <sz val="8"/>
        <color theme="1"/>
        <rFont val="Open Sans"/>
        <family val="2"/>
      </rPr>
      <t>"Behavioural Anchors" Section:</t>
    </r>
    <r>
      <rPr>
        <sz val="8"/>
        <color theme="1"/>
        <rFont val="Open Sans"/>
        <family val="2"/>
      </rPr>
      <t xml:space="preserve"> This serves to drive behaviours that are consistent with the organizational goals. It provides a guide to the day-to-day behaviours and activites expected of you, based on your role as a staff of VGG.
While this framework covers multiple aspects of performance, the framework is not a checklist or an exhaustive list. 
Approval of recommendations from the performance appraisal process will be based on the following:
• Fulfillment of objectives set at the begining of the year;
• Performance on behaviourial anchors that align with the company's overall OKRs for the year (supported by documented examples);
• Your performance, in comparison to that of your peers.  
This framework will be used along side your monthly one-on-one discussions with your Manager throughout the year as you strive to meet your objectives. </t>
    </r>
  </si>
  <si>
    <t>At commencement of appraisals, each Employee should do a Self Rating on both OKR &amp; Behavioural Scorecards.</t>
  </si>
  <si>
    <t>L4</t>
  </si>
  <si>
    <t>Administration</t>
  </si>
  <si>
    <t>Analyst</t>
  </si>
  <si>
    <t>Business Managers</t>
  </si>
  <si>
    <t>Customer Service</t>
  </si>
  <si>
    <t>Design &amp; Communications</t>
  </si>
  <si>
    <t>Financial Services</t>
  </si>
  <si>
    <t>Legal Services</t>
  </si>
  <si>
    <t>Senior Management</t>
  </si>
  <si>
    <t>Product Specialist &amp; Field Support Staff</t>
  </si>
  <si>
    <t>Project Management Competency Centre</t>
  </si>
  <si>
    <t>Operational Excellence</t>
  </si>
  <si>
    <t>SBU/Platform-Dedicated Team/Resource</t>
  </si>
  <si>
    <t xml:space="preserve">SBU/Platform: </t>
  </si>
  <si>
    <t>AviTech</t>
  </si>
  <si>
    <t>EduTech</t>
  </si>
  <si>
    <t>FinaTech</t>
  </si>
  <si>
    <t>VGN</t>
  </si>
  <si>
    <t>VigiPay</t>
  </si>
  <si>
    <t>PowerTech</t>
  </si>
  <si>
    <t>VG Ghana</t>
  </si>
  <si>
    <t>Comments are as important as the ratings themselves; hence, all reviewers must include comments following each rating.</t>
  </si>
  <si>
    <t>Overall performance requires immediate and significant improvement. The quality of performance is inadequate and shows little or no improvement. Knowledge, skills, and abilities have not been demonstrated at appropriate levels. Does not demonstrate behaviour at the expected level, even with available assistance or direction from others.</t>
  </si>
  <si>
    <t xml:space="preserve">Newly developing in this area and working toward gaining proficiency. Demonstrates satisfactory performance inconsistently. Achieves some but not all goals and is acquiring necessary knowledge and skills. Has a general understanding of key principles but limited or no applied experience in this area. </t>
  </si>
  <si>
    <t>Consistently demonstrates high level of performance. Consistently works toward overall objectives of the department and or organization. Viewed as a role model in position. Demonstrates high levels of effort, effectiveness, and judgment with limited or no supervision.</t>
  </si>
  <si>
    <t xml:space="preserve">Performance meets team expectations. Viewed as someone who gets the job done and effectively prioritizes work. Has sufficient understanding and experience to operate at a full professional level within a broad range of moderately complex situations. </t>
  </si>
  <si>
    <t xml:space="preserve">Consistently sets the standard followed by others. Known to inspire and influence positive behaviour, performance, and results within team, across teams, and across the company. </t>
  </si>
  <si>
    <t>51% - 60%</t>
  </si>
  <si>
    <t xml:space="preserve">Meets some deadlines and, sometimes, to the expected level of excellence. 
Not able to articulate the goal/objective of a task, and work towards achieving it. 
Is not able to plan actively towards achieving a goal. 
Focuses on the activities around the objective and not able to connect with the expected results of those activies. 
Generally doesn't respond to emails regularly and promptly and is more often than not hard to reach when needed. 
Gives excuses for not completing work as at when due. Does not manage expectations of stakeholders. </t>
  </si>
  <si>
    <t>Delivers on tasks/activities before agreed deadline, and within the expected quality. 
Clearly sets goals and objectives for each task and able to work backwards to develop and validate a plan to achieve the set goals. 
Considers other critical activities/tasks on the same path and able to ensure the collective goal is achieved. 
Proactively communicates with all staekholders and manages expectations ahead. 
Seeks out, confirms and understands person’s needs and/or problems, then responds to his/her thoughts and concerns.
Honors commitments and resolve issues in a timely manner.  
Work results delivered meet stated needs and are complete, accurate and of good quality.</t>
  </si>
  <si>
    <t>Seen as a results oriented model across the company. Is able to inspire others to keep their focus and ensure the goal is achieved within the agreed timeline and to the agreed level of quality. 
Consistently delivers on tasks/activities within the agreed timelines, and when not able to, proactively manages ahead of time.  
Establishes and achieves clear, specific performance goals, expectations, and priorities. 
Always finds a work-around to typical problems and obstacles to get results. 
Efficiently manages own time well in order to complete all allocated tasks on time and with high quality. 
Uses resources as expected, resulting in quality work that stays within established parameters.
Takes responsibility and stays focused on problems until an effective solution can be found.</t>
  </si>
  <si>
    <t>Approaches tasks passively. Seldomly links tasks to value creation, for self and the organization. 
Passively seeks opportunities for self development. Rarely reads (maximum of one or two materials in related fields each month). 
Has a theoretical understanding of own strengths and weaknesses. 
Works with own limited understanding, rarely seeks out best practices and global standards. 
Only understands the need for the personal development plan. Has a poor development plan that is ambiguous. 
Once a task is completed,is not able to replicate the success or deliver the same task at a higher level of excellence the next time. 
Does not have a professional mentor or influencer in own field.</t>
  </si>
  <si>
    <t>Approaches new tasks actively. Able to link new tasks with value creation for self and the organization. 
More often than note, seeks opportunities for self development. Reads relevant materials frequently. 
Has practical understanding of own strengths and weakneeses. 
More often than not seeks best practices and global standards and is able to apply findings. 
Has a detailed personal development plan with achievable targets. Places achieving personal development goals high on monthly goals. 
More often than not, able replicate success of a projects and apply lessons from previous tasks to improve. 
Has a mentor/influencer in own professional field.</t>
  </si>
  <si>
    <t>Consitently does more than complete tasks, rather puts in the extra time required to learn more about the task, best practices and global standards. 
Connects the activity/task with creating value within the organization. 
Peers seek assistance with new tasks from him/her. Peers model his/her personal development plans. 
Is a known campaigner for personal development. Seeks opprtunites for others to learn and improve. 
Connects peers with mentors/influencers within and/or outside the organization. Constantly seeking out opportunities to give out knowledge. 
Consistently delivers better results. 
Has a detailed personal improvement plan and consistently exceeds expectations in the acheivement of his/her personal development plan/goals. 
Knows weaknesses and has a detailed plan to curb its effect on work performance.</t>
  </si>
  <si>
    <t>Sometimes works with others to achieve collective goals and tasks. 
Exhibits resistance to participate and collaborate in teamwork. 
Occasionaly attempts to resolve interpersonal conflicts; more often lets problems fester and escalate. Ocassionally demonstrates a willingness to help others succeed. 
Rarely demonstrates respect for cultural and individual values; struggles to appreciate the strengths and background of others. 
Seldomly shows interest in listening to ideas from others. Is sometimes disrespectful towards other team members. Sometimes speaks negatively about others. 
More often than not has difficulty working well with others who have different viewpoints or perspectives. 
Sometimes attends and participates in meetings, company activities and events. 
In some situations, is reluctant to question or share knowledge and/or information in timely manner.</t>
  </si>
  <si>
    <t>Selectively honest in dealings. 
Seldom meets committed targets and timelines. Rarely punctual at meetings. Seldom keeps promises and commitments made to others. Words and actions are more often inconsistent. 
Seldom treats others fairly and with respect. 
More often than not shows bias and engages in manipulative behaviours. 
Gives less time to the company than the minimum that is mutually agreed. 
Has instances of accepting praise for others' work. Passes on responsibility for own actions to others. 
Misrepresents self to colleagues, clients, vendors. Seldom uses applicable professional standards and established procedures and polies when taking actions and making decisions. 
Understands clearly contract terms and company polices and adheres to his/her committment to them. 
Has an understanding for the need for personal values but has not been able to successful carve out and commit to any values</t>
  </si>
  <si>
    <t>Works well with others to achieve collective goals and tasks.
Shares relevant information with others when required. 
Generally uses a positive approach and style to encourage effective teamwork. Generally makes contribution to achievement of team goals and objectives. 
Listens to the opinions of others and makes atempt to evaluate others' ideas and suggestions on group tasks. Initiates interaction with teammates and others; generally works well with all people. 
Attends all department/SBU meetings and makes efforts to participate actively during these meetings. Participates in company activities and events. 
Demonstrates a willingness to help others success. Makes every effort to work well with others who have a different opinion/view point from his/her's. Makes every attempt to resolve interpersonal conflicts; seeks external help when required.</t>
  </si>
  <si>
    <t>Consistently shows up on time and manages expectations ahead when not able to. 
Makes every effort to keep commitments and promises made to colleagues, clients, vendors, supervisors and the company, and when not able to manages expectations well ahead of time. 
Tells the truth and is always honest in all dealings. Admits to making mistakes and does not pass the buck. 
Understands the fine line between doing the right thing and getting the work done and makes every effort to ensure he/she does the right thing over getting the work done. 
Treats others fairly and with respect; in the same way as one would wish to be treated. 
Takes responsibility for own work, including problems and issues and acknowledges the support and contributions of others in achieving results. 
Consistently uses applicable professional standards and established procedures and policies when taking action and making decisions. 
Does not misrepresent self . Has personal values and makes every effort to stick with them.</t>
  </si>
  <si>
    <t>Has the company's and his/her team/SBU's financial goals and numbers for the year down the pack and can quickly pick it up to incite confidence with superiors and peers. 
Can somewhat understand the impact of not meeting, meeting or exceeding these financial goals. 
Has the company's and his/her team's/SBU's financial performance for the previous year readily available. 
Has some idea of how his/her tasks directly impact on the company's financial objectives. 
Sometimes approaches all his/her activities with a consciousness of the impact on the company's financial objectives. 
Mentally aware of the SBU/team's business, the goals and uses empirical reasoning to prioritize and focus. 
Sometimes seeks ways to ensure EBITDA is maximized by finding and pursuing opportunities for cost reduction on his/her work stream.</t>
  </si>
  <si>
    <t>Proactively and consistently shares relevant information with others. 
Consistently uses a positive approach and style to encourage effective teamwork. 
Models teamwork and colloboration on every team activity or task. Is generally trusted and respected among fellow team members. 
Demonstrates respect, professionalism and courtesy to team members and values the input of others. Consistenly honors commitment to teammates and is always open to incorporating others' views to resolve a situation. 
Communicates effectively in a manner that helps resolve interpersonal conflict and problems. Ensures conflicts in opinions and perspectives do not degenerate. 
Always attends deparment/SBU meetings, partcipates activiely in company activities and events based on his/her own initiative; and encourages others to attend. 
Consistently demostrates the willingness to help all teammembers succeed.</t>
  </si>
  <si>
    <t>Can clearly articulate the company and his/her team/SBU's financial goals and numbers for the year and understands the impact of not meeting, meeting or exceeding targets. 
Knows the Company's and his/her team's/SBU's financial performance for the previous period. 
Can clearly articulate how his/her daily activities and tasks helps his/her team/the company achieve it's financial objectives. 
Approaches all tasks and activities conscious of the impact on the company's financial objectivs. 
Actively seeks ways to ensure EBITDA is maximized by finding and pursuing opportunites for cost reduction on his/her work stream.</t>
  </si>
  <si>
    <t>Consistently and proactively shares relevant information with others and encourages others to do the same. 
Consistently seeks out opportunites to get the opinions of other team members. Has a good working relationship with all team members. 
Is usually called upon to to resolve conflicts as he/she is known as a fierce advocate for collaboration and winning together. 
Uses a positive approach and style to encourage effective teamwork. Respects each team member's role on every activity, while willingly offering to pull up any struggling team member. 
Consistently (in all cases) treats everyone with dignity, respect and fairness; is very easy to approach and helpful. 
Resolves his/her interpersonal conflicts constructively and professionally; seldom requires outside assistance. 
Fosters team spirit by consistently speaking positively of others. Promotes awareness and respect of cultural and individual values and differences. 
Actively leads and participants in company team building/employee engagement activities.</t>
  </si>
  <si>
    <t>Known to always influence and encourage others to get to meetings and engagements well prepared and in time. 
Encourages an environment where peers and all team members hold each other accountable. 
Consistently called up in unclear situations as he/she is known to always tell the truth. 
Lives a disciplined life and consitently models his/her personal values. Holds self to a high standard of integrity. 
Always seeks out and uses consistently, applicable professional standards and established procedures and policies when taking action and making decisions. 
Views mistakes as a learning opportunity and shares in order to help others avoid same. Words and actions are consistent.</t>
  </si>
  <si>
    <t>Frequently called on for his/her knowledge about the company's financial goals and targets.
Constantly on the look out for more revenue opportunities for the company, outside his/her team (especially quick wins). 
Helps other team members and peers see how their work/activities directly impact on ability to achieve the company's financial goals. 
Super confident presenting and explaining the value of own work, his/her team's work, and by extension, the services rendered by the company to the internal stakeholders. 
Actively seeks ways to ensure EBITDA is maximized by finding and pursuing opportunites for cost reduction on his/her work stream, and encourages others to do same.</t>
  </si>
  <si>
    <t>STAFF (L0-L3) Performance Appraisal Framework</t>
  </si>
  <si>
    <t>L0</t>
  </si>
  <si>
    <t xml:space="preserve">Total No  of Objectives </t>
  </si>
  <si>
    <t>Put in your Personal Development Objective here e.g. Improve internal employee engagement and job satisfaction by 45%</t>
  </si>
  <si>
    <t>Total number of objectives for the cycle must be confirmed by clicking the red cell below</t>
  </si>
  <si>
    <t>Ratings should be done following careful review of the behavioural descriptors</t>
  </si>
  <si>
    <t>All 5 behaviours must be rated by each reviewer for scores to be computed</t>
  </si>
  <si>
    <t>BEHAVIOURAL INDICATORS</t>
  </si>
  <si>
    <r>
      <rPr>
        <b/>
        <sz val="12"/>
        <color rgb="FF000000"/>
        <rFont val="Microsoft Himalaya"/>
      </rPr>
      <t>Business Reviewer:</t>
    </r>
    <r>
      <rPr>
        <b/>
        <i/>
        <sz val="12"/>
        <color rgb="FF000000"/>
        <rFont val="Microsoft Himalaya"/>
      </rPr>
      <t xml:space="preserve"> </t>
    </r>
    <r>
      <rPr>
        <i/>
        <sz val="12"/>
        <color rgb="FF000000"/>
        <rFont val="Microsoft Himalaya"/>
      </rPr>
      <t xml:space="preserve"> </t>
    </r>
    <r>
      <rPr>
        <i/>
        <sz val="12"/>
        <color theme="0" tint="-0.249977111117893"/>
        <rFont val="Microsoft Himalaya"/>
      </rPr>
      <t>Insert comments here to justify rating as necessary]</t>
    </r>
    <r>
      <rPr>
        <i/>
        <sz val="12"/>
        <color rgb="FF000000"/>
        <rFont val="Microsoft Himalaya"/>
      </rPr>
      <t xml:space="preserve">
</t>
    </r>
    <r>
      <rPr>
        <sz val="12"/>
        <color rgb="FF000000"/>
        <rFont val="Microsoft Himalaya"/>
      </rPr>
      <t xml:space="preserve">
</t>
    </r>
    <r>
      <rPr>
        <b/>
        <sz val="12"/>
        <color rgb="FF000000"/>
        <rFont val="Microsoft Himalaya"/>
      </rPr>
      <t>Department Reviewer:</t>
    </r>
    <r>
      <rPr>
        <b/>
        <i/>
        <sz val="12"/>
        <color rgb="FF000000"/>
        <rFont val="Microsoft Himalaya"/>
      </rPr>
      <t xml:space="preserve"> </t>
    </r>
    <r>
      <rPr>
        <i/>
        <sz val="12"/>
        <color rgb="FF000000"/>
        <rFont val="Microsoft Himalaya"/>
      </rPr>
      <t>I</t>
    </r>
    <r>
      <rPr>
        <i/>
        <sz val="12"/>
        <color theme="0" tint="-0.249977111117893"/>
        <rFont val="Microsoft Himalaya"/>
      </rPr>
      <t>nsert comments here to justify rating as necessary]</t>
    </r>
    <r>
      <rPr>
        <i/>
        <sz val="12"/>
        <color rgb="FF000000"/>
        <rFont val="Microsoft Himalaya"/>
      </rPr>
      <t xml:space="preserve">
</t>
    </r>
    <r>
      <rPr>
        <b/>
        <sz val="12"/>
        <color rgb="FF000000"/>
        <rFont val="Microsoft Himalaya"/>
      </rPr>
      <t xml:space="preserve">Self: </t>
    </r>
    <r>
      <rPr>
        <i/>
        <sz val="12"/>
        <color theme="0" tint="-0.249977111117893"/>
        <rFont val="Microsoft Himalaya"/>
      </rPr>
      <t>nsert comments here to justify rating as necessary]</t>
    </r>
    <r>
      <rPr>
        <sz val="12"/>
        <color theme="0" tint="-0.249977111117893"/>
        <rFont val="Microsoft Himalaya"/>
      </rPr>
      <t xml:space="preserve">
</t>
    </r>
    <r>
      <rPr>
        <sz val="12"/>
        <color rgb="FF000000"/>
        <rFont val="Microsoft Himalaya"/>
      </rPr>
      <t xml:space="preserve">
</t>
    </r>
  </si>
  <si>
    <r>
      <rPr>
        <b/>
        <sz val="12"/>
        <color rgb="FF000000"/>
        <rFont val="Microsoft Himalaya"/>
      </rPr>
      <t>Business Reviewer:</t>
    </r>
    <r>
      <rPr>
        <b/>
        <i/>
        <sz val="12"/>
        <color rgb="FF000000"/>
        <rFont val="Microsoft Himalaya"/>
      </rPr>
      <t xml:space="preserve"> </t>
    </r>
    <r>
      <rPr>
        <i/>
        <sz val="12"/>
        <color rgb="FF000000"/>
        <rFont val="Microsoft Himalaya"/>
      </rPr>
      <t xml:space="preserve"> </t>
    </r>
    <r>
      <rPr>
        <i/>
        <sz val="12"/>
        <color theme="0" tint="-0.249977111117893"/>
        <rFont val="Microsoft Himalaya"/>
      </rPr>
      <t>n{nsert comments here to justify rating as necessary]</t>
    </r>
    <r>
      <rPr>
        <i/>
        <sz val="12"/>
        <color rgb="FF000000"/>
        <rFont val="Microsoft Himalaya"/>
      </rPr>
      <t xml:space="preserve">
</t>
    </r>
    <r>
      <rPr>
        <sz val="12"/>
        <color rgb="FF000000"/>
        <rFont val="Microsoft Himalaya"/>
      </rPr>
      <t xml:space="preserve">
</t>
    </r>
    <r>
      <rPr>
        <b/>
        <sz val="12"/>
        <color rgb="FF000000"/>
        <rFont val="Microsoft Himalaya"/>
      </rPr>
      <t>Department Reviewer:</t>
    </r>
    <r>
      <rPr>
        <b/>
        <i/>
        <sz val="12"/>
        <color rgb="FF000000"/>
        <rFont val="Microsoft Himalaya"/>
      </rPr>
      <t xml:space="preserve"> </t>
    </r>
    <r>
      <rPr>
        <i/>
        <sz val="12"/>
        <color rgb="FF000000"/>
        <rFont val="Microsoft Himalaya"/>
      </rPr>
      <t>[</t>
    </r>
    <r>
      <rPr>
        <i/>
        <sz val="12"/>
        <color theme="0" tint="-0.249977111117893"/>
        <rFont val="Microsoft Himalaya"/>
      </rPr>
      <t>Insert comments here to justify rating as necessary]</t>
    </r>
    <r>
      <rPr>
        <i/>
        <sz val="12"/>
        <color rgb="FF000000"/>
        <rFont val="Microsoft Himalaya"/>
      </rPr>
      <t xml:space="preserve">
</t>
    </r>
    <r>
      <rPr>
        <b/>
        <sz val="12"/>
        <color rgb="FF000000"/>
        <rFont val="Microsoft Himalaya"/>
      </rPr>
      <t>Self:</t>
    </r>
    <r>
      <rPr>
        <b/>
        <sz val="12"/>
        <color theme="0" tint="-0.249977111117893"/>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</si>
  <si>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
</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</si>
  <si>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 xml:space="preserve">: </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</si>
  <si>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 xml:space="preserve">: </t>
    </r>
    <r>
      <rPr>
        <i/>
        <sz val="12"/>
        <color theme="0" tint="-0.249977111117893"/>
        <rFont val="Microsoft Himalaya"/>
      </rPr>
      <t xml:space="preserve"> [Insert comments here to justify rating as necessary]
</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 xml:space="preserve">[Insert comments here to justify rating as necessary]
</t>
    </r>
    <r>
      <rPr>
        <sz val="12"/>
        <color rgb="FF000000"/>
        <rFont val="Microsoft Himalaya"/>
      </rPr>
      <t xml:space="preserve">
</t>
    </r>
    <r>
      <rPr>
        <b/>
        <sz val="12"/>
        <color rgb="FF000000"/>
        <rFont val="Microsoft Himalaya"/>
      </rPr>
      <t>Self:</t>
    </r>
    <r>
      <rPr>
        <i/>
        <sz val="12"/>
        <color theme="0" tint="-0.249977111117893"/>
        <rFont val="Microsoft Himalaya"/>
      </rPr>
      <t xml:space="preserve"> [Insert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</si>
  <si>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
</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 xml:space="preserve">[Insert comments here to justify rating as necessary]
</t>
    </r>
    <r>
      <rPr>
        <sz val="12"/>
        <color rgb="FF000000"/>
        <rFont val="Microsoft Himalaya"/>
      </rPr>
      <t xml:space="preserve">
</t>
    </r>
    <r>
      <rPr>
        <b/>
        <sz val="12"/>
        <color rgb="FF000000"/>
        <rFont val="Microsoft Himalaya"/>
      </rPr>
      <t>Self:</t>
    </r>
    <r>
      <rPr>
        <i/>
        <sz val="12"/>
        <color theme="0" tint="-0.249977111117893"/>
        <rFont val="Microsoft Himalaya"/>
      </rPr>
      <t xml:space="preserve"> [Insert comments here to justify rating as necessary]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</si>
  <si>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 xml:space="preserve">[Insert comments here to justify rating as necessary]
</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 xml:space="preserve">[Insert comments here to justify rating as necessary]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</si>
  <si>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Self:</t>
    </r>
    <r>
      <rPr>
        <i/>
        <sz val="12"/>
        <color theme="0" tint="-0.249977111117893"/>
        <rFont val="Microsoft Himalaya"/>
      </rPr>
      <t xml:space="preserve"> [Insert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</si>
  <si>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 xml:space="preserve">: </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Self:</t>
    </r>
    <r>
      <rPr>
        <i/>
        <sz val="12"/>
        <color theme="0" tint="-0.249977111117893"/>
        <rFont val="Microsoft Himalaya"/>
      </rPr>
      <t xml:space="preserve"> [Insert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</si>
  <si>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</si>
  <si>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rPr>
        <b/>
        <sz val="12"/>
        <color rgb="FF000000"/>
        <rFont val="Microsoft Himalaya"/>
      </rPr>
      <t>Business Reviewer</t>
    </r>
    <r>
      <rPr>
        <sz val="12"/>
        <color rgb="FF000000"/>
        <rFont val="Microsoft Himalaya"/>
      </rPr>
      <t>:</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Department Reviewer:</t>
    </r>
    <r>
      <rPr>
        <i/>
        <sz val="12"/>
        <color theme="0" tint="-0.249977111117893"/>
        <rFont val="Microsoft Himalaya"/>
      </rPr>
      <t xml:space="preserve"> [Insert comments here to justify rating as necessary]</t>
    </r>
    <r>
      <rPr>
        <sz val="12"/>
        <color rgb="FF000000"/>
        <rFont val="Microsoft Himalaya"/>
      </rPr>
      <t xml:space="preserve">
</t>
    </r>
    <r>
      <rPr>
        <b/>
        <sz val="12"/>
        <color rgb="FF000000"/>
        <rFont val="Microsoft Himalaya"/>
      </rPr>
      <t>Self:</t>
    </r>
    <r>
      <rPr>
        <sz val="12"/>
        <color rgb="FF000000"/>
        <rFont val="Microsoft Himalaya"/>
      </rPr>
      <t xml:space="preserve"> </t>
    </r>
    <r>
      <rPr>
        <i/>
        <sz val="12"/>
        <color theme="0" tint="-0.249977111117893"/>
        <rFont val="Microsoft Himalaya"/>
      </rPr>
      <t>[Insert comments here to justify rating as necessary]</t>
    </r>
    <r>
      <rPr>
        <sz val="12"/>
        <color rgb="FF000000"/>
        <rFont val="Microsoft Himalaya"/>
      </rPr>
      <t xml:space="preserve">
</t>
    </r>
  </si>
  <si>
    <r>
      <t xml:space="preserve">RESULT-ORIENTED:
</t>
    </r>
    <r>
      <rPr>
        <b/>
        <i/>
        <sz val="12"/>
        <color theme="1"/>
        <rFont val="Open Sans"/>
        <family val="2"/>
      </rPr>
      <t xml:space="preserve">Focused, Excellence Driven, Diligent Planner, Effective Communicator </t>
    </r>
  </si>
  <si>
    <r>
      <rPr>
        <b/>
        <sz val="12"/>
        <color rgb="FF000000"/>
        <rFont val="Open Sans"/>
        <family val="2"/>
      </rPr>
      <t>Business Reviewer:</t>
    </r>
    <r>
      <rPr>
        <b/>
        <i/>
        <sz val="12"/>
        <color rgb="FF000000"/>
        <rFont val="Open Sans"/>
        <family val="2"/>
      </rPr>
      <t xml:space="preserve"> </t>
    </r>
    <r>
      <rPr>
        <i/>
        <sz val="12"/>
        <color rgb="FF000000"/>
        <rFont val="Open Sans"/>
        <family val="2"/>
      </rPr>
      <t xml:space="preserve"> </t>
    </r>
    <r>
      <rPr>
        <i/>
        <sz val="12"/>
        <color theme="0" tint="-0.249977111117893"/>
        <rFont val="Open Sans"/>
        <family val="2"/>
      </rPr>
      <t>(Insert comments here to justify rating as necessary]</t>
    </r>
    <r>
      <rPr>
        <i/>
        <sz val="12"/>
        <color rgb="FF000000"/>
        <rFont val="Open Sans"/>
        <family val="2"/>
      </rPr>
      <t xml:space="preserve">
</t>
    </r>
    <r>
      <rPr>
        <sz val="12"/>
        <color rgb="FF000000"/>
        <rFont val="Open Sans"/>
        <family val="2"/>
      </rPr>
      <t xml:space="preserve">
</t>
    </r>
    <r>
      <rPr>
        <b/>
        <sz val="12"/>
        <color rgb="FF000000"/>
        <rFont val="Open Sans"/>
        <family val="2"/>
      </rPr>
      <t>Department Reviewer:</t>
    </r>
    <r>
      <rPr>
        <b/>
        <i/>
        <sz val="12"/>
        <color rgb="FF000000"/>
        <rFont val="Open Sans"/>
        <family val="2"/>
      </rPr>
      <t xml:space="preserve"> </t>
    </r>
    <r>
      <rPr>
        <i/>
        <sz val="12"/>
        <color theme="0" tint="-0.249977111117893"/>
        <rFont val="Open Sans"/>
        <family val="2"/>
      </rPr>
      <t>(Insert comments here to justify rating as necessary]</t>
    </r>
    <r>
      <rPr>
        <i/>
        <sz val="12"/>
        <color rgb="FF000000"/>
        <rFont val="Open Sans"/>
        <family val="2"/>
      </rPr>
      <t xml:space="preserve">
</t>
    </r>
    <r>
      <rPr>
        <b/>
        <sz val="12"/>
        <color rgb="FF000000"/>
        <rFont val="Open Sans"/>
        <family val="2"/>
      </rPr>
      <t xml:space="preserve">Peer 1 Reviewer: </t>
    </r>
    <r>
      <rPr>
        <i/>
        <sz val="12"/>
        <color theme="0" tint="-0.249977111117893"/>
        <rFont val="Open Sans"/>
        <family val="2"/>
      </rPr>
      <t>(Insert comments here to justify rating as necessary]</t>
    </r>
    <r>
      <rPr>
        <i/>
        <sz val="12"/>
        <color rgb="FF000000"/>
        <rFont val="Open Sans"/>
        <family val="2"/>
      </rPr>
      <t xml:space="preserve">
</t>
    </r>
    <r>
      <rPr>
        <b/>
        <sz val="12"/>
        <color rgb="FF000000"/>
        <rFont val="Open Sans"/>
        <family val="2"/>
      </rPr>
      <t xml:space="preserve">Peer 2 Reviewer: </t>
    </r>
    <r>
      <rPr>
        <i/>
        <sz val="12"/>
        <color theme="0" tint="-0.249977111117893"/>
        <rFont val="Open Sans"/>
        <family val="2"/>
      </rPr>
      <t>(Insert comments here to justify rating as necessary]</t>
    </r>
    <r>
      <rPr>
        <i/>
        <sz val="12"/>
        <color rgb="FF000000"/>
        <rFont val="Open Sans"/>
        <family val="2"/>
      </rPr>
      <t xml:space="preserve">
</t>
    </r>
    <r>
      <rPr>
        <b/>
        <sz val="12"/>
        <color rgb="FF000000"/>
        <rFont val="Open Sans"/>
        <family val="2"/>
      </rPr>
      <t xml:space="preserve">Self: </t>
    </r>
    <r>
      <rPr>
        <i/>
        <sz val="12"/>
        <color theme="0" tint="-0.249977111117893"/>
        <rFont val="Open Sans"/>
        <family val="2"/>
      </rPr>
      <t>(Insert comments here to justify rating as necessary]</t>
    </r>
    <r>
      <rPr>
        <sz val="12"/>
        <color theme="0" tint="-0.249977111117893"/>
        <rFont val="Open Sans"/>
        <family val="2"/>
      </rPr>
      <t xml:space="preserve">
</t>
    </r>
    <r>
      <rPr>
        <sz val="12"/>
        <color rgb="FF000000"/>
        <rFont val="Open Sans"/>
        <family val="2"/>
      </rPr>
      <t xml:space="preserve">
</t>
    </r>
  </si>
  <si>
    <r>
      <t xml:space="preserve">PEOPLE DEVELOPMENT:
</t>
    </r>
    <r>
      <rPr>
        <b/>
        <i/>
        <sz val="12"/>
        <color theme="1"/>
        <rFont val="Open Sans"/>
        <family val="2"/>
      </rPr>
      <t xml:space="preserve">
Making the right investments in personal growth and matching the learning options to your different learning styles.</t>
    </r>
    <r>
      <rPr>
        <b/>
        <sz val="12"/>
        <color theme="1"/>
        <rFont val="Open Sans"/>
        <family val="2"/>
      </rPr>
      <t xml:space="preserve">
</t>
    </r>
    <r>
      <rPr>
        <b/>
        <i/>
        <sz val="12"/>
        <color theme="1"/>
        <rFont val="Open Sans"/>
        <family val="2"/>
      </rPr>
      <t xml:space="preserve">
Keywords:  Drive, Relate, Influence  </t>
    </r>
  </si>
  <si>
    <r>
      <t xml:space="preserve">COLLABORATION:
</t>
    </r>
    <r>
      <rPr>
        <b/>
        <i/>
        <sz val="12"/>
        <color theme="1"/>
        <rFont val="Open Sans"/>
        <family val="2"/>
      </rPr>
      <t>Ability to promote cooperation, collaboration and flexibility while working with others. Contributes as a team member. Manages conflict.</t>
    </r>
  </si>
  <si>
    <r>
      <t xml:space="preserve">INTEGRITY:
</t>
    </r>
    <r>
      <rPr>
        <b/>
        <i/>
        <sz val="12"/>
        <color theme="1"/>
        <rFont val="Open Sans"/>
        <family val="2"/>
      </rPr>
      <t>Ability to earn others' trust and respect through consistent honesty and professionalism in all interactions</t>
    </r>
  </si>
  <si>
    <r>
      <t xml:space="preserve">FINANCIAL IMPACT THINKING: 
</t>
    </r>
    <r>
      <rPr>
        <b/>
        <i/>
        <sz val="12"/>
        <color theme="1"/>
        <rFont val="Open Sans"/>
        <family val="2"/>
      </rPr>
      <t>Ability to know his/her numbers and to understand the impact to the business in terms of cash flow and creative cost savings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</si>
</sst>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0.0%"/>
  </numFmts>
  <fonts count="81" x14ac:knownFonts="1">
    <font>
      <sz val="11"/>
      <color theme="1"/>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
      <sz val="11"/>
      <color rgb="FF9C6500"/>
      <name val="Calibri"/>
      <family val="2"/>
      <scheme val="minor"/>
    </font>
    <font>
      <sz val="11"/>
      <color theme="1"/>
      <name val="Arial"/>
      <family val="2"/>
    </font>
    <font>
      <b/>
      <sz val="9"/>
      <color theme="1"/>
      <name val="Arial"/>
      <family val="2"/>
    </font>
    <font>
      <sz val="9"/>
      <color theme="1"/>
      <name val="Arial"/>
      <family val="2"/>
    </font>
    <font>
      <sz val="10"/>
      <name val="Arial"/>
      <family val="2"/>
    </font>
    <font>
      <sz val="9"/>
      <color theme="1"/>
      <name val="Leelawadee UI Semilight"/>
      <family val="2"/>
    </font>
    <font>
      <sz val="11"/>
      <color rgb="FF000000"/>
      <name val="Arial"/>
      <family val="2"/>
    </font>
    <font>
      <sz val="10"/>
      <color rgb="FF000000"/>
      <name val="Arial"/>
      <family val="2"/>
    </font>
    <font>
      <sz val="11"/>
      <color rgb="FF000000"/>
      <name val="Calibri"/>
      <family val="2"/>
    </font>
    <font>
      <b/>
      <sz val="11"/>
      <color rgb="FF000000"/>
      <name val="Arial"/>
      <family val="2"/>
    </font>
    <font>
      <sz val="11"/>
      <color rgb="FF000000"/>
      <name val="Cambria"/>
      <family val="1"/>
    </font>
    <font>
      <b/>
      <sz val="13"/>
      <color rgb="FF000000"/>
      <name val="Arial"/>
      <family val="2"/>
    </font>
    <font>
      <b/>
      <sz val="12"/>
      <color rgb="FF000000"/>
      <name val="Arial"/>
      <family val="2"/>
    </font>
    <font>
      <b/>
      <sz val="12"/>
      <color rgb="FF7030A0"/>
      <name val="Arial"/>
      <family val="2"/>
    </font>
    <font>
      <b/>
      <sz val="11"/>
      <color theme="1"/>
      <name val="Calibri"/>
      <family val="2"/>
      <scheme val="minor"/>
    </font>
    <font>
      <b/>
      <sz val="10"/>
      <color theme="0"/>
      <name val="Microsoft Himalaya"/>
    </font>
    <font>
      <sz val="10"/>
      <color theme="1"/>
      <name val="Microsoft Himalaya"/>
    </font>
    <font>
      <sz val="10"/>
      <color rgb="FF9C6500"/>
      <name val="Microsoft Himalaya"/>
    </font>
    <font>
      <b/>
      <sz val="10"/>
      <color theme="1"/>
      <name val="Microsoft Himalaya"/>
    </font>
    <font>
      <b/>
      <i/>
      <sz val="11"/>
      <color theme="0" tint="-0.249977111117893"/>
      <name val="Microsoft Himalaya"/>
    </font>
    <font>
      <sz val="11"/>
      <color theme="1"/>
      <name val="Open Sans"/>
      <family val="2"/>
    </font>
    <font>
      <sz val="10"/>
      <color rgb="FF000000"/>
      <name val="Open Sans"/>
      <family val="2"/>
    </font>
    <font>
      <b/>
      <sz val="8"/>
      <color theme="0"/>
      <name val="Open Sans"/>
      <family val="2"/>
    </font>
    <font>
      <sz val="8"/>
      <color theme="1"/>
      <name val="Open Sans"/>
      <family val="2"/>
    </font>
    <font>
      <sz val="8"/>
      <color theme="0" tint="-0.249977111117893"/>
      <name val="Open Sans"/>
      <family val="2"/>
    </font>
    <font>
      <b/>
      <sz val="9"/>
      <color theme="0"/>
      <name val="Open Sans"/>
      <family val="2"/>
    </font>
    <font>
      <b/>
      <sz val="28"/>
      <color theme="0" tint="-0.14999847407452621"/>
      <name val="Open Sans"/>
      <family val="2"/>
    </font>
    <font>
      <i/>
      <sz val="11"/>
      <color theme="1"/>
      <name val="Calibri"/>
      <family val="2"/>
      <scheme val="minor"/>
    </font>
    <font>
      <b/>
      <sz val="10"/>
      <color theme="1"/>
      <name val="Open Sans"/>
      <family val="2"/>
    </font>
    <font>
      <b/>
      <sz val="11"/>
      <color theme="1"/>
      <name val="Open Sans"/>
      <family val="2"/>
    </font>
    <font>
      <b/>
      <sz val="12"/>
      <color rgb="FF7030A0"/>
      <name val="Open Sans"/>
      <family val="2"/>
    </font>
    <font>
      <b/>
      <sz val="8"/>
      <color theme="1"/>
      <name val="Open Sans"/>
      <family val="2"/>
    </font>
    <font>
      <b/>
      <sz val="11"/>
      <color theme="2"/>
      <name val="Open Sans"/>
      <family val="2"/>
    </font>
    <font>
      <b/>
      <sz val="24"/>
      <color theme="0" tint="-0.499984740745262"/>
      <name val="Open Sans"/>
      <family val="2"/>
    </font>
    <font>
      <b/>
      <sz val="8"/>
      <color theme="0" tint="-0.499984740745262"/>
      <name val="Open Sans"/>
      <family val="2"/>
    </font>
    <font>
      <sz val="8"/>
      <color rgb="FFC55911"/>
      <name val="Open Sans"/>
      <family val="2"/>
    </font>
    <font>
      <sz val="8"/>
      <color theme="0" tint="-0.499984740745262"/>
      <name val="Open Sans"/>
      <family val="2"/>
    </font>
    <font>
      <sz val="8"/>
      <color theme="0" tint="-4.9989318521683403E-2"/>
      <name val="Open Sans"/>
      <family val="2"/>
    </font>
    <font>
      <sz val="8"/>
      <color theme="0"/>
      <name val="Open Sans"/>
      <family val="2"/>
    </font>
    <font>
      <sz val="8"/>
      <color rgb="FF9C6500"/>
      <name val="Open Sans"/>
      <family val="2"/>
    </font>
    <font>
      <b/>
      <sz val="20"/>
      <color theme="0" tint="-0.499984740745262"/>
      <name val="Open Sans"/>
      <family val="2"/>
    </font>
    <font>
      <b/>
      <sz val="20"/>
      <color rgb="FF002060"/>
      <name val="Open Sans"/>
      <family val="2"/>
    </font>
    <font>
      <sz val="8"/>
      <color theme="1" tint="0.499984740745262"/>
      <name val="Open Sans"/>
      <family val="2"/>
    </font>
    <font>
      <b/>
      <sz val="14"/>
      <color theme="0"/>
      <name val="Open Sans"/>
      <family val="2"/>
    </font>
    <font>
      <b/>
      <sz val="12"/>
      <color theme="0"/>
      <name val="Open Sans"/>
      <family val="2"/>
    </font>
    <font>
      <sz val="9"/>
      <color theme="1" tint="0.499984740745262"/>
      <name val="Open Sans"/>
      <family val="2"/>
    </font>
    <font>
      <b/>
      <sz val="11"/>
      <color rgb="FF000000"/>
      <name val="Open Sans"/>
      <family val="2"/>
    </font>
    <font>
      <sz val="11"/>
      <color rgb="FF000000"/>
      <name val="Open Sans"/>
      <family val="2"/>
    </font>
    <font>
      <sz val="12"/>
      <color theme="1"/>
      <name val="Open Sans"/>
      <family val="2"/>
    </font>
    <font>
      <b/>
      <sz val="12"/>
      <color theme="1"/>
      <name val="Open Sans"/>
      <family val="2"/>
    </font>
    <font>
      <i/>
      <sz val="12"/>
      <color theme="1"/>
      <name val="Calibri"/>
      <family val="2"/>
      <scheme val="minor"/>
    </font>
    <font>
      <b/>
      <i/>
      <sz val="12"/>
      <color theme="1"/>
      <name val="Calibri"/>
      <family val="2"/>
      <scheme val="minor"/>
    </font>
    <font>
      <b/>
      <sz val="12"/>
      <color theme="1"/>
      <name val="Microsoft Himalaya"/>
    </font>
    <font>
      <b/>
      <i/>
      <sz val="12"/>
      <color theme="1"/>
      <name val="Arial"/>
      <family val="2"/>
    </font>
    <font>
      <i/>
      <sz val="12"/>
      <color theme="1"/>
      <name val="Arial"/>
      <family val="2"/>
    </font>
    <font>
      <b/>
      <sz val="12"/>
      <color theme="0"/>
      <name val="Microsoft Himalaya"/>
    </font>
    <font>
      <sz val="12"/>
      <color theme="1"/>
      <name val="Microsoft Himalaya"/>
    </font>
    <font>
      <b/>
      <i/>
      <sz val="12"/>
      <color theme="0" tint="-0.249977111117893"/>
      <name val="Microsoft Himalaya"/>
    </font>
    <font>
      <b/>
      <sz val="12"/>
      <color theme="0" tint="-0.249977111117893"/>
      <name val="Microsoft Himalaya"/>
    </font>
    <font>
      <sz val="12"/>
      <color rgb="FF9C6500"/>
      <name val="Microsoft Himalaya"/>
    </font>
    <font>
      <sz val="12"/>
      <color rgb="FF000000"/>
      <name val="Microsoft Himalaya"/>
    </font>
    <font>
      <b/>
      <sz val="12"/>
      <color rgb="FF000000"/>
      <name val="Microsoft Himalaya"/>
    </font>
    <font>
      <b/>
      <i/>
      <sz val="12"/>
      <color rgb="FF000000"/>
      <name val="Microsoft Himalaya"/>
    </font>
    <font>
      <i/>
      <sz val="12"/>
      <color rgb="FF000000"/>
      <name val="Microsoft Himalaya"/>
    </font>
    <font>
      <i/>
      <sz val="12"/>
      <color theme="0" tint="-0.249977111117893"/>
      <name val="Microsoft Himalaya"/>
    </font>
    <font>
      <sz val="12"/>
      <color theme="0" tint="-0.249977111117893"/>
      <name val="Microsoft Himalaya"/>
    </font>
    <font>
      <sz val="12"/>
      <color theme="0"/>
      <name val="Microsoft Himalaya"/>
    </font>
    <font>
      <b/>
      <sz val="12"/>
      <color rgb="FF9C6500"/>
      <name val="Microsoft Himalaya"/>
    </font>
    <font>
      <sz val="12"/>
      <color theme="1"/>
      <name val="Calibri"/>
      <family val="2"/>
      <scheme val="minor"/>
    </font>
    <font>
      <sz val="12"/>
      <color rgb="FF9C6500"/>
      <name val="Calibri"/>
      <family val="2"/>
      <scheme val="minor"/>
    </font>
    <font>
      <b/>
      <i/>
      <sz val="12"/>
      <color theme="1"/>
      <name val="Open Sans"/>
      <family val="2"/>
    </font>
    <font>
      <sz val="12"/>
      <color rgb="FF000000"/>
      <name val="Open Sans"/>
      <family val="2"/>
    </font>
    <font>
      <b/>
      <sz val="12"/>
      <color rgb="FF000000"/>
      <name val="Open Sans"/>
      <family val="2"/>
    </font>
    <font>
      <b/>
      <i/>
      <sz val="12"/>
      <color rgb="FF000000"/>
      <name val="Open Sans"/>
      <family val="2"/>
    </font>
    <font>
      <i/>
      <sz val="12"/>
      <color rgb="FF000000"/>
      <name val="Open Sans"/>
      <family val="2"/>
    </font>
    <font>
      <i/>
      <sz val="12"/>
      <color theme="0" tint="-0.249977111117893"/>
      <name val="Open Sans"/>
      <family val="2"/>
    </font>
    <font>
      <sz val="12"/>
      <color theme="0" tint="-0.249977111117893"/>
      <name val="Open Sans"/>
      <family val="2"/>
    </font>
  </fonts>
  <fills count="31">
    <fill>
      <patternFill patternType="none"/>
    </fill>
    <fill>
      <patternFill patternType="gray125"/>
    </fill>
    <fill>
      <patternFill patternType="solid">
        <fgColor rgb="FFFFEB9C"/>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rgb="FF00999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D9E3F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3" tint="0.79998168889431442"/>
        <bgColor indexed="64"/>
      </patternFill>
    </fill>
    <fill>
      <patternFill patternType="solid">
        <fgColor theme="4" tint="-0.499984740745262"/>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theme="2"/>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9"/>
        <bgColor indexed="64"/>
      </patternFill>
    </fill>
    <fill>
      <patternFill patternType="solid">
        <fgColor theme="3"/>
        <bgColor indexed="64"/>
      </patternFill>
    </fill>
    <fill>
      <patternFill patternType="solid">
        <fgColor theme="8"/>
        <bgColor indexed="64"/>
      </patternFill>
    </fill>
    <fill>
      <patternFill patternType="solid">
        <fgColor theme="5"/>
        <bgColor indexed="64"/>
      </patternFill>
    </fill>
    <fill>
      <patternFill patternType="solid">
        <fgColor theme="7"/>
        <bgColor indexed="64"/>
      </patternFill>
    </fill>
    <fill>
      <patternFill patternType="solid">
        <fgColor theme="7" tint="0.59999389629810485"/>
        <bgColor indexed="64"/>
      </patternFill>
    </fill>
    <fill>
      <patternFill patternType="solid">
        <fgColor rgb="FFFF00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thin">
        <color theme="1"/>
      </left>
      <right style="thin">
        <color theme="1"/>
      </right>
      <top style="thin">
        <color theme="1"/>
      </top>
      <bottom style="thin">
        <color theme="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diagonal/>
    </border>
  </borders>
  <cellStyleXfs count="5">
    <xf numFmtId="0" fontId="0" fillId="0" borderId="0"/>
    <xf numFmtId="9" fontId="3" fillId="0" borderId="0" applyFont="0" applyFill="0" applyBorder="0" applyAlignment="0" applyProtection="0"/>
    <xf numFmtId="0" fontId="4" fillId="2" borderId="0" applyNumberFormat="0" applyBorder="0" applyAlignment="0" applyProtection="0"/>
    <xf numFmtId="0" fontId="8" fillId="0" borderId="0"/>
    <xf numFmtId="9" fontId="8" fillId="0" borderId="0" applyFont="0" applyFill="0" applyBorder="0" applyAlignment="0" applyProtection="0"/>
  </cellStyleXfs>
  <cellXfs count="325">
    <xf numFmtId="0" fontId="0" fillId="0" borderId="0" xfId="0"/>
    <xf numFmtId="0" fontId="2" fillId="0" borderId="0" xfId="0" applyFont="1"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vertical="top"/>
    </xf>
    <xf numFmtId="0" fontId="7" fillId="0" borderId="0" xfId="0" applyFont="1" applyFill="1" applyAlignment="1">
      <alignment vertical="top"/>
    </xf>
    <xf numFmtId="0" fontId="5" fillId="0" borderId="0" xfId="0" applyFont="1" applyAlignment="1">
      <alignment vertical="top"/>
    </xf>
    <xf numFmtId="0" fontId="9" fillId="0" borderId="0" xfId="0" applyFont="1" applyAlignment="1">
      <alignment vertical="top"/>
    </xf>
    <xf numFmtId="0" fontId="9" fillId="0" borderId="0" xfId="0" applyFont="1" applyAlignment="1">
      <alignment horizontal="left" vertical="top"/>
    </xf>
    <xf numFmtId="0" fontId="4" fillId="0" borderId="0" xfId="2" applyFill="1" applyAlignment="1">
      <alignment vertical="top"/>
    </xf>
    <xf numFmtId="0" fontId="0" fillId="0" borderId="1" xfId="0" applyBorder="1"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 fillId="0" borderId="0" xfId="0" applyFont="1" applyAlignment="1">
      <alignment vertical="top"/>
    </xf>
    <xf numFmtId="0" fontId="0" fillId="0" borderId="0" xfId="0" applyAlignment="1">
      <alignment horizontal="center" vertical="top"/>
    </xf>
    <xf numFmtId="0" fontId="1" fillId="0" borderId="0" xfId="0" applyFont="1" applyAlignment="1">
      <alignment horizontal="left" vertical="top"/>
    </xf>
    <xf numFmtId="0" fontId="0" fillId="8" borderId="0" xfId="0" applyFill="1"/>
    <xf numFmtId="0" fontId="0" fillId="11" borderId="0" xfId="0" applyFill="1"/>
    <xf numFmtId="0" fontId="0" fillId="12" borderId="0" xfId="0" applyFill="1"/>
    <xf numFmtId="0" fontId="0" fillId="9" borderId="0" xfId="0" applyFill="1"/>
    <xf numFmtId="0" fontId="0" fillId="5" borderId="0" xfId="0" applyFill="1"/>
    <xf numFmtId="0" fontId="12" fillId="0" borderId="0" xfId="0" applyFont="1" applyBorder="1" applyAlignment="1">
      <alignment vertical="top"/>
    </xf>
    <xf numFmtId="0" fontId="10" fillId="10" borderId="0" xfId="0" applyFont="1" applyFill="1" applyBorder="1" applyAlignment="1">
      <alignment vertical="top" wrapText="1"/>
    </xf>
    <xf numFmtId="0" fontId="10" fillId="10" borderId="0" xfId="0" applyFont="1" applyFill="1" applyBorder="1" applyAlignment="1">
      <alignment horizontal="center" vertical="top"/>
    </xf>
    <xf numFmtId="0" fontId="0" fillId="0" borderId="0" xfId="0" applyAlignment="1">
      <alignment horizontal="center" vertical="top" wrapText="1"/>
    </xf>
    <xf numFmtId="0" fontId="10" fillId="10" borderId="0" xfId="0" applyFont="1" applyFill="1" applyBorder="1" applyAlignment="1">
      <alignment horizontal="center" vertical="top" wrapText="1"/>
    </xf>
    <xf numFmtId="0" fontId="10" fillId="10" borderId="0" xfId="0" applyFont="1" applyFill="1" applyBorder="1" applyAlignment="1">
      <alignment horizontal="left" vertical="top"/>
    </xf>
    <xf numFmtId="0" fontId="17" fillId="0" borderId="0" xfId="0" applyFont="1" applyFill="1" applyBorder="1" applyAlignment="1">
      <alignment horizontal="left" vertical="top" wrapText="1"/>
    </xf>
    <xf numFmtId="0" fontId="21" fillId="11" borderId="1" xfId="2" applyFont="1" applyFill="1" applyBorder="1" applyAlignment="1">
      <alignment horizontal="center" vertical="top"/>
    </xf>
    <xf numFmtId="0" fontId="22" fillId="4" borderId="0" xfId="3" applyFont="1" applyFill="1" applyBorder="1" applyAlignment="1">
      <alignment vertical="top"/>
    </xf>
    <xf numFmtId="0" fontId="22" fillId="4" borderId="0" xfId="3" applyFont="1" applyFill="1" applyBorder="1" applyAlignment="1">
      <alignment horizontal="center" vertical="top"/>
    </xf>
    <xf numFmtId="0" fontId="0" fillId="4" borderId="0" xfId="0" applyFill="1" applyBorder="1" applyAlignment="1">
      <alignment horizontal="center" vertical="top"/>
    </xf>
    <xf numFmtId="0" fontId="0" fillId="4" borderId="0" xfId="0" applyFill="1" applyBorder="1" applyAlignment="1">
      <alignment horizontal="center" vertical="top" wrapText="1"/>
    </xf>
    <xf numFmtId="0" fontId="10" fillId="10" borderId="0" xfId="0" applyFont="1" applyFill="1" applyBorder="1" applyAlignment="1">
      <alignment horizontal="left" vertical="top"/>
    </xf>
    <xf numFmtId="0" fontId="27" fillId="0" borderId="0" xfId="0" applyFont="1"/>
    <xf numFmtId="0" fontId="31" fillId="0" borderId="0" xfId="0" applyFont="1" applyAlignment="1">
      <alignment horizontal="left" vertical="top"/>
    </xf>
    <xf numFmtId="0" fontId="31" fillId="0" borderId="0" xfId="0" applyFont="1" applyAlignment="1">
      <alignment vertical="top"/>
    </xf>
    <xf numFmtId="0" fontId="23" fillId="4" borderId="0" xfId="0" applyFont="1" applyFill="1" applyBorder="1" applyAlignment="1">
      <alignment horizontal="center" vertical="center" wrapText="1"/>
    </xf>
    <xf numFmtId="0" fontId="20" fillId="0" borderId="0" xfId="0" applyFont="1" applyBorder="1" applyAlignment="1">
      <alignment horizontal="center" vertical="center"/>
    </xf>
    <xf numFmtId="0" fontId="32" fillId="4" borderId="0" xfId="3" applyFont="1" applyFill="1" applyBorder="1" applyAlignment="1">
      <alignment vertical="top"/>
    </xf>
    <xf numFmtId="0" fontId="32" fillId="4" borderId="0" xfId="3" applyFont="1" applyFill="1" applyBorder="1" applyAlignment="1">
      <alignment horizontal="center" vertical="top"/>
    </xf>
    <xf numFmtId="0" fontId="24" fillId="0" borderId="0" xfId="0" applyFont="1" applyAlignment="1">
      <alignment vertical="center" wrapText="1"/>
    </xf>
    <xf numFmtId="0" fontId="24" fillId="0" borderId="0" xfId="0" applyFont="1" applyAlignment="1">
      <alignment vertical="top"/>
    </xf>
    <xf numFmtId="9" fontId="25" fillId="4" borderId="0" xfId="1" applyFont="1" applyFill="1" applyBorder="1" applyAlignment="1" applyProtection="1">
      <alignment horizontal="center" vertical="top"/>
    </xf>
    <xf numFmtId="9" fontId="25" fillId="4" borderId="0" xfId="1" applyFont="1" applyFill="1" applyBorder="1" applyAlignment="1" applyProtection="1">
      <alignment horizontal="center" vertical="top" wrapText="1"/>
    </xf>
    <xf numFmtId="9" fontId="33" fillId="0" borderId="1" xfId="1" applyFont="1" applyBorder="1" applyAlignment="1">
      <alignment horizontal="center" vertical="center"/>
    </xf>
    <xf numFmtId="0" fontId="17" fillId="0" borderId="0" xfId="0" applyFont="1" applyFill="1" applyBorder="1" applyAlignment="1">
      <alignment horizontal="left" vertical="top" wrapText="1"/>
    </xf>
    <xf numFmtId="0" fontId="10" fillId="10" borderId="0" xfId="0" applyFont="1" applyFill="1" applyBorder="1" applyAlignment="1">
      <alignment horizontal="left" vertical="top"/>
    </xf>
    <xf numFmtId="0" fontId="33" fillId="0" borderId="0" xfId="0" applyFont="1" applyAlignment="1">
      <alignment horizontal="right" vertical="center"/>
    </xf>
    <xf numFmtId="0" fontId="33" fillId="0" borderId="1" xfId="1" applyNumberFormat="1" applyFont="1" applyBorder="1" applyAlignment="1">
      <alignment horizontal="center" vertical="center"/>
    </xf>
    <xf numFmtId="9" fontId="36" fillId="16" borderId="2" xfId="1" applyFont="1" applyFill="1" applyBorder="1" applyAlignment="1" applyProtection="1">
      <alignment vertical="center"/>
    </xf>
    <xf numFmtId="9" fontId="36" fillId="16" borderId="0" xfId="1" applyFont="1" applyFill="1" applyBorder="1" applyAlignment="1" applyProtection="1">
      <alignment vertical="center"/>
    </xf>
    <xf numFmtId="0" fontId="18" fillId="0" borderId="0" xfId="0" applyFont="1" applyAlignment="1">
      <alignment vertical="top"/>
    </xf>
    <xf numFmtId="0" fontId="6" fillId="0" borderId="0" xfId="0" applyFont="1" applyFill="1" applyAlignment="1">
      <alignment horizontal="left" vertical="top"/>
    </xf>
    <xf numFmtId="0" fontId="18" fillId="0" borderId="0" xfId="0" applyFont="1" applyAlignment="1">
      <alignment horizontal="left" vertical="top"/>
    </xf>
    <xf numFmtId="0" fontId="19" fillId="4" borderId="0" xfId="0" applyFont="1" applyFill="1" applyBorder="1" applyAlignment="1">
      <alignment horizontal="left" vertical="top" wrapText="1"/>
    </xf>
    <xf numFmtId="0" fontId="11" fillId="0" borderId="0" xfId="0" applyFont="1" applyBorder="1" applyAlignment="1">
      <alignment horizontal="left" vertical="top" wrapText="1"/>
    </xf>
    <xf numFmtId="0" fontId="0" fillId="0" borderId="0" xfId="0" applyFill="1" applyAlignment="1">
      <alignment horizontal="left" vertical="top"/>
    </xf>
    <xf numFmtId="0" fontId="9" fillId="0" borderId="0" xfId="0" applyFont="1" applyFill="1" applyAlignment="1">
      <alignment vertical="top"/>
    </xf>
    <xf numFmtId="0" fontId="19" fillId="0" borderId="0" xfId="0" applyFont="1" applyFill="1" applyBorder="1" applyAlignment="1">
      <alignment horizontal="left" vertical="top" wrapText="1"/>
    </xf>
    <xf numFmtId="0" fontId="0" fillId="0" borderId="0" xfId="0"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0" fontId="5" fillId="0" borderId="1" xfId="0" applyFont="1" applyBorder="1" applyAlignment="1">
      <alignment vertical="top"/>
    </xf>
    <xf numFmtId="0" fontId="27" fillId="0" borderId="0" xfId="0" applyFont="1" applyProtection="1">
      <protection locked="0"/>
    </xf>
    <xf numFmtId="0" fontId="27" fillId="4" borderId="0" xfId="0" applyFont="1" applyFill="1" applyProtection="1">
      <protection locked="0"/>
    </xf>
    <xf numFmtId="0" fontId="27" fillId="4" borderId="0" xfId="0" applyFont="1" applyFill="1" applyBorder="1" applyProtection="1">
      <protection locked="0"/>
    </xf>
    <xf numFmtId="0" fontId="45" fillId="4" borderId="0" xfId="0" applyFont="1" applyFill="1" applyAlignment="1" applyProtection="1">
      <protection locked="0"/>
    </xf>
    <xf numFmtId="0" fontId="37" fillId="4" borderId="0" xfId="0" applyFont="1" applyFill="1" applyAlignment="1" applyProtection="1">
      <protection locked="0"/>
    </xf>
    <xf numFmtId="0" fontId="45" fillId="4" borderId="0" xfId="0" applyFont="1" applyFill="1" applyAlignment="1" applyProtection="1">
      <alignment horizontal="center"/>
      <protection locked="0"/>
    </xf>
    <xf numFmtId="0" fontId="44" fillId="4" borderId="0" xfId="0" applyFont="1" applyFill="1" applyAlignment="1" applyProtection="1">
      <alignment horizontal="center"/>
      <protection locked="0"/>
    </xf>
    <xf numFmtId="0" fontId="47" fillId="4" borderId="0" xfId="0" applyFont="1" applyFill="1" applyBorder="1" applyAlignment="1" applyProtection="1">
      <protection locked="0"/>
    </xf>
    <xf numFmtId="0" fontId="27" fillId="4" borderId="0" xfId="0" applyFont="1" applyFill="1" applyBorder="1" applyAlignment="1" applyProtection="1">
      <alignment wrapText="1"/>
      <protection locked="0"/>
    </xf>
    <xf numFmtId="0" fontId="26" fillId="25" borderId="13" xfId="0" applyFont="1" applyFill="1" applyBorder="1" applyAlignment="1" applyProtection="1">
      <alignment horizontal="left" vertical="top"/>
      <protection locked="0"/>
    </xf>
    <xf numFmtId="0" fontId="27" fillId="4" borderId="36" xfId="0" applyFont="1" applyFill="1" applyBorder="1" applyAlignment="1" applyProtection="1">
      <protection locked="0"/>
    </xf>
    <xf numFmtId="0" fontId="27" fillId="4" borderId="37" xfId="0" applyFont="1" applyFill="1" applyBorder="1" applyAlignment="1" applyProtection="1">
      <protection locked="0"/>
    </xf>
    <xf numFmtId="0" fontId="27" fillId="4" borderId="0" xfId="0" applyFont="1" applyFill="1" applyBorder="1" applyAlignment="1" applyProtection="1">
      <protection locked="0"/>
    </xf>
    <xf numFmtId="0" fontId="26" fillId="25" borderId="13" xfId="0" applyFont="1" applyFill="1" applyBorder="1" applyProtection="1">
      <protection locked="0"/>
    </xf>
    <xf numFmtId="0" fontId="27" fillId="4" borderId="13" xfId="0" applyFont="1" applyFill="1" applyBorder="1" applyAlignment="1" applyProtection="1">
      <protection locked="0"/>
    </xf>
    <xf numFmtId="0" fontId="27" fillId="4" borderId="37" xfId="0" applyFont="1" applyFill="1" applyBorder="1" applyProtection="1">
      <protection locked="0"/>
    </xf>
    <xf numFmtId="0" fontId="40" fillId="9" borderId="13" xfId="0" applyFont="1" applyFill="1" applyBorder="1" applyAlignment="1" applyProtection="1">
      <protection locked="0"/>
    </xf>
    <xf numFmtId="0" fontId="27" fillId="4" borderId="36" xfId="0" applyFont="1" applyFill="1" applyBorder="1" applyProtection="1">
      <protection locked="0"/>
    </xf>
    <xf numFmtId="0" fontId="27" fillId="4" borderId="13" xfId="0" applyFont="1" applyFill="1" applyBorder="1" applyProtection="1">
      <protection locked="0"/>
    </xf>
    <xf numFmtId="0" fontId="40" fillId="9" borderId="13" xfId="0" applyFont="1" applyFill="1" applyBorder="1" applyProtection="1">
      <protection locked="0"/>
    </xf>
    <xf numFmtId="0" fontId="38" fillId="4" borderId="0" xfId="0" applyFont="1" applyFill="1" applyProtection="1">
      <protection locked="0"/>
    </xf>
    <xf numFmtId="0" fontId="27" fillId="4" borderId="14" xfId="0" applyFont="1" applyFill="1" applyBorder="1" applyProtection="1">
      <protection locked="0"/>
    </xf>
    <xf numFmtId="0" fontId="29" fillId="19" borderId="45" xfId="0" applyFont="1" applyFill="1" applyBorder="1" applyAlignment="1" applyProtection="1">
      <alignment horizontal="center" vertical="top"/>
      <protection locked="0"/>
    </xf>
    <xf numFmtId="0" fontId="49" fillId="17" borderId="42" xfId="0" applyFont="1" applyFill="1" applyBorder="1" applyAlignment="1" applyProtection="1">
      <alignment horizontal="center" vertical="top"/>
      <protection locked="0"/>
    </xf>
    <xf numFmtId="0" fontId="49" fillId="17" borderId="43" xfId="0" applyFont="1" applyFill="1" applyBorder="1" applyAlignment="1" applyProtection="1">
      <alignment horizontal="center" vertical="top"/>
      <protection locked="0"/>
    </xf>
    <xf numFmtId="0" fontId="27" fillId="4" borderId="14" xfId="0" applyFont="1" applyFill="1" applyBorder="1" applyAlignment="1" applyProtection="1">
      <protection locked="0"/>
    </xf>
    <xf numFmtId="0" fontId="27" fillId="4" borderId="15" xfId="0" applyFont="1" applyFill="1" applyBorder="1" applyAlignment="1" applyProtection="1">
      <protection locked="0"/>
    </xf>
    <xf numFmtId="0" fontId="29" fillId="4" borderId="0" xfId="0" applyFont="1" applyFill="1" applyBorder="1" applyAlignment="1" applyProtection="1">
      <alignment vertical="top"/>
      <protection locked="0"/>
    </xf>
    <xf numFmtId="0" fontId="27" fillId="4" borderId="16" xfId="0" applyFont="1" applyFill="1" applyBorder="1" applyAlignment="1" applyProtection="1">
      <protection locked="0"/>
    </xf>
    <xf numFmtId="0" fontId="42" fillId="4" borderId="0" xfId="0" applyFont="1" applyFill="1" applyBorder="1" applyAlignment="1" applyProtection="1">
      <alignment vertical="top"/>
      <protection locked="0"/>
    </xf>
    <xf numFmtId="0" fontId="27" fillId="4" borderId="17" xfId="0" applyFont="1" applyFill="1" applyBorder="1" applyAlignment="1" applyProtection="1">
      <protection locked="0"/>
    </xf>
    <xf numFmtId="0" fontId="27" fillId="4" borderId="18" xfId="0" applyFont="1" applyFill="1" applyBorder="1" applyAlignment="1" applyProtection="1">
      <protection locked="0"/>
    </xf>
    <xf numFmtId="0" fontId="46" fillId="4" borderId="0" xfId="0" applyFont="1" applyFill="1" applyBorder="1" applyAlignment="1" applyProtection="1">
      <alignment vertical="top"/>
      <protection locked="0"/>
    </xf>
    <xf numFmtId="0" fontId="27" fillId="26" borderId="39" xfId="0" applyFont="1" applyFill="1" applyBorder="1" applyAlignment="1" applyProtection="1">
      <alignment horizontal="left" vertical="center"/>
      <protection locked="0"/>
    </xf>
    <xf numFmtId="0" fontId="27" fillId="4" borderId="39" xfId="0" applyFont="1" applyFill="1" applyBorder="1" applyAlignment="1" applyProtection="1">
      <alignment horizontal="center" vertical="center"/>
      <protection locked="0"/>
    </xf>
    <xf numFmtId="0" fontId="27" fillId="24" borderId="39" xfId="0" applyFont="1" applyFill="1" applyBorder="1" applyAlignment="1" applyProtection="1">
      <alignment horizontal="left" vertical="center"/>
      <protection locked="0"/>
    </xf>
    <xf numFmtId="0" fontId="27" fillId="28" borderId="39" xfId="0" applyFont="1" applyFill="1" applyBorder="1" applyAlignment="1" applyProtection="1">
      <alignment horizontal="left" vertical="center"/>
      <protection locked="0"/>
    </xf>
    <xf numFmtId="0" fontId="27" fillId="27" borderId="39" xfId="0" applyFont="1" applyFill="1" applyBorder="1" applyAlignment="1" applyProtection="1">
      <alignment horizontal="left" vertical="center"/>
      <protection locked="0"/>
    </xf>
    <xf numFmtId="0" fontId="27" fillId="30" borderId="39" xfId="0" applyFont="1" applyFill="1" applyBorder="1" applyAlignment="1" applyProtection="1">
      <alignment horizontal="left" vertical="center"/>
      <protection locked="0"/>
    </xf>
    <xf numFmtId="0" fontId="26" fillId="25" borderId="51" xfId="0" applyFont="1" applyFill="1" applyBorder="1" applyAlignment="1" applyProtection="1"/>
    <xf numFmtId="0" fontId="26" fillId="25" borderId="52" xfId="0" applyFont="1" applyFill="1" applyBorder="1" applyAlignment="1" applyProtection="1"/>
    <xf numFmtId="0" fontId="26" fillId="25" borderId="53" xfId="0" applyFont="1" applyFill="1" applyBorder="1" applyAlignment="1" applyProtection="1"/>
    <xf numFmtId="0" fontId="33" fillId="5" borderId="38" xfId="0" applyFont="1" applyFill="1" applyBorder="1" applyAlignment="1" applyProtection="1">
      <alignment horizontal="center" vertical="center"/>
      <protection locked="0"/>
    </xf>
    <xf numFmtId="165" fontId="33" fillId="0" borderId="1" xfId="1" applyNumberFormat="1" applyFont="1" applyBorder="1" applyAlignment="1" applyProtection="1">
      <alignment horizontal="center" vertical="center"/>
    </xf>
    <xf numFmtId="9" fontId="33" fillId="0" borderId="1" xfId="1" applyNumberFormat="1" applyFont="1" applyBorder="1" applyAlignment="1" applyProtection="1">
      <alignment horizontal="center" vertical="center"/>
    </xf>
    <xf numFmtId="0" fontId="24" fillId="0" borderId="0" xfId="1" applyNumberFormat="1" applyFont="1" applyBorder="1" applyAlignment="1" applyProtection="1">
      <alignment horizontal="center" vertical="top"/>
    </xf>
    <xf numFmtId="0" fontId="0" fillId="0" borderId="0" xfId="0" applyAlignment="1" applyProtection="1">
      <alignment horizontal="left" vertical="top"/>
      <protection locked="0"/>
    </xf>
    <xf numFmtId="0" fontId="5" fillId="0" borderId="0" xfId="0" applyFont="1" applyAlignment="1" applyProtection="1">
      <alignment vertical="top"/>
      <protection locked="0"/>
    </xf>
    <xf numFmtId="0" fontId="5" fillId="0" borderId="0" xfId="0" applyFont="1" applyAlignment="1" applyProtection="1">
      <alignment horizontal="center" vertical="top"/>
      <protection locked="0"/>
    </xf>
    <xf numFmtId="0" fontId="5" fillId="0" borderId="0" xfId="0" applyFont="1" applyAlignment="1" applyProtection="1">
      <alignment horizontal="center" vertical="top" wrapText="1"/>
      <protection locked="0"/>
    </xf>
    <xf numFmtId="0" fontId="6" fillId="0" borderId="0" xfId="0" applyFont="1" applyFill="1" applyAlignment="1" applyProtection="1">
      <alignment horizontal="left" vertical="top"/>
      <protection locked="0"/>
    </xf>
    <xf numFmtId="0" fontId="5" fillId="0" borderId="0" xfId="0" applyFont="1" applyBorder="1" applyAlignment="1" applyProtection="1">
      <alignment horizontal="center" vertical="top"/>
      <protection locked="0"/>
    </xf>
    <xf numFmtId="0" fontId="7" fillId="0" borderId="0" xfId="0" applyFont="1" applyBorder="1" applyAlignment="1" applyProtection="1">
      <alignment horizontal="right" vertical="top"/>
      <protection locked="0"/>
    </xf>
    <xf numFmtId="0" fontId="7" fillId="0" borderId="0" xfId="0" applyFont="1" applyAlignment="1" applyProtection="1">
      <alignment horizontal="right" vertical="top"/>
      <protection locked="0"/>
    </xf>
    <xf numFmtId="0" fontId="0" fillId="0" borderId="0" xfId="0" applyAlignment="1" applyProtection="1">
      <alignment vertical="top"/>
      <protection locked="0"/>
    </xf>
    <xf numFmtId="0" fontId="0" fillId="0" borderId="0" xfId="0" applyAlignment="1" applyProtection="1">
      <alignment horizontal="center" vertical="top"/>
      <protection locked="0"/>
    </xf>
    <xf numFmtId="0" fontId="0" fillId="0" borderId="0" xfId="0" applyAlignment="1" applyProtection="1">
      <alignment horizontal="center" vertical="top" wrapText="1"/>
      <protection locked="0"/>
    </xf>
    <xf numFmtId="0" fontId="17" fillId="0" borderId="0" xfId="0" applyFont="1" applyFill="1" applyBorder="1" applyAlignment="1" applyProtection="1">
      <alignment horizontal="left" vertical="top" wrapText="1"/>
      <protection locked="0"/>
    </xf>
    <xf numFmtId="0" fontId="14" fillId="0" borderId="0" xfId="0" applyFont="1" applyBorder="1" applyAlignment="1" applyProtection="1">
      <alignment horizontal="center" vertical="top"/>
      <protection locked="0"/>
    </xf>
    <xf numFmtId="0" fontId="14" fillId="0" borderId="0" xfId="0" applyFont="1" applyBorder="1" applyAlignment="1" applyProtection="1">
      <alignment horizontal="center" vertical="top" wrapText="1"/>
      <protection locked="0"/>
    </xf>
    <xf numFmtId="0" fontId="14" fillId="0" borderId="0" xfId="0" applyFont="1" applyBorder="1" applyAlignment="1" applyProtection="1">
      <alignment horizontal="left" vertical="top"/>
      <protection locked="0"/>
    </xf>
    <xf numFmtId="0" fontId="14" fillId="0" borderId="0" xfId="0" applyFont="1" applyBorder="1" applyAlignment="1" applyProtection="1">
      <alignment vertical="top" wrapText="1"/>
      <protection locked="0"/>
    </xf>
    <xf numFmtId="0" fontId="12" fillId="0" borderId="0" xfId="0" applyFont="1" applyBorder="1" applyAlignment="1" applyProtection="1">
      <alignment horizontal="left" vertical="top"/>
      <protection locked="0"/>
    </xf>
    <xf numFmtId="0" fontId="10" fillId="10" borderId="12" xfId="0" applyFont="1" applyFill="1" applyBorder="1" applyAlignment="1" applyProtection="1">
      <alignment horizontal="left" vertical="top"/>
      <protection locked="0"/>
    </xf>
    <xf numFmtId="0" fontId="10" fillId="10" borderId="7" xfId="0" applyFont="1" applyFill="1" applyBorder="1" applyAlignment="1" applyProtection="1">
      <alignment vertical="top" wrapText="1"/>
      <protection locked="0"/>
    </xf>
    <xf numFmtId="0" fontId="10" fillId="10" borderId="7" xfId="0" applyFont="1" applyFill="1" applyBorder="1" applyAlignment="1" applyProtection="1">
      <alignment horizontal="center" vertical="top"/>
      <protection locked="0"/>
    </xf>
    <xf numFmtId="0" fontId="10" fillId="10" borderId="7" xfId="0" applyFont="1" applyFill="1" applyBorder="1" applyAlignment="1" applyProtection="1">
      <alignment horizontal="center" vertical="top" wrapText="1"/>
      <protection locked="0"/>
    </xf>
    <xf numFmtId="0" fontId="10" fillId="10" borderId="25" xfId="0" applyFont="1" applyFill="1" applyBorder="1" applyAlignment="1" applyProtection="1">
      <alignment horizontal="left" vertical="top"/>
      <protection locked="0"/>
    </xf>
    <xf numFmtId="0" fontId="15" fillId="10" borderId="2" xfId="0" applyFont="1" applyFill="1" applyBorder="1" applyAlignment="1" applyProtection="1">
      <alignment horizontal="left" vertical="top"/>
      <protection locked="0"/>
    </xf>
    <xf numFmtId="0" fontId="16" fillId="10" borderId="0" xfId="0" applyFont="1" applyFill="1" applyBorder="1" applyAlignment="1" applyProtection="1">
      <alignment horizontal="left" vertical="top"/>
      <protection locked="0"/>
    </xf>
    <xf numFmtId="0" fontId="10" fillId="10" borderId="0" xfId="0" applyFont="1" applyFill="1" applyBorder="1" applyAlignment="1" applyProtection="1">
      <alignment horizontal="center" vertical="top"/>
      <protection locked="0"/>
    </xf>
    <xf numFmtId="0" fontId="10" fillId="10" borderId="0" xfId="0" applyFont="1" applyFill="1" applyBorder="1" applyAlignment="1" applyProtection="1">
      <alignment horizontal="center" vertical="top" wrapText="1"/>
      <protection locked="0"/>
    </xf>
    <xf numFmtId="0" fontId="10" fillId="10" borderId="11" xfId="0" applyFont="1" applyFill="1" applyBorder="1" applyAlignment="1" applyProtection="1">
      <alignment horizontal="left" vertical="top"/>
      <protection locked="0"/>
    </xf>
    <xf numFmtId="0" fontId="10" fillId="10" borderId="2" xfId="0" applyFont="1" applyFill="1" applyBorder="1" applyAlignment="1" applyProtection="1">
      <alignment horizontal="left" vertical="top"/>
      <protection locked="0"/>
    </xf>
    <xf numFmtId="0" fontId="10" fillId="10" borderId="0" xfId="0" applyFont="1" applyFill="1" applyBorder="1" applyAlignment="1" applyProtection="1">
      <alignment horizontal="left" vertical="top"/>
      <protection locked="0"/>
    </xf>
    <xf numFmtId="0" fontId="10" fillId="10" borderId="8" xfId="0" applyFont="1" applyFill="1" applyBorder="1" applyAlignment="1" applyProtection="1">
      <alignment horizontal="left" vertical="top"/>
      <protection locked="0"/>
    </xf>
    <xf numFmtId="0" fontId="10" fillId="10" borderId="8" xfId="0" applyFont="1" applyFill="1" applyBorder="1" applyAlignment="1" applyProtection="1">
      <alignment vertical="top"/>
      <protection locked="0"/>
    </xf>
    <xf numFmtId="0" fontId="10" fillId="10" borderId="8" xfId="0" applyFont="1" applyFill="1" applyBorder="1" applyAlignment="1" applyProtection="1">
      <alignment horizontal="center" vertical="top"/>
      <protection locked="0"/>
    </xf>
    <xf numFmtId="0" fontId="0" fillId="0" borderId="0" xfId="0" applyBorder="1"/>
    <xf numFmtId="0" fontId="0" fillId="0" borderId="11" xfId="0" applyBorder="1"/>
    <xf numFmtId="0" fontId="33" fillId="0" borderId="0" xfId="0" applyFont="1" applyAlignment="1" applyProtection="1">
      <alignment horizontal="right" vertical="center"/>
    </xf>
    <xf numFmtId="0" fontId="33" fillId="0" borderId="1" xfId="1" applyNumberFormat="1" applyFont="1" applyBorder="1" applyAlignment="1" applyProtection="1">
      <alignment horizontal="center" vertical="center"/>
    </xf>
    <xf numFmtId="9" fontId="33" fillId="0" borderId="1" xfId="1" applyFont="1" applyBorder="1" applyAlignment="1" applyProtection="1">
      <alignment horizontal="center" vertical="center"/>
    </xf>
    <xf numFmtId="0" fontId="24" fillId="0" borderId="0" xfId="0" applyFont="1" applyAlignment="1" applyProtection="1">
      <alignment vertical="center" wrapText="1"/>
    </xf>
    <xf numFmtId="0" fontId="33" fillId="4" borderId="0" xfId="3" applyFont="1" applyFill="1" applyBorder="1" applyAlignment="1">
      <alignment vertical="center"/>
    </xf>
    <xf numFmtId="0" fontId="50" fillId="11" borderId="1" xfId="0" applyFont="1" applyFill="1" applyBorder="1" applyAlignment="1" applyProtection="1">
      <alignment horizontal="center" vertical="center" wrapText="1"/>
    </xf>
    <xf numFmtId="0" fontId="50" fillId="0" borderId="1" xfId="0" applyFont="1" applyFill="1" applyBorder="1" applyAlignment="1" applyProtection="1">
      <alignment horizontal="center" vertical="center" wrapText="1"/>
    </xf>
    <xf numFmtId="0" fontId="33" fillId="4" borderId="0" xfId="0" applyFont="1" applyFill="1" applyBorder="1" applyAlignment="1">
      <alignment horizontal="right" vertical="center"/>
    </xf>
    <xf numFmtId="0" fontId="50" fillId="4" borderId="0" xfId="0" applyFont="1" applyFill="1" applyBorder="1" applyAlignment="1" applyProtection="1">
      <alignment horizontal="center" vertical="center" wrapText="1"/>
    </xf>
    <xf numFmtId="0" fontId="33" fillId="0" borderId="0" xfId="0" applyFont="1" applyAlignment="1">
      <alignment horizontal="right" vertical="top"/>
    </xf>
    <xf numFmtId="0" fontId="50" fillId="4" borderId="0" xfId="0" applyFont="1" applyFill="1" applyBorder="1" applyAlignment="1" applyProtection="1">
      <alignment horizontal="center" vertical="top" wrapText="1"/>
    </xf>
    <xf numFmtId="1" fontId="51" fillId="4" borderId="0" xfId="1" applyNumberFormat="1" applyFont="1" applyFill="1" applyBorder="1" applyAlignment="1" applyProtection="1">
      <alignment horizontal="center" vertical="top" wrapText="1"/>
    </xf>
    <xf numFmtId="0" fontId="33" fillId="4" borderId="0" xfId="3" applyFont="1" applyFill="1" applyBorder="1" applyAlignment="1" applyProtection="1">
      <alignment vertical="center"/>
    </xf>
    <xf numFmtId="0" fontId="3" fillId="0" borderId="0" xfId="0" applyFont="1" applyProtection="1"/>
    <xf numFmtId="0" fontId="33" fillId="4" borderId="0" xfId="3" applyFont="1" applyFill="1" applyBorder="1" applyAlignment="1">
      <alignment vertical="top"/>
    </xf>
    <xf numFmtId="0" fontId="33" fillId="4" borderId="0" xfId="3" applyFont="1" applyFill="1" applyBorder="1" applyAlignment="1">
      <alignment horizontal="center" vertical="top"/>
    </xf>
    <xf numFmtId="0" fontId="0" fillId="0" borderId="0" xfId="0" applyFont="1"/>
    <xf numFmtId="0" fontId="50" fillId="11" borderId="1" xfId="0" applyFont="1" applyFill="1" applyBorder="1" applyAlignment="1">
      <alignment horizontal="center" vertical="center" wrapText="1"/>
    </xf>
    <xf numFmtId="0" fontId="48" fillId="19" borderId="30" xfId="0" applyFont="1" applyFill="1" applyBorder="1" applyAlignment="1" applyProtection="1">
      <alignment horizontal="center" vertical="top"/>
      <protection locked="0"/>
    </xf>
    <xf numFmtId="0" fontId="48" fillId="19" borderId="31" xfId="0" applyFont="1" applyFill="1" applyBorder="1" applyAlignment="1" applyProtection="1">
      <alignment vertical="top"/>
      <protection locked="0"/>
    </xf>
    <xf numFmtId="0" fontId="52" fillId="17" borderId="26" xfId="0" applyFont="1" applyFill="1" applyBorder="1" applyAlignment="1" applyProtection="1">
      <alignment horizontal="center" vertical="top"/>
      <protection locked="0"/>
    </xf>
    <xf numFmtId="0" fontId="52" fillId="17" borderId="27" xfId="0" applyFont="1" applyFill="1" applyBorder="1" applyAlignment="1" applyProtection="1">
      <alignment vertical="top"/>
      <protection locked="0"/>
    </xf>
    <xf numFmtId="0" fontId="52" fillId="17" borderId="28" xfId="0" applyFont="1" applyFill="1" applyBorder="1" applyAlignment="1" applyProtection="1">
      <alignment horizontal="center" vertical="top"/>
      <protection locked="0"/>
    </xf>
    <xf numFmtId="0" fontId="52" fillId="17" borderId="29" xfId="0" applyFont="1" applyFill="1" applyBorder="1" applyAlignment="1" applyProtection="1">
      <alignment vertical="top"/>
      <protection locked="0"/>
    </xf>
    <xf numFmtId="0" fontId="48" fillId="3" borderId="30" xfId="0" applyFont="1" applyFill="1" applyBorder="1" applyAlignment="1" applyProtection="1">
      <alignment horizontal="center" vertical="top"/>
      <protection locked="0"/>
    </xf>
    <xf numFmtId="0" fontId="48" fillId="3" borderId="31" xfId="0" applyFont="1" applyFill="1" applyBorder="1" applyAlignment="1" applyProtection="1">
      <alignment vertical="top"/>
      <protection locked="0"/>
    </xf>
    <xf numFmtId="0" fontId="52" fillId="17" borderId="32" xfId="0" applyFont="1" applyFill="1" applyBorder="1" applyAlignment="1" applyProtection="1">
      <alignment horizontal="center" vertical="top"/>
      <protection locked="0"/>
    </xf>
    <xf numFmtId="0" fontId="52" fillId="17" borderId="33" xfId="0" applyFont="1" applyFill="1" applyBorder="1" applyAlignment="1" applyProtection="1">
      <alignment horizontal="center" vertical="top" wrapText="1"/>
      <protection locked="0"/>
    </xf>
    <xf numFmtId="0" fontId="52" fillId="17" borderId="34" xfId="0" applyFont="1" applyFill="1" applyBorder="1" applyAlignment="1" applyProtection="1">
      <alignment horizontal="center" vertical="top"/>
      <protection locked="0"/>
    </xf>
    <xf numFmtId="0" fontId="52" fillId="17" borderId="35" xfId="0" applyFont="1" applyFill="1" applyBorder="1" applyAlignment="1" applyProtection="1">
      <alignment horizontal="center" vertical="top" wrapText="1"/>
      <protection locked="0"/>
    </xf>
    <xf numFmtId="0" fontId="53" fillId="30" borderId="38" xfId="0" applyFont="1" applyFill="1" applyBorder="1" applyAlignment="1" applyProtection="1">
      <alignment horizontal="center" vertical="center"/>
      <protection locked="0"/>
    </xf>
    <xf numFmtId="0" fontId="54" fillId="20" borderId="4" xfId="0" applyFont="1" applyFill="1" applyBorder="1" applyAlignment="1" applyProtection="1">
      <alignment horizontal="left" vertical="top"/>
      <protection locked="0"/>
    </xf>
    <xf numFmtId="0" fontId="55" fillId="20" borderId="5" xfId="0" applyFont="1" applyFill="1" applyBorder="1" applyAlignment="1" applyProtection="1">
      <alignment vertical="top"/>
      <protection locked="0"/>
    </xf>
    <xf numFmtId="0" fontId="56" fillId="20" borderId="5" xfId="0" applyFont="1" applyFill="1" applyBorder="1" applyAlignment="1" applyProtection="1">
      <alignment vertical="center"/>
      <protection locked="0"/>
    </xf>
    <xf numFmtId="9" fontId="56" fillId="20" borderId="5" xfId="0" applyNumberFormat="1" applyFont="1" applyFill="1" applyBorder="1" applyAlignment="1" applyProtection="1">
      <alignment horizontal="center" vertical="center"/>
      <protection locked="0"/>
    </xf>
    <xf numFmtId="0" fontId="57" fillId="20" borderId="6" xfId="0" applyFont="1" applyFill="1" applyBorder="1" applyAlignment="1" applyProtection="1">
      <alignment horizontal="left" vertical="top"/>
      <protection locked="0"/>
    </xf>
    <xf numFmtId="0" fontId="58" fillId="0" borderId="0" xfId="0" applyFont="1" applyFill="1" applyAlignment="1">
      <alignment vertical="top"/>
    </xf>
    <xf numFmtId="0" fontId="58" fillId="0" borderId="0" xfId="0" applyFont="1" applyAlignment="1">
      <alignment vertical="top"/>
    </xf>
    <xf numFmtId="0" fontId="54" fillId="0" borderId="0" xfId="0" applyFont="1" applyAlignment="1">
      <alignment vertical="top"/>
    </xf>
    <xf numFmtId="0" fontId="59" fillId="6" borderId="1" xfId="3" applyFont="1" applyFill="1" applyBorder="1" applyAlignment="1" applyProtection="1">
      <alignment vertical="top" wrapText="1"/>
      <protection locked="0"/>
    </xf>
    <xf numFmtId="0" fontId="59" fillId="6" borderId="1" xfId="3" applyFont="1" applyFill="1" applyBorder="1" applyAlignment="1" applyProtection="1">
      <alignment horizontal="center" vertical="top" wrapText="1"/>
      <protection locked="0"/>
    </xf>
    <xf numFmtId="0" fontId="59" fillId="6" borderId="1" xfId="3" applyFont="1" applyFill="1" applyBorder="1" applyAlignment="1" applyProtection="1">
      <alignment horizontal="left" vertical="top" wrapText="1"/>
      <protection locked="0"/>
    </xf>
    <xf numFmtId="0" fontId="59" fillId="6" borderId="1" xfId="3" applyFont="1" applyFill="1" applyBorder="1" applyAlignment="1">
      <alignment horizontal="left" vertical="top"/>
    </xf>
    <xf numFmtId="0" fontId="59" fillId="6" borderId="1" xfId="3" applyFont="1" applyFill="1" applyBorder="1" applyAlignment="1">
      <alignment horizontal="right" vertical="top" wrapText="1"/>
    </xf>
    <xf numFmtId="0" fontId="59" fillId="3" borderId="1" xfId="3" applyFont="1" applyFill="1" applyBorder="1" applyAlignment="1">
      <alignment horizontal="right" vertical="top"/>
    </xf>
    <xf numFmtId="0" fontId="62" fillId="4" borderId="1" xfId="0" applyFont="1" applyFill="1" applyBorder="1" applyAlignment="1" applyProtection="1">
      <alignment horizontal="left" vertical="top" wrapText="1"/>
      <protection locked="0"/>
    </xf>
    <xf numFmtId="0" fontId="63" fillId="14" borderId="1" xfId="2" applyFont="1" applyFill="1" applyBorder="1" applyAlignment="1" applyProtection="1">
      <alignment horizontal="center" vertical="top"/>
      <protection locked="0"/>
    </xf>
    <xf numFmtId="0" fontId="63" fillId="9" borderId="1" xfId="2" applyFont="1" applyFill="1" applyBorder="1" applyAlignment="1" applyProtection="1">
      <alignment horizontal="center" vertical="top"/>
      <protection locked="0"/>
    </xf>
    <xf numFmtId="0" fontId="63" fillId="11" borderId="1" xfId="2" applyFont="1" applyFill="1" applyBorder="1" applyAlignment="1" applyProtection="1">
      <alignment horizontal="center" vertical="top"/>
      <protection locked="0"/>
    </xf>
    <xf numFmtId="0" fontId="64" fillId="4" borderId="1" xfId="0" applyFont="1" applyFill="1" applyBorder="1" applyAlignment="1" applyProtection="1">
      <alignment horizontal="left" vertical="top" wrapText="1"/>
      <protection locked="0"/>
    </xf>
    <xf numFmtId="0" fontId="63" fillId="2" borderId="1" xfId="2" applyFont="1" applyBorder="1" applyAlignment="1">
      <alignment vertical="top"/>
    </xf>
    <xf numFmtId="0" fontId="63" fillId="4" borderId="1" xfId="2" applyFont="1" applyFill="1" applyBorder="1" applyAlignment="1">
      <alignment vertical="top"/>
    </xf>
    <xf numFmtId="0" fontId="60" fillId="0" borderId="1" xfId="0" applyFont="1" applyBorder="1" applyAlignment="1">
      <alignment vertical="top"/>
    </xf>
    <xf numFmtId="0" fontId="62" fillId="4" borderId="1" xfId="0" applyFont="1" applyFill="1" applyBorder="1" applyAlignment="1" applyProtection="1">
      <alignment vertical="top" wrapText="1"/>
      <protection locked="0"/>
    </xf>
    <xf numFmtId="0" fontId="56" fillId="18" borderId="1" xfId="3" applyFont="1" applyFill="1" applyBorder="1" applyAlignment="1" applyProtection="1">
      <alignment vertical="top"/>
      <protection locked="0"/>
    </xf>
    <xf numFmtId="0" fontId="56" fillId="18" borderId="1" xfId="3" applyFont="1" applyFill="1" applyBorder="1" applyAlignment="1" applyProtection="1">
      <alignment horizontal="center" vertical="top"/>
    </xf>
    <xf numFmtId="0" fontId="59" fillId="18" borderId="1" xfId="0" applyFont="1" applyFill="1" applyBorder="1" applyAlignment="1" applyProtection="1">
      <alignment horizontal="left" vertical="top" wrapText="1"/>
      <protection locked="0"/>
    </xf>
    <xf numFmtId="0" fontId="60" fillId="7" borderId="1" xfId="0" applyFont="1" applyFill="1" applyBorder="1" applyAlignment="1">
      <alignment vertical="top"/>
    </xf>
    <xf numFmtId="9" fontId="60" fillId="7" borderId="1" xfId="1" applyFont="1" applyFill="1" applyBorder="1" applyAlignment="1">
      <alignment vertical="top"/>
    </xf>
    <xf numFmtId="0" fontId="60" fillId="3" borderId="22" xfId="0" applyFont="1" applyFill="1" applyBorder="1" applyAlignment="1" applyProtection="1">
      <alignment horizontal="left" vertical="top"/>
      <protection locked="0"/>
    </xf>
    <xf numFmtId="0" fontId="70" fillId="3" borderId="22" xfId="0" applyFont="1" applyFill="1" applyBorder="1" applyAlignment="1" applyProtection="1">
      <alignment horizontal="left" vertical="top"/>
      <protection locked="0"/>
    </xf>
    <xf numFmtId="0" fontId="60" fillId="3" borderId="23" xfId="0" applyFont="1" applyFill="1" applyBorder="1" applyAlignment="1" applyProtection="1">
      <alignment horizontal="left" vertical="top"/>
      <protection locked="0"/>
    </xf>
    <xf numFmtId="0" fontId="62" fillId="4" borderId="22" xfId="0" applyFont="1" applyFill="1" applyBorder="1" applyAlignment="1" applyProtection="1">
      <alignment vertical="top" wrapText="1"/>
      <protection locked="0"/>
    </xf>
    <xf numFmtId="0" fontId="63" fillId="11" borderId="22" xfId="2" applyFont="1" applyFill="1" applyBorder="1" applyAlignment="1" applyProtection="1">
      <alignment horizontal="center" vertical="top"/>
      <protection locked="0"/>
    </xf>
    <xf numFmtId="0" fontId="64" fillId="4" borderId="22" xfId="0" applyFont="1" applyFill="1" applyBorder="1" applyAlignment="1" applyProtection="1">
      <alignment horizontal="left" vertical="top" wrapText="1"/>
      <protection locked="0"/>
    </xf>
    <xf numFmtId="0" fontId="60" fillId="3" borderId="1" xfId="0" applyFont="1" applyFill="1" applyBorder="1" applyAlignment="1" applyProtection="1">
      <alignment horizontal="left" vertical="top"/>
      <protection locked="0"/>
    </xf>
    <xf numFmtId="0" fontId="56" fillId="0" borderId="0" xfId="0" applyFont="1" applyAlignment="1">
      <alignment vertical="top"/>
    </xf>
    <xf numFmtId="0" fontId="71" fillId="0" borderId="0" xfId="2" applyFont="1" applyFill="1" applyAlignment="1">
      <alignment vertical="top"/>
    </xf>
    <xf numFmtId="0" fontId="72" fillId="0" borderId="0" xfId="0" applyFont="1" applyAlignment="1">
      <alignment vertical="top"/>
    </xf>
    <xf numFmtId="0" fontId="73" fillId="0" borderId="0" xfId="2" applyFont="1" applyFill="1" applyAlignment="1">
      <alignment vertical="top"/>
    </xf>
    <xf numFmtId="0" fontId="48" fillId="6" borderId="1" xfId="3" applyFont="1" applyFill="1" applyBorder="1" applyAlignment="1" applyProtection="1">
      <alignment vertical="center" wrapText="1"/>
      <protection locked="0"/>
    </xf>
    <xf numFmtId="0" fontId="48" fillId="6" borderId="22" xfId="3" applyFont="1" applyFill="1" applyBorder="1" applyAlignment="1" applyProtection="1">
      <alignment vertical="center" wrapText="1"/>
      <protection locked="0"/>
    </xf>
    <xf numFmtId="0" fontId="48" fillId="6" borderId="1" xfId="3" applyFont="1" applyFill="1" applyBorder="1" applyAlignment="1" applyProtection="1">
      <alignment horizontal="center" vertical="center" wrapText="1"/>
      <protection locked="0"/>
    </xf>
    <xf numFmtId="0" fontId="52" fillId="0" borderId="1" xfId="0" applyFont="1" applyBorder="1" applyAlignment="1" applyProtection="1">
      <alignment horizontal="left" vertical="top"/>
      <protection locked="0"/>
    </xf>
    <xf numFmtId="0" fontId="53" fillId="0" borderId="1" xfId="0" applyFont="1" applyBorder="1" applyAlignment="1" applyProtection="1">
      <alignment horizontal="left" vertical="top" wrapText="1"/>
      <protection locked="0"/>
    </xf>
    <xf numFmtId="0" fontId="52" fillId="14" borderId="38" xfId="0" applyFont="1" applyFill="1" applyBorder="1" applyAlignment="1" applyProtection="1">
      <alignment horizontal="left" vertical="top" wrapText="1"/>
      <protection locked="0"/>
    </xf>
    <xf numFmtId="0" fontId="63" fillId="8" borderId="1" xfId="2" applyFont="1" applyFill="1" applyBorder="1" applyAlignment="1" applyProtection="1">
      <alignment horizontal="center" vertical="top"/>
      <protection locked="0"/>
    </xf>
    <xf numFmtId="0" fontId="63" fillId="23" borderId="1" xfId="2" applyFont="1" applyFill="1" applyBorder="1" applyAlignment="1" applyProtection="1">
      <alignment horizontal="center" vertical="top"/>
      <protection locked="0"/>
    </xf>
    <xf numFmtId="0" fontId="75" fillId="4" borderId="1" xfId="0" applyFont="1" applyFill="1" applyBorder="1" applyAlignment="1" applyProtection="1">
      <alignment horizontal="left" vertical="top" wrapText="1"/>
      <protection locked="0"/>
    </xf>
    <xf numFmtId="0" fontId="53" fillId="0" borderId="1" xfId="0" applyFont="1" applyFill="1" applyBorder="1" applyAlignment="1" applyProtection="1">
      <alignment horizontal="left" vertical="top" wrapText="1"/>
      <protection locked="0"/>
    </xf>
    <xf numFmtId="0" fontId="52" fillId="14" borderId="38" xfId="0" applyFont="1" applyFill="1" applyBorder="1" applyAlignment="1" applyProtection="1">
      <alignment vertical="top" wrapText="1"/>
      <protection locked="0"/>
    </xf>
    <xf numFmtId="0" fontId="26" fillId="25" borderId="42" xfId="0" applyFont="1" applyFill="1" applyBorder="1" applyAlignment="1" applyProtection="1">
      <alignment horizontal="left" vertical="center"/>
      <protection locked="0"/>
    </xf>
    <xf numFmtId="0" fontId="26" fillId="25" borderId="0" xfId="0" applyFont="1" applyFill="1" applyBorder="1" applyAlignment="1" applyProtection="1">
      <alignment horizontal="left" vertical="center"/>
      <protection locked="0"/>
    </xf>
    <xf numFmtId="9" fontId="28" fillId="4" borderId="51" xfId="0" applyNumberFormat="1" applyFont="1" applyFill="1" applyBorder="1" applyAlignment="1" applyProtection="1">
      <alignment horizontal="center" wrapText="1"/>
    </xf>
    <xf numFmtId="0" fontId="28" fillId="4" borderId="53" xfId="0" applyFont="1" applyFill="1" applyBorder="1" applyAlignment="1" applyProtection="1">
      <alignment horizontal="center" wrapText="1"/>
    </xf>
    <xf numFmtId="0" fontId="35" fillId="21" borderId="39" xfId="0" applyFont="1" applyFill="1" applyBorder="1" applyAlignment="1" applyProtection="1">
      <alignment horizontal="center" vertical="center"/>
    </xf>
    <xf numFmtId="165" fontId="35" fillId="21" borderId="39" xfId="0" applyNumberFormat="1" applyFont="1" applyFill="1" applyBorder="1" applyAlignment="1" applyProtection="1">
      <alignment horizontal="center"/>
    </xf>
    <xf numFmtId="0" fontId="26" fillId="25" borderId="40" xfId="0" applyFont="1" applyFill="1" applyBorder="1" applyAlignment="1" applyProtection="1">
      <alignment horizontal="left" vertical="center"/>
      <protection locked="0"/>
    </xf>
    <xf numFmtId="0" fontId="26" fillId="25" borderId="54" xfId="0" applyFont="1" applyFill="1" applyBorder="1" applyAlignment="1" applyProtection="1">
      <alignment horizontal="left" vertical="center"/>
      <protection locked="0"/>
    </xf>
    <xf numFmtId="0" fontId="26" fillId="25" borderId="41" xfId="0" applyFont="1" applyFill="1" applyBorder="1" applyAlignment="1" applyProtection="1">
      <alignment horizontal="left" vertical="center"/>
      <protection locked="0"/>
    </xf>
    <xf numFmtId="0" fontId="26" fillId="25" borderId="45" xfId="0" applyFont="1" applyFill="1" applyBorder="1" applyAlignment="1" applyProtection="1">
      <alignment horizontal="left" vertical="center"/>
      <protection locked="0"/>
    </xf>
    <xf numFmtId="0" fontId="27" fillId="4" borderId="39" xfId="0" applyFont="1" applyFill="1" applyBorder="1" applyAlignment="1" applyProtection="1">
      <alignment horizontal="left" vertical="center" wrapText="1"/>
      <protection locked="0"/>
    </xf>
    <xf numFmtId="0" fontId="48" fillId="13" borderId="0" xfId="0" applyFont="1" applyFill="1" applyBorder="1" applyAlignment="1" applyProtection="1">
      <alignment horizontal="left"/>
      <protection locked="0"/>
    </xf>
    <xf numFmtId="0" fontId="27" fillId="12" borderId="0" xfId="0" applyFont="1" applyFill="1" applyBorder="1" applyAlignment="1" applyProtection="1">
      <alignment horizontal="left" wrapText="1"/>
      <protection locked="0"/>
    </xf>
    <xf numFmtId="0" fontId="45" fillId="4" borderId="0" xfId="0" applyFont="1" applyFill="1" applyAlignment="1" applyProtection="1">
      <alignment horizontal="center"/>
      <protection locked="0"/>
    </xf>
    <xf numFmtId="0" fontId="42" fillId="22" borderId="51" xfId="0" applyFont="1" applyFill="1" applyBorder="1" applyAlignment="1" applyProtection="1">
      <alignment horizontal="center"/>
    </xf>
    <xf numFmtId="0" fontId="42" fillId="22" borderId="53" xfId="0" applyFont="1" applyFill="1" applyBorder="1" applyAlignment="1" applyProtection="1">
      <alignment horizontal="center"/>
    </xf>
    <xf numFmtId="9" fontId="43" fillId="23" borderId="51" xfId="2" applyNumberFormat="1" applyFont="1" applyFill="1" applyBorder="1" applyAlignment="1" applyProtection="1">
      <alignment horizontal="center"/>
    </xf>
    <xf numFmtId="9" fontId="43" fillId="23" borderId="53" xfId="2" applyNumberFormat="1" applyFont="1" applyFill="1" applyBorder="1" applyAlignment="1" applyProtection="1">
      <alignment horizontal="center"/>
    </xf>
    <xf numFmtId="0" fontId="41" fillId="22" borderId="51" xfId="0" applyFont="1" applyFill="1" applyBorder="1" applyAlignment="1" applyProtection="1">
      <alignment horizontal="left"/>
    </xf>
    <xf numFmtId="0" fontId="41" fillId="22" borderId="53" xfId="0" applyFont="1" applyFill="1" applyBorder="1" applyAlignment="1" applyProtection="1">
      <alignment horizontal="left"/>
    </xf>
    <xf numFmtId="165" fontId="28" fillId="4" borderId="51" xfId="0" applyNumberFormat="1" applyFont="1" applyFill="1" applyBorder="1" applyAlignment="1" applyProtection="1">
      <alignment horizontal="center" wrapText="1"/>
    </xf>
    <xf numFmtId="165" fontId="28" fillId="4" borderId="53" xfId="0" applyNumberFormat="1" applyFont="1" applyFill="1" applyBorder="1" applyAlignment="1" applyProtection="1">
      <alignment horizontal="center" wrapText="1"/>
    </xf>
    <xf numFmtId="0" fontId="27" fillId="24" borderId="51" xfId="0" applyFont="1" applyFill="1" applyBorder="1" applyAlignment="1" applyProtection="1">
      <alignment horizontal="center"/>
    </xf>
    <xf numFmtId="0" fontId="27" fillId="24" borderId="53" xfId="0" applyFont="1" applyFill="1" applyBorder="1" applyAlignment="1" applyProtection="1">
      <alignment horizontal="center"/>
    </xf>
    <xf numFmtId="164" fontId="39" fillId="17" borderId="19" xfId="0" applyNumberFormat="1" applyFont="1" applyFill="1" applyBorder="1" applyAlignment="1" applyProtection="1">
      <alignment horizontal="center" vertical="top"/>
      <protection locked="0"/>
    </xf>
    <xf numFmtId="164" fontId="39" fillId="17" borderId="21" xfId="0" applyNumberFormat="1" applyFont="1" applyFill="1" applyBorder="1" applyAlignment="1" applyProtection="1">
      <alignment horizontal="center" vertical="top"/>
      <protection locked="0"/>
    </xf>
    <xf numFmtId="164" fontId="39" fillId="17" borderId="20" xfId="0" applyNumberFormat="1" applyFont="1" applyFill="1" applyBorder="1" applyAlignment="1" applyProtection="1">
      <alignment horizontal="center" vertical="top"/>
      <protection locked="0"/>
    </xf>
    <xf numFmtId="0" fontId="35" fillId="29" borderId="19" xfId="0" applyFont="1" applyFill="1" applyBorder="1" applyAlignment="1" applyProtection="1">
      <alignment horizontal="left"/>
      <protection locked="0"/>
    </xf>
    <xf numFmtId="0" fontId="35" fillId="29" borderId="20" xfId="0" applyFont="1" applyFill="1" applyBorder="1" applyAlignment="1" applyProtection="1">
      <alignment horizontal="left"/>
      <protection locked="0"/>
    </xf>
    <xf numFmtId="0" fontId="43" fillId="23" borderId="51" xfId="2" applyFont="1" applyFill="1" applyBorder="1" applyAlignment="1" applyProtection="1">
      <alignment horizontal="left"/>
    </xf>
    <xf numFmtId="0" fontId="43" fillId="23" borderId="53" xfId="2" applyFont="1" applyFill="1" applyBorder="1" applyAlignment="1" applyProtection="1">
      <alignment horizontal="left"/>
    </xf>
    <xf numFmtId="0" fontId="26" fillId="25" borderId="19" xfId="0" applyFont="1" applyFill="1" applyBorder="1" applyAlignment="1" applyProtection="1">
      <alignment horizontal="left" vertical="top"/>
      <protection locked="0"/>
    </xf>
    <xf numFmtId="0" fontId="26" fillId="25" borderId="20" xfId="0" applyFont="1" applyFill="1" applyBorder="1" applyAlignment="1" applyProtection="1">
      <alignment horizontal="left" vertical="top"/>
      <protection locked="0"/>
    </xf>
    <xf numFmtId="0" fontId="29" fillId="19" borderId="46" xfId="0" applyFont="1" applyFill="1" applyBorder="1" applyAlignment="1" applyProtection="1">
      <alignment vertical="top"/>
      <protection locked="0"/>
    </xf>
    <xf numFmtId="0" fontId="29" fillId="19" borderId="47" xfId="0" applyFont="1" applyFill="1" applyBorder="1" applyAlignment="1" applyProtection="1">
      <alignment vertical="top"/>
      <protection locked="0"/>
    </xf>
    <xf numFmtId="0" fontId="29" fillId="19" borderId="48" xfId="0" applyFont="1" applyFill="1" applyBorder="1" applyAlignment="1" applyProtection="1">
      <alignment vertical="top"/>
      <protection locked="0"/>
    </xf>
    <xf numFmtId="0" fontId="40" fillId="4" borderId="37" xfId="0" applyFont="1" applyFill="1" applyBorder="1" applyAlignment="1" applyProtection="1">
      <alignment horizontal="center"/>
      <protection locked="0"/>
    </xf>
    <xf numFmtId="0" fontId="40" fillId="4" borderId="0" xfId="0" applyFont="1" applyFill="1" applyBorder="1" applyAlignment="1" applyProtection="1">
      <alignment horizontal="center"/>
      <protection locked="0"/>
    </xf>
    <xf numFmtId="0" fontId="39" fillId="17" borderId="19" xfId="0" applyFont="1" applyFill="1" applyBorder="1" applyAlignment="1" applyProtection="1">
      <alignment horizontal="center" vertical="top"/>
      <protection locked="0"/>
    </xf>
    <xf numFmtId="0" fontId="39" fillId="17" borderId="21" xfId="0" applyFont="1" applyFill="1" applyBorder="1" applyAlignment="1" applyProtection="1">
      <alignment horizontal="center" vertical="top"/>
      <protection locked="0"/>
    </xf>
    <xf numFmtId="0" fontId="39" fillId="17" borderId="20" xfId="0" applyFont="1" applyFill="1" applyBorder="1" applyAlignment="1" applyProtection="1">
      <alignment horizontal="center" vertical="top"/>
      <protection locked="0"/>
    </xf>
    <xf numFmtId="0" fontId="46" fillId="17" borderId="43" xfId="0" applyFont="1" applyFill="1" applyBorder="1" applyAlignment="1" applyProtection="1">
      <alignment vertical="top"/>
      <protection locked="0"/>
    </xf>
    <xf numFmtId="0" fontId="46" fillId="17" borderId="44" xfId="0" applyFont="1" applyFill="1" applyBorder="1" applyAlignment="1" applyProtection="1">
      <alignment vertical="top"/>
      <protection locked="0"/>
    </xf>
    <xf numFmtId="0" fontId="46" fillId="17" borderId="50" xfId="0" applyFont="1" applyFill="1" applyBorder="1" applyAlignment="1" applyProtection="1">
      <alignment vertical="top"/>
      <protection locked="0"/>
    </xf>
    <xf numFmtId="0" fontId="46" fillId="17" borderId="42" xfId="0" applyFont="1" applyFill="1" applyBorder="1" applyAlignment="1" applyProtection="1">
      <alignment vertical="top"/>
      <protection locked="0"/>
    </xf>
    <xf numFmtId="0" fontId="46" fillId="17" borderId="0" xfId="0" applyFont="1" applyFill="1" applyBorder="1" applyAlignment="1" applyProtection="1">
      <alignment vertical="top"/>
      <protection locked="0"/>
    </xf>
    <xf numFmtId="0" fontId="46" fillId="17" borderId="49" xfId="0" applyFont="1" applyFill="1" applyBorder="1" applyAlignment="1" applyProtection="1">
      <alignment vertical="top"/>
      <protection locked="0"/>
    </xf>
    <xf numFmtId="0" fontId="60" fillId="0" borderId="22" xfId="0" applyFont="1" applyBorder="1" applyAlignment="1" applyProtection="1">
      <alignment horizontal="center" vertical="center"/>
      <protection locked="0"/>
    </xf>
    <xf numFmtId="0" fontId="60" fillId="0" borderId="23" xfId="0" applyFont="1" applyBorder="1" applyAlignment="1" applyProtection="1">
      <alignment horizontal="center" vertical="center"/>
      <protection locked="0"/>
    </xf>
    <xf numFmtId="0" fontId="60" fillId="0" borderId="24" xfId="0" applyFont="1" applyBorder="1" applyAlignment="1" applyProtection="1">
      <alignment horizontal="center" vertical="center"/>
      <protection locked="0"/>
    </xf>
    <xf numFmtId="0" fontId="61" fillId="4" borderId="22" xfId="0" applyFont="1" applyFill="1" applyBorder="1" applyAlignment="1" applyProtection="1">
      <alignment horizontal="center" vertical="center" wrapText="1"/>
      <protection locked="0"/>
    </xf>
    <xf numFmtId="0" fontId="61" fillId="4" borderId="23" xfId="0" applyFont="1" applyFill="1" applyBorder="1" applyAlignment="1" applyProtection="1">
      <alignment horizontal="center" vertical="center" wrapText="1"/>
      <protection locked="0"/>
    </xf>
    <xf numFmtId="0" fontId="61" fillId="4" borderId="24" xfId="0" applyFont="1" applyFill="1" applyBorder="1" applyAlignment="1" applyProtection="1">
      <alignment horizontal="center" vertical="center" wrapText="1"/>
      <protection locked="0"/>
    </xf>
    <xf numFmtId="0" fontId="59" fillId="3" borderId="9" xfId="0" applyFont="1" applyFill="1" applyBorder="1" applyAlignment="1" applyProtection="1">
      <alignment horizontal="center" vertical="center" wrapText="1"/>
      <protection locked="0"/>
    </xf>
    <xf numFmtId="0" fontId="59" fillId="3" borderId="3" xfId="0" applyFont="1" applyFill="1" applyBorder="1" applyAlignment="1" applyProtection="1">
      <alignment horizontal="center" vertical="center" wrapText="1"/>
      <protection locked="0"/>
    </xf>
    <xf numFmtId="0" fontId="59" fillId="3" borderId="10" xfId="0" applyFont="1" applyFill="1" applyBorder="1" applyAlignment="1" applyProtection="1">
      <alignment horizontal="center" vertical="center" wrapText="1"/>
      <protection locked="0"/>
    </xf>
    <xf numFmtId="0" fontId="59" fillId="3" borderId="4" xfId="3" applyFont="1" applyFill="1" applyBorder="1" applyAlignment="1" applyProtection="1">
      <alignment horizontal="center" vertical="top"/>
      <protection locked="0"/>
    </xf>
    <xf numFmtId="0" fontId="59" fillId="3" borderId="5" xfId="3" applyFont="1" applyFill="1" applyBorder="1" applyAlignment="1" applyProtection="1">
      <alignment horizontal="center" vertical="top"/>
      <protection locked="0"/>
    </xf>
    <xf numFmtId="0" fontId="59" fillId="3" borderId="6" xfId="3" applyFont="1" applyFill="1" applyBorder="1" applyAlignment="1" applyProtection="1">
      <alignment horizontal="center" vertical="top"/>
      <protection locked="0"/>
    </xf>
    <xf numFmtId="0" fontId="10" fillId="10" borderId="1" xfId="0" applyFont="1" applyFill="1" applyBorder="1" applyAlignment="1" applyProtection="1">
      <alignment horizontal="center" vertical="top"/>
      <protection locked="0"/>
    </xf>
    <xf numFmtId="0" fontId="30" fillId="15" borderId="0" xfId="0" applyFont="1" applyFill="1" applyAlignment="1" applyProtection="1">
      <alignment horizontal="center" vertical="top"/>
      <protection locked="0"/>
    </xf>
    <xf numFmtId="0" fontId="15" fillId="10" borderId="9" xfId="0" applyFont="1" applyFill="1" applyBorder="1" applyAlignment="1" applyProtection="1">
      <alignment horizontal="center" vertical="top"/>
      <protection locked="0"/>
    </xf>
    <xf numFmtId="0" fontId="15" fillId="10" borderId="10" xfId="0" applyFont="1" applyFill="1" applyBorder="1" applyAlignment="1" applyProtection="1">
      <alignment horizontal="center" vertical="top"/>
      <protection locked="0"/>
    </xf>
    <xf numFmtId="0" fontId="13" fillId="10" borderId="4" xfId="0" applyFont="1" applyFill="1" applyBorder="1" applyAlignment="1" applyProtection="1">
      <alignment horizontal="center" vertical="top" wrapText="1"/>
      <protection locked="0"/>
    </xf>
    <xf numFmtId="0" fontId="13" fillId="10" borderId="5" xfId="0" applyFont="1" applyFill="1" applyBorder="1" applyAlignment="1" applyProtection="1">
      <alignment horizontal="center" vertical="top" wrapText="1"/>
      <protection locked="0"/>
    </xf>
    <xf numFmtId="0" fontId="13" fillId="10" borderId="6" xfId="0" applyFont="1" applyFill="1" applyBorder="1" applyAlignment="1" applyProtection="1">
      <alignment horizontal="center" vertical="top" wrapText="1"/>
      <protection locked="0"/>
    </xf>
    <xf numFmtId="0" fontId="13" fillId="10" borderId="1" xfId="0" applyFont="1" applyFill="1" applyBorder="1" applyAlignment="1" applyProtection="1">
      <alignment horizontal="center" vertical="top" wrapText="1"/>
      <protection locked="0"/>
    </xf>
    <xf numFmtId="0" fontId="59" fillId="3" borderId="4" xfId="0" applyFont="1" applyFill="1" applyBorder="1" applyAlignment="1" applyProtection="1">
      <alignment horizontal="center" vertical="center" wrapText="1"/>
      <protection locked="0"/>
    </xf>
    <xf numFmtId="0" fontId="59" fillId="3" borderId="5" xfId="0" applyFont="1" applyFill="1" applyBorder="1" applyAlignment="1" applyProtection="1">
      <alignment horizontal="center" vertical="center" wrapText="1"/>
      <protection locked="0"/>
    </xf>
    <xf numFmtId="0" fontId="59" fillId="3" borderId="6" xfId="0" applyFont="1" applyFill="1" applyBorder="1" applyAlignment="1" applyProtection="1">
      <alignment horizontal="center" vertical="center" wrapText="1"/>
      <protection locked="0"/>
    </xf>
    <xf numFmtId="0" fontId="17" fillId="0" borderId="0" xfId="0" applyFont="1" applyFill="1" applyBorder="1" applyAlignment="1">
      <alignment horizontal="left" vertical="top" wrapText="1"/>
    </xf>
    <xf numFmtId="0" fontId="34" fillId="0" borderId="0" xfId="0" applyFont="1" applyFill="1" applyBorder="1" applyAlignment="1" applyProtection="1">
      <alignment horizontal="left" vertical="top" wrapText="1"/>
      <protection locked="0"/>
    </xf>
    <xf numFmtId="0" fontId="36" fillId="16" borderId="2" xfId="0" applyFont="1" applyFill="1" applyBorder="1" applyAlignment="1" applyProtection="1">
      <alignment horizontal="center" vertical="center" wrapText="1"/>
    </xf>
    <xf numFmtId="0" fontId="36" fillId="16" borderId="0" xfId="0" applyFont="1" applyFill="1" applyBorder="1" applyAlignment="1" applyProtection="1">
      <alignment horizontal="center" vertical="center" wrapText="1"/>
    </xf>
    <xf numFmtId="0" fontId="11" fillId="10" borderId="0" xfId="0" applyFont="1" applyFill="1" applyBorder="1" applyAlignment="1" applyProtection="1">
      <alignment horizontal="left" vertical="top"/>
      <protection locked="0"/>
    </xf>
    <xf numFmtId="0" fontId="10" fillId="10" borderId="0" xfId="0" applyFont="1" applyFill="1" applyBorder="1" applyAlignment="1" applyProtection="1">
      <alignment horizontal="left" vertical="top"/>
      <protection locked="0"/>
    </xf>
    <xf numFmtId="0" fontId="15" fillId="10" borderId="12" xfId="0" applyFont="1" applyFill="1" applyBorder="1" applyAlignment="1" applyProtection="1">
      <alignment horizontal="center" vertical="top"/>
      <protection locked="0"/>
    </xf>
    <xf numFmtId="0" fontId="15" fillId="10" borderId="25" xfId="0" applyFont="1" applyFill="1" applyBorder="1" applyAlignment="1" applyProtection="1">
      <alignment horizontal="center" vertical="top"/>
      <protection locked="0"/>
    </xf>
    <xf numFmtId="0" fontId="10" fillId="10" borderId="4" xfId="0" applyFont="1" applyFill="1" applyBorder="1" applyAlignment="1" applyProtection="1">
      <alignment horizontal="center" vertical="top"/>
      <protection locked="0"/>
    </xf>
    <xf numFmtId="0" fontId="10" fillId="10" borderId="5" xfId="0" applyFont="1" applyFill="1" applyBorder="1" applyAlignment="1" applyProtection="1">
      <alignment horizontal="center" vertical="top"/>
      <protection locked="0"/>
    </xf>
    <xf numFmtId="0" fontId="10" fillId="10" borderId="6" xfId="0" applyFont="1" applyFill="1" applyBorder="1" applyAlignment="1" applyProtection="1">
      <alignment horizontal="center" vertical="top"/>
      <protection locked="0"/>
    </xf>
    <xf numFmtId="0" fontId="10" fillId="10" borderId="22" xfId="0" applyFont="1" applyFill="1" applyBorder="1" applyAlignment="1" applyProtection="1">
      <alignment horizontal="center" vertical="top"/>
      <protection locked="0"/>
    </xf>
    <xf numFmtId="0" fontId="10" fillId="10" borderId="2" xfId="0" applyFont="1" applyFill="1" applyBorder="1" applyAlignment="1" applyProtection="1">
      <alignment horizontal="left" vertical="top"/>
      <protection locked="0"/>
    </xf>
    <xf numFmtId="0" fontId="10" fillId="10" borderId="11" xfId="0" applyFont="1" applyFill="1" applyBorder="1" applyAlignment="1" applyProtection="1">
      <alignment horizontal="left" vertical="top"/>
      <protection locked="0"/>
    </xf>
    <xf numFmtId="0" fontId="10" fillId="10" borderId="9" xfId="0" applyFont="1" applyFill="1" applyBorder="1" applyAlignment="1" applyProtection="1">
      <alignment horizontal="left" vertical="top"/>
      <protection locked="0"/>
    </xf>
    <xf numFmtId="0" fontId="10" fillId="10" borderId="3" xfId="0" applyFont="1" applyFill="1" applyBorder="1" applyAlignment="1" applyProtection="1">
      <alignment horizontal="left" vertical="top"/>
      <protection locked="0"/>
    </xf>
    <xf numFmtId="0" fontId="10" fillId="10" borderId="10" xfId="0" applyFont="1" applyFill="1" applyBorder="1" applyAlignment="1" applyProtection="1">
      <alignment horizontal="left" vertical="top"/>
      <protection locked="0"/>
    </xf>
    <xf numFmtId="0" fontId="15" fillId="10" borderId="4" xfId="0" applyFont="1" applyFill="1" applyBorder="1" applyAlignment="1" applyProtection="1">
      <alignment horizontal="center" vertical="top"/>
      <protection locked="0"/>
    </xf>
    <xf numFmtId="0" fontId="15" fillId="10" borderId="6" xfId="0" applyFont="1" applyFill="1" applyBorder="1" applyAlignment="1" applyProtection="1">
      <alignment horizontal="center" vertical="top"/>
      <protection locked="0"/>
    </xf>
    <xf numFmtId="0" fontId="10" fillId="10" borderId="4" xfId="0" applyFont="1" applyFill="1" applyBorder="1" applyAlignment="1" applyProtection="1">
      <alignment horizontal="center" vertical="top" wrapText="1"/>
      <protection locked="0"/>
    </xf>
    <xf numFmtId="0" fontId="10" fillId="10" borderId="5" xfId="0" applyFont="1" applyFill="1" applyBorder="1" applyAlignment="1" applyProtection="1">
      <alignment horizontal="center" vertical="top" wrapText="1"/>
      <protection locked="0"/>
    </xf>
    <xf numFmtId="0" fontId="10" fillId="10" borderId="6" xfId="0" applyFont="1" applyFill="1" applyBorder="1" applyAlignment="1" applyProtection="1">
      <alignment horizontal="center" vertical="top" wrapText="1"/>
      <protection locked="0"/>
    </xf>
    <xf numFmtId="14" fontId="10" fillId="10" borderId="1" xfId="0" applyNumberFormat="1" applyFont="1" applyFill="1" applyBorder="1" applyAlignment="1" applyProtection="1">
      <alignment horizontal="center" vertical="top" wrapText="1"/>
      <protection locked="0"/>
    </xf>
    <xf numFmtId="0" fontId="15" fillId="10" borderId="4" xfId="0" applyFont="1" applyFill="1" applyBorder="1" applyAlignment="1" applyProtection="1">
      <alignment horizontal="center" vertical="top" wrapText="1"/>
      <protection locked="0"/>
    </xf>
    <xf numFmtId="0" fontId="15" fillId="10" borderId="6" xfId="0" applyFont="1" applyFill="1" applyBorder="1" applyAlignment="1" applyProtection="1">
      <alignment horizontal="center" vertical="top" wrapText="1"/>
      <protection locked="0"/>
    </xf>
    <xf numFmtId="0" fontId="30" fillId="15" borderId="0" xfId="0" applyFont="1" applyFill="1" applyBorder="1" applyAlignment="1">
      <alignment horizontal="center" vertical="center"/>
    </xf>
    <xf numFmtId="0" fontId="30" fillId="15" borderId="11" xfId="0" applyFont="1" applyFill="1" applyBorder="1" applyAlignment="1">
      <alignment horizontal="center" vertical="center"/>
    </xf>
    <xf numFmtId="0" fontId="36" fillId="16" borderId="2" xfId="0" applyFont="1" applyFill="1" applyBorder="1" applyAlignment="1">
      <alignment horizontal="center" vertical="center" wrapText="1"/>
    </xf>
    <xf numFmtId="0" fontId="36" fillId="16" borderId="0" xfId="0" applyFont="1" applyFill="1" applyBorder="1" applyAlignment="1">
      <alignment horizontal="center" vertical="center" wrapText="1"/>
    </xf>
    <xf numFmtId="0" fontId="74" fillId="20" borderId="6" xfId="0" applyFont="1" applyFill="1" applyBorder="1" applyAlignment="1" applyProtection="1">
      <alignment horizontal="left" vertical="center"/>
      <protection locked="0"/>
    </xf>
  </cellXfs>
  <cellStyles count="5">
    <cellStyle name="Neutral" xfId="2" builtinId="28"/>
    <cellStyle name="Normal" xfId="0" builtinId="0"/>
    <cellStyle name="Normal 2" xfId="3"/>
    <cellStyle name="Percent" xfId="1" builtinId="5"/>
    <cellStyle name="Percent 2" xfId="4"/>
  </cellStyles>
  <dxfs count="24">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
      <font>
        <b/>
        <sz val="11"/>
        <color rgb="FFFFFFFF"/>
      </font>
      <fill>
        <patternFill>
          <bgColor rgb="FF70AD46"/>
        </patternFill>
      </fill>
    </dxf>
    <dxf>
      <font>
        <b/>
        <sz val="11"/>
        <color rgb="FFFFFFFF"/>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1941197</xdr:colOff>
      <xdr:row>92</xdr:row>
      <xdr:rowOff>57094</xdr:rowOff>
    </xdr:from>
    <xdr:to>
      <xdr:col>2</xdr:col>
      <xdr:colOff>2120251</xdr:colOff>
      <xdr:row>92</xdr:row>
      <xdr:rowOff>158297</xdr:rowOff>
    </xdr:to>
    <xdr:sp macro="" textlink="">
      <xdr:nvSpPr>
        <xdr:cNvPr id="2" name="rect"/>
        <xdr:cNvSpPr/>
      </xdr:nvSpPr>
      <xdr:spPr>
        <a:xfrm>
          <a:off x="2446022" y="37004569"/>
          <a:ext cx="64754"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4</xdr:col>
      <xdr:colOff>163106</xdr:colOff>
      <xdr:row>92</xdr:row>
      <xdr:rowOff>54086</xdr:rowOff>
    </xdr:from>
    <xdr:to>
      <xdr:col>4</xdr:col>
      <xdr:colOff>352391</xdr:colOff>
      <xdr:row>92</xdr:row>
      <xdr:rowOff>155289</xdr:rowOff>
    </xdr:to>
    <xdr:sp macro="" textlink="">
      <xdr:nvSpPr>
        <xdr:cNvPr id="3" name="rect"/>
        <xdr:cNvSpPr/>
      </xdr:nvSpPr>
      <xdr:spPr>
        <a:xfrm>
          <a:off x="7925981" y="37001561"/>
          <a:ext cx="189285"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1941197</xdr:colOff>
      <xdr:row>92</xdr:row>
      <xdr:rowOff>57094</xdr:rowOff>
    </xdr:from>
    <xdr:to>
      <xdr:col>2</xdr:col>
      <xdr:colOff>2120251</xdr:colOff>
      <xdr:row>92</xdr:row>
      <xdr:rowOff>158297</xdr:rowOff>
    </xdr:to>
    <xdr:sp macro="" textlink="">
      <xdr:nvSpPr>
        <xdr:cNvPr id="2" name="rect"/>
        <xdr:cNvSpPr/>
      </xdr:nvSpPr>
      <xdr:spPr>
        <a:xfrm>
          <a:off x="2468247" y="46323194"/>
          <a:ext cx="179054"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4</xdr:col>
      <xdr:colOff>163106</xdr:colOff>
      <xdr:row>92</xdr:row>
      <xdr:rowOff>54086</xdr:rowOff>
    </xdr:from>
    <xdr:to>
      <xdr:col>4</xdr:col>
      <xdr:colOff>352391</xdr:colOff>
      <xdr:row>92</xdr:row>
      <xdr:rowOff>155289</xdr:rowOff>
    </xdr:to>
    <xdr:sp macro="" textlink="">
      <xdr:nvSpPr>
        <xdr:cNvPr id="3" name="rect"/>
        <xdr:cNvSpPr/>
      </xdr:nvSpPr>
      <xdr:spPr>
        <a:xfrm>
          <a:off x="9999256" y="46320186"/>
          <a:ext cx="189285"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1941197</xdr:colOff>
      <xdr:row>92</xdr:row>
      <xdr:rowOff>57094</xdr:rowOff>
    </xdr:from>
    <xdr:to>
      <xdr:col>2</xdr:col>
      <xdr:colOff>2120251</xdr:colOff>
      <xdr:row>92</xdr:row>
      <xdr:rowOff>158297</xdr:rowOff>
    </xdr:to>
    <xdr:sp macro="" textlink="">
      <xdr:nvSpPr>
        <xdr:cNvPr id="4" name="rect"/>
        <xdr:cNvSpPr/>
      </xdr:nvSpPr>
      <xdr:spPr>
        <a:xfrm>
          <a:off x="2468247" y="46323194"/>
          <a:ext cx="179054"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4</xdr:col>
      <xdr:colOff>163106</xdr:colOff>
      <xdr:row>92</xdr:row>
      <xdr:rowOff>54086</xdr:rowOff>
    </xdr:from>
    <xdr:to>
      <xdr:col>4</xdr:col>
      <xdr:colOff>352391</xdr:colOff>
      <xdr:row>92</xdr:row>
      <xdr:rowOff>155289</xdr:rowOff>
    </xdr:to>
    <xdr:sp macro="" textlink="">
      <xdr:nvSpPr>
        <xdr:cNvPr id="5" name="rect"/>
        <xdr:cNvSpPr/>
      </xdr:nvSpPr>
      <xdr:spPr>
        <a:xfrm>
          <a:off x="9999256" y="46320186"/>
          <a:ext cx="189285" cy="101203"/>
        </a:xfrm>
        <a:prstGeom prst="rect">
          <a:avLst/>
        </a:prstGeom>
        <a:solidFill>
          <a:srgbClr val="FFFFFF"/>
        </a:solidFill>
        <a:ln w="12700" cap="flat" cmpd="sng">
          <a:solidFill>
            <a:srgbClr val="70AD47"/>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21"/>
  <sheetViews>
    <sheetView zoomScaleNormal="100" workbookViewId="0">
      <selection activeCell="B6" sqref="B6:M6"/>
    </sheetView>
  </sheetViews>
  <sheetFormatPr defaultRowHeight="12" x14ac:dyDescent="0.35"/>
  <cols>
    <col min="1" max="1" width="8.7265625" style="64"/>
    <col min="2" max="2" width="21.1796875" style="64" customWidth="1"/>
    <col min="3" max="3" width="12" style="64" customWidth="1"/>
    <col min="4" max="4" width="8.7265625" style="64"/>
    <col min="5" max="5" width="11.26953125" style="64" customWidth="1"/>
    <col min="6" max="6" width="14" style="64" customWidth="1"/>
    <col min="7" max="7" width="7.7265625" style="64" customWidth="1"/>
    <col min="8" max="9" width="8.7265625" style="64"/>
    <col min="10" max="10" width="8.7265625" style="64" customWidth="1"/>
    <col min="11" max="11" width="18.6328125" style="64" customWidth="1"/>
    <col min="12" max="12" width="19.1796875" style="64" customWidth="1"/>
    <col min="13" max="13" width="11.54296875" style="64" customWidth="1"/>
    <col min="14" max="14" width="9.1796875" style="64" customWidth="1"/>
    <col min="15" max="15" width="36.453125" style="64" customWidth="1"/>
    <col min="16" max="16" width="48.7265625" style="64" customWidth="1"/>
    <col min="17" max="18" width="0" style="64" hidden="1" customWidth="1"/>
    <col min="19" max="19" width="24" style="64" hidden="1" customWidth="1"/>
    <col min="20" max="16384" width="8.7265625" style="64"/>
  </cols>
  <sheetData>
    <row r="1" spans="1:27" x14ac:dyDescent="0.35">
      <c r="A1" s="65"/>
      <c r="B1" s="65"/>
      <c r="C1" s="65"/>
      <c r="D1" s="65"/>
      <c r="E1" s="65"/>
      <c r="F1" s="65"/>
      <c r="G1" s="65"/>
      <c r="H1" s="65"/>
      <c r="I1" s="65"/>
      <c r="J1" s="65"/>
      <c r="K1" s="65"/>
      <c r="L1" s="65"/>
      <c r="M1" s="65"/>
      <c r="N1" s="65"/>
      <c r="O1" s="65"/>
      <c r="P1" s="65"/>
      <c r="Q1" s="65"/>
      <c r="R1" s="65"/>
      <c r="S1" s="65"/>
      <c r="T1" s="65"/>
      <c r="U1" s="65"/>
      <c r="V1" s="65"/>
      <c r="W1" s="65"/>
    </row>
    <row r="2" spans="1:27" ht="34.5" x14ac:dyDescent="0.9">
      <c r="A2" s="66"/>
      <c r="B2" s="238" t="s">
        <v>181</v>
      </c>
      <c r="C2" s="238"/>
      <c r="D2" s="238"/>
      <c r="E2" s="238"/>
      <c r="F2" s="238"/>
      <c r="G2" s="238"/>
      <c r="H2" s="238"/>
      <c r="I2" s="238"/>
      <c r="J2" s="238"/>
      <c r="K2" s="238"/>
      <c r="L2" s="238"/>
      <c r="M2" s="238"/>
      <c r="N2" s="67"/>
      <c r="O2" s="67"/>
      <c r="P2" s="68"/>
      <c r="Q2" s="65" t="s">
        <v>46</v>
      </c>
      <c r="R2" s="65" t="s">
        <v>47</v>
      </c>
      <c r="S2" s="65" t="s">
        <v>47</v>
      </c>
      <c r="T2" s="65"/>
      <c r="U2" s="65"/>
      <c r="V2" s="65"/>
      <c r="W2" s="65"/>
    </row>
    <row r="3" spans="1:27" ht="11" customHeight="1" x14ac:dyDescent="0.9">
      <c r="A3" s="66"/>
      <c r="B3" s="69"/>
      <c r="C3" s="69"/>
      <c r="D3" s="69"/>
      <c r="E3" s="69"/>
      <c r="F3" s="69"/>
      <c r="G3" s="69"/>
      <c r="H3" s="69"/>
      <c r="I3" s="69"/>
      <c r="J3" s="69"/>
      <c r="K3" s="69"/>
      <c r="L3" s="69"/>
      <c r="M3" s="69"/>
      <c r="N3" s="69"/>
      <c r="O3" s="69"/>
      <c r="P3" s="68"/>
      <c r="Q3" s="65"/>
      <c r="R3" s="65"/>
      <c r="S3" s="65"/>
      <c r="T3" s="65"/>
      <c r="U3" s="65"/>
      <c r="V3" s="65"/>
      <c r="W3" s="65"/>
    </row>
    <row r="4" spans="1:27" ht="15" customHeight="1" x14ac:dyDescent="0.9">
      <c r="A4" s="66"/>
      <c r="B4" s="70"/>
      <c r="C4" s="70"/>
      <c r="D4" s="70"/>
      <c r="E4" s="70"/>
      <c r="F4" s="70"/>
      <c r="G4" s="70"/>
      <c r="H4" s="70"/>
      <c r="I4" s="70"/>
      <c r="J4" s="70"/>
      <c r="K4" s="70"/>
      <c r="L4" s="70"/>
      <c r="M4" s="70"/>
      <c r="N4" s="70"/>
      <c r="O4" s="70"/>
      <c r="P4" s="68"/>
      <c r="Q4" s="65"/>
      <c r="R4" s="65"/>
      <c r="S4" s="65"/>
      <c r="T4" s="65"/>
      <c r="U4" s="65"/>
      <c r="V4" s="65"/>
      <c r="W4" s="65"/>
    </row>
    <row r="5" spans="1:27" ht="26.5" customHeight="1" x14ac:dyDescent="0.9">
      <c r="A5" s="66"/>
      <c r="B5" s="236" t="s">
        <v>134</v>
      </c>
      <c r="C5" s="236"/>
      <c r="D5" s="236"/>
      <c r="E5" s="236"/>
      <c r="F5" s="236"/>
      <c r="G5" s="236"/>
      <c r="H5" s="236"/>
      <c r="I5" s="236"/>
      <c r="J5" s="236"/>
      <c r="K5" s="236"/>
      <c r="L5" s="236"/>
      <c r="M5" s="236"/>
      <c r="N5" s="71"/>
      <c r="O5" s="71"/>
      <c r="P5" s="68"/>
      <c r="Q5" s="65"/>
      <c r="R5" s="65"/>
      <c r="S5" s="65"/>
      <c r="T5" s="65"/>
      <c r="U5" s="65"/>
      <c r="V5" s="65"/>
      <c r="W5" s="65"/>
    </row>
    <row r="6" spans="1:27" ht="221" customHeight="1" x14ac:dyDescent="0.9">
      <c r="A6" s="66"/>
      <c r="B6" s="237" t="s">
        <v>135</v>
      </c>
      <c r="C6" s="237"/>
      <c r="D6" s="237"/>
      <c r="E6" s="237"/>
      <c r="F6" s="237"/>
      <c r="G6" s="237"/>
      <c r="H6" s="237"/>
      <c r="I6" s="237"/>
      <c r="J6" s="237"/>
      <c r="K6" s="237"/>
      <c r="L6" s="237"/>
      <c r="M6" s="237"/>
      <c r="N6" s="72"/>
      <c r="O6" s="72"/>
      <c r="P6" s="68"/>
      <c r="Q6" s="65"/>
      <c r="R6" s="65"/>
      <c r="S6" s="65"/>
      <c r="T6" s="65"/>
      <c r="U6" s="65"/>
      <c r="V6" s="65"/>
      <c r="W6" s="65"/>
    </row>
    <row r="7" spans="1:27" ht="15" customHeight="1" x14ac:dyDescent="0.9">
      <c r="A7" s="66"/>
      <c r="B7" s="70"/>
      <c r="C7" s="70"/>
      <c r="D7" s="70"/>
      <c r="E7" s="70"/>
      <c r="F7" s="70"/>
      <c r="G7" s="70"/>
      <c r="H7" s="70"/>
      <c r="I7" s="70"/>
      <c r="J7" s="70"/>
      <c r="K7" s="70"/>
      <c r="L7" s="70"/>
      <c r="M7" s="70"/>
      <c r="N7" s="70"/>
      <c r="O7" s="70"/>
      <c r="P7" s="68"/>
      <c r="Q7" s="65"/>
      <c r="R7" s="65"/>
      <c r="S7" s="65"/>
      <c r="T7" s="65"/>
      <c r="U7" s="65"/>
      <c r="V7" s="65"/>
      <c r="W7" s="65"/>
      <c r="Z7" s="64" t="s">
        <v>46</v>
      </c>
      <c r="AA7" s="64" t="s">
        <v>46</v>
      </c>
    </row>
    <row r="8" spans="1:27" ht="15" customHeight="1" x14ac:dyDescent="0.9">
      <c r="A8" s="66"/>
      <c r="B8" s="70"/>
      <c r="C8" s="70"/>
      <c r="D8" s="70"/>
      <c r="E8" s="70"/>
      <c r="F8" s="70"/>
      <c r="G8" s="70"/>
      <c r="H8" s="70"/>
      <c r="I8" s="70"/>
      <c r="J8" s="70"/>
      <c r="K8" s="70"/>
      <c r="L8" s="70"/>
      <c r="M8" s="70"/>
      <c r="N8" s="70"/>
      <c r="O8" s="70"/>
      <c r="P8" s="68"/>
      <c r="Q8" s="65"/>
      <c r="R8" s="65"/>
      <c r="S8" s="65"/>
      <c r="T8" s="65"/>
      <c r="U8" s="65"/>
      <c r="V8" s="65"/>
      <c r="W8" s="65"/>
      <c r="Z8" s="64" t="s">
        <v>138</v>
      </c>
      <c r="AA8" s="64" t="s">
        <v>151</v>
      </c>
    </row>
    <row r="9" spans="1:27" x14ac:dyDescent="0.35">
      <c r="A9" s="65"/>
      <c r="B9" s="65"/>
      <c r="C9" s="65"/>
      <c r="D9" s="65"/>
      <c r="E9" s="65"/>
      <c r="F9" s="65"/>
      <c r="G9" s="65"/>
      <c r="H9" s="65"/>
      <c r="I9" s="65"/>
      <c r="J9" s="65"/>
      <c r="K9" s="66"/>
      <c r="L9" s="65"/>
      <c r="M9" s="65"/>
      <c r="N9" s="65"/>
      <c r="O9" s="65"/>
      <c r="P9" s="66"/>
      <c r="Q9" s="65" t="s">
        <v>37</v>
      </c>
      <c r="R9" s="65" t="s">
        <v>48</v>
      </c>
      <c r="S9" s="65" t="s">
        <v>55</v>
      </c>
      <c r="T9" s="65"/>
      <c r="U9" s="65"/>
      <c r="V9" s="65"/>
      <c r="W9" s="65"/>
      <c r="Y9" s="64" t="s">
        <v>46</v>
      </c>
      <c r="Z9" s="64" t="s">
        <v>139</v>
      </c>
      <c r="AA9" s="64" t="s">
        <v>152</v>
      </c>
    </row>
    <row r="10" spans="1:27" x14ac:dyDescent="0.35">
      <c r="A10" s="65"/>
      <c r="B10" s="73" t="s">
        <v>32</v>
      </c>
      <c r="C10" s="263"/>
      <c r="D10" s="264"/>
      <c r="E10" s="265"/>
      <c r="F10" s="256" t="s">
        <v>31</v>
      </c>
      <c r="G10" s="257"/>
      <c r="H10" s="263" t="s">
        <v>46</v>
      </c>
      <c r="I10" s="264"/>
      <c r="J10" s="265"/>
      <c r="K10" s="74"/>
      <c r="L10" s="252" t="s">
        <v>67</v>
      </c>
      <c r="M10" s="253"/>
      <c r="N10" s="75"/>
      <c r="O10" s="76"/>
      <c r="P10" s="66"/>
      <c r="Q10" s="65" t="s">
        <v>38</v>
      </c>
      <c r="R10" s="65" t="s">
        <v>49</v>
      </c>
      <c r="S10" s="65" t="s">
        <v>56</v>
      </c>
      <c r="T10" s="65"/>
      <c r="U10" s="65"/>
      <c r="V10" s="65"/>
      <c r="W10" s="65"/>
      <c r="Y10" s="64" t="s">
        <v>182</v>
      </c>
      <c r="Z10" s="64" t="s">
        <v>140</v>
      </c>
      <c r="AA10" s="64" t="s">
        <v>153</v>
      </c>
    </row>
    <row r="11" spans="1:27" x14ac:dyDescent="0.35">
      <c r="A11" s="65"/>
      <c r="B11" s="77" t="s">
        <v>30</v>
      </c>
      <c r="C11" s="263"/>
      <c r="D11" s="264"/>
      <c r="E11" s="265"/>
      <c r="F11" s="256" t="s">
        <v>16</v>
      </c>
      <c r="G11" s="257"/>
      <c r="H11" s="263"/>
      <c r="I11" s="264"/>
      <c r="J11" s="265"/>
      <c r="K11" s="74"/>
      <c r="L11" s="78"/>
      <c r="M11" s="78"/>
      <c r="N11" s="79"/>
      <c r="O11" s="66"/>
      <c r="P11" s="66"/>
      <c r="Q11" s="65" t="s">
        <v>44</v>
      </c>
      <c r="R11" s="65" t="s">
        <v>50</v>
      </c>
      <c r="S11" s="65" t="s">
        <v>57</v>
      </c>
      <c r="T11" s="65"/>
      <c r="U11" s="65"/>
      <c r="V11" s="65"/>
      <c r="W11" s="65"/>
      <c r="Y11" s="64" t="s">
        <v>59</v>
      </c>
      <c r="Z11" s="64" t="s">
        <v>141</v>
      </c>
      <c r="AA11" s="64" t="s">
        <v>49</v>
      </c>
    </row>
    <row r="12" spans="1:27" x14ac:dyDescent="0.35">
      <c r="A12" s="65"/>
      <c r="B12" s="73" t="s">
        <v>33</v>
      </c>
      <c r="C12" s="263" t="s">
        <v>46</v>
      </c>
      <c r="D12" s="264"/>
      <c r="E12" s="265"/>
      <c r="F12" s="256" t="s">
        <v>15</v>
      </c>
      <c r="G12" s="257"/>
      <c r="H12" s="263"/>
      <c r="I12" s="264"/>
      <c r="J12" s="265"/>
      <c r="K12" s="74"/>
      <c r="L12" s="78" t="s">
        <v>118</v>
      </c>
      <c r="M12" s="80"/>
      <c r="N12" s="261"/>
      <c r="O12" s="262"/>
      <c r="P12" s="66"/>
      <c r="Q12" s="65" t="s">
        <v>39</v>
      </c>
      <c r="R12" s="65" t="s">
        <v>51</v>
      </c>
      <c r="S12" s="65" t="s">
        <v>58</v>
      </c>
      <c r="T12" s="65"/>
      <c r="U12" s="65"/>
      <c r="V12" s="65"/>
      <c r="W12" s="65"/>
      <c r="Y12" s="64" t="s">
        <v>60</v>
      </c>
      <c r="Z12" s="64" t="s">
        <v>142</v>
      </c>
      <c r="AA12" s="64" t="s">
        <v>52</v>
      </c>
    </row>
    <row r="13" spans="1:27" x14ac:dyDescent="0.35">
      <c r="A13" s="65"/>
      <c r="B13" s="73" t="s">
        <v>150</v>
      </c>
      <c r="C13" s="249" t="s">
        <v>47</v>
      </c>
      <c r="D13" s="250"/>
      <c r="E13" s="251"/>
      <c r="F13" s="256" t="s">
        <v>117</v>
      </c>
      <c r="G13" s="257"/>
      <c r="H13" s="249"/>
      <c r="I13" s="250"/>
      <c r="J13" s="251"/>
      <c r="K13" s="81"/>
      <c r="L13" s="82" t="s">
        <v>119</v>
      </c>
      <c r="M13" s="83"/>
      <c r="N13" s="261"/>
      <c r="O13" s="262"/>
      <c r="P13" s="66"/>
      <c r="Q13" s="65" t="s">
        <v>40</v>
      </c>
      <c r="R13" s="65" t="s">
        <v>52</v>
      </c>
      <c r="S13" s="65" t="s">
        <v>59</v>
      </c>
      <c r="T13" s="65"/>
      <c r="U13" s="65"/>
      <c r="V13" s="65"/>
      <c r="W13" s="65"/>
      <c r="Y13" s="64" t="s">
        <v>61</v>
      </c>
      <c r="Z13" s="64" t="s">
        <v>45</v>
      </c>
      <c r="AA13" s="64" t="s">
        <v>156</v>
      </c>
    </row>
    <row r="14" spans="1:27" x14ac:dyDescent="0.35">
      <c r="A14" s="65"/>
      <c r="B14" s="84"/>
      <c r="C14" s="84"/>
      <c r="D14" s="65"/>
      <c r="E14" s="65"/>
      <c r="F14" s="65"/>
      <c r="G14" s="85"/>
      <c r="H14" s="65"/>
      <c r="I14" s="65"/>
      <c r="J14" s="65"/>
      <c r="K14" s="66"/>
      <c r="L14" s="65"/>
      <c r="M14" s="65"/>
      <c r="N14" s="65"/>
      <c r="O14" s="66"/>
      <c r="P14" s="65"/>
      <c r="Q14" s="65" t="s">
        <v>41</v>
      </c>
      <c r="R14" s="65" t="s">
        <v>53</v>
      </c>
      <c r="S14" s="65" t="s">
        <v>60</v>
      </c>
      <c r="T14" s="65"/>
      <c r="U14" s="65"/>
      <c r="V14" s="65"/>
      <c r="W14" s="65"/>
      <c r="Y14" s="64" t="s">
        <v>137</v>
      </c>
      <c r="Z14" s="64" t="s">
        <v>143</v>
      </c>
      <c r="AA14" s="64" t="s">
        <v>157</v>
      </c>
    </row>
    <row r="15" spans="1:27" x14ac:dyDescent="0.35">
      <c r="A15" s="65"/>
      <c r="B15" s="84"/>
      <c r="C15" s="84"/>
      <c r="D15" s="65"/>
      <c r="E15" s="65"/>
      <c r="F15" s="65"/>
      <c r="G15" s="66"/>
      <c r="H15" s="65"/>
      <c r="I15" s="65"/>
      <c r="J15" s="65"/>
      <c r="K15" s="66"/>
      <c r="L15" s="65"/>
      <c r="M15" s="65"/>
      <c r="N15" s="65"/>
      <c r="O15" s="66"/>
      <c r="P15" s="65"/>
      <c r="Q15" s="65"/>
      <c r="R15" s="65"/>
      <c r="S15" s="65"/>
      <c r="T15" s="65"/>
      <c r="U15" s="65"/>
      <c r="V15" s="65"/>
      <c r="W15" s="65"/>
      <c r="Y15" s="64" t="s">
        <v>62</v>
      </c>
      <c r="Z15" s="64" t="s">
        <v>144</v>
      </c>
      <c r="AA15" s="64" t="s">
        <v>154</v>
      </c>
    </row>
    <row r="16" spans="1:27" x14ac:dyDescent="0.35">
      <c r="A16" s="65"/>
      <c r="B16" s="84"/>
      <c r="C16" s="84"/>
      <c r="D16" s="65"/>
      <c r="E16" s="65"/>
      <c r="F16" s="65"/>
      <c r="G16" s="66"/>
      <c r="H16" s="65"/>
      <c r="I16" s="65"/>
      <c r="J16" s="65"/>
      <c r="K16" s="66"/>
      <c r="L16" s="65"/>
      <c r="M16" s="65"/>
      <c r="N16" s="65"/>
      <c r="O16" s="66"/>
      <c r="P16" s="65"/>
      <c r="Q16" s="65"/>
      <c r="R16" s="65"/>
      <c r="S16" s="65"/>
      <c r="T16" s="65"/>
      <c r="U16" s="65"/>
      <c r="V16" s="65"/>
      <c r="W16" s="65"/>
      <c r="Y16" s="64" t="s">
        <v>63</v>
      </c>
      <c r="Z16" s="64" t="s">
        <v>40</v>
      </c>
      <c r="AA16" s="64" t="s">
        <v>155</v>
      </c>
    </row>
    <row r="17" spans="1:73" ht="13" x14ac:dyDescent="0.35">
      <c r="A17" s="65"/>
      <c r="B17" s="86" t="s">
        <v>14</v>
      </c>
      <c r="C17" s="258" t="s">
        <v>25</v>
      </c>
      <c r="D17" s="259"/>
      <c r="E17" s="259"/>
      <c r="F17" s="259"/>
      <c r="G17" s="259"/>
      <c r="H17" s="259"/>
      <c r="I17" s="259"/>
      <c r="J17" s="259"/>
      <c r="K17" s="259"/>
      <c r="L17" s="259"/>
      <c r="M17" s="260"/>
      <c r="N17" s="65"/>
      <c r="O17" s="65"/>
      <c r="P17" s="65"/>
      <c r="R17" s="65"/>
      <c r="S17" s="65"/>
      <c r="T17" s="65"/>
      <c r="U17" s="65"/>
      <c r="V17" s="65"/>
      <c r="W17" s="65"/>
      <c r="Y17" s="64" t="s">
        <v>64</v>
      </c>
      <c r="Z17" s="64" t="s">
        <v>146</v>
      </c>
    </row>
    <row r="18" spans="1:73" ht="13" x14ac:dyDescent="0.35">
      <c r="A18" s="65"/>
      <c r="B18" s="87">
        <v>1</v>
      </c>
      <c r="C18" s="269" t="s">
        <v>136</v>
      </c>
      <c r="D18" s="270"/>
      <c r="E18" s="270"/>
      <c r="F18" s="270"/>
      <c r="G18" s="270"/>
      <c r="H18" s="270"/>
      <c r="I18" s="270"/>
      <c r="J18" s="270"/>
      <c r="K18" s="270"/>
      <c r="L18" s="270"/>
      <c r="M18" s="271"/>
      <c r="N18" s="65"/>
      <c r="O18" s="65"/>
      <c r="P18" s="65"/>
      <c r="R18" s="65"/>
      <c r="S18" s="65"/>
      <c r="T18" s="65"/>
      <c r="U18" s="65"/>
      <c r="V18" s="65"/>
      <c r="W18" s="65"/>
      <c r="Y18" s="64" t="s">
        <v>65</v>
      </c>
      <c r="Z18" s="64" t="s">
        <v>147</v>
      </c>
    </row>
    <row r="19" spans="1:73" ht="13" x14ac:dyDescent="0.35">
      <c r="A19" s="65"/>
      <c r="B19" s="87">
        <v>2</v>
      </c>
      <c r="C19" s="269" t="s">
        <v>158</v>
      </c>
      <c r="D19" s="270"/>
      <c r="E19" s="270"/>
      <c r="F19" s="270"/>
      <c r="G19" s="270"/>
      <c r="H19" s="270"/>
      <c r="I19" s="270"/>
      <c r="J19" s="270"/>
      <c r="K19" s="270"/>
      <c r="L19" s="270"/>
      <c r="M19" s="271"/>
      <c r="N19" s="65"/>
      <c r="O19" s="65"/>
      <c r="P19" s="65"/>
      <c r="R19" s="65" t="s">
        <v>54</v>
      </c>
      <c r="S19" s="65" t="s">
        <v>61</v>
      </c>
      <c r="T19" s="65"/>
      <c r="U19" s="65"/>
      <c r="V19" s="65"/>
      <c r="W19" s="65"/>
      <c r="Y19" s="64" t="s">
        <v>66</v>
      </c>
      <c r="Z19" s="64" t="s">
        <v>148</v>
      </c>
    </row>
    <row r="20" spans="1:73" ht="13" x14ac:dyDescent="0.35">
      <c r="A20" s="65"/>
      <c r="B20" s="87">
        <v>3</v>
      </c>
      <c r="C20" s="269" t="s">
        <v>7</v>
      </c>
      <c r="D20" s="270"/>
      <c r="E20" s="270"/>
      <c r="F20" s="270"/>
      <c r="G20" s="270"/>
      <c r="H20" s="270"/>
      <c r="I20" s="270"/>
      <c r="J20" s="270"/>
      <c r="K20" s="270"/>
      <c r="L20" s="270"/>
      <c r="M20" s="271"/>
      <c r="N20" s="65"/>
      <c r="O20" s="65"/>
      <c r="P20" s="65"/>
      <c r="R20" s="65"/>
      <c r="S20" s="65" t="s">
        <v>45</v>
      </c>
      <c r="T20" s="65"/>
      <c r="U20" s="65"/>
      <c r="V20" s="65"/>
      <c r="W20" s="65"/>
      <c r="X20" s="65"/>
      <c r="Y20" s="65"/>
      <c r="Z20" s="65" t="s">
        <v>145</v>
      </c>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row>
    <row r="21" spans="1:73" ht="14.5" customHeight="1" x14ac:dyDescent="0.35">
      <c r="A21" s="65"/>
      <c r="B21" s="87">
        <v>4</v>
      </c>
      <c r="C21" s="269" t="s">
        <v>8</v>
      </c>
      <c r="D21" s="270"/>
      <c r="E21" s="270"/>
      <c r="F21" s="270"/>
      <c r="G21" s="270"/>
      <c r="H21" s="270"/>
      <c r="I21" s="270"/>
      <c r="J21" s="270"/>
      <c r="K21" s="270"/>
      <c r="L21" s="270"/>
      <c r="M21" s="271"/>
      <c r="N21" s="65"/>
      <c r="O21" s="65"/>
      <c r="P21" s="65"/>
      <c r="R21" s="65"/>
      <c r="S21" s="65" t="s">
        <v>42</v>
      </c>
      <c r="T21" s="65"/>
      <c r="U21" s="65"/>
      <c r="V21" s="65"/>
      <c r="W21" s="65"/>
      <c r="X21" s="65"/>
      <c r="Y21" s="65"/>
      <c r="Z21" s="65" t="s">
        <v>149</v>
      </c>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row>
    <row r="22" spans="1:73" ht="18" customHeight="1" x14ac:dyDescent="0.35">
      <c r="A22" s="65"/>
      <c r="B22" s="88">
        <v>5</v>
      </c>
      <c r="C22" s="266" t="s">
        <v>24</v>
      </c>
      <c r="D22" s="267"/>
      <c r="E22" s="267"/>
      <c r="F22" s="267"/>
      <c r="G22" s="267"/>
      <c r="H22" s="267"/>
      <c r="I22" s="267"/>
      <c r="J22" s="267"/>
      <c r="K22" s="267"/>
      <c r="L22" s="267"/>
      <c r="M22" s="268"/>
      <c r="N22" s="65"/>
      <c r="O22" s="65"/>
      <c r="P22" s="65"/>
      <c r="R22" s="65"/>
      <c r="S22" s="65" t="s">
        <v>43</v>
      </c>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row>
    <row r="23" spans="1:73" x14ac:dyDescent="0.35">
      <c r="A23" s="65"/>
      <c r="B23" s="84"/>
      <c r="C23" s="84"/>
      <c r="D23" s="65"/>
      <c r="E23" s="65"/>
      <c r="F23" s="65"/>
      <c r="G23" s="66"/>
      <c r="H23" s="65"/>
      <c r="I23" s="65"/>
      <c r="J23" s="65"/>
      <c r="K23" s="66"/>
      <c r="L23" s="65"/>
      <c r="M23" s="65"/>
      <c r="N23" s="65"/>
      <c r="O23" s="65"/>
      <c r="P23" s="65"/>
      <c r="R23" s="65"/>
      <c r="S23" s="65" t="s">
        <v>65</v>
      </c>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row>
    <row r="24" spans="1:73" x14ac:dyDescent="0.35">
      <c r="A24" s="65"/>
      <c r="B24" s="84"/>
      <c r="C24" s="84"/>
      <c r="D24" s="65"/>
      <c r="E24" s="65"/>
      <c r="F24" s="65"/>
      <c r="G24" s="66"/>
      <c r="H24" s="65"/>
      <c r="I24" s="65"/>
      <c r="J24" s="65"/>
      <c r="K24" s="66"/>
      <c r="L24" s="65"/>
      <c r="M24" s="65"/>
      <c r="N24" s="65"/>
      <c r="O24" s="65"/>
      <c r="P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row>
    <row r="25" spans="1:73" x14ac:dyDescent="0.35">
      <c r="A25" s="65"/>
      <c r="B25" s="84"/>
      <c r="C25" s="84"/>
      <c r="D25" s="65"/>
      <c r="E25" s="65"/>
      <c r="F25" s="65"/>
      <c r="G25" s="66"/>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row>
    <row r="26" spans="1:73" x14ac:dyDescent="0.35">
      <c r="A26" s="65"/>
      <c r="B26" s="103" t="s">
        <v>28</v>
      </c>
      <c r="C26" s="104"/>
      <c r="D26" s="104"/>
      <c r="E26" s="104"/>
      <c r="F26" s="104"/>
      <c r="G26" s="104"/>
      <c r="H26" s="104"/>
      <c r="I26" s="104"/>
      <c r="J26" s="104"/>
      <c r="K26" s="10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row>
    <row r="27" spans="1:73" x14ac:dyDescent="0.35">
      <c r="A27" s="65"/>
      <c r="B27" s="243" t="s">
        <v>29</v>
      </c>
      <c r="C27" s="244"/>
      <c r="D27" s="239" t="s">
        <v>116</v>
      </c>
      <c r="E27" s="240"/>
      <c r="F27" s="247" t="s">
        <v>35</v>
      </c>
      <c r="G27" s="248"/>
      <c r="H27" s="247" t="s">
        <v>36</v>
      </c>
      <c r="I27" s="248"/>
      <c r="J27" s="247" t="s">
        <v>121</v>
      </c>
      <c r="K27" s="248"/>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row>
    <row r="28" spans="1:73" ht="15" customHeight="1" x14ac:dyDescent="0.35">
      <c r="A28" s="65"/>
      <c r="B28" s="254" t="s">
        <v>34</v>
      </c>
      <c r="C28" s="255"/>
      <c r="D28" s="241">
        <v>0.7</v>
      </c>
      <c r="E28" s="242"/>
      <c r="F28" s="245">
        <f>D28*'OKR Scorecard (Cycle 1)'!E75</f>
        <v>0</v>
      </c>
      <c r="G28" s="246"/>
      <c r="H28" s="227">
        <f>D28*'OKR Scorecard (Cycle 2)'!E75</f>
        <v>0</v>
      </c>
      <c r="I28" s="228"/>
      <c r="J28" s="245">
        <f>AVERAGE(F28:I28)</f>
        <v>0</v>
      </c>
      <c r="K28" s="246"/>
      <c r="L28" s="76"/>
      <c r="M28" s="76"/>
      <c r="N28" s="76"/>
      <c r="O28" s="76"/>
      <c r="P28" s="76"/>
      <c r="Q28" s="89"/>
      <c r="R28" s="90"/>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row>
    <row r="29" spans="1:73" ht="15" customHeight="1" x14ac:dyDescent="0.35">
      <c r="A29" s="65"/>
      <c r="B29" s="254" t="s">
        <v>120</v>
      </c>
      <c r="C29" s="255"/>
      <c r="D29" s="241">
        <v>0.3</v>
      </c>
      <c r="E29" s="242"/>
      <c r="F29" s="245">
        <f>D29*'Behavioural Scorecard (Cycle 1)'!G27</f>
        <v>0</v>
      </c>
      <c r="G29" s="246"/>
      <c r="H29" s="227">
        <f>D29*'Behavioural Scorecard (Cycle 2)'!G27</f>
        <v>0</v>
      </c>
      <c r="I29" s="228"/>
      <c r="J29" s="245">
        <f>AVERAGE(F29:I29)</f>
        <v>0</v>
      </c>
      <c r="K29" s="246"/>
      <c r="L29" s="91"/>
      <c r="M29" s="91"/>
      <c r="N29" s="66"/>
      <c r="O29" s="66"/>
      <c r="P29" s="76"/>
      <c r="Q29" s="76"/>
      <c r="R29" s="92"/>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row>
    <row r="30" spans="1:73" ht="15" customHeight="1" x14ac:dyDescent="0.35">
      <c r="A30" s="65"/>
      <c r="B30" s="229" t="s">
        <v>4</v>
      </c>
      <c r="C30" s="229"/>
      <c r="D30" s="229"/>
      <c r="E30" s="229"/>
      <c r="F30" s="230" t="str">
        <f>IF(F31&lt;51%,"Unrated",(IF(F31&lt;61%,"Learner",IF(F31&lt;71%,"Emerging Performer",IF(F31&lt;85%,"Performer","Influencer")))))</f>
        <v>Unrated</v>
      </c>
      <c r="G30" s="230"/>
      <c r="H30" s="230" t="str">
        <f t="shared" ref="H30" si="0">IF(H31&lt;51%,"Unrated",(IF(H31&lt;61%,"Learner",IF(H31&lt;71%,"Emerging Performer",IF(H31&lt;85%,"Performer","Influencer")))))</f>
        <v>Unrated</v>
      </c>
      <c r="I30" s="230"/>
      <c r="J30" s="230" t="str">
        <f t="shared" ref="J30" si="1">IF(J31&lt;51%,"Unrated",(IF(J31&lt;61%,"Learner",IF(J31&lt;71%,"Emerging Performer",IF(J31&lt;85%,"Performer","Influencer")))))</f>
        <v>Unrated</v>
      </c>
      <c r="K30" s="230"/>
      <c r="L30" s="93"/>
      <c r="M30" s="93"/>
      <c r="N30" s="66"/>
      <c r="O30" s="66"/>
      <c r="P30" s="76"/>
      <c r="Q30" s="94"/>
      <c r="R30" s="9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row>
    <row r="31" spans="1:73" ht="14.5" customHeight="1" x14ac:dyDescent="0.35">
      <c r="A31" s="65"/>
      <c r="B31" s="229"/>
      <c r="C31" s="229"/>
      <c r="D31" s="229"/>
      <c r="E31" s="229"/>
      <c r="F31" s="230">
        <f>SUM(F28:G29)</f>
        <v>0</v>
      </c>
      <c r="G31" s="230"/>
      <c r="H31" s="230">
        <f>SUM(H28:I29)</f>
        <v>0</v>
      </c>
      <c r="I31" s="230"/>
      <c r="J31" s="230">
        <f>SUM(J28:K29)</f>
        <v>0</v>
      </c>
      <c r="K31" s="230"/>
      <c r="M31" s="96"/>
      <c r="N31" s="65"/>
      <c r="O31" s="65"/>
      <c r="P31" s="66"/>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row>
    <row r="32" spans="1:73" ht="14.5" customHeight="1" x14ac:dyDescent="0.35">
      <c r="A32" s="65"/>
      <c r="B32" s="65"/>
      <c r="C32" s="65"/>
      <c r="D32" s="65"/>
      <c r="E32" s="65"/>
      <c r="F32" s="65"/>
      <c r="G32" s="65"/>
      <c r="H32" s="65"/>
      <c r="I32" s="65"/>
      <c r="J32" s="65"/>
      <c r="K32" s="65"/>
      <c r="L32" s="65"/>
      <c r="M32" s="65"/>
      <c r="N32" s="65"/>
      <c r="O32" s="65"/>
      <c r="P32" s="66"/>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c r="BI32" s="65"/>
      <c r="BJ32" s="65"/>
      <c r="BK32" s="65"/>
      <c r="BL32" s="65"/>
      <c r="BM32" s="65"/>
      <c r="BN32" s="65"/>
      <c r="BO32" s="65"/>
      <c r="BP32" s="65"/>
      <c r="BQ32" s="65"/>
      <c r="BR32" s="65"/>
      <c r="BS32" s="65"/>
    </row>
    <row r="33" spans="1:71" ht="14.5" customHeight="1" thickBot="1" x14ac:dyDescent="0.4">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65"/>
      <c r="BO33" s="65"/>
      <c r="BP33" s="65"/>
      <c r="BQ33" s="65"/>
      <c r="BR33" s="65"/>
      <c r="BS33" s="65"/>
    </row>
    <row r="34" spans="1:71" ht="15" customHeight="1" x14ac:dyDescent="0.35">
      <c r="A34" s="65"/>
      <c r="B34" s="231" t="s">
        <v>74</v>
      </c>
      <c r="C34" s="233" t="s">
        <v>17</v>
      </c>
      <c r="D34" s="225" t="s">
        <v>72</v>
      </c>
      <c r="E34" s="226"/>
      <c r="F34" s="226"/>
      <c r="G34" s="226"/>
      <c r="H34" s="226"/>
      <c r="I34" s="226"/>
      <c r="J34" s="226"/>
      <c r="K34" s="226"/>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row>
    <row r="35" spans="1:71" x14ac:dyDescent="0.35">
      <c r="A35" s="65"/>
      <c r="B35" s="232"/>
      <c r="C35" s="234"/>
      <c r="D35" s="225"/>
      <c r="E35" s="226"/>
      <c r="F35" s="226"/>
      <c r="G35" s="226"/>
      <c r="H35" s="226"/>
      <c r="I35" s="226"/>
      <c r="J35" s="226"/>
      <c r="K35" s="226"/>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row>
    <row r="36" spans="1:71" ht="45.5" customHeight="1" x14ac:dyDescent="0.35">
      <c r="A36" s="65"/>
      <c r="B36" s="97" t="s">
        <v>68</v>
      </c>
      <c r="C36" s="98" t="s">
        <v>73</v>
      </c>
      <c r="D36" s="235" t="s">
        <v>163</v>
      </c>
      <c r="E36" s="235"/>
      <c r="F36" s="235"/>
      <c r="G36" s="235"/>
      <c r="H36" s="235"/>
      <c r="I36" s="235"/>
      <c r="J36" s="235"/>
      <c r="K36" s="23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c r="BN36" s="65"/>
      <c r="BO36" s="65"/>
      <c r="BP36" s="65"/>
      <c r="BQ36" s="65"/>
      <c r="BR36" s="65"/>
      <c r="BS36" s="65"/>
    </row>
    <row r="37" spans="1:71" ht="41.5" customHeight="1" x14ac:dyDescent="0.35">
      <c r="A37" s="65"/>
      <c r="B37" s="99" t="s">
        <v>69</v>
      </c>
      <c r="C37" s="98" t="s">
        <v>130</v>
      </c>
      <c r="D37" s="235" t="s">
        <v>161</v>
      </c>
      <c r="E37" s="235"/>
      <c r="F37" s="235"/>
      <c r="G37" s="235"/>
      <c r="H37" s="235"/>
      <c r="I37" s="235"/>
      <c r="J37" s="235"/>
      <c r="K37" s="23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c r="BN37" s="65"/>
      <c r="BO37" s="65"/>
      <c r="BP37" s="65"/>
      <c r="BQ37" s="65"/>
      <c r="BR37" s="65"/>
      <c r="BS37" s="65"/>
    </row>
    <row r="38" spans="1:71" ht="45.5" customHeight="1" x14ac:dyDescent="0.35">
      <c r="A38" s="65"/>
      <c r="B38" s="100" t="s">
        <v>70</v>
      </c>
      <c r="C38" s="98" t="s">
        <v>131</v>
      </c>
      <c r="D38" s="235" t="s">
        <v>162</v>
      </c>
      <c r="E38" s="235"/>
      <c r="F38" s="235"/>
      <c r="G38" s="235"/>
      <c r="H38" s="235"/>
      <c r="I38" s="235"/>
      <c r="J38" s="235"/>
      <c r="K38" s="23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row>
    <row r="39" spans="1:71" ht="43" customHeight="1" x14ac:dyDescent="0.35">
      <c r="A39" s="65"/>
      <c r="B39" s="101" t="s">
        <v>71</v>
      </c>
      <c r="C39" s="98" t="s">
        <v>132</v>
      </c>
      <c r="D39" s="235" t="s">
        <v>160</v>
      </c>
      <c r="E39" s="235"/>
      <c r="F39" s="235"/>
      <c r="G39" s="235"/>
      <c r="H39" s="235"/>
      <c r="I39" s="235"/>
      <c r="J39" s="235"/>
      <c r="K39" s="23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row>
    <row r="40" spans="1:71" ht="52" customHeight="1" x14ac:dyDescent="0.35">
      <c r="A40" s="65"/>
      <c r="B40" s="102" t="s">
        <v>129</v>
      </c>
      <c r="C40" s="98" t="s">
        <v>133</v>
      </c>
      <c r="D40" s="235" t="s">
        <v>159</v>
      </c>
      <c r="E40" s="235"/>
      <c r="F40" s="235"/>
      <c r="G40" s="235"/>
      <c r="H40" s="235"/>
      <c r="I40" s="235"/>
      <c r="J40" s="235"/>
      <c r="K40" s="23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row>
    <row r="41" spans="1:71" x14ac:dyDescent="0.35">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row>
    <row r="42" spans="1:71" x14ac:dyDescent="0.35">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row>
    <row r="43" spans="1:71" x14ac:dyDescent="0.35">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row>
    <row r="44" spans="1:71" x14ac:dyDescent="0.35">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row>
    <row r="45" spans="1:71" x14ac:dyDescent="0.35">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c r="BH45" s="65"/>
      <c r="BI45" s="65"/>
      <c r="BJ45" s="65"/>
      <c r="BK45" s="65"/>
      <c r="BL45" s="65"/>
      <c r="BM45" s="65"/>
      <c r="BN45" s="65"/>
      <c r="BO45" s="65"/>
      <c r="BP45" s="65"/>
      <c r="BQ45" s="65"/>
      <c r="BR45" s="65"/>
      <c r="BS45" s="65"/>
    </row>
    <row r="46" spans="1:71" x14ac:dyDescent="0.35">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c r="BH46" s="65"/>
      <c r="BI46" s="65"/>
      <c r="BJ46" s="65"/>
      <c r="BK46" s="65"/>
      <c r="BL46" s="65"/>
      <c r="BM46" s="65"/>
      <c r="BN46" s="65"/>
      <c r="BO46" s="65"/>
      <c r="BP46" s="65"/>
      <c r="BQ46" s="65"/>
      <c r="BR46" s="65"/>
      <c r="BS46" s="65"/>
    </row>
    <row r="47" spans="1:71" x14ac:dyDescent="0.35">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c r="BH47" s="65"/>
      <c r="BI47" s="65"/>
      <c r="BJ47" s="65"/>
      <c r="BK47" s="65"/>
      <c r="BL47" s="65"/>
      <c r="BM47" s="65"/>
      <c r="BN47" s="65"/>
      <c r="BO47" s="65"/>
      <c r="BP47" s="65"/>
      <c r="BQ47" s="65"/>
      <c r="BR47" s="65"/>
      <c r="BS47" s="65"/>
    </row>
    <row r="48" spans="1:71" x14ac:dyDescent="0.35">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c r="BS48" s="65"/>
    </row>
    <row r="49" spans="1:71" x14ac:dyDescent="0.35">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c r="BR49" s="65"/>
      <c r="BS49" s="65"/>
    </row>
    <row r="50" spans="1:71" x14ac:dyDescent="0.35">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c r="BH50" s="65"/>
      <c r="BI50" s="65"/>
      <c r="BJ50" s="65"/>
      <c r="BK50" s="65"/>
      <c r="BL50" s="65"/>
      <c r="BM50" s="65"/>
      <c r="BN50" s="65"/>
      <c r="BO50" s="65"/>
      <c r="BP50" s="65"/>
      <c r="BQ50" s="65"/>
      <c r="BR50" s="65"/>
      <c r="BS50" s="65"/>
    </row>
    <row r="51" spans="1:71" x14ac:dyDescent="0.35">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5"/>
      <c r="BN51" s="65"/>
      <c r="BO51" s="65"/>
      <c r="BP51" s="65"/>
      <c r="BQ51" s="65"/>
      <c r="BR51" s="65"/>
      <c r="BS51" s="65"/>
    </row>
    <row r="52" spans="1:71" x14ac:dyDescent="0.35">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c r="AQ52" s="65"/>
      <c r="AR52" s="65"/>
      <c r="AS52" s="65"/>
      <c r="AT52" s="65"/>
      <c r="AU52" s="65"/>
      <c r="AV52" s="65"/>
      <c r="AW52" s="65"/>
      <c r="AX52" s="65"/>
      <c r="AY52" s="65"/>
      <c r="AZ52" s="65"/>
      <c r="BA52" s="65"/>
      <c r="BB52" s="65"/>
      <c r="BC52" s="65"/>
      <c r="BD52" s="65"/>
      <c r="BE52" s="65"/>
      <c r="BF52" s="65"/>
      <c r="BG52" s="65"/>
      <c r="BH52" s="65"/>
      <c r="BI52" s="65"/>
      <c r="BJ52" s="65"/>
      <c r="BK52" s="65"/>
      <c r="BL52" s="65"/>
      <c r="BM52" s="65"/>
      <c r="BN52" s="65"/>
      <c r="BO52" s="65"/>
      <c r="BP52" s="65"/>
      <c r="BQ52" s="65"/>
      <c r="BR52" s="65"/>
      <c r="BS52" s="65"/>
    </row>
    <row r="53" spans="1:71" x14ac:dyDescent="0.35">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65"/>
      <c r="BE53" s="65"/>
      <c r="BF53" s="65"/>
      <c r="BG53" s="65"/>
      <c r="BH53" s="65"/>
      <c r="BI53" s="65"/>
      <c r="BJ53" s="65"/>
      <c r="BK53" s="65"/>
      <c r="BL53" s="65"/>
      <c r="BM53" s="65"/>
      <c r="BN53" s="65"/>
      <c r="BO53" s="65"/>
      <c r="BP53" s="65"/>
      <c r="BQ53" s="65"/>
      <c r="BR53" s="65"/>
      <c r="BS53" s="65"/>
    </row>
    <row r="54" spans="1:71" x14ac:dyDescent="0.35">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c r="AQ54" s="65"/>
      <c r="AR54" s="65"/>
      <c r="AS54" s="65"/>
      <c r="AT54" s="65"/>
      <c r="AU54" s="65"/>
      <c r="AV54" s="65"/>
      <c r="AW54" s="65"/>
      <c r="AX54" s="65"/>
      <c r="AY54" s="65"/>
      <c r="AZ54" s="65"/>
      <c r="BA54" s="65"/>
      <c r="BB54" s="65"/>
      <c r="BC54" s="65"/>
      <c r="BD54" s="65"/>
      <c r="BE54" s="65"/>
      <c r="BF54" s="65"/>
      <c r="BG54" s="65"/>
      <c r="BH54" s="65"/>
      <c r="BI54" s="65"/>
      <c r="BJ54" s="65"/>
      <c r="BK54" s="65"/>
      <c r="BL54" s="65"/>
      <c r="BM54" s="65"/>
      <c r="BN54" s="65"/>
      <c r="BO54" s="65"/>
      <c r="BP54" s="65"/>
      <c r="BQ54" s="65"/>
      <c r="BR54" s="65"/>
      <c r="BS54" s="65"/>
    </row>
    <row r="55" spans="1:71" x14ac:dyDescent="0.3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5"/>
      <c r="AQ55" s="65"/>
      <c r="AR55" s="65"/>
      <c r="AS55" s="65"/>
      <c r="AT55" s="65"/>
      <c r="AU55" s="65"/>
      <c r="AV55" s="65"/>
      <c r="AW55" s="65"/>
      <c r="AX55" s="65"/>
      <c r="AY55" s="65"/>
      <c r="AZ55" s="65"/>
      <c r="BA55" s="65"/>
      <c r="BB55" s="65"/>
      <c r="BC55" s="65"/>
      <c r="BD55" s="65"/>
      <c r="BE55" s="65"/>
      <c r="BF55" s="65"/>
      <c r="BG55" s="65"/>
      <c r="BH55" s="65"/>
      <c r="BI55" s="65"/>
      <c r="BJ55" s="65"/>
      <c r="BK55" s="65"/>
      <c r="BL55" s="65"/>
      <c r="BM55" s="65"/>
      <c r="BN55" s="65"/>
      <c r="BO55" s="65"/>
      <c r="BP55" s="65"/>
      <c r="BQ55" s="65"/>
      <c r="BR55" s="65"/>
      <c r="BS55" s="65"/>
    </row>
    <row r="56" spans="1:71" x14ac:dyDescent="0.35">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65"/>
      <c r="AU56" s="65"/>
      <c r="AV56" s="65"/>
      <c r="AW56" s="65"/>
      <c r="AX56" s="65"/>
      <c r="AY56" s="65"/>
      <c r="AZ56" s="65"/>
      <c r="BA56" s="65"/>
      <c r="BB56" s="65"/>
      <c r="BC56" s="65"/>
      <c r="BD56" s="65"/>
      <c r="BE56" s="65"/>
      <c r="BF56" s="65"/>
      <c r="BG56" s="65"/>
      <c r="BH56" s="65"/>
      <c r="BI56" s="65"/>
      <c r="BJ56" s="65"/>
      <c r="BK56" s="65"/>
      <c r="BL56" s="65"/>
      <c r="BM56" s="65"/>
      <c r="BN56" s="65"/>
      <c r="BO56" s="65"/>
      <c r="BP56" s="65"/>
      <c r="BQ56" s="65"/>
      <c r="BR56" s="65"/>
      <c r="BS56" s="65"/>
    </row>
    <row r="57" spans="1:71" x14ac:dyDescent="0.3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c r="AR57" s="65"/>
      <c r="AS57" s="65"/>
      <c r="AT57" s="65"/>
      <c r="AU57" s="65"/>
      <c r="AV57" s="65"/>
      <c r="AW57" s="65"/>
      <c r="AX57" s="65"/>
      <c r="AY57" s="65"/>
      <c r="AZ57" s="65"/>
      <c r="BA57" s="65"/>
      <c r="BB57" s="65"/>
      <c r="BC57" s="65"/>
      <c r="BD57" s="65"/>
      <c r="BE57" s="65"/>
      <c r="BF57" s="65"/>
      <c r="BG57" s="65"/>
      <c r="BH57" s="65"/>
      <c r="BI57" s="65"/>
      <c r="BJ57" s="65"/>
      <c r="BK57" s="65"/>
      <c r="BL57" s="65"/>
      <c r="BM57" s="65"/>
      <c r="BN57" s="65"/>
      <c r="BO57" s="65"/>
      <c r="BP57" s="65"/>
      <c r="BQ57" s="65"/>
      <c r="BR57" s="65"/>
      <c r="BS57" s="65"/>
    </row>
    <row r="58" spans="1:71" x14ac:dyDescent="0.35">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c r="AR58" s="65"/>
      <c r="AS58" s="65"/>
      <c r="AT58" s="65"/>
      <c r="AU58" s="65"/>
      <c r="AV58" s="65"/>
      <c r="AW58" s="65"/>
      <c r="AX58" s="65"/>
      <c r="AY58" s="65"/>
      <c r="AZ58" s="65"/>
      <c r="BA58" s="65"/>
      <c r="BB58" s="65"/>
      <c r="BC58" s="65"/>
      <c r="BD58" s="65"/>
      <c r="BE58" s="65"/>
      <c r="BF58" s="65"/>
      <c r="BG58" s="65"/>
      <c r="BH58" s="65"/>
      <c r="BI58" s="65"/>
      <c r="BJ58" s="65"/>
      <c r="BK58" s="65"/>
      <c r="BL58" s="65"/>
      <c r="BM58" s="65"/>
      <c r="BN58" s="65"/>
      <c r="BO58" s="65"/>
      <c r="BP58" s="65"/>
      <c r="BQ58" s="65"/>
      <c r="BR58" s="65"/>
      <c r="BS58" s="65"/>
    </row>
    <row r="59" spans="1:71" x14ac:dyDescent="0.35">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c r="AQ59" s="65"/>
      <c r="AR59" s="65"/>
      <c r="AS59" s="65"/>
      <c r="AT59" s="65"/>
      <c r="AU59" s="65"/>
      <c r="AV59" s="65"/>
      <c r="AW59" s="65"/>
      <c r="AX59" s="65"/>
      <c r="AY59" s="65"/>
      <c r="AZ59" s="65"/>
      <c r="BA59" s="65"/>
      <c r="BB59" s="65"/>
      <c r="BC59" s="65"/>
      <c r="BD59" s="65"/>
      <c r="BE59" s="65"/>
      <c r="BF59" s="65"/>
      <c r="BG59" s="65"/>
      <c r="BH59" s="65"/>
      <c r="BI59" s="65"/>
      <c r="BJ59" s="65"/>
      <c r="BK59" s="65"/>
      <c r="BL59" s="65"/>
      <c r="BM59" s="65"/>
      <c r="BN59" s="65"/>
      <c r="BO59" s="65"/>
      <c r="BP59" s="65"/>
      <c r="BQ59" s="65"/>
      <c r="BR59" s="65"/>
      <c r="BS59" s="65"/>
    </row>
    <row r="60" spans="1:71" x14ac:dyDescent="0.35">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row>
    <row r="61" spans="1:71" x14ac:dyDescent="0.35">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c r="AQ61" s="65"/>
      <c r="AR61" s="65"/>
      <c r="AS61" s="65"/>
      <c r="AT61" s="65"/>
      <c r="AU61" s="65"/>
      <c r="AV61" s="65"/>
      <c r="AW61" s="65"/>
      <c r="AX61" s="65"/>
      <c r="AY61" s="65"/>
      <c r="AZ61" s="65"/>
      <c r="BA61" s="65"/>
      <c r="BB61" s="65"/>
      <c r="BC61" s="65"/>
      <c r="BD61" s="65"/>
      <c r="BE61" s="65"/>
      <c r="BF61" s="65"/>
      <c r="BG61" s="65"/>
      <c r="BH61" s="65"/>
      <c r="BI61" s="65"/>
      <c r="BJ61" s="65"/>
      <c r="BK61" s="65"/>
      <c r="BL61" s="65"/>
      <c r="BM61" s="65"/>
      <c r="BN61" s="65"/>
      <c r="BO61" s="65"/>
      <c r="BP61" s="65"/>
      <c r="BQ61" s="65"/>
      <c r="BR61" s="65"/>
      <c r="BS61" s="65"/>
    </row>
    <row r="62" spans="1:71" x14ac:dyDescent="0.35">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c r="AQ62" s="65"/>
      <c r="AR62" s="65"/>
      <c r="AS62" s="65"/>
      <c r="AT62" s="65"/>
      <c r="AU62" s="65"/>
      <c r="AV62" s="65"/>
      <c r="AW62" s="65"/>
      <c r="AX62" s="65"/>
      <c r="AY62" s="65"/>
      <c r="AZ62" s="65"/>
      <c r="BA62" s="65"/>
      <c r="BB62" s="65"/>
      <c r="BC62" s="65"/>
      <c r="BD62" s="65"/>
      <c r="BE62" s="65"/>
      <c r="BF62" s="65"/>
      <c r="BG62" s="65"/>
      <c r="BH62" s="65"/>
      <c r="BI62" s="65"/>
      <c r="BJ62" s="65"/>
      <c r="BK62" s="65"/>
      <c r="BL62" s="65"/>
      <c r="BM62" s="65"/>
      <c r="BN62" s="65"/>
      <c r="BO62" s="65"/>
      <c r="BP62" s="65"/>
      <c r="BQ62" s="65"/>
      <c r="BR62" s="65"/>
      <c r="BS62" s="65"/>
    </row>
    <row r="63" spans="1:71" x14ac:dyDescent="0.35">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c r="AR63" s="65"/>
      <c r="AS63" s="65"/>
      <c r="AT63" s="65"/>
      <c r="AU63" s="65"/>
      <c r="AV63" s="65"/>
      <c r="AW63" s="65"/>
      <c r="AX63" s="65"/>
      <c r="AY63" s="65"/>
      <c r="AZ63" s="65"/>
      <c r="BA63" s="65"/>
      <c r="BB63" s="65"/>
      <c r="BC63" s="65"/>
      <c r="BD63" s="65"/>
      <c r="BE63" s="65"/>
      <c r="BF63" s="65"/>
      <c r="BG63" s="65"/>
      <c r="BH63" s="65"/>
      <c r="BI63" s="65"/>
      <c r="BJ63" s="65"/>
      <c r="BK63" s="65"/>
      <c r="BL63" s="65"/>
      <c r="BM63" s="65"/>
      <c r="BN63" s="65"/>
      <c r="BO63" s="65"/>
      <c r="BP63" s="65"/>
      <c r="BQ63" s="65"/>
      <c r="BR63" s="65"/>
      <c r="BS63" s="65"/>
    </row>
    <row r="64" spans="1:71" x14ac:dyDescent="0.35">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c r="AQ64" s="65"/>
      <c r="AR64" s="65"/>
      <c r="AS64" s="65"/>
      <c r="AT64" s="65"/>
      <c r="AU64" s="65"/>
      <c r="AV64" s="65"/>
      <c r="AW64" s="65"/>
      <c r="AX64" s="65"/>
      <c r="AY64" s="65"/>
      <c r="AZ64" s="65"/>
      <c r="BA64" s="65"/>
      <c r="BB64" s="65"/>
      <c r="BC64" s="65"/>
      <c r="BD64" s="65"/>
      <c r="BE64" s="65"/>
      <c r="BF64" s="65"/>
      <c r="BG64" s="65"/>
      <c r="BH64" s="65"/>
      <c r="BI64" s="65"/>
      <c r="BJ64" s="65"/>
      <c r="BK64" s="65"/>
      <c r="BL64" s="65"/>
      <c r="BM64" s="65"/>
      <c r="BN64" s="65"/>
      <c r="BO64" s="65"/>
      <c r="BP64" s="65"/>
      <c r="BQ64" s="65"/>
      <c r="BR64" s="65"/>
      <c r="BS64" s="65"/>
    </row>
    <row r="65" spans="1:71" x14ac:dyDescent="0.3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c r="AN65" s="65"/>
      <c r="AO65" s="65"/>
      <c r="AP65" s="65"/>
      <c r="AQ65" s="65"/>
      <c r="AR65" s="65"/>
      <c r="AS65" s="65"/>
      <c r="AT65" s="65"/>
      <c r="AU65" s="65"/>
      <c r="AV65" s="65"/>
      <c r="AW65" s="65"/>
      <c r="AX65" s="65"/>
      <c r="AY65" s="65"/>
      <c r="AZ65" s="65"/>
      <c r="BA65" s="65"/>
      <c r="BB65" s="65"/>
      <c r="BC65" s="65"/>
      <c r="BD65" s="65"/>
      <c r="BE65" s="65"/>
      <c r="BF65" s="65"/>
      <c r="BG65" s="65"/>
      <c r="BH65" s="65"/>
      <c r="BI65" s="65"/>
      <c r="BJ65" s="65"/>
      <c r="BK65" s="65"/>
      <c r="BL65" s="65"/>
      <c r="BM65" s="65"/>
      <c r="BN65" s="65"/>
      <c r="BO65" s="65"/>
      <c r="BP65" s="65"/>
      <c r="BQ65" s="65"/>
      <c r="BR65" s="65"/>
      <c r="BS65" s="65"/>
    </row>
    <row r="66" spans="1:71" x14ac:dyDescent="0.35">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c r="AM66" s="65"/>
      <c r="AN66" s="65"/>
      <c r="AO66" s="65"/>
      <c r="AP66" s="65"/>
      <c r="AQ66" s="65"/>
      <c r="AR66" s="65"/>
      <c r="AS66" s="65"/>
      <c r="AT66" s="65"/>
      <c r="AU66" s="65"/>
      <c r="AV66" s="65"/>
      <c r="AW66" s="65"/>
      <c r="AX66" s="65"/>
      <c r="AY66" s="65"/>
      <c r="AZ66" s="65"/>
      <c r="BA66" s="65"/>
      <c r="BB66" s="65"/>
      <c r="BC66" s="65"/>
      <c r="BD66" s="65"/>
      <c r="BE66" s="65"/>
      <c r="BF66" s="65"/>
      <c r="BG66" s="65"/>
      <c r="BH66" s="65"/>
      <c r="BI66" s="65"/>
      <c r="BJ66" s="65"/>
      <c r="BK66" s="65"/>
      <c r="BL66" s="65"/>
      <c r="BM66" s="65"/>
      <c r="BN66" s="65"/>
      <c r="BO66" s="65"/>
      <c r="BP66" s="65"/>
      <c r="BQ66" s="65"/>
      <c r="BR66" s="65"/>
      <c r="BS66" s="65"/>
    </row>
    <row r="67" spans="1:71" x14ac:dyDescent="0.35">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row>
    <row r="68" spans="1:71" x14ac:dyDescent="0.35">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65"/>
      <c r="AS68" s="65"/>
      <c r="AT68" s="65"/>
      <c r="AU68" s="65"/>
      <c r="AV68" s="65"/>
      <c r="AW68" s="65"/>
      <c r="AX68" s="65"/>
      <c r="AY68" s="65"/>
      <c r="AZ68" s="65"/>
      <c r="BA68" s="65"/>
      <c r="BB68" s="65"/>
      <c r="BC68" s="65"/>
      <c r="BD68" s="65"/>
      <c r="BE68" s="65"/>
      <c r="BF68" s="65"/>
      <c r="BG68" s="65"/>
      <c r="BH68" s="65"/>
      <c r="BI68" s="65"/>
      <c r="BJ68" s="65"/>
      <c r="BK68" s="65"/>
      <c r="BL68" s="65"/>
      <c r="BM68" s="65"/>
      <c r="BN68" s="65"/>
      <c r="BO68" s="65"/>
      <c r="BP68" s="65"/>
      <c r="BQ68" s="65"/>
      <c r="BR68" s="65"/>
      <c r="BS68" s="65"/>
    </row>
    <row r="69" spans="1:71" x14ac:dyDescent="0.35">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c r="AW69" s="65"/>
      <c r="AX69" s="65"/>
      <c r="AY69" s="65"/>
      <c r="AZ69" s="65"/>
      <c r="BA69" s="65"/>
      <c r="BB69" s="65"/>
      <c r="BC69" s="65"/>
      <c r="BD69" s="65"/>
      <c r="BE69" s="65"/>
      <c r="BF69" s="65"/>
      <c r="BG69" s="65"/>
      <c r="BH69" s="65"/>
      <c r="BI69" s="65"/>
      <c r="BJ69" s="65"/>
      <c r="BK69" s="65"/>
      <c r="BL69" s="65"/>
      <c r="BM69" s="65"/>
      <c r="BN69" s="65"/>
      <c r="BO69" s="65"/>
      <c r="BP69" s="65"/>
      <c r="BQ69" s="65"/>
      <c r="BR69" s="65"/>
      <c r="BS69" s="65"/>
    </row>
    <row r="70" spans="1:71" x14ac:dyDescent="0.35">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65"/>
      <c r="AX70" s="65"/>
      <c r="AY70" s="65"/>
      <c r="AZ70" s="65"/>
      <c r="BA70" s="65"/>
      <c r="BB70" s="65"/>
      <c r="BC70" s="65"/>
      <c r="BD70" s="65"/>
      <c r="BE70" s="65"/>
      <c r="BF70" s="65"/>
      <c r="BG70" s="65"/>
      <c r="BH70" s="65"/>
      <c r="BI70" s="65"/>
      <c r="BJ70" s="65"/>
      <c r="BK70" s="65"/>
      <c r="BL70" s="65"/>
      <c r="BM70" s="65"/>
      <c r="BN70" s="65"/>
      <c r="BO70" s="65"/>
      <c r="BP70" s="65"/>
      <c r="BQ70" s="65"/>
      <c r="BR70" s="65"/>
      <c r="BS70" s="65"/>
    </row>
    <row r="71" spans="1:71" x14ac:dyDescent="0.35">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65"/>
      <c r="AX71" s="65"/>
      <c r="AY71" s="65"/>
      <c r="AZ71" s="65"/>
      <c r="BA71" s="65"/>
      <c r="BB71" s="65"/>
      <c r="BC71" s="65"/>
      <c r="BD71" s="65"/>
      <c r="BE71" s="65"/>
      <c r="BF71" s="65"/>
      <c r="BG71" s="65"/>
      <c r="BH71" s="65"/>
      <c r="BI71" s="65"/>
      <c r="BJ71" s="65"/>
      <c r="BK71" s="65"/>
      <c r="BL71" s="65"/>
      <c r="BM71" s="65"/>
      <c r="BN71" s="65"/>
      <c r="BO71" s="65"/>
      <c r="BP71" s="65"/>
      <c r="BQ71" s="65"/>
      <c r="BR71" s="65"/>
      <c r="BS71" s="65"/>
    </row>
    <row r="72" spans="1:71" x14ac:dyDescent="0.35">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c r="AW72" s="65"/>
      <c r="AX72" s="65"/>
      <c r="AY72" s="65"/>
      <c r="AZ72" s="65"/>
      <c r="BA72" s="65"/>
      <c r="BB72" s="65"/>
      <c r="BC72" s="65"/>
      <c r="BD72" s="65"/>
      <c r="BE72" s="65"/>
      <c r="BF72" s="65"/>
      <c r="BG72" s="65"/>
      <c r="BH72" s="65"/>
      <c r="BI72" s="65"/>
      <c r="BJ72" s="65"/>
      <c r="BK72" s="65"/>
      <c r="BL72" s="65"/>
      <c r="BM72" s="65"/>
      <c r="BN72" s="65"/>
      <c r="BO72" s="65"/>
      <c r="BP72" s="65"/>
      <c r="BQ72" s="65"/>
      <c r="BR72" s="65"/>
      <c r="BS72" s="65"/>
    </row>
    <row r="73" spans="1:71" x14ac:dyDescent="0.35">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c r="AR73" s="65"/>
      <c r="AS73" s="65"/>
      <c r="AT73" s="65"/>
      <c r="AU73" s="65"/>
      <c r="AV73" s="65"/>
      <c r="AW73" s="65"/>
      <c r="AX73" s="65"/>
      <c r="AY73" s="65"/>
      <c r="AZ73" s="65"/>
      <c r="BA73" s="65"/>
      <c r="BB73" s="65"/>
      <c r="BC73" s="65"/>
      <c r="BD73" s="65"/>
      <c r="BE73" s="65"/>
      <c r="BF73" s="65"/>
      <c r="BG73" s="65"/>
      <c r="BH73" s="65"/>
      <c r="BI73" s="65"/>
      <c r="BJ73" s="65"/>
      <c r="BK73" s="65"/>
      <c r="BL73" s="65"/>
      <c r="BM73" s="65"/>
      <c r="BN73" s="65"/>
      <c r="BO73" s="65"/>
      <c r="BP73" s="65"/>
      <c r="BQ73" s="65"/>
      <c r="BR73" s="65"/>
      <c r="BS73" s="65"/>
    </row>
    <row r="74" spans="1:71" x14ac:dyDescent="0.35">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c r="AW74" s="65"/>
      <c r="AX74" s="65"/>
      <c r="AY74" s="65"/>
      <c r="AZ74" s="65"/>
      <c r="BA74" s="65"/>
      <c r="BB74" s="65"/>
      <c r="BC74" s="65"/>
      <c r="BD74" s="65"/>
      <c r="BE74" s="65"/>
      <c r="BF74" s="65"/>
      <c r="BG74" s="65"/>
      <c r="BH74" s="65"/>
      <c r="BI74" s="65"/>
      <c r="BJ74" s="65"/>
      <c r="BK74" s="65"/>
      <c r="BL74" s="65"/>
      <c r="BM74" s="65"/>
      <c r="BN74" s="65"/>
      <c r="BO74" s="65"/>
      <c r="BP74" s="65"/>
      <c r="BQ74" s="65"/>
      <c r="BR74" s="65"/>
      <c r="BS74" s="65"/>
    </row>
    <row r="75" spans="1:71" x14ac:dyDescent="0.3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c r="AS75" s="65"/>
      <c r="AT75" s="65"/>
      <c r="AU75" s="65"/>
      <c r="AV75" s="65"/>
      <c r="AW75" s="65"/>
      <c r="AX75" s="65"/>
      <c r="AY75" s="65"/>
      <c r="AZ75" s="65"/>
      <c r="BA75" s="65"/>
      <c r="BB75" s="65"/>
      <c r="BC75" s="65"/>
      <c r="BD75" s="65"/>
      <c r="BE75" s="65"/>
      <c r="BF75" s="65"/>
      <c r="BG75" s="65"/>
      <c r="BH75" s="65"/>
      <c r="BI75" s="65"/>
      <c r="BJ75" s="65"/>
      <c r="BK75" s="65"/>
      <c r="BL75" s="65"/>
      <c r="BM75" s="65"/>
      <c r="BN75" s="65"/>
      <c r="BO75" s="65"/>
      <c r="BP75" s="65"/>
      <c r="BQ75" s="65"/>
      <c r="BR75" s="65"/>
      <c r="BS75" s="65"/>
    </row>
    <row r="76" spans="1:71" x14ac:dyDescent="0.35">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c r="AS76" s="65"/>
      <c r="AT76" s="65"/>
      <c r="AU76" s="65"/>
      <c r="AV76" s="65"/>
      <c r="AW76" s="65"/>
      <c r="AX76" s="65"/>
      <c r="AY76" s="65"/>
      <c r="AZ76" s="65"/>
      <c r="BA76" s="65"/>
      <c r="BB76" s="65"/>
      <c r="BC76" s="65"/>
      <c r="BD76" s="65"/>
      <c r="BE76" s="65"/>
      <c r="BF76" s="65"/>
      <c r="BG76" s="65"/>
      <c r="BH76" s="65"/>
      <c r="BI76" s="65"/>
      <c r="BJ76" s="65"/>
      <c r="BK76" s="65"/>
      <c r="BL76" s="65"/>
      <c r="BM76" s="65"/>
      <c r="BN76" s="65"/>
      <c r="BO76" s="65"/>
      <c r="BP76" s="65"/>
      <c r="BQ76" s="65"/>
      <c r="BR76" s="65"/>
      <c r="BS76" s="65"/>
    </row>
    <row r="77" spans="1:71" x14ac:dyDescent="0.35">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65"/>
      <c r="AU77" s="65"/>
      <c r="AV77" s="65"/>
      <c r="AW77" s="65"/>
      <c r="AX77" s="65"/>
      <c r="AY77" s="65"/>
      <c r="AZ77" s="65"/>
      <c r="BA77" s="65"/>
      <c r="BB77" s="65"/>
      <c r="BC77" s="65"/>
      <c r="BD77" s="65"/>
      <c r="BE77" s="65"/>
      <c r="BF77" s="65"/>
      <c r="BG77" s="65"/>
      <c r="BH77" s="65"/>
      <c r="BI77" s="65"/>
      <c r="BJ77" s="65"/>
      <c r="BK77" s="65"/>
      <c r="BL77" s="65"/>
      <c r="BM77" s="65"/>
      <c r="BN77" s="65"/>
      <c r="BO77" s="65"/>
      <c r="BP77" s="65"/>
      <c r="BQ77" s="65"/>
      <c r="BR77" s="65"/>
      <c r="BS77" s="65"/>
    </row>
    <row r="78" spans="1:71" x14ac:dyDescent="0.35">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65"/>
      <c r="AU78" s="65"/>
      <c r="AV78" s="65"/>
      <c r="AW78" s="65"/>
      <c r="AX78" s="65"/>
      <c r="AY78" s="65"/>
      <c r="AZ78" s="65"/>
      <c r="BA78" s="65"/>
      <c r="BB78" s="65"/>
      <c r="BC78" s="65"/>
      <c r="BD78" s="65"/>
      <c r="BE78" s="65"/>
      <c r="BF78" s="65"/>
      <c r="BG78" s="65"/>
      <c r="BH78" s="65"/>
      <c r="BI78" s="65"/>
      <c r="BJ78" s="65"/>
      <c r="BK78" s="65"/>
      <c r="BL78" s="65"/>
      <c r="BM78" s="65"/>
      <c r="BN78" s="65"/>
      <c r="BO78" s="65"/>
      <c r="BP78" s="65"/>
      <c r="BQ78" s="65"/>
      <c r="BR78" s="65"/>
      <c r="BS78" s="65"/>
    </row>
    <row r="79" spans="1:71" x14ac:dyDescent="0.35">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c r="AR79" s="65"/>
      <c r="AS79" s="65"/>
      <c r="AT79" s="65"/>
      <c r="AU79" s="65"/>
      <c r="AV79" s="65"/>
      <c r="AW79" s="65"/>
      <c r="AX79" s="65"/>
      <c r="AY79" s="65"/>
      <c r="AZ79" s="65"/>
      <c r="BA79" s="65"/>
      <c r="BB79" s="65"/>
      <c r="BC79" s="65"/>
      <c r="BD79" s="65"/>
      <c r="BE79" s="65"/>
      <c r="BF79" s="65"/>
      <c r="BG79" s="65"/>
      <c r="BH79" s="65"/>
      <c r="BI79" s="65"/>
      <c r="BJ79" s="65"/>
      <c r="BK79" s="65"/>
      <c r="BL79" s="65"/>
      <c r="BM79" s="65"/>
      <c r="BN79" s="65"/>
      <c r="BO79" s="65"/>
      <c r="BP79" s="65"/>
      <c r="BQ79" s="65"/>
      <c r="BR79" s="65"/>
      <c r="BS79" s="65"/>
    </row>
    <row r="80" spans="1:71" x14ac:dyDescent="0.35">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c r="AT80" s="65"/>
      <c r="AU80" s="65"/>
      <c r="AV80" s="65"/>
      <c r="AW80" s="65"/>
      <c r="AX80" s="65"/>
      <c r="AY80" s="65"/>
      <c r="AZ80" s="65"/>
      <c r="BA80" s="65"/>
      <c r="BB80" s="65"/>
      <c r="BC80" s="65"/>
      <c r="BD80" s="65"/>
      <c r="BE80" s="65"/>
      <c r="BF80" s="65"/>
      <c r="BG80" s="65"/>
      <c r="BH80" s="65"/>
      <c r="BI80" s="65"/>
      <c r="BJ80" s="65"/>
      <c r="BK80" s="65"/>
      <c r="BL80" s="65"/>
      <c r="BM80" s="65"/>
      <c r="BN80" s="65"/>
      <c r="BO80" s="65"/>
      <c r="BP80" s="65"/>
      <c r="BQ80" s="65"/>
      <c r="BR80" s="65"/>
      <c r="BS80" s="65"/>
    </row>
    <row r="81" spans="1:71" x14ac:dyDescent="0.35">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c r="AQ81" s="65"/>
      <c r="AR81" s="65"/>
      <c r="AS81" s="65"/>
      <c r="AT81" s="65"/>
      <c r="AU81" s="65"/>
      <c r="AV81" s="65"/>
      <c r="AW81" s="65"/>
      <c r="AX81" s="65"/>
      <c r="AY81" s="65"/>
      <c r="AZ81" s="65"/>
      <c r="BA81" s="65"/>
      <c r="BB81" s="65"/>
      <c r="BC81" s="65"/>
      <c r="BD81" s="65"/>
      <c r="BE81" s="65"/>
      <c r="BF81" s="65"/>
      <c r="BG81" s="65"/>
      <c r="BH81" s="65"/>
      <c r="BI81" s="65"/>
      <c r="BJ81" s="65"/>
      <c r="BK81" s="65"/>
      <c r="BL81" s="65"/>
      <c r="BM81" s="65"/>
      <c r="BN81" s="65"/>
      <c r="BO81" s="65"/>
      <c r="BP81" s="65"/>
      <c r="BQ81" s="65"/>
      <c r="BR81" s="65"/>
      <c r="BS81" s="65"/>
    </row>
    <row r="82" spans="1:71" x14ac:dyDescent="0.35">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c r="AN82" s="65"/>
      <c r="AO82" s="65"/>
      <c r="AP82" s="65"/>
      <c r="AQ82" s="65"/>
      <c r="AR82" s="65"/>
      <c r="AS82" s="65"/>
      <c r="AT82" s="65"/>
      <c r="AU82" s="65"/>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row>
    <row r="83" spans="1:71" x14ac:dyDescent="0.35">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c r="AS83" s="65"/>
      <c r="AT83" s="65"/>
      <c r="AU83" s="65"/>
      <c r="AV83" s="65"/>
      <c r="AW83" s="65"/>
      <c r="AX83" s="65"/>
      <c r="AY83" s="65"/>
      <c r="AZ83" s="65"/>
      <c r="BA83" s="65"/>
      <c r="BB83" s="65"/>
      <c r="BC83" s="65"/>
      <c r="BD83" s="65"/>
      <c r="BE83" s="65"/>
      <c r="BF83" s="65"/>
      <c r="BG83" s="65"/>
      <c r="BH83" s="65"/>
      <c r="BI83" s="65"/>
      <c r="BJ83" s="65"/>
      <c r="BK83" s="65"/>
      <c r="BL83" s="65"/>
      <c r="BM83" s="65"/>
      <c r="BN83" s="65"/>
      <c r="BO83" s="65"/>
      <c r="BP83" s="65"/>
      <c r="BQ83" s="65"/>
      <c r="BR83" s="65"/>
      <c r="BS83" s="65"/>
    </row>
    <row r="84" spans="1:71" x14ac:dyDescent="0.35">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c r="AN84" s="65"/>
      <c r="AO84" s="65"/>
      <c r="AP84" s="65"/>
      <c r="AQ84" s="65"/>
      <c r="AR84" s="65"/>
      <c r="AS84" s="65"/>
      <c r="AT84" s="65"/>
      <c r="AU84" s="65"/>
      <c r="AV84" s="65"/>
      <c r="AW84" s="65"/>
      <c r="AX84" s="65"/>
      <c r="AY84" s="65"/>
      <c r="AZ84" s="65"/>
      <c r="BA84" s="65"/>
      <c r="BB84" s="65"/>
      <c r="BC84" s="65"/>
      <c r="BD84" s="65"/>
      <c r="BE84" s="65"/>
      <c r="BF84" s="65"/>
      <c r="BG84" s="65"/>
      <c r="BH84" s="65"/>
      <c r="BI84" s="65"/>
      <c r="BJ84" s="65"/>
      <c r="BK84" s="65"/>
      <c r="BL84" s="65"/>
      <c r="BM84" s="65"/>
      <c r="BN84" s="65"/>
      <c r="BO84" s="65"/>
      <c r="BP84" s="65"/>
      <c r="BQ84" s="65"/>
      <c r="BR84" s="65"/>
      <c r="BS84" s="65"/>
    </row>
    <row r="85" spans="1:71" x14ac:dyDescent="0.3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c r="AQ85" s="65"/>
      <c r="AR85" s="65"/>
      <c r="AS85" s="65"/>
      <c r="AT85" s="65"/>
      <c r="AU85" s="65"/>
      <c r="AV85" s="65"/>
      <c r="AW85" s="65"/>
      <c r="AX85" s="65"/>
      <c r="AY85" s="65"/>
      <c r="AZ85" s="65"/>
      <c r="BA85" s="65"/>
      <c r="BB85" s="65"/>
      <c r="BC85" s="65"/>
      <c r="BD85" s="65"/>
      <c r="BE85" s="65"/>
      <c r="BF85" s="65"/>
      <c r="BG85" s="65"/>
      <c r="BH85" s="65"/>
      <c r="BI85" s="65"/>
      <c r="BJ85" s="65"/>
      <c r="BK85" s="65"/>
      <c r="BL85" s="65"/>
      <c r="BM85" s="65"/>
      <c r="BN85" s="65"/>
      <c r="BO85" s="65"/>
      <c r="BP85" s="65"/>
      <c r="BQ85" s="65"/>
      <c r="BR85" s="65"/>
      <c r="BS85" s="65"/>
    </row>
    <row r="86" spans="1:71" x14ac:dyDescent="0.35">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c r="AQ86" s="65"/>
      <c r="AR86" s="65"/>
      <c r="AS86" s="65"/>
      <c r="AT86" s="65"/>
      <c r="AU86" s="65"/>
      <c r="AV86" s="65"/>
      <c r="AW86" s="65"/>
      <c r="AX86" s="65"/>
      <c r="AY86" s="65"/>
      <c r="AZ86" s="65"/>
      <c r="BA86" s="65"/>
      <c r="BB86" s="65"/>
      <c r="BC86" s="65"/>
      <c r="BD86" s="65"/>
      <c r="BE86" s="65"/>
      <c r="BF86" s="65"/>
      <c r="BG86" s="65"/>
      <c r="BH86" s="65"/>
      <c r="BI86" s="65"/>
      <c r="BJ86" s="65"/>
      <c r="BK86" s="65"/>
      <c r="BL86" s="65"/>
      <c r="BM86" s="65"/>
      <c r="BN86" s="65"/>
      <c r="BO86" s="65"/>
      <c r="BP86" s="65"/>
      <c r="BQ86" s="65"/>
      <c r="BR86" s="65"/>
      <c r="BS86" s="65"/>
    </row>
    <row r="87" spans="1:71" x14ac:dyDescent="0.35">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row>
    <row r="88" spans="1:71" x14ac:dyDescent="0.35">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c r="AS88" s="65"/>
      <c r="AT88" s="65"/>
      <c r="AU88" s="65"/>
      <c r="AV88" s="65"/>
      <c r="AW88" s="65"/>
      <c r="AX88" s="65"/>
      <c r="AY88" s="65"/>
      <c r="AZ88" s="65"/>
      <c r="BA88" s="65"/>
      <c r="BB88" s="65"/>
      <c r="BC88" s="65"/>
      <c r="BD88" s="65"/>
      <c r="BE88" s="65"/>
      <c r="BF88" s="65"/>
      <c r="BG88" s="65"/>
      <c r="BH88" s="65"/>
      <c r="BI88" s="65"/>
      <c r="BJ88" s="65"/>
      <c r="BK88" s="65"/>
      <c r="BL88" s="65"/>
      <c r="BM88" s="65"/>
      <c r="BN88" s="65"/>
      <c r="BO88" s="65"/>
      <c r="BP88" s="65"/>
      <c r="BQ88" s="65"/>
      <c r="BR88" s="65"/>
      <c r="BS88" s="65"/>
    </row>
    <row r="89" spans="1:71" x14ac:dyDescent="0.35">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c r="AM89" s="65"/>
      <c r="AN89" s="65"/>
      <c r="AO89" s="65"/>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65"/>
      <c r="BQ89" s="65"/>
      <c r="BR89" s="65"/>
      <c r="BS89" s="65"/>
    </row>
    <row r="90" spans="1:71" x14ac:dyDescent="0.35">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c r="AQ90" s="65"/>
      <c r="AR90" s="65"/>
      <c r="AS90" s="65"/>
      <c r="AT90" s="65"/>
      <c r="AU90" s="65"/>
      <c r="AV90" s="65"/>
      <c r="AW90" s="65"/>
      <c r="AX90" s="65"/>
      <c r="AY90" s="65"/>
      <c r="AZ90" s="65"/>
      <c r="BA90" s="65"/>
      <c r="BB90" s="65"/>
      <c r="BC90" s="65"/>
      <c r="BD90" s="65"/>
      <c r="BE90" s="65"/>
      <c r="BF90" s="65"/>
      <c r="BG90" s="65"/>
      <c r="BH90" s="65"/>
      <c r="BI90" s="65"/>
      <c r="BJ90" s="65"/>
      <c r="BK90" s="65"/>
      <c r="BL90" s="65"/>
      <c r="BM90" s="65"/>
      <c r="BN90" s="65"/>
      <c r="BO90" s="65"/>
      <c r="BP90" s="65"/>
      <c r="BQ90" s="65"/>
      <c r="BR90" s="65"/>
      <c r="BS90" s="65"/>
    </row>
    <row r="91" spans="1:71" x14ac:dyDescent="0.35">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c r="AT91" s="65"/>
      <c r="AU91" s="65"/>
      <c r="AV91" s="65"/>
      <c r="AW91" s="65"/>
      <c r="AX91" s="65"/>
      <c r="AY91" s="65"/>
      <c r="AZ91" s="65"/>
      <c r="BA91" s="65"/>
      <c r="BB91" s="65"/>
      <c r="BC91" s="65"/>
      <c r="BD91" s="65"/>
      <c r="BE91" s="65"/>
      <c r="BF91" s="65"/>
      <c r="BG91" s="65"/>
      <c r="BH91" s="65"/>
      <c r="BI91" s="65"/>
      <c r="BJ91" s="65"/>
      <c r="BK91" s="65"/>
      <c r="BL91" s="65"/>
      <c r="BM91" s="65"/>
      <c r="BN91" s="65"/>
      <c r="BO91" s="65"/>
      <c r="BP91" s="65"/>
      <c r="BQ91" s="65"/>
      <c r="BR91" s="65"/>
      <c r="BS91" s="65"/>
    </row>
    <row r="92" spans="1:71" x14ac:dyDescent="0.35">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c r="AN92" s="65"/>
      <c r="AO92" s="65"/>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row>
    <row r="93" spans="1:71" x14ac:dyDescent="0.35">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c r="AQ93" s="65"/>
      <c r="AR93" s="65"/>
      <c r="AS93" s="65"/>
      <c r="AT93" s="65"/>
      <c r="AU93" s="65"/>
      <c r="AV93" s="65"/>
      <c r="AW93" s="65"/>
      <c r="AX93" s="65"/>
      <c r="AY93" s="65"/>
      <c r="AZ93" s="65"/>
      <c r="BA93" s="65"/>
      <c r="BB93" s="65"/>
      <c r="BC93" s="65"/>
      <c r="BD93" s="65"/>
      <c r="BE93" s="65"/>
      <c r="BF93" s="65"/>
      <c r="BG93" s="65"/>
      <c r="BH93" s="65"/>
      <c r="BI93" s="65"/>
      <c r="BJ93" s="65"/>
      <c r="BK93" s="65"/>
      <c r="BL93" s="65"/>
      <c r="BM93" s="65"/>
      <c r="BN93" s="65"/>
      <c r="BO93" s="65"/>
      <c r="BP93" s="65"/>
      <c r="BQ93" s="65"/>
      <c r="BR93" s="65"/>
      <c r="BS93" s="65"/>
    </row>
    <row r="94" spans="1:71" x14ac:dyDescent="0.35">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c r="AS94" s="65"/>
      <c r="AT94" s="65"/>
      <c r="AU94" s="65"/>
      <c r="AV94" s="65"/>
      <c r="AW94" s="65"/>
      <c r="AX94" s="65"/>
      <c r="AY94" s="65"/>
      <c r="AZ94" s="65"/>
      <c r="BA94" s="65"/>
      <c r="BB94" s="65"/>
      <c r="BC94" s="65"/>
      <c r="BD94" s="65"/>
      <c r="BE94" s="65"/>
      <c r="BF94" s="65"/>
      <c r="BG94" s="65"/>
      <c r="BH94" s="65"/>
      <c r="BI94" s="65"/>
      <c r="BJ94" s="65"/>
      <c r="BK94" s="65"/>
      <c r="BL94" s="65"/>
      <c r="BM94" s="65"/>
      <c r="BN94" s="65"/>
      <c r="BO94" s="65"/>
      <c r="BP94" s="65"/>
      <c r="BQ94" s="65"/>
      <c r="BR94" s="65"/>
      <c r="BS94" s="65"/>
    </row>
    <row r="95" spans="1:71" x14ac:dyDescent="0.3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c r="AQ95" s="65"/>
      <c r="AR95" s="65"/>
      <c r="AS95" s="65"/>
      <c r="AT95" s="65"/>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row>
    <row r="96" spans="1:71" x14ac:dyDescent="0.35">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65"/>
      <c r="AU96" s="65"/>
      <c r="AV96" s="65"/>
      <c r="AW96" s="65"/>
      <c r="AX96" s="65"/>
      <c r="AY96" s="65"/>
      <c r="AZ96" s="65"/>
      <c r="BA96" s="65"/>
      <c r="BB96" s="65"/>
      <c r="BC96" s="65"/>
      <c r="BD96" s="65"/>
      <c r="BE96" s="65"/>
      <c r="BF96" s="65"/>
      <c r="BG96" s="65"/>
      <c r="BH96" s="65"/>
      <c r="BI96" s="65"/>
      <c r="BJ96" s="65"/>
      <c r="BK96" s="65"/>
      <c r="BL96" s="65"/>
      <c r="BM96" s="65"/>
      <c r="BN96" s="65"/>
      <c r="BO96" s="65"/>
      <c r="BP96" s="65"/>
      <c r="BQ96" s="65"/>
      <c r="BR96" s="65"/>
      <c r="BS96" s="65"/>
    </row>
    <row r="97" spans="1:71" x14ac:dyDescent="0.35">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c r="AQ97" s="65"/>
      <c r="AR97" s="65"/>
      <c r="AS97" s="65"/>
      <c r="AT97" s="65"/>
      <c r="AU97" s="65"/>
      <c r="AV97" s="65"/>
      <c r="AW97" s="65"/>
      <c r="AX97" s="65"/>
      <c r="AY97" s="65"/>
      <c r="AZ97" s="65"/>
      <c r="BA97" s="65"/>
      <c r="BB97" s="65"/>
      <c r="BC97" s="65"/>
      <c r="BD97" s="65"/>
      <c r="BE97" s="65"/>
      <c r="BF97" s="65"/>
      <c r="BG97" s="65"/>
      <c r="BH97" s="65"/>
      <c r="BI97" s="65"/>
      <c r="BJ97" s="65"/>
      <c r="BK97" s="65"/>
      <c r="BL97" s="65"/>
      <c r="BM97" s="65"/>
      <c r="BN97" s="65"/>
      <c r="BO97" s="65"/>
      <c r="BP97" s="65"/>
      <c r="BQ97" s="65"/>
      <c r="BR97" s="65"/>
      <c r="BS97" s="65"/>
    </row>
    <row r="98" spans="1:71" x14ac:dyDescent="0.35">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c r="AQ98" s="65"/>
      <c r="AR98" s="65"/>
      <c r="AS98" s="65"/>
      <c r="AT98" s="65"/>
      <c r="AU98" s="65"/>
      <c r="AV98" s="65"/>
      <c r="AW98" s="65"/>
      <c r="AX98" s="65"/>
      <c r="AY98" s="65"/>
      <c r="AZ98" s="65"/>
      <c r="BA98" s="65"/>
      <c r="BB98" s="65"/>
      <c r="BC98" s="65"/>
      <c r="BD98" s="65"/>
      <c r="BE98" s="65"/>
      <c r="BF98" s="65"/>
      <c r="BG98" s="65"/>
      <c r="BH98" s="65"/>
      <c r="BI98" s="65"/>
      <c r="BJ98" s="65"/>
      <c r="BK98" s="65"/>
      <c r="BL98" s="65"/>
      <c r="BM98" s="65"/>
      <c r="BN98" s="65"/>
      <c r="BO98" s="65"/>
      <c r="BP98" s="65"/>
      <c r="BQ98" s="65"/>
      <c r="BR98" s="65"/>
      <c r="BS98" s="65"/>
    </row>
    <row r="99" spans="1:71" x14ac:dyDescent="0.35">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c r="AN99" s="65"/>
      <c r="AO99" s="65"/>
      <c r="AP99" s="65"/>
      <c r="AQ99" s="65"/>
      <c r="AR99" s="65"/>
      <c r="AS99" s="65"/>
      <c r="AT99" s="65"/>
      <c r="AU99" s="65"/>
      <c r="AV99" s="65"/>
      <c r="AW99" s="65"/>
      <c r="AX99" s="65"/>
      <c r="AY99" s="65"/>
      <c r="AZ99" s="65"/>
      <c r="BA99" s="65"/>
      <c r="BB99" s="65"/>
      <c r="BC99" s="65"/>
      <c r="BD99" s="65"/>
      <c r="BE99" s="65"/>
      <c r="BF99" s="65"/>
      <c r="BG99" s="65"/>
      <c r="BH99" s="65"/>
      <c r="BI99" s="65"/>
      <c r="BJ99" s="65"/>
      <c r="BK99" s="65"/>
      <c r="BL99" s="65"/>
      <c r="BM99" s="65"/>
      <c r="BN99" s="65"/>
      <c r="BO99" s="65"/>
      <c r="BP99" s="65"/>
      <c r="BQ99" s="65"/>
      <c r="BR99" s="65"/>
      <c r="BS99" s="65"/>
    </row>
    <row r="100" spans="1:71" x14ac:dyDescent="0.35">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c r="AT100" s="65"/>
      <c r="AU100" s="65"/>
      <c r="AV100" s="65"/>
      <c r="AW100" s="65"/>
      <c r="AX100" s="65"/>
      <c r="AY100" s="65"/>
      <c r="AZ100" s="65"/>
      <c r="BA100" s="65"/>
      <c r="BB100" s="65"/>
      <c r="BC100" s="65"/>
      <c r="BD100" s="65"/>
      <c r="BE100" s="65"/>
      <c r="BF100" s="65"/>
      <c r="BG100" s="65"/>
      <c r="BH100" s="65"/>
      <c r="BI100" s="65"/>
      <c r="BJ100" s="65"/>
      <c r="BK100" s="65"/>
      <c r="BL100" s="65"/>
      <c r="BM100" s="65"/>
      <c r="BN100" s="65"/>
      <c r="BO100" s="65"/>
      <c r="BP100" s="65"/>
      <c r="BQ100" s="65"/>
      <c r="BR100" s="65"/>
      <c r="BS100" s="65"/>
    </row>
    <row r="101" spans="1:71" x14ac:dyDescent="0.35">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5"/>
      <c r="AR101" s="65"/>
      <c r="AS101" s="65"/>
      <c r="AT101" s="65"/>
      <c r="AU101" s="65"/>
      <c r="AV101" s="65"/>
      <c r="AW101" s="65"/>
      <c r="AX101" s="65"/>
      <c r="AY101" s="65"/>
      <c r="AZ101" s="65"/>
      <c r="BA101" s="65"/>
      <c r="BB101" s="65"/>
      <c r="BC101" s="65"/>
      <c r="BD101" s="65"/>
      <c r="BE101" s="65"/>
      <c r="BF101" s="65"/>
      <c r="BG101" s="65"/>
      <c r="BH101" s="65"/>
      <c r="BI101" s="65"/>
      <c r="BJ101" s="65"/>
      <c r="BK101" s="65"/>
      <c r="BL101" s="65"/>
      <c r="BM101" s="65"/>
      <c r="BN101" s="65"/>
      <c r="BO101" s="65"/>
      <c r="BP101" s="65"/>
      <c r="BQ101" s="65"/>
      <c r="BR101" s="65"/>
      <c r="BS101" s="65"/>
    </row>
    <row r="102" spans="1:71" x14ac:dyDescent="0.35">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5"/>
      <c r="BA102" s="65"/>
      <c r="BB102" s="65"/>
      <c r="BC102" s="65"/>
      <c r="BD102" s="65"/>
      <c r="BE102" s="65"/>
      <c r="BF102" s="65"/>
      <c r="BG102" s="65"/>
      <c r="BH102" s="65"/>
      <c r="BI102" s="65"/>
      <c r="BJ102" s="65"/>
      <c r="BK102" s="65"/>
      <c r="BL102" s="65"/>
      <c r="BM102" s="65"/>
      <c r="BN102" s="65"/>
      <c r="BO102" s="65"/>
      <c r="BP102" s="65"/>
      <c r="BQ102" s="65"/>
      <c r="BR102" s="65"/>
      <c r="BS102" s="65"/>
    </row>
    <row r="103" spans="1:71" x14ac:dyDescent="0.35">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65"/>
      <c r="AO103" s="65"/>
      <c r="AP103" s="65"/>
      <c r="AQ103" s="65"/>
      <c r="AR103" s="65"/>
      <c r="AS103" s="65"/>
      <c r="AT103" s="65"/>
      <c r="AU103" s="65"/>
      <c r="AV103" s="65"/>
      <c r="AW103" s="65"/>
      <c r="AX103" s="65"/>
      <c r="AY103" s="65"/>
      <c r="AZ103" s="65"/>
      <c r="BA103" s="65"/>
      <c r="BB103" s="65"/>
      <c r="BC103" s="65"/>
      <c r="BD103" s="65"/>
      <c r="BE103" s="65"/>
      <c r="BF103" s="65"/>
      <c r="BG103" s="65"/>
      <c r="BH103" s="65"/>
      <c r="BI103" s="65"/>
      <c r="BJ103" s="65"/>
      <c r="BK103" s="65"/>
      <c r="BL103" s="65"/>
      <c r="BM103" s="65"/>
      <c r="BN103" s="65"/>
      <c r="BO103" s="65"/>
      <c r="BP103" s="65"/>
      <c r="BQ103" s="65"/>
      <c r="BR103" s="65"/>
      <c r="BS103" s="65"/>
    </row>
    <row r="104" spans="1:71" x14ac:dyDescent="0.35">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c r="AN104" s="65"/>
      <c r="AO104" s="65"/>
      <c r="AP104" s="65"/>
      <c r="AQ104" s="65"/>
      <c r="AR104" s="65"/>
      <c r="AS104" s="65"/>
      <c r="AT104" s="65"/>
      <c r="AU104" s="65"/>
      <c r="AV104" s="65"/>
      <c r="AW104" s="65"/>
      <c r="AX104" s="65"/>
      <c r="AY104" s="65"/>
      <c r="AZ104" s="65"/>
      <c r="BA104" s="65"/>
      <c r="BB104" s="65"/>
      <c r="BC104" s="65"/>
      <c r="BD104" s="65"/>
      <c r="BE104" s="65"/>
      <c r="BF104" s="65"/>
      <c r="BG104" s="65"/>
      <c r="BH104" s="65"/>
      <c r="BI104" s="65"/>
      <c r="BJ104" s="65"/>
      <c r="BK104" s="65"/>
      <c r="BL104" s="65"/>
      <c r="BM104" s="65"/>
      <c r="BN104" s="65"/>
      <c r="BO104" s="65"/>
      <c r="BP104" s="65"/>
      <c r="BQ104" s="65"/>
      <c r="BR104" s="65"/>
      <c r="BS104" s="65"/>
    </row>
    <row r="105" spans="1:71" x14ac:dyDescent="0.3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c r="AQ105" s="65"/>
      <c r="AR105" s="65"/>
      <c r="AS105" s="65"/>
      <c r="AT105" s="65"/>
      <c r="AU105" s="65"/>
      <c r="AV105" s="65"/>
      <c r="AW105" s="65"/>
      <c r="AX105" s="65"/>
      <c r="AY105" s="65"/>
      <c r="AZ105" s="65"/>
      <c r="BA105" s="65"/>
      <c r="BB105" s="65"/>
      <c r="BC105" s="65"/>
      <c r="BD105" s="65"/>
      <c r="BE105" s="65"/>
      <c r="BF105" s="65"/>
      <c r="BG105" s="65"/>
      <c r="BH105" s="65"/>
      <c r="BI105" s="65"/>
      <c r="BJ105" s="65"/>
      <c r="BK105" s="65"/>
      <c r="BL105" s="65"/>
      <c r="BM105" s="65"/>
      <c r="BN105" s="65"/>
      <c r="BO105" s="65"/>
      <c r="BP105" s="65"/>
      <c r="BQ105" s="65"/>
      <c r="BR105" s="65"/>
      <c r="BS105" s="65"/>
    </row>
    <row r="106" spans="1:71" x14ac:dyDescent="0.35">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c r="AM106" s="65"/>
      <c r="AN106" s="65"/>
      <c r="AO106" s="65"/>
      <c r="AP106" s="65"/>
      <c r="AQ106" s="65"/>
      <c r="AR106" s="65"/>
      <c r="AS106" s="65"/>
      <c r="AT106" s="65"/>
      <c r="AU106" s="65"/>
      <c r="AV106" s="65"/>
      <c r="AW106" s="65"/>
      <c r="AX106" s="65"/>
      <c r="AY106" s="65"/>
      <c r="AZ106" s="65"/>
      <c r="BA106" s="65"/>
      <c r="BB106" s="65"/>
      <c r="BC106" s="65"/>
      <c r="BD106" s="65"/>
      <c r="BE106" s="65"/>
      <c r="BF106" s="65"/>
      <c r="BG106" s="65"/>
      <c r="BH106" s="65"/>
      <c r="BI106" s="65"/>
      <c r="BJ106" s="65"/>
      <c r="BK106" s="65"/>
      <c r="BL106" s="65"/>
      <c r="BM106" s="65"/>
      <c r="BN106" s="65"/>
      <c r="BO106" s="65"/>
      <c r="BP106" s="65"/>
      <c r="BQ106" s="65"/>
      <c r="BR106" s="65"/>
      <c r="BS106" s="65"/>
    </row>
    <row r="107" spans="1:71" x14ac:dyDescent="0.35">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c r="AN107" s="65"/>
      <c r="AO107" s="65"/>
      <c r="AP107" s="65"/>
      <c r="AQ107" s="65"/>
      <c r="AR107" s="65"/>
      <c r="AS107" s="65"/>
      <c r="AT107" s="65"/>
      <c r="AU107" s="65"/>
      <c r="AV107" s="65"/>
      <c r="AW107" s="65"/>
      <c r="AX107" s="65"/>
      <c r="AY107" s="65"/>
      <c r="AZ107" s="65"/>
      <c r="BA107" s="65"/>
      <c r="BB107" s="65"/>
      <c r="BC107" s="65"/>
      <c r="BD107" s="65"/>
      <c r="BE107" s="65"/>
      <c r="BF107" s="65"/>
      <c r="BG107" s="65"/>
      <c r="BH107" s="65"/>
      <c r="BI107" s="65"/>
      <c r="BJ107" s="65"/>
      <c r="BK107" s="65"/>
      <c r="BL107" s="65"/>
      <c r="BM107" s="65"/>
      <c r="BN107" s="65"/>
      <c r="BO107" s="65"/>
      <c r="BP107" s="65"/>
      <c r="BQ107" s="65"/>
      <c r="BR107" s="65"/>
      <c r="BS107" s="65"/>
    </row>
    <row r="108" spans="1:71" x14ac:dyDescent="0.35">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c r="AM108" s="65"/>
      <c r="AN108" s="65"/>
      <c r="AO108" s="65"/>
      <c r="AP108" s="65"/>
      <c r="AQ108" s="65"/>
      <c r="AR108" s="65"/>
      <c r="AS108" s="65"/>
      <c r="AT108" s="65"/>
      <c r="AU108" s="65"/>
      <c r="AV108" s="65"/>
      <c r="AW108" s="65"/>
      <c r="AX108" s="65"/>
      <c r="AY108" s="65"/>
      <c r="AZ108" s="65"/>
      <c r="BA108" s="65"/>
      <c r="BB108" s="65"/>
      <c r="BC108" s="65"/>
      <c r="BD108" s="65"/>
      <c r="BE108" s="65"/>
      <c r="BF108" s="65"/>
      <c r="BG108" s="65"/>
      <c r="BH108" s="65"/>
      <c r="BI108" s="65"/>
      <c r="BJ108" s="65"/>
      <c r="BK108" s="65"/>
      <c r="BL108" s="65"/>
      <c r="BM108" s="65"/>
      <c r="BN108" s="65"/>
      <c r="BO108" s="65"/>
      <c r="BP108" s="65"/>
      <c r="BQ108" s="65"/>
      <c r="BR108" s="65"/>
      <c r="BS108" s="65"/>
    </row>
    <row r="109" spans="1:71" x14ac:dyDescent="0.35">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c r="AN109" s="65"/>
      <c r="AO109" s="65"/>
      <c r="AP109" s="65"/>
      <c r="AQ109" s="65"/>
      <c r="AR109" s="65"/>
      <c r="AS109" s="65"/>
      <c r="AT109" s="65"/>
      <c r="AU109" s="65"/>
      <c r="AV109" s="65"/>
      <c r="AW109" s="65"/>
      <c r="AX109" s="65"/>
      <c r="AY109" s="65"/>
      <c r="AZ109" s="65"/>
      <c r="BA109" s="65"/>
      <c r="BB109" s="65"/>
      <c r="BC109" s="65"/>
      <c r="BD109" s="65"/>
      <c r="BE109" s="65"/>
      <c r="BF109" s="65"/>
      <c r="BG109" s="65"/>
      <c r="BH109" s="65"/>
      <c r="BI109" s="65"/>
      <c r="BJ109" s="65"/>
      <c r="BK109" s="65"/>
      <c r="BL109" s="65"/>
      <c r="BM109" s="65"/>
      <c r="BN109" s="65"/>
      <c r="BO109" s="65"/>
      <c r="BP109" s="65"/>
      <c r="BQ109" s="65"/>
      <c r="BR109" s="65"/>
      <c r="BS109" s="65"/>
    </row>
    <row r="110" spans="1:71" x14ac:dyDescent="0.35">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c r="AN110" s="65"/>
      <c r="AO110" s="65"/>
      <c r="AP110" s="65"/>
      <c r="AQ110" s="65"/>
      <c r="AR110" s="65"/>
      <c r="AS110" s="65"/>
      <c r="AT110" s="65"/>
      <c r="AU110" s="65"/>
      <c r="AV110" s="65"/>
      <c r="AW110" s="65"/>
      <c r="AX110" s="65"/>
      <c r="AY110" s="65"/>
      <c r="AZ110" s="65"/>
      <c r="BA110" s="65"/>
      <c r="BB110" s="65"/>
      <c r="BC110" s="65"/>
      <c r="BD110" s="65"/>
      <c r="BE110" s="65"/>
      <c r="BF110" s="65"/>
      <c r="BG110" s="65"/>
      <c r="BH110" s="65"/>
      <c r="BI110" s="65"/>
      <c r="BJ110" s="65"/>
      <c r="BK110" s="65"/>
      <c r="BL110" s="65"/>
      <c r="BM110" s="65"/>
      <c r="BN110" s="65"/>
      <c r="BO110" s="65"/>
      <c r="BP110" s="65"/>
      <c r="BQ110" s="65"/>
      <c r="BR110" s="65"/>
      <c r="BS110" s="65"/>
    </row>
    <row r="111" spans="1:71" x14ac:dyDescent="0.35">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c r="AM111" s="65"/>
      <c r="AN111" s="65"/>
      <c r="AO111" s="65"/>
      <c r="AP111" s="65"/>
      <c r="AQ111" s="65"/>
      <c r="AR111" s="65"/>
      <c r="AS111" s="65"/>
      <c r="AT111" s="65"/>
      <c r="AU111" s="65"/>
      <c r="AV111" s="65"/>
      <c r="AW111" s="65"/>
      <c r="AX111" s="65"/>
      <c r="AY111" s="65"/>
      <c r="AZ111" s="65"/>
      <c r="BA111" s="65"/>
      <c r="BB111" s="65"/>
      <c r="BC111" s="65"/>
      <c r="BD111" s="65"/>
      <c r="BE111" s="65"/>
      <c r="BF111" s="65"/>
      <c r="BG111" s="65"/>
      <c r="BH111" s="65"/>
      <c r="BI111" s="65"/>
      <c r="BJ111" s="65"/>
      <c r="BK111" s="65"/>
      <c r="BL111" s="65"/>
      <c r="BM111" s="65"/>
      <c r="BN111" s="65"/>
      <c r="BO111" s="65"/>
      <c r="BP111" s="65"/>
      <c r="BQ111" s="65"/>
      <c r="BR111" s="65"/>
      <c r="BS111" s="65"/>
    </row>
    <row r="112" spans="1:71" x14ac:dyDescent="0.35">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c r="AN112" s="65"/>
      <c r="AO112" s="65"/>
      <c r="AP112" s="65"/>
      <c r="AQ112" s="65"/>
      <c r="AR112" s="65"/>
      <c r="AS112" s="65"/>
      <c r="AT112" s="65"/>
      <c r="AU112" s="65"/>
      <c r="AV112" s="65"/>
      <c r="AW112" s="65"/>
      <c r="AX112" s="65"/>
      <c r="AY112" s="65"/>
      <c r="AZ112" s="65"/>
      <c r="BA112" s="65"/>
      <c r="BB112" s="65"/>
      <c r="BC112" s="65"/>
      <c r="BD112" s="65"/>
      <c r="BE112" s="65"/>
      <c r="BF112" s="65"/>
      <c r="BG112" s="65"/>
      <c r="BH112" s="65"/>
      <c r="BI112" s="65"/>
      <c r="BJ112" s="65"/>
      <c r="BK112" s="65"/>
      <c r="BL112" s="65"/>
      <c r="BM112" s="65"/>
      <c r="BN112" s="65"/>
      <c r="BO112" s="65"/>
      <c r="BP112" s="65"/>
      <c r="BQ112" s="65"/>
      <c r="BR112" s="65"/>
      <c r="BS112" s="65"/>
    </row>
    <row r="113" spans="1:71" x14ac:dyDescent="0.35">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c r="AM113" s="65"/>
      <c r="AN113" s="65"/>
      <c r="AO113" s="65"/>
      <c r="AP113" s="65"/>
      <c r="AQ113" s="65"/>
      <c r="AR113" s="65"/>
      <c r="AS113" s="65"/>
      <c r="AT113" s="65"/>
      <c r="AU113" s="65"/>
      <c r="AV113" s="65"/>
      <c r="AW113" s="65"/>
      <c r="AX113" s="65"/>
      <c r="AY113" s="65"/>
      <c r="AZ113" s="65"/>
      <c r="BA113" s="65"/>
      <c r="BB113" s="65"/>
      <c r="BC113" s="65"/>
      <c r="BD113" s="65"/>
      <c r="BE113" s="65"/>
      <c r="BF113" s="65"/>
      <c r="BG113" s="65"/>
      <c r="BH113" s="65"/>
      <c r="BI113" s="65"/>
      <c r="BJ113" s="65"/>
      <c r="BK113" s="65"/>
      <c r="BL113" s="65"/>
      <c r="BM113" s="65"/>
      <c r="BN113" s="65"/>
      <c r="BO113" s="65"/>
      <c r="BP113" s="65"/>
      <c r="BQ113" s="65"/>
      <c r="BR113" s="65"/>
      <c r="BS113" s="65"/>
    </row>
    <row r="114" spans="1:71" x14ac:dyDescent="0.35">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c r="BA114" s="65"/>
      <c r="BB114" s="65"/>
      <c r="BC114" s="65"/>
      <c r="BD114" s="65"/>
      <c r="BE114" s="65"/>
      <c r="BF114" s="65"/>
      <c r="BG114" s="65"/>
      <c r="BH114" s="65"/>
      <c r="BI114" s="65"/>
      <c r="BJ114" s="65"/>
      <c r="BK114" s="65"/>
      <c r="BL114" s="65"/>
      <c r="BM114" s="65"/>
      <c r="BN114" s="65"/>
      <c r="BO114" s="65"/>
      <c r="BP114" s="65"/>
      <c r="BQ114" s="65"/>
      <c r="BR114" s="65"/>
      <c r="BS114" s="65"/>
    </row>
    <row r="115" spans="1:71" x14ac:dyDescent="0.3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c r="AM115" s="65"/>
      <c r="AN115" s="65"/>
      <c r="AO115" s="65"/>
      <c r="AP115" s="65"/>
      <c r="AQ115" s="65"/>
      <c r="AR115" s="65"/>
      <c r="AS115" s="65"/>
      <c r="AT115" s="65"/>
      <c r="AU115" s="65"/>
      <c r="AV115" s="65"/>
      <c r="AW115" s="65"/>
      <c r="AX115" s="65"/>
      <c r="AY115" s="65"/>
      <c r="AZ115" s="65"/>
      <c r="BA115" s="65"/>
      <c r="BB115" s="65"/>
      <c r="BC115" s="65"/>
      <c r="BD115" s="65"/>
      <c r="BE115" s="65"/>
      <c r="BF115" s="65"/>
      <c r="BG115" s="65"/>
      <c r="BH115" s="65"/>
      <c r="BI115" s="65"/>
      <c r="BJ115" s="65"/>
      <c r="BK115" s="65"/>
      <c r="BL115" s="65"/>
      <c r="BM115" s="65"/>
      <c r="BN115" s="65"/>
      <c r="BO115" s="65"/>
      <c r="BP115" s="65"/>
      <c r="BQ115" s="65"/>
      <c r="BR115" s="65"/>
      <c r="BS115" s="65"/>
    </row>
    <row r="116" spans="1:71" x14ac:dyDescent="0.35">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c r="AM116" s="65"/>
      <c r="AN116" s="65"/>
      <c r="AO116" s="65"/>
      <c r="AP116" s="65"/>
      <c r="AQ116" s="65"/>
      <c r="AR116" s="65"/>
      <c r="AS116" s="65"/>
      <c r="AT116" s="65"/>
      <c r="AU116" s="65"/>
      <c r="AV116" s="65"/>
      <c r="AW116" s="65"/>
      <c r="AX116" s="65"/>
      <c r="AY116" s="65"/>
      <c r="AZ116" s="65"/>
      <c r="BA116" s="65"/>
      <c r="BB116" s="65"/>
      <c r="BC116" s="65"/>
      <c r="BD116" s="65"/>
      <c r="BE116" s="65"/>
      <c r="BF116" s="65"/>
      <c r="BG116" s="65"/>
      <c r="BH116" s="65"/>
      <c r="BI116" s="65"/>
      <c r="BJ116" s="65"/>
      <c r="BK116" s="65"/>
      <c r="BL116" s="65"/>
      <c r="BM116" s="65"/>
      <c r="BN116" s="65"/>
      <c r="BO116" s="65"/>
      <c r="BP116" s="65"/>
      <c r="BQ116" s="65"/>
      <c r="BR116" s="65"/>
      <c r="BS116" s="65"/>
    </row>
    <row r="117" spans="1:71" x14ac:dyDescent="0.35">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c r="AN117" s="65"/>
      <c r="AO117" s="65"/>
      <c r="AP117" s="65"/>
      <c r="AQ117" s="65"/>
      <c r="AR117" s="65"/>
      <c r="AS117" s="65"/>
      <c r="AT117" s="65"/>
      <c r="AU117" s="65"/>
      <c r="AV117" s="65"/>
      <c r="AW117" s="65"/>
      <c r="AX117" s="65"/>
      <c r="AY117" s="65"/>
      <c r="AZ117" s="65"/>
      <c r="BA117" s="65"/>
      <c r="BB117" s="65"/>
      <c r="BC117" s="65"/>
      <c r="BD117" s="65"/>
      <c r="BE117" s="65"/>
      <c r="BF117" s="65"/>
      <c r="BG117" s="65"/>
      <c r="BH117" s="65"/>
      <c r="BI117" s="65"/>
      <c r="BJ117" s="65"/>
      <c r="BK117" s="65"/>
      <c r="BL117" s="65"/>
      <c r="BM117" s="65"/>
      <c r="BN117" s="65"/>
      <c r="BO117" s="65"/>
      <c r="BP117" s="65"/>
      <c r="BQ117" s="65"/>
      <c r="BR117" s="65"/>
      <c r="BS117" s="65"/>
    </row>
    <row r="118" spans="1:71" x14ac:dyDescent="0.35">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c r="AM118" s="65"/>
      <c r="AN118" s="65"/>
      <c r="AO118" s="65"/>
      <c r="AP118" s="65"/>
      <c r="AQ118" s="65"/>
      <c r="AR118" s="65"/>
      <c r="AS118" s="65"/>
      <c r="AT118" s="65"/>
      <c r="AU118" s="65"/>
      <c r="AV118" s="65"/>
      <c r="AW118" s="65"/>
      <c r="AX118" s="65"/>
      <c r="AY118" s="65"/>
      <c r="AZ118" s="65"/>
      <c r="BA118" s="65"/>
      <c r="BB118" s="65"/>
      <c r="BC118" s="65"/>
      <c r="BD118" s="65"/>
      <c r="BE118" s="65"/>
      <c r="BF118" s="65"/>
      <c r="BG118" s="65"/>
      <c r="BH118" s="65"/>
      <c r="BI118" s="65"/>
      <c r="BJ118" s="65"/>
      <c r="BK118" s="65"/>
      <c r="BL118" s="65"/>
      <c r="BM118" s="65"/>
      <c r="BN118" s="65"/>
      <c r="BO118" s="65"/>
      <c r="BP118" s="65"/>
      <c r="BQ118" s="65"/>
      <c r="BR118" s="65"/>
      <c r="BS118" s="65"/>
    </row>
    <row r="119" spans="1:71" x14ac:dyDescent="0.35">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s="65"/>
      <c r="AN119" s="65"/>
      <c r="AO119" s="65"/>
      <c r="AP119" s="65"/>
      <c r="AQ119" s="65"/>
      <c r="AR119" s="65"/>
      <c r="AS119" s="65"/>
      <c r="AT119" s="65"/>
      <c r="AU119" s="65"/>
      <c r="AV119" s="65"/>
      <c r="AW119" s="65"/>
      <c r="AX119" s="65"/>
      <c r="AY119" s="65"/>
      <c r="AZ119" s="65"/>
      <c r="BA119" s="65"/>
      <c r="BB119" s="65"/>
      <c r="BC119" s="65"/>
      <c r="BD119" s="65"/>
      <c r="BE119" s="65"/>
      <c r="BF119" s="65"/>
      <c r="BG119" s="65"/>
      <c r="BH119" s="65"/>
      <c r="BI119" s="65"/>
      <c r="BJ119" s="65"/>
      <c r="BK119" s="65"/>
      <c r="BL119" s="65"/>
      <c r="BM119" s="65"/>
      <c r="BN119" s="65"/>
      <c r="BO119" s="65"/>
      <c r="BP119" s="65"/>
      <c r="BQ119" s="65"/>
      <c r="BR119" s="65"/>
      <c r="BS119" s="65"/>
    </row>
    <row r="120" spans="1:71" x14ac:dyDescent="0.35">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c r="AN120" s="65"/>
      <c r="AO120" s="65"/>
      <c r="AP120" s="65"/>
      <c r="AQ120" s="65"/>
      <c r="AR120" s="65"/>
      <c r="AS120" s="65"/>
      <c r="AT120" s="65"/>
      <c r="AU120" s="65"/>
      <c r="AV120" s="65"/>
      <c r="AW120" s="65"/>
      <c r="AX120" s="65"/>
      <c r="AY120" s="65"/>
      <c r="AZ120" s="65"/>
      <c r="BA120" s="65"/>
      <c r="BB120" s="65"/>
      <c r="BC120" s="65"/>
      <c r="BD120" s="65"/>
      <c r="BE120" s="65"/>
      <c r="BF120" s="65"/>
      <c r="BG120" s="65"/>
      <c r="BH120" s="65"/>
      <c r="BI120" s="65"/>
      <c r="BJ120" s="65"/>
      <c r="BK120" s="65"/>
      <c r="BL120" s="65"/>
      <c r="BM120" s="65"/>
      <c r="BN120" s="65"/>
      <c r="BO120" s="65"/>
      <c r="BP120" s="65"/>
      <c r="BQ120" s="65"/>
      <c r="BR120" s="65"/>
      <c r="BS120" s="65"/>
    </row>
    <row r="121" spans="1:71" x14ac:dyDescent="0.35">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c r="AK121" s="65"/>
      <c r="AL121" s="65"/>
      <c r="AM121" s="65"/>
      <c r="AN121" s="65"/>
      <c r="AO121" s="65"/>
      <c r="AP121" s="65"/>
      <c r="AQ121" s="65"/>
      <c r="AR121" s="65"/>
      <c r="AS121" s="65"/>
      <c r="AT121" s="65"/>
      <c r="AU121" s="65"/>
      <c r="AV121" s="65"/>
      <c r="AW121" s="65"/>
      <c r="AX121" s="65"/>
      <c r="AY121" s="65"/>
      <c r="AZ121" s="65"/>
      <c r="BA121" s="65"/>
      <c r="BB121" s="65"/>
      <c r="BC121" s="65"/>
      <c r="BD121" s="65"/>
      <c r="BE121" s="65"/>
      <c r="BF121" s="65"/>
      <c r="BG121" s="65"/>
      <c r="BH121" s="65"/>
      <c r="BI121" s="65"/>
      <c r="BJ121" s="65"/>
      <c r="BK121" s="65"/>
      <c r="BL121" s="65"/>
      <c r="BM121" s="65"/>
      <c r="BN121" s="65"/>
      <c r="BO121" s="65"/>
      <c r="BP121" s="65"/>
      <c r="BQ121" s="65"/>
      <c r="BR121" s="65"/>
      <c r="BS121" s="65"/>
    </row>
    <row r="122" spans="1:71" x14ac:dyDescent="0.35">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c r="AN122" s="65"/>
      <c r="AO122" s="65"/>
      <c r="AP122" s="65"/>
      <c r="AQ122" s="65"/>
      <c r="AR122" s="65"/>
      <c r="AS122" s="65"/>
      <c r="AT122" s="65"/>
      <c r="AU122" s="65"/>
      <c r="AV122" s="65"/>
      <c r="AW122" s="65"/>
      <c r="AX122" s="65"/>
      <c r="AY122" s="65"/>
      <c r="AZ122" s="65"/>
      <c r="BA122" s="65"/>
      <c r="BB122" s="65"/>
      <c r="BC122" s="65"/>
      <c r="BD122" s="65"/>
      <c r="BE122" s="65"/>
      <c r="BF122" s="65"/>
      <c r="BG122" s="65"/>
      <c r="BH122" s="65"/>
      <c r="BI122" s="65"/>
      <c r="BJ122" s="65"/>
      <c r="BK122" s="65"/>
      <c r="BL122" s="65"/>
      <c r="BM122" s="65"/>
      <c r="BN122" s="65"/>
      <c r="BO122" s="65"/>
      <c r="BP122" s="65"/>
      <c r="BQ122" s="65"/>
      <c r="BR122" s="65"/>
      <c r="BS122" s="65"/>
    </row>
    <row r="123" spans="1:71" x14ac:dyDescent="0.35">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c r="AQ123" s="65"/>
      <c r="AR123" s="65"/>
      <c r="AS123" s="65"/>
      <c r="AT123" s="65"/>
      <c r="AU123" s="65"/>
      <c r="AV123" s="65"/>
      <c r="AW123" s="65"/>
      <c r="AX123" s="65"/>
      <c r="AY123" s="65"/>
      <c r="AZ123" s="65"/>
      <c r="BA123" s="65"/>
      <c r="BB123" s="65"/>
      <c r="BC123" s="65"/>
      <c r="BD123" s="65"/>
      <c r="BE123" s="65"/>
      <c r="BF123" s="65"/>
      <c r="BG123" s="65"/>
      <c r="BH123" s="65"/>
      <c r="BI123" s="65"/>
      <c r="BJ123" s="65"/>
      <c r="BK123" s="65"/>
      <c r="BL123" s="65"/>
      <c r="BM123" s="65"/>
      <c r="BN123" s="65"/>
      <c r="BO123" s="65"/>
      <c r="BP123" s="65"/>
      <c r="BQ123" s="65"/>
      <c r="BR123" s="65"/>
      <c r="BS123" s="65"/>
    </row>
    <row r="124" spans="1:71" x14ac:dyDescent="0.35">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c r="AQ124" s="65"/>
      <c r="AR124" s="65"/>
      <c r="AS124" s="65"/>
      <c r="AT124" s="65"/>
      <c r="AU124" s="65"/>
      <c r="AV124" s="65"/>
      <c r="AW124" s="65"/>
      <c r="AX124" s="65"/>
      <c r="AY124" s="65"/>
      <c r="AZ124" s="65"/>
      <c r="BA124" s="65"/>
      <c r="BB124" s="65"/>
      <c r="BC124" s="65"/>
      <c r="BD124" s="65"/>
      <c r="BE124" s="65"/>
      <c r="BF124" s="65"/>
      <c r="BG124" s="65"/>
      <c r="BH124" s="65"/>
      <c r="BI124" s="65"/>
      <c r="BJ124" s="65"/>
      <c r="BK124" s="65"/>
      <c r="BL124" s="65"/>
      <c r="BM124" s="65"/>
      <c r="BN124" s="65"/>
      <c r="BO124" s="65"/>
      <c r="BP124" s="65"/>
      <c r="BQ124" s="65"/>
      <c r="BR124" s="65"/>
      <c r="BS124" s="65"/>
    </row>
    <row r="125" spans="1:71" x14ac:dyDescent="0.3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c r="AQ125" s="65"/>
      <c r="AR125" s="65"/>
      <c r="AS125" s="65"/>
      <c r="AT125" s="65"/>
      <c r="AU125" s="65"/>
      <c r="AV125" s="65"/>
      <c r="AW125" s="65"/>
      <c r="AX125" s="65"/>
      <c r="AY125" s="65"/>
      <c r="AZ125" s="65"/>
      <c r="BA125" s="65"/>
      <c r="BB125" s="65"/>
      <c r="BC125" s="65"/>
      <c r="BD125" s="65"/>
      <c r="BE125" s="65"/>
      <c r="BF125" s="65"/>
      <c r="BG125" s="65"/>
      <c r="BH125" s="65"/>
      <c r="BI125" s="65"/>
      <c r="BJ125" s="65"/>
      <c r="BK125" s="65"/>
      <c r="BL125" s="65"/>
      <c r="BM125" s="65"/>
      <c r="BN125" s="65"/>
      <c r="BO125" s="65"/>
      <c r="BP125" s="65"/>
      <c r="BQ125" s="65"/>
      <c r="BR125" s="65"/>
      <c r="BS125" s="65"/>
    </row>
    <row r="126" spans="1:71" x14ac:dyDescent="0.35">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c r="AQ126" s="65"/>
      <c r="AR126" s="65"/>
      <c r="AS126" s="65"/>
      <c r="AT126" s="65"/>
      <c r="AU126" s="65"/>
      <c r="AV126" s="65"/>
      <c r="AW126" s="65"/>
      <c r="AX126" s="65"/>
      <c r="AY126" s="65"/>
      <c r="AZ126" s="65"/>
      <c r="BA126" s="65"/>
      <c r="BB126" s="65"/>
      <c r="BC126" s="65"/>
      <c r="BD126" s="65"/>
      <c r="BE126" s="65"/>
      <c r="BF126" s="65"/>
      <c r="BG126" s="65"/>
      <c r="BH126" s="65"/>
      <c r="BI126" s="65"/>
      <c r="BJ126" s="65"/>
      <c r="BK126" s="65"/>
      <c r="BL126" s="65"/>
      <c r="BM126" s="65"/>
      <c r="BN126" s="65"/>
      <c r="BO126" s="65"/>
      <c r="BP126" s="65"/>
      <c r="BQ126" s="65"/>
      <c r="BR126" s="65"/>
      <c r="BS126" s="65"/>
    </row>
    <row r="127" spans="1:71" x14ac:dyDescent="0.35">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c r="AM127" s="65"/>
      <c r="AN127" s="65"/>
      <c r="AO127" s="65"/>
      <c r="AP127" s="65"/>
      <c r="AQ127" s="65"/>
      <c r="AR127" s="65"/>
      <c r="AS127" s="65"/>
      <c r="AT127" s="65"/>
      <c r="AU127" s="65"/>
      <c r="AV127" s="65"/>
      <c r="AW127" s="65"/>
      <c r="AX127" s="65"/>
      <c r="AY127" s="65"/>
      <c r="AZ127" s="65"/>
      <c r="BA127" s="65"/>
      <c r="BB127" s="65"/>
      <c r="BC127" s="65"/>
      <c r="BD127" s="65"/>
      <c r="BE127" s="65"/>
      <c r="BF127" s="65"/>
      <c r="BG127" s="65"/>
      <c r="BH127" s="65"/>
      <c r="BI127" s="65"/>
      <c r="BJ127" s="65"/>
      <c r="BK127" s="65"/>
      <c r="BL127" s="65"/>
      <c r="BM127" s="65"/>
      <c r="BN127" s="65"/>
      <c r="BO127" s="65"/>
      <c r="BP127" s="65"/>
      <c r="BQ127" s="65"/>
      <c r="BR127" s="65"/>
      <c r="BS127" s="65"/>
    </row>
    <row r="128" spans="1:71" x14ac:dyDescent="0.35">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c r="AM128" s="65"/>
      <c r="AN128" s="65"/>
      <c r="AO128" s="65"/>
      <c r="AP128" s="65"/>
      <c r="AQ128" s="65"/>
      <c r="AR128" s="65"/>
      <c r="AS128" s="65"/>
      <c r="AT128" s="65"/>
      <c r="AU128" s="65"/>
      <c r="AV128" s="65"/>
      <c r="AW128" s="65"/>
      <c r="AX128" s="65"/>
      <c r="AY128" s="65"/>
      <c r="AZ128" s="65"/>
      <c r="BA128" s="65"/>
      <c r="BB128" s="65"/>
      <c r="BC128" s="65"/>
      <c r="BD128" s="65"/>
      <c r="BE128" s="65"/>
      <c r="BF128" s="65"/>
      <c r="BG128" s="65"/>
      <c r="BH128" s="65"/>
      <c r="BI128" s="65"/>
      <c r="BJ128" s="65"/>
      <c r="BK128" s="65"/>
      <c r="BL128" s="65"/>
      <c r="BM128" s="65"/>
      <c r="BN128" s="65"/>
      <c r="BO128" s="65"/>
      <c r="BP128" s="65"/>
      <c r="BQ128" s="65"/>
      <c r="BR128" s="65"/>
      <c r="BS128" s="65"/>
    </row>
    <row r="129" spans="1:71" x14ac:dyDescent="0.35">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c r="AQ129" s="65"/>
      <c r="AR129" s="65"/>
      <c r="AS129" s="65"/>
      <c r="AT129" s="65"/>
      <c r="AU129" s="65"/>
      <c r="AV129" s="65"/>
      <c r="AW129" s="65"/>
      <c r="AX129" s="65"/>
      <c r="AY129" s="65"/>
      <c r="AZ129" s="65"/>
      <c r="BA129" s="65"/>
      <c r="BB129" s="65"/>
      <c r="BC129" s="65"/>
      <c r="BD129" s="65"/>
      <c r="BE129" s="65"/>
      <c r="BF129" s="65"/>
      <c r="BG129" s="65"/>
      <c r="BH129" s="65"/>
      <c r="BI129" s="65"/>
      <c r="BJ129" s="65"/>
      <c r="BK129" s="65"/>
      <c r="BL129" s="65"/>
      <c r="BM129" s="65"/>
      <c r="BN129" s="65"/>
      <c r="BO129" s="65"/>
      <c r="BP129" s="65"/>
      <c r="BQ129" s="65"/>
      <c r="BR129" s="65"/>
      <c r="BS129" s="65"/>
    </row>
    <row r="130" spans="1:71" x14ac:dyDescent="0.35">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c r="BG130" s="65"/>
      <c r="BH130" s="65"/>
      <c r="BI130" s="65"/>
      <c r="BJ130" s="65"/>
      <c r="BK130" s="65"/>
      <c r="BL130" s="65"/>
      <c r="BM130" s="65"/>
      <c r="BN130" s="65"/>
      <c r="BO130" s="65"/>
      <c r="BP130" s="65"/>
      <c r="BQ130" s="65"/>
      <c r="BR130" s="65"/>
      <c r="BS130" s="65"/>
    </row>
    <row r="131" spans="1:71" x14ac:dyDescent="0.35">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c r="BG131" s="65"/>
      <c r="BH131" s="65"/>
      <c r="BI131" s="65"/>
      <c r="BJ131" s="65"/>
      <c r="BK131" s="65"/>
      <c r="BL131" s="65"/>
      <c r="BM131" s="65"/>
      <c r="BN131" s="65"/>
      <c r="BO131" s="65"/>
      <c r="BP131" s="65"/>
      <c r="BQ131" s="65"/>
      <c r="BR131" s="65"/>
      <c r="BS131" s="65"/>
    </row>
    <row r="132" spans="1:71" x14ac:dyDescent="0.35">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c r="BK132" s="65"/>
      <c r="BL132" s="65"/>
      <c r="BM132" s="65"/>
      <c r="BN132" s="65"/>
      <c r="BO132" s="65"/>
      <c r="BP132" s="65"/>
      <c r="BQ132" s="65"/>
      <c r="BR132" s="65"/>
      <c r="BS132" s="65"/>
    </row>
    <row r="133" spans="1:71" x14ac:dyDescent="0.35">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c r="BG133" s="65"/>
      <c r="BH133" s="65"/>
      <c r="BI133" s="65"/>
      <c r="BJ133" s="65"/>
      <c r="BK133" s="65"/>
      <c r="BL133" s="65"/>
      <c r="BM133" s="65"/>
      <c r="BN133" s="65"/>
      <c r="BO133" s="65"/>
      <c r="BP133" s="65"/>
      <c r="BQ133" s="65"/>
      <c r="BR133" s="65"/>
      <c r="BS133" s="65"/>
    </row>
    <row r="134" spans="1:71" x14ac:dyDescent="0.35">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c r="BK134" s="65"/>
      <c r="BL134" s="65"/>
      <c r="BM134" s="65"/>
      <c r="BN134" s="65"/>
      <c r="BO134" s="65"/>
      <c r="BP134" s="65"/>
      <c r="BQ134" s="65"/>
      <c r="BR134" s="65"/>
      <c r="BS134" s="65"/>
    </row>
    <row r="135" spans="1:71" x14ac:dyDescent="0.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c r="BA135" s="65"/>
      <c r="BB135" s="65"/>
      <c r="BC135" s="65"/>
      <c r="BD135" s="65"/>
      <c r="BE135" s="65"/>
      <c r="BF135" s="65"/>
      <c r="BG135" s="65"/>
      <c r="BH135" s="65"/>
      <c r="BI135" s="65"/>
      <c r="BJ135" s="65"/>
      <c r="BK135" s="65"/>
      <c r="BL135" s="65"/>
      <c r="BM135" s="65"/>
      <c r="BN135" s="65"/>
      <c r="BO135" s="65"/>
      <c r="BP135" s="65"/>
      <c r="BQ135" s="65"/>
      <c r="BR135" s="65"/>
      <c r="BS135" s="65"/>
    </row>
    <row r="136" spans="1:71" x14ac:dyDescent="0.35">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s="65"/>
      <c r="BC136" s="65"/>
      <c r="BD136" s="65"/>
      <c r="BE136" s="65"/>
      <c r="BF136" s="65"/>
      <c r="BG136" s="65"/>
      <c r="BH136" s="65"/>
      <c r="BI136" s="65"/>
      <c r="BJ136" s="65"/>
      <c r="BK136" s="65"/>
      <c r="BL136" s="65"/>
      <c r="BM136" s="65"/>
      <c r="BN136" s="65"/>
      <c r="BO136" s="65"/>
      <c r="BP136" s="65"/>
      <c r="BQ136" s="65"/>
      <c r="BR136" s="65"/>
      <c r="BS136" s="65"/>
    </row>
    <row r="137" spans="1:71" x14ac:dyDescent="0.35">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c r="BA137" s="65"/>
      <c r="BB137" s="65"/>
      <c r="BC137" s="65"/>
      <c r="BD137" s="65"/>
      <c r="BE137" s="65"/>
      <c r="BF137" s="65"/>
      <c r="BG137" s="65"/>
      <c r="BH137" s="65"/>
      <c r="BI137" s="65"/>
      <c r="BJ137" s="65"/>
      <c r="BK137" s="65"/>
      <c r="BL137" s="65"/>
      <c r="BM137" s="65"/>
      <c r="BN137" s="65"/>
      <c r="BO137" s="65"/>
      <c r="BP137" s="65"/>
      <c r="BQ137" s="65"/>
      <c r="BR137" s="65"/>
      <c r="BS137" s="65"/>
    </row>
    <row r="138" spans="1:71" x14ac:dyDescent="0.35">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c r="BK138" s="65"/>
      <c r="BL138" s="65"/>
      <c r="BM138" s="65"/>
      <c r="BN138" s="65"/>
      <c r="BO138" s="65"/>
      <c r="BP138" s="65"/>
      <c r="BQ138" s="65"/>
      <c r="BR138" s="65"/>
      <c r="BS138" s="65"/>
    </row>
    <row r="139" spans="1:71" x14ac:dyDescent="0.35">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65"/>
      <c r="BC139" s="65"/>
      <c r="BD139" s="65"/>
      <c r="BE139" s="65"/>
      <c r="BF139" s="65"/>
      <c r="BG139" s="65"/>
      <c r="BH139" s="65"/>
      <c r="BI139" s="65"/>
      <c r="BJ139" s="65"/>
      <c r="BK139" s="65"/>
      <c r="BL139" s="65"/>
      <c r="BM139" s="65"/>
      <c r="BN139" s="65"/>
      <c r="BO139" s="65"/>
      <c r="BP139" s="65"/>
      <c r="BQ139" s="65"/>
      <c r="BR139" s="65"/>
      <c r="BS139" s="65"/>
    </row>
    <row r="140" spans="1:71" x14ac:dyDescent="0.35">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c r="BK140" s="65"/>
      <c r="BL140" s="65"/>
      <c r="BM140" s="65"/>
      <c r="BN140" s="65"/>
      <c r="BO140" s="65"/>
      <c r="BP140" s="65"/>
      <c r="BQ140" s="65"/>
      <c r="BR140" s="65"/>
      <c r="BS140" s="65"/>
    </row>
    <row r="141" spans="1:71" x14ac:dyDescent="0.35">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c r="BK141" s="65"/>
      <c r="BL141" s="65"/>
      <c r="BM141" s="65"/>
      <c r="BN141" s="65"/>
      <c r="BO141" s="65"/>
      <c r="BP141" s="65"/>
      <c r="BQ141" s="65"/>
      <c r="BR141" s="65"/>
      <c r="BS141" s="65"/>
    </row>
    <row r="142" spans="1:71" x14ac:dyDescent="0.35">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c r="BK142" s="65"/>
      <c r="BL142" s="65"/>
      <c r="BM142" s="65"/>
      <c r="BN142" s="65"/>
      <c r="BO142" s="65"/>
      <c r="BP142" s="65"/>
      <c r="BQ142" s="65"/>
      <c r="BR142" s="65"/>
      <c r="BS142" s="65"/>
    </row>
    <row r="143" spans="1:71" x14ac:dyDescent="0.35">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c r="BA143" s="65"/>
      <c r="BB143" s="65"/>
      <c r="BC143" s="65"/>
      <c r="BD143" s="65"/>
      <c r="BE143" s="65"/>
      <c r="BF143" s="65"/>
      <c r="BG143" s="65"/>
      <c r="BH143" s="65"/>
      <c r="BI143" s="65"/>
      <c r="BJ143" s="65"/>
      <c r="BK143" s="65"/>
      <c r="BL143" s="65"/>
      <c r="BM143" s="65"/>
      <c r="BN143" s="65"/>
      <c r="BO143" s="65"/>
      <c r="BP143" s="65"/>
      <c r="BQ143" s="65"/>
      <c r="BR143" s="65"/>
      <c r="BS143" s="65"/>
    </row>
    <row r="144" spans="1:71" x14ac:dyDescent="0.35">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c r="BK144" s="65"/>
      <c r="BL144" s="65"/>
      <c r="BM144" s="65"/>
      <c r="BN144" s="65"/>
      <c r="BO144" s="65"/>
      <c r="BP144" s="65"/>
      <c r="BQ144" s="65"/>
      <c r="BR144" s="65"/>
      <c r="BS144" s="65"/>
    </row>
    <row r="145" spans="1:71" x14ac:dyDescent="0.3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c r="BA145" s="65"/>
      <c r="BB145" s="65"/>
      <c r="BC145" s="65"/>
      <c r="BD145" s="65"/>
      <c r="BE145" s="65"/>
      <c r="BF145" s="65"/>
      <c r="BG145" s="65"/>
      <c r="BH145" s="65"/>
      <c r="BI145" s="65"/>
      <c r="BJ145" s="65"/>
      <c r="BK145" s="65"/>
      <c r="BL145" s="65"/>
      <c r="BM145" s="65"/>
      <c r="BN145" s="65"/>
      <c r="BO145" s="65"/>
      <c r="BP145" s="65"/>
      <c r="BQ145" s="65"/>
      <c r="BR145" s="65"/>
      <c r="BS145" s="65"/>
    </row>
    <row r="146" spans="1:71" x14ac:dyDescent="0.35">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c r="BK146" s="65"/>
      <c r="BL146" s="65"/>
      <c r="BM146" s="65"/>
      <c r="BN146" s="65"/>
      <c r="BO146" s="65"/>
      <c r="BP146" s="65"/>
      <c r="BQ146" s="65"/>
      <c r="BR146" s="65"/>
      <c r="BS146" s="65"/>
    </row>
    <row r="147" spans="1:71" x14ac:dyDescent="0.35">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c r="BA147" s="65"/>
      <c r="BB147" s="65"/>
      <c r="BC147" s="65"/>
      <c r="BD147" s="65"/>
      <c r="BE147" s="65"/>
      <c r="BF147" s="65"/>
      <c r="BG147" s="65"/>
      <c r="BH147" s="65"/>
      <c r="BI147" s="65"/>
      <c r="BJ147" s="65"/>
      <c r="BK147" s="65"/>
      <c r="BL147" s="65"/>
      <c r="BM147" s="65"/>
      <c r="BN147" s="65"/>
      <c r="BO147" s="65"/>
      <c r="BP147" s="65"/>
      <c r="BQ147" s="65"/>
      <c r="BR147" s="65"/>
      <c r="BS147" s="65"/>
    </row>
    <row r="148" spans="1:71" x14ac:dyDescent="0.35">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c r="BK148" s="65"/>
      <c r="BL148" s="65"/>
      <c r="BM148" s="65"/>
      <c r="BN148" s="65"/>
      <c r="BO148" s="65"/>
      <c r="BP148" s="65"/>
      <c r="BQ148" s="65"/>
      <c r="BR148" s="65"/>
      <c r="BS148" s="65"/>
    </row>
    <row r="149" spans="1:71" x14ac:dyDescent="0.35">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s="65"/>
      <c r="BG149" s="65"/>
      <c r="BH149" s="65"/>
      <c r="BI149" s="65"/>
      <c r="BJ149" s="65"/>
      <c r="BK149" s="65"/>
      <c r="BL149" s="65"/>
      <c r="BM149" s="65"/>
      <c r="BN149" s="65"/>
      <c r="BO149" s="65"/>
      <c r="BP149" s="65"/>
      <c r="BQ149" s="65"/>
      <c r="BR149" s="65"/>
      <c r="BS149" s="65"/>
    </row>
    <row r="150" spans="1:71" x14ac:dyDescent="0.35">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c r="BK150" s="65"/>
      <c r="BL150" s="65"/>
      <c r="BM150" s="65"/>
      <c r="BN150" s="65"/>
      <c r="BO150" s="65"/>
      <c r="BP150" s="65"/>
      <c r="BQ150" s="65"/>
      <c r="BR150" s="65"/>
      <c r="BS150" s="65"/>
    </row>
    <row r="151" spans="1:71" x14ac:dyDescent="0.35">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c r="AT151" s="65"/>
      <c r="AU151" s="65"/>
      <c r="AV151" s="65"/>
      <c r="AW151" s="65"/>
      <c r="AX151" s="65"/>
      <c r="AY151" s="65"/>
      <c r="AZ151" s="65"/>
      <c r="BA151" s="65"/>
      <c r="BB151" s="65"/>
      <c r="BC151" s="65"/>
      <c r="BD151" s="65"/>
      <c r="BE151" s="65"/>
      <c r="BF151" s="65"/>
      <c r="BG151" s="65"/>
      <c r="BH151" s="65"/>
      <c r="BI151" s="65"/>
      <c r="BJ151" s="65"/>
      <c r="BK151" s="65"/>
      <c r="BL151" s="65"/>
      <c r="BM151" s="65"/>
      <c r="BN151" s="65"/>
      <c r="BO151" s="65"/>
      <c r="BP151" s="65"/>
      <c r="BQ151" s="65"/>
      <c r="BR151" s="65"/>
      <c r="BS151" s="65"/>
    </row>
    <row r="152" spans="1:71" x14ac:dyDescent="0.35">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s="65"/>
      <c r="BI152" s="65"/>
      <c r="BJ152" s="65"/>
      <c r="BK152" s="65"/>
      <c r="BL152" s="65"/>
      <c r="BM152" s="65"/>
      <c r="BN152" s="65"/>
      <c r="BO152" s="65"/>
      <c r="BP152" s="65"/>
      <c r="BQ152" s="65"/>
      <c r="BR152" s="65"/>
      <c r="BS152" s="65"/>
    </row>
    <row r="153" spans="1:71" x14ac:dyDescent="0.35">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c r="BA153" s="65"/>
      <c r="BB153" s="65"/>
      <c r="BC153" s="65"/>
      <c r="BD153" s="65"/>
      <c r="BE153" s="65"/>
      <c r="BF153" s="65"/>
      <c r="BG153" s="65"/>
      <c r="BH153" s="65"/>
      <c r="BI153" s="65"/>
      <c r="BJ153" s="65"/>
      <c r="BK153" s="65"/>
      <c r="BL153" s="65"/>
      <c r="BM153" s="65"/>
      <c r="BN153" s="65"/>
      <c r="BO153" s="65"/>
      <c r="BP153" s="65"/>
      <c r="BQ153" s="65"/>
      <c r="BR153" s="65"/>
      <c r="BS153" s="65"/>
    </row>
    <row r="154" spans="1:71" x14ac:dyDescent="0.35">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c r="AQ154" s="65"/>
      <c r="AR154" s="65"/>
      <c r="AS154" s="65"/>
      <c r="AT154" s="65"/>
      <c r="AU154" s="65"/>
      <c r="AV154" s="65"/>
      <c r="AW154" s="65"/>
      <c r="AX154" s="65"/>
      <c r="AY154" s="65"/>
      <c r="AZ154" s="65"/>
      <c r="BA154" s="65"/>
      <c r="BB154" s="65"/>
      <c r="BC154" s="65"/>
      <c r="BD154" s="65"/>
      <c r="BE154" s="65"/>
      <c r="BF154" s="65"/>
      <c r="BG154" s="65"/>
      <c r="BH154" s="65"/>
      <c r="BI154" s="65"/>
      <c r="BJ154" s="65"/>
      <c r="BK154" s="65"/>
      <c r="BL154" s="65"/>
      <c r="BM154" s="65"/>
      <c r="BN154" s="65"/>
      <c r="BO154" s="65"/>
      <c r="BP154" s="65"/>
      <c r="BQ154" s="65"/>
      <c r="BR154" s="65"/>
      <c r="BS154" s="65"/>
    </row>
    <row r="155" spans="1:71" x14ac:dyDescent="0.3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c r="AQ155" s="65"/>
      <c r="AR155" s="65"/>
      <c r="AS155" s="65"/>
      <c r="AT155" s="65"/>
      <c r="AU155" s="65"/>
      <c r="AV155" s="65"/>
      <c r="AW155" s="65"/>
      <c r="AX155" s="65"/>
      <c r="AY155" s="65"/>
      <c r="AZ155" s="65"/>
      <c r="BA155" s="65"/>
      <c r="BB155" s="65"/>
      <c r="BC155" s="65"/>
      <c r="BD155" s="65"/>
      <c r="BE155" s="65"/>
      <c r="BF155" s="65"/>
      <c r="BG155" s="65"/>
      <c r="BH155" s="65"/>
      <c r="BI155" s="65"/>
      <c r="BJ155" s="65"/>
      <c r="BK155" s="65"/>
      <c r="BL155" s="65"/>
      <c r="BM155" s="65"/>
      <c r="BN155" s="65"/>
      <c r="BO155" s="65"/>
      <c r="BP155" s="65"/>
      <c r="BQ155" s="65"/>
      <c r="BR155" s="65"/>
      <c r="BS155" s="65"/>
    </row>
    <row r="156" spans="1:71" x14ac:dyDescent="0.35">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c r="AZ156" s="65"/>
      <c r="BA156" s="65"/>
      <c r="BB156" s="65"/>
      <c r="BC156" s="65"/>
      <c r="BD156" s="65"/>
      <c r="BE156" s="65"/>
      <c r="BF156" s="65"/>
      <c r="BG156" s="65"/>
      <c r="BH156" s="65"/>
      <c r="BI156" s="65"/>
      <c r="BJ156" s="65"/>
      <c r="BK156" s="65"/>
      <c r="BL156" s="65"/>
      <c r="BM156" s="65"/>
      <c r="BN156" s="65"/>
      <c r="BO156" s="65"/>
      <c r="BP156" s="65"/>
      <c r="BQ156" s="65"/>
      <c r="BR156" s="65"/>
      <c r="BS156" s="65"/>
    </row>
    <row r="157" spans="1:71" x14ac:dyDescent="0.35">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c r="AS157" s="65"/>
      <c r="AT157" s="65"/>
      <c r="AU157" s="65"/>
      <c r="AV157" s="65"/>
      <c r="AW157" s="65"/>
      <c r="AX157" s="65"/>
      <c r="AY157" s="65"/>
      <c r="AZ157" s="65"/>
      <c r="BA157" s="65"/>
      <c r="BB157" s="65"/>
      <c r="BC157" s="65"/>
      <c r="BD157" s="65"/>
      <c r="BE157" s="65"/>
      <c r="BF157" s="65"/>
      <c r="BG157" s="65"/>
      <c r="BH157" s="65"/>
      <c r="BI157" s="65"/>
      <c r="BJ157" s="65"/>
      <c r="BK157" s="65"/>
      <c r="BL157" s="65"/>
      <c r="BM157" s="65"/>
      <c r="BN157" s="65"/>
      <c r="BO157" s="65"/>
      <c r="BP157" s="65"/>
      <c r="BQ157" s="65"/>
      <c r="BR157" s="65"/>
      <c r="BS157" s="65"/>
    </row>
    <row r="158" spans="1:71" x14ac:dyDescent="0.35">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65"/>
      <c r="AZ158" s="65"/>
      <c r="BA158" s="65"/>
      <c r="BB158" s="65"/>
      <c r="BC158" s="65"/>
      <c r="BD158" s="65"/>
      <c r="BE158" s="65"/>
      <c r="BF158" s="65"/>
      <c r="BG158" s="65"/>
      <c r="BH158" s="65"/>
      <c r="BI158" s="65"/>
      <c r="BJ158" s="65"/>
      <c r="BK158" s="65"/>
      <c r="BL158" s="65"/>
      <c r="BM158" s="65"/>
      <c r="BN158" s="65"/>
      <c r="BO158" s="65"/>
      <c r="BP158" s="65"/>
      <c r="BQ158" s="65"/>
      <c r="BR158" s="65"/>
      <c r="BS158" s="65"/>
    </row>
    <row r="159" spans="1:71" x14ac:dyDescent="0.35">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c r="AS159" s="65"/>
      <c r="AT159" s="65"/>
      <c r="AU159" s="65"/>
      <c r="AV159" s="65"/>
      <c r="AW159" s="65"/>
      <c r="AX159" s="65"/>
      <c r="AY159" s="65"/>
      <c r="AZ159" s="65"/>
      <c r="BA159" s="65"/>
      <c r="BB159" s="65"/>
      <c r="BC159" s="65"/>
      <c r="BD159" s="65"/>
      <c r="BE159" s="65"/>
      <c r="BF159" s="65"/>
      <c r="BG159" s="65"/>
      <c r="BH159" s="65"/>
      <c r="BI159" s="65"/>
      <c r="BJ159" s="65"/>
      <c r="BK159" s="65"/>
      <c r="BL159" s="65"/>
      <c r="BM159" s="65"/>
      <c r="BN159" s="65"/>
      <c r="BO159" s="65"/>
      <c r="BP159" s="65"/>
      <c r="BQ159" s="65"/>
      <c r="BR159" s="65"/>
      <c r="BS159" s="65"/>
    </row>
    <row r="160" spans="1:71" x14ac:dyDescent="0.35">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c r="AQ160" s="65"/>
      <c r="AR160" s="65"/>
      <c r="AS160" s="65"/>
      <c r="AT160" s="65"/>
      <c r="AU160" s="65"/>
      <c r="AV160" s="65"/>
      <c r="AW160" s="65"/>
      <c r="AX160" s="65"/>
      <c r="AY160" s="65"/>
      <c r="AZ160" s="65"/>
      <c r="BA160" s="65"/>
      <c r="BB160" s="65"/>
      <c r="BC160" s="65"/>
      <c r="BD160" s="65"/>
      <c r="BE160" s="65"/>
      <c r="BF160" s="65"/>
      <c r="BG160" s="65"/>
      <c r="BH160" s="65"/>
      <c r="BI160" s="65"/>
      <c r="BJ160" s="65"/>
      <c r="BK160" s="65"/>
      <c r="BL160" s="65"/>
      <c r="BM160" s="65"/>
      <c r="BN160" s="65"/>
      <c r="BO160" s="65"/>
      <c r="BP160" s="65"/>
      <c r="BQ160" s="65"/>
      <c r="BR160" s="65"/>
      <c r="BS160" s="65"/>
    </row>
    <row r="161" spans="1:71" x14ac:dyDescent="0.35">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5"/>
      <c r="AR161" s="65"/>
      <c r="AS161" s="65"/>
      <c r="AT161" s="65"/>
      <c r="AU161" s="65"/>
      <c r="AV161" s="65"/>
      <c r="AW161" s="65"/>
      <c r="AX161" s="65"/>
      <c r="AY161" s="65"/>
      <c r="AZ161" s="65"/>
      <c r="BA161" s="65"/>
      <c r="BB161" s="65"/>
      <c r="BC161" s="65"/>
      <c r="BD161" s="65"/>
      <c r="BE161" s="65"/>
      <c r="BF161" s="65"/>
      <c r="BG161" s="65"/>
      <c r="BH161" s="65"/>
      <c r="BI161" s="65"/>
      <c r="BJ161" s="65"/>
      <c r="BK161" s="65"/>
      <c r="BL161" s="65"/>
      <c r="BM161" s="65"/>
      <c r="BN161" s="65"/>
      <c r="BO161" s="65"/>
      <c r="BP161" s="65"/>
      <c r="BQ161" s="65"/>
      <c r="BR161" s="65"/>
      <c r="BS161" s="65"/>
    </row>
    <row r="162" spans="1:71" x14ac:dyDescent="0.35">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c r="AN162" s="65"/>
      <c r="AO162" s="65"/>
      <c r="AP162" s="65"/>
      <c r="AQ162" s="65"/>
      <c r="AR162" s="65"/>
      <c r="AS162" s="65"/>
      <c r="AT162" s="65"/>
      <c r="AU162" s="65"/>
      <c r="AV162" s="65"/>
      <c r="AW162" s="65"/>
      <c r="AX162" s="65"/>
      <c r="AY162" s="65"/>
      <c r="AZ162" s="65"/>
      <c r="BA162" s="65"/>
      <c r="BB162" s="65"/>
      <c r="BC162" s="65"/>
      <c r="BD162" s="65"/>
      <c r="BE162" s="65"/>
      <c r="BF162" s="65"/>
      <c r="BG162" s="65"/>
      <c r="BH162" s="65"/>
      <c r="BI162" s="65"/>
      <c r="BJ162" s="65"/>
      <c r="BK162" s="65"/>
      <c r="BL162" s="65"/>
      <c r="BM162" s="65"/>
      <c r="BN162" s="65"/>
      <c r="BO162" s="65"/>
      <c r="BP162" s="65"/>
      <c r="BQ162" s="65"/>
      <c r="BR162" s="65"/>
      <c r="BS162" s="65"/>
    </row>
    <row r="163" spans="1:71" x14ac:dyDescent="0.35">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c r="AS163" s="65"/>
      <c r="AT163" s="65"/>
      <c r="AU163" s="65"/>
      <c r="AV163" s="65"/>
      <c r="AW163" s="65"/>
      <c r="AX163" s="65"/>
      <c r="AY163" s="65"/>
      <c r="AZ163" s="65"/>
      <c r="BA163" s="65"/>
      <c r="BB163" s="65"/>
      <c r="BC163" s="65"/>
      <c r="BD163" s="65"/>
      <c r="BE163" s="65"/>
      <c r="BF163" s="65"/>
      <c r="BG163" s="65"/>
      <c r="BH163" s="65"/>
      <c r="BI163" s="65"/>
      <c r="BJ163" s="65"/>
      <c r="BK163" s="65"/>
      <c r="BL163" s="65"/>
      <c r="BM163" s="65"/>
      <c r="BN163" s="65"/>
      <c r="BO163" s="65"/>
      <c r="BP163" s="65"/>
      <c r="BQ163" s="65"/>
      <c r="BR163" s="65"/>
      <c r="BS163" s="65"/>
    </row>
    <row r="164" spans="1:71" x14ac:dyDescent="0.35">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c r="BK164" s="65"/>
      <c r="BL164" s="65"/>
      <c r="BM164" s="65"/>
      <c r="BN164" s="65"/>
      <c r="BO164" s="65"/>
      <c r="BP164" s="65"/>
      <c r="BQ164" s="65"/>
      <c r="BR164" s="65"/>
      <c r="BS164" s="65"/>
    </row>
    <row r="165" spans="1:71" x14ac:dyDescent="0.3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c r="BG165" s="65"/>
      <c r="BH165" s="65"/>
      <c r="BI165" s="65"/>
      <c r="BJ165" s="65"/>
      <c r="BK165" s="65"/>
      <c r="BL165" s="65"/>
      <c r="BM165" s="65"/>
      <c r="BN165" s="65"/>
      <c r="BO165" s="65"/>
      <c r="BP165" s="65"/>
      <c r="BQ165" s="65"/>
      <c r="BR165" s="65"/>
      <c r="BS165" s="65"/>
    </row>
    <row r="166" spans="1:71" x14ac:dyDescent="0.35">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5"/>
      <c r="BK166" s="65"/>
      <c r="BL166" s="65"/>
      <c r="BM166" s="65"/>
      <c r="BN166" s="65"/>
      <c r="BO166" s="65"/>
      <c r="BP166" s="65"/>
      <c r="BQ166" s="65"/>
      <c r="BR166" s="65"/>
      <c r="BS166" s="65"/>
    </row>
    <row r="167" spans="1:71" x14ac:dyDescent="0.35">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c r="AZ167" s="65"/>
      <c r="BA167" s="65"/>
      <c r="BB167" s="65"/>
      <c r="BC167" s="65"/>
      <c r="BD167" s="65"/>
      <c r="BE167" s="65"/>
      <c r="BF167" s="65"/>
      <c r="BG167" s="65"/>
      <c r="BH167" s="65"/>
      <c r="BI167" s="65"/>
      <c r="BJ167" s="65"/>
      <c r="BK167" s="65"/>
      <c r="BL167" s="65"/>
      <c r="BM167" s="65"/>
      <c r="BN167" s="65"/>
      <c r="BO167" s="65"/>
      <c r="BP167" s="65"/>
      <c r="BQ167" s="65"/>
      <c r="BR167" s="65"/>
      <c r="BS167" s="65"/>
    </row>
    <row r="168" spans="1:71" x14ac:dyDescent="0.35">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c r="BF168" s="65"/>
      <c r="BG168" s="65"/>
      <c r="BH168" s="65"/>
      <c r="BI168" s="65"/>
      <c r="BJ168" s="65"/>
      <c r="BK168" s="65"/>
      <c r="BL168" s="65"/>
      <c r="BM168" s="65"/>
      <c r="BN168" s="65"/>
      <c r="BO168" s="65"/>
      <c r="BP168" s="65"/>
      <c r="BQ168" s="65"/>
      <c r="BR168" s="65"/>
      <c r="BS168" s="65"/>
    </row>
    <row r="169" spans="1:71" x14ac:dyDescent="0.35">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c r="AZ169" s="65"/>
      <c r="BA169" s="65"/>
      <c r="BB169" s="65"/>
      <c r="BC169" s="65"/>
      <c r="BD169" s="65"/>
      <c r="BE169" s="65"/>
      <c r="BF169" s="65"/>
      <c r="BG169" s="65"/>
      <c r="BH169" s="65"/>
      <c r="BI169" s="65"/>
      <c r="BJ169" s="65"/>
      <c r="BK169" s="65"/>
      <c r="BL169" s="65"/>
      <c r="BM169" s="65"/>
      <c r="BN169" s="65"/>
      <c r="BO169" s="65"/>
      <c r="BP169" s="65"/>
      <c r="BQ169" s="65"/>
      <c r="BR169" s="65"/>
      <c r="BS169" s="65"/>
    </row>
    <row r="170" spans="1:71" x14ac:dyDescent="0.35">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c r="BA170" s="65"/>
      <c r="BB170" s="65"/>
      <c r="BC170" s="65"/>
      <c r="BD170" s="65"/>
      <c r="BE170" s="65"/>
      <c r="BF170" s="65"/>
      <c r="BG170" s="65"/>
      <c r="BH170" s="65"/>
      <c r="BI170" s="65"/>
      <c r="BJ170" s="65"/>
      <c r="BK170" s="65"/>
      <c r="BL170" s="65"/>
      <c r="BM170" s="65"/>
      <c r="BN170" s="65"/>
      <c r="BO170" s="65"/>
      <c r="BP170" s="65"/>
      <c r="BQ170" s="65"/>
      <c r="BR170" s="65"/>
      <c r="BS170" s="65"/>
    </row>
    <row r="171" spans="1:71" x14ac:dyDescent="0.35">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c r="BK171" s="65"/>
      <c r="BL171" s="65"/>
      <c r="BM171" s="65"/>
      <c r="BN171" s="65"/>
      <c r="BO171" s="65"/>
      <c r="BP171" s="65"/>
      <c r="BQ171" s="65"/>
      <c r="BR171" s="65"/>
      <c r="BS171" s="65"/>
    </row>
    <row r="172" spans="1:71" x14ac:dyDescent="0.35">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c r="BA172" s="65"/>
      <c r="BB172" s="65"/>
      <c r="BC172" s="65"/>
      <c r="BD172" s="65"/>
      <c r="BE172" s="65"/>
      <c r="BF172" s="65"/>
      <c r="BG172" s="65"/>
      <c r="BH172" s="65"/>
      <c r="BI172" s="65"/>
      <c r="BJ172" s="65"/>
      <c r="BK172" s="65"/>
      <c r="BL172" s="65"/>
      <c r="BM172" s="65"/>
      <c r="BN172" s="65"/>
      <c r="BO172" s="65"/>
      <c r="BP172" s="65"/>
      <c r="BQ172" s="65"/>
      <c r="BR172" s="65"/>
      <c r="BS172" s="65"/>
    </row>
    <row r="173" spans="1:71" x14ac:dyDescent="0.35">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c r="AS173" s="65"/>
      <c r="AT173" s="65"/>
      <c r="AU173" s="65"/>
      <c r="AV173" s="65"/>
      <c r="AW173" s="65"/>
      <c r="AX173" s="65"/>
      <c r="AY173" s="65"/>
      <c r="AZ173" s="65"/>
      <c r="BA173" s="65"/>
      <c r="BB173" s="65"/>
      <c r="BC173" s="65"/>
      <c r="BD173" s="65"/>
      <c r="BE173" s="65"/>
      <c r="BF173" s="65"/>
      <c r="BG173" s="65"/>
      <c r="BH173" s="65"/>
      <c r="BI173" s="65"/>
      <c r="BJ173" s="65"/>
      <c r="BK173" s="65"/>
      <c r="BL173" s="65"/>
      <c r="BM173" s="65"/>
      <c r="BN173" s="65"/>
      <c r="BO173" s="65"/>
      <c r="BP173" s="65"/>
      <c r="BQ173" s="65"/>
      <c r="BR173" s="65"/>
      <c r="BS173" s="65"/>
    </row>
    <row r="174" spans="1:71" x14ac:dyDescent="0.35">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c r="BK174" s="65"/>
      <c r="BL174" s="65"/>
      <c r="BM174" s="65"/>
      <c r="BN174" s="65"/>
      <c r="BO174" s="65"/>
      <c r="BP174" s="65"/>
      <c r="BQ174" s="65"/>
      <c r="BR174" s="65"/>
      <c r="BS174" s="65"/>
    </row>
    <row r="175" spans="1:71" x14ac:dyDescent="0.3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c r="AQ175" s="65"/>
      <c r="AR175" s="65"/>
      <c r="AS175" s="65"/>
      <c r="AT175" s="65"/>
      <c r="AU175" s="65"/>
      <c r="AV175" s="65"/>
      <c r="AW175" s="65"/>
      <c r="AX175" s="65"/>
      <c r="AY175" s="65"/>
      <c r="AZ175" s="65"/>
      <c r="BA175" s="65"/>
      <c r="BB175" s="65"/>
      <c r="BC175" s="65"/>
      <c r="BD175" s="65"/>
      <c r="BE175" s="65"/>
      <c r="BF175" s="65"/>
      <c r="BG175" s="65"/>
      <c r="BH175" s="65"/>
      <c r="BI175" s="65"/>
      <c r="BJ175" s="65"/>
      <c r="BK175" s="65"/>
      <c r="BL175" s="65"/>
      <c r="BM175" s="65"/>
      <c r="BN175" s="65"/>
      <c r="BO175" s="65"/>
      <c r="BP175" s="65"/>
      <c r="BQ175" s="65"/>
      <c r="BR175" s="65"/>
      <c r="BS175" s="65"/>
    </row>
    <row r="176" spans="1:71" x14ac:dyDescent="0.35">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c r="BA176" s="65"/>
      <c r="BB176" s="65"/>
      <c r="BC176" s="65"/>
      <c r="BD176" s="65"/>
      <c r="BE176" s="65"/>
      <c r="BF176" s="65"/>
      <c r="BG176" s="65"/>
      <c r="BH176" s="65"/>
      <c r="BI176" s="65"/>
      <c r="BJ176" s="65"/>
      <c r="BK176" s="65"/>
      <c r="BL176" s="65"/>
      <c r="BM176" s="65"/>
      <c r="BN176" s="65"/>
      <c r="BO176" s="65"/>
      <c r="BP176" s="65"/>
      <c r="BQ176" s="65"/>
      <c r="BR176" s="65"/>
      <c r="BS176" s="65"/>
    </row>
    <row r="177" spans="1:71" x14ac:dyDescent="0.35">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c r="AN177" s="65"/>
      <c r="AO177" s="65"/>
      <c r="AP177" s="65"/>
      <c r="AQ177" s="65"/>
      <c r="AR177" s="65"/>
      <c r="AS177" s="65"/>
      <c r="AT177" s="65"/>
      <c r="AU177" s="65"/>
      <c r="AV177" s="65"/>
      <c r="AW177" s="65"/>
      <c r="AX177" s="65"/>
      <c r="AY177" s="65"/>
      <c r="AZ177" s="65"/>
      <c r="BA177" s="65"/>
      <c r="BB177" s="65"/>
      <c r="BC177" s="65"/>
      <c r="BD177" s="65"/>
      <c r="BE177" s="65"/>
      <c r="BF177" s="65"/>
      <c r="BG177" s="65"/>
      <c r="BH177" s="65"/>
      <c r="BI177" s="65"/>
      <c r="BJ177" s="65"/>
      <c r="BK177" s="65"/>
      <c r="BL177" s="65"/>
      <c r="BM177" s="65"/>
      <c r="BN177" s="65"/>
      <c r="BO177" s="65"/>
      <c r="BP177" s="65"/>
      <c r="BQ177" s="65"/>
      <c r="BR177" s="65"/>
      <c r="BS177" s="65"/>
    </row>
    <row r="178" spans="1:71" x14ac:dyDescent="0.35">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c r="BA178" s="65"/>
      <c r="BB178" s="65"/>
      <c r="BC178" s="65"/>
      <c r="BD178" s="65"/>
      <c r="BE178" s="65"/>
      <c r="BF178" s="65"/>
      <c r="BG178" s="65"/>
      <c r="BH178" s="65"/>
      <c r="BI178" s="65"/>
      <c r="BJ178" s="65"/>
      <c r="BK178" s="65"/>
      <c r="BL178" s="65"/>
      <c r="BM178" s="65"/>
      <c r="BN178" s="65"/>
      <c r="BO178" s="65"/>
      <c r="BP178" s="65"/>
      <c r="BQ178" s="65"/>
      <c r="BR178" s="65"/>
      <c r="BS178" s="65"/>
    </row>
    <row r="179" spans="1:71" x14ac:dyDescent="0.35">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65"/>
      <c r="AZ179" s="65"/>
      <c r="BA179" s="65"/>
      <c r="BB179" s="65"/>
      <c r="BC179" s="65"/>
      <c r="BD179" s="65"/>
      <c r="BE179" s="65"/>
      <c r="BF179" s="65"/>
      <c r="BG179" s="65"/>
      <c r="BH179" s="65"/>
      <c r="BI179" s="65"/>
      <c r="BJ179" s="65"/>
      <c r="BK179" s="65"/>
      <c r="BL179" s="65"/>
      <c r="BM179" s="65"/>
      <c r="BN179" s="65"/>
      <c r="BO179" s="65"/>
      <c r="BP179" s="65"/>
      <c r="BQ179" s="65"/>
      <c r="BR179" s="65"/>
      <c r="BS179" s="65"/>
    </row>
    <row r="180" spans="1:71" x14ac:dyDescent="0.35">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c r="AQ180" s="65"/>
      <c r="AR180" s="65"/>
      <c r="AS180" s="65"/>
      <c r="AT180" s="65"/>
      <c r="AU180" s="65"/>
      <c r="AV180" s="65"/>
      <c r="AW180" s="65"/>
      <c r="AX180" s="65"/>
      <c r="AY180" s="65"/>
      <c r="AZ180" s="65"/>
      <c r="BA180" s="65"/>
      <c r="BB180" s="65"/>
      <c r="BC180" s="65"/>
      <c r="BD180" s="65"/>
      <c r="BE180" s="65"/>
      <c r="BF180" s="65"/>
      <c r="BG180" s="65"/>
      <c r="BH180" s="65"/>
      <c r="BI180" s="65"/>
      <c r="BJ180" s="65"/>
      <c r="BK180" s="65"/>
      <c r="BL180" s="65"/>
      <c r="BM180" s="65"/>
      <c r="BN180" s="65"/>
      <c r="BO180" s="65"/>
      <c r="BP180" s="65"/>
      <c r="BQ180" s="65"/>
      <c r="BR180" s="65"/>
      <c r="BS180" s="65"/>
    </row>
    <row r="181" spans="1:71" x14ac:dyDescent="0.35">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65"/>
      <c r="AZ181" s="65"/>
      <c r="BA181" s="65"/>
      <c r="BB181" s="65"/>
      <c r="BC181" s="65"/>
      <c r="BD181" s="65"/>
      <c r="BE181" s="65"/>
      <c r="BF181" s="65"/>
      <c r="BG181" s="65"/>
      <c r="BH181" s="65"/>
      <c r="BI181" s="65"/>
      <c r="BJ181" s="65"/>
      <c r="BK181" s="65"/>
      <c r="BL181" s="65"/>
      <c r="BM181" s="65"/>
      <c r="BN181" s="65"/>
      <c r="BO181" s="65"/>
      <c r="BP181" s="65"/>
      <c r="BQ181" s="65"/>
      <c r="BR181" s="65"/>
      <c r="BS181" s="65"/>
    </row>
    <row r="182" spans="1:71" x14ac:dyDescent="0.35">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c r="BA182" s="65"/>
      <c r="BB182" s="65"/>
      <c r="BC182" s="65"/>
      <c r="BD182" s="65"/>
      <c r="BE182" s="65"/>
      <c r="BF182" s="65"/>
      <c r="BG182" s="65"/>
      <c r="BH182" s="65"/>
      <c r="BI182" s="65"/>
      <c r="BJ182" s="65"/>
      <c r="BK182" s="65"/>
      <c r="BL182" s="65"/>
      <c r="BM182" s="65"/>
      <c r="BN182" s="65"/>
      <c r="BO182" s="65"/>
      <c r="BP182" s="65"/>
      <c r="BQ182" s="65"/>
      <c r="BR182" s="65"/>
      <c r="BS182" s="65"/>
    </row>
    <row r="183" spans="1:71" x14ac:dyDescent="0.35">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c r="AS183" s="65"/>
      <c r="AT183" s="65"/>
      <c r="AU183" s="65"/>
      <c r="AV183" s="65"/>
      <c r="AW183" s="65"/>
      <c r="AX183" s="65"/>
      <c r="AY183" s="65"/>
      <c r="AZ183" s="65"/>
      <c r="BA183" s="65"/>
      <c r="BB183" s="65"/>
      <c r="BC183" s="65"/>
      <c r="BD183" s="65"/>
      <c r="BE183" s="65"/>
      <c r="BF183" s="65"/>
      <c r="BG183" s="65"/>
      <c r="BH183" s="65"/>
      <c r="BI183" s="65"/>
      <c r="BJ183" s="65"/>
      <c r="BK183" s="65"/>
      <c r="BL183" s="65"/>
      <c r="BM183" s="65"/>
      <c r="BN183" s="65"/>
      <c r="BO183" s="65"/>
      <c r="BP183" s="65"/>
      <c r="BQ183" s="65"/>
      <c r="BR183" s="65"/>
      <c r="BS183" s="65"/>
    </row>
    <row r="184" spans="1:71" x14ac:dyDescent="0.35">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c r="BK184" s="65"/>
      <c r="BL184" s="65"/>
      <c r="BM184" s="65"/>
      <c r="BN184" s="65"/>
      <c r="BO184" s="65"/>
      <c r="BP184" s="65"/>
      <c r="BQ184" s="65"/>
      <c r="BR184" s="65"/>
      <c r="BS184" s="65"/>
    </row>
    <row r="185" spans="1:71" x14ac:dyDescent="0.3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c r="AX185" s="65"/>
      <c r="AY185" s="65"/>
      <c r="AZ185" s="65"/>
      <c r="BA185" s="65"/>
      <c r="BB185" s="65"/>
      <c r="BC185" s="65"/>
      <c r="BD185" s="65"/>
      <c r="BE185" s="65"/>
      <c r="BF185" s="65"/>
      <c r="BG185" s="65"/>
      <c r="BH185" s="65"/>
      <c r="BI185" s="65"/>
      <c r="BJ185" s="65"/>
      <c r="BK185" s="65"/>
      <c r="BL185" s="65"/>
      <c r="BM185" s="65"/>
      <c r="BN185" s="65"/>
      <c r="BO185" s="65"/>
      <c r="BP185" s="65"/>
      <c r="BQ185" s="65"/>
      <c r="BR185" s="65"/>
      <c r="BS185" s="65"/>
    </row>
    <row r="186" spans="1:71" x14ac:dyDescent="0.35">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c r="AQ186" s="65"/>
      <c r="AR186" s="65"/>
      <c r="AS186" s="65"/>
      <c r="AT186" s="65"/>
      <c r="AU186" s="65"/>
      <c r="AV186" s="65"/>
      <c r="AW186" s="65"/>
      <c r="AX186" s="65"/>
      <c r="AY186" s="65"/>
      <c r="AZ186" s="65"/>
      <c r="BA186" s="65"/>
      <c r="BB186" s="65"/>
      <c r="BC186" s="65"/>
      <c r="BD186" s="65"/>
      <c r="BE186" s="65"/>
      <c r="BF186" s="65"/>
      <c r="BG186" s="65"/>
      <c r="BH186" s="65"/>
      <c r="BI186" s="65"/>
      <c r="BJ186" s="65"/>
      <c r="BK186" s="65"/>
      <c r="BL186" s="65"/>
      <c r="BM186" s="65"/>
      <c r="BN186" s="65"/>
      <c r="BO186" s="65"/>
      <c r="BP186" s="65"/>
      <c r="BQ186" s="65"/>
      <c r="BR186" s="65"/>
      <c r="BS186" s="65"/>
    </row>
    <row r="187" spans="1:71" x14ac:dyDescent="0.35">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c r="AV187" s="65"/>
      <c r="AW187" s="65"/>
      <c r="AX187" s="65"/>
      <c r="AY187" s="65"/>
      <c r="AZ187" s="65"/>
      <c r="BA187" s="65"/>
      <c r="BB187" s="65"/>
      <c r="BC187" s="65"/>
      <c r="BD187" s="65"/>
      <c r="BE187" s="65"/>
      <c r="BF187" s="65"/>
      <c r="BG187" s="65"/>
      <c r="BH187" s="65"/>
      <c r="BI187" s="65"/>
      <c r="BJ187" s="65"/>
      <c r="BK187" s="65"/>
      <c r="BL187" s="65"/>
      <c r="BM187" s="65"/>
      <c r="BN187" s="65"/>
      <c r="BO187" s="65"/>
      <c r="BP187" s="65"/>
      <c r="BQ187" s="65"/>
      <c r="BR187" s="65"/>
      <c r="BS187" s="65"/>
    </row>
    <row r="188" spans="1:71" x14ac:dyDescent="0.35">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c r="BA188" s="65"/>
      <c r="BB188" s="65"/>
      <c r="BC188" s="65"/>
      <c r="BD188" s="65"/>
      <c r="BE188" s="65"/>
      <c r="BF188" s="65"/>
      <c r="BG188" s="65"/>
      <c r="BH188" s="65"/>
      <c r="BI188" s="65"/>
      <c r="BJ188" s="65"/>
      <c r="BK188" s="65"/>
      <c r="BL188" s="65"/>
      <c r="BM188" s="65"/>
      <c r="BN188" s="65"/>
      <c r="BO188" s="65"/>
      <c r="BP188" s="65"/>
      <c r="BQ188" s="65"/>
      <c r="BR188" s="65"/>
      <c r="BS188" s="65"/>
    </row>
    <row r="189" spans="1:71" x14ac:dyDescent="0.35">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c r="AQ189" s="65"/>
      <c r="AR189" s="65"/>
      <c r="AS189" s="65"/>
      <c r="AT189" s="65"/>
      <c r="AU189" s="65"/>
      <c r="AV189" s="65"/>
      <c r="AW189" s="65"/>
      <c r="AX189" s="65"/>
      <c r="AY189" s="65"/>
      <c r="AZ189" s="65"/>
      <c r="BA189" s="65"/>
      <c r="BB189" s="65"/>
      <c r="BC189" s="65"/>
      <c r="BD189" s="65"/>
      <c r="BE189" s="65"/>
      <c r="BF189" s="65"/>
      <c r="BG189" s="65"/>
      <c r="BH189" s="65"/>
      <c r="BI189" s="65"/>
      <c r="BJ189" s="65"/>
      <c r="BK189" s="65"/>
      <c r="BL189" s="65"/>
      <c r="BM189" s="65"/>
      <c r="BN189" s="65"/>
      <c r="BO189" s="65"/>
      <c r="BP189" s="65"/>
      <c r="BQ189" s="65"/>
      <c r="BR189" s="65"/>
      <c r="BS189" s="65"/>
    </row>
    <row r="190" spans="1:71" x14ac:dyDescent="0.35">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c r="BG190" s="65"/>
      <c r="BH190" s="65"/>
      <c r="BI190" s="65"/>
      <c r="BJ190" s="65"/>
      <c r="BK190" s="65"/>
      <c r="BL190" s="65"/>
      <c r="BM190" s="65"/>
      <c r="BN190" s="65"/>
      <c r="BO190" s="65"/>
      <c r="BP190" s="65"/>
      <c r="BQ190" s="65"/>
      <c r="BR190" s="65"/>
      <c r="BS190" s="65"/>
    </row>
    <row r="191" spans="1:71" x14ac:dyDescent="0.35">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c r="BG191" s="65"/>
      <c r="BH191" s="65"/>
      <c r="BI191" s="65"/>
      <c r="BJ191" s="65"/>
      <c r="BK191" s="65"/>
      <c r="BL191" s="65"/>
      <c r="BM191" s="65"/>
      <c r="BN191" s="65"/>
      <c r="BO191" s="65"/>
      <c r="BP191" s="65"/>
      <c r="BQ191" s="65"/>
      <c r="BR191" s="65"/>
      <c r="BS191" s="65"/>
    </row>
    <row r="192" spans="1:71" x14ac:dyDescent="0.35">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c r="BK192" s="65"/>
      <c r="BL192" s="65"/>
      <c r="BM192" s="65"/>
      <c r="BN192" s="65"/>
      <c r="BO192" s="65"/>
      <c r="BP192" s="65"/>
      <c r="BQ192" s="65"/>
      <c r="BR192" s="65"/>
      <c r="BS192" s="65"/>
    </row>
    <row r="193" spans="1:71" x14ac:dyDescent="0.35">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c r="AT193" s="65"/>
      <c r="AU193" s="65"/>
      <c r="AV193" s="65"/>
      <c r="AW193" s="65"/>
      <c r="AX193" s="65"/>
      <c r="AY193" s="65"/>
      <c r="AZ193" s="65"/>
      <c r="BA193" s="65"/>
      <c r="BB193" s="65"/>
      <c r="BC193" s="65"/>
      <c r="BD193" s="65"/>
      <c r="BE193" s="65"/>
      <c r="BF193" s="65"/>
      <c r="BG193" s="65"/>
      <c r="BH193" s="65"/>
      <c r="BI193" s="65"/>
      <c r="BJ193" s="65"/>
      <c r="BK193" s="65"/>
      <c r="BL193" s="65"/>
      <c r="BM193" s="65"/>
      <c r="BN193" s="65"/>
      <c r="BO193" s="65"/>
      <c r="BP193" s="65"/>
      <c r="BQ193" s="65"/>
      <c r="BR193" s="65"/>
      <c r="BS193" s="65"/>
    </row>
    <row r="194" spans="1:71" x14ac:dyDescent="0.35">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c r="BK194" s="65"/>
      <c r="BL194" s="65"/>
      <c r="BM194" s="65"/>
      <c r="BN194" s="65"/>
      <c r="BO194" s="65"/>
      <c r="BP194" s="65"/>
      <c r="BQ194" s="65"/>
      <c r="BR194" s="65"/>
      <c r="BS194" s="65"/>
    </row>
    <row r="195" spans="1:71" x14ac:dyDescent="0.3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c r="AT195" s="65"/>
      <c r="AU195" s="65"/>
      <c r="AV195" s="65"/>
      <c r="AW195" s="65"/>
      <c r="AX195" s="65"/>
      <c r="AY195" s="65"/>
      <c r="AZ195" s="65"/>
      <c r="BA195" s="65"/>
      <c r="BB195" s="65"/>
      <c r="BC195" s="65"/>
      <c r="BD195" s="65"/>
      <c r="BE195" s="65"/>
      <c r="BF195" s="65"/>
      <c r="BG195" s="65"/>
      <c r="BH195" s="65"/>
      <c r="BI195" s="65"/>
      <c r="BJ195" s="65"/>
      <c r="BK195" s="65"/>
      <c r="BL195" s="65"/>
      <c r="BM195" s="65"/>
      <c r="BN195" s="65"/>
      <c r="BO195" s="65"/>
      <c r="BP195" s="65"/>
      <c r="BQ195" s="65"/>
      <c r="BR195" s="65"/>
      <c r="BS195" s="65"/>
    </row>
    <row r="196" spans="1:71" x14ac:dyDescent="0.35">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c r="BK196" s="65"/>
      <c r="BL196" s="65"/>
      <c r="BM196" s="65"/>
      <c r="BN196" s="65"/>
      <c r="BO196" s="65"/>
      <c r="BP196" s="65"/>
      <c r="BQ196" s="65"/>
      <c r="BR196" s="65"/>
      <c r="BS196" s="65"/>
    </row>
    <row r="197" spans="1:71" x14ac:dyDescent="0.35">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c r="BG197" s="65"/>
      <c r="BH197" s="65"/>
      <c r="BI197" s="65"/>
      <c r="BJ197" s="65"/>
      <c r="BK197" s="65"/>
      <c r="BL197" s="65"/>
      <c r="BM197" s="65"/>
      <c r="BN197" s="65"/>
      <c r="BO197" s="65"/>
      <c r="BP197" s="65"/>
      <c r="BQ197" s="65"/>
      <c r="BR197" s="65"/>
      <c r="BS197" s="65"/>
    </row>
    <row r="198" spans="1:71" x14ac:dyDescent="0.35">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c r="AX198" s="65"/>
      <c r="AY198" s="65"/>
      <c r="AZ198" s="65"/>
      <c r="BA198" s="65"/>
      <c r="BB198" s="65"/>
      <c r="BC198" s="65"/>
      <c r="BD198" s="65"/>
      <c r="BE198" s="65"/>
      <c r="BF198" s="65"/>
      <c r="BG198" s="65"/>
      <c r="BH198" s="65"/>
      <c r="BI198" s="65"/>
      <c r="BJ198" s="65"/>
      <c r="BK198" s="65"/>
      <c r="BL198" s="65"/>
      <c r="BM198" s="65"/>
      <c r="BN198" s="65"/>
      <c r="BO198" s="65"/>
      <c r="BP198" s="65"/>
      <c r="BQ198" s="65"/>
      <c r="BR198" s="65"/>
      <c r="BS198" s="65"/>
    </row>
    <row r="199" spans="1:71" x14ac:dyDescent="0.35">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c r="BG199" s="65"/>
      <c r="BH199" s="65"/>
      <c r="BI199" s="65"/>
      <c r="BJ199" s="65"/>
      <c r="BK199" s="65"/>
      <c r="BL199" s="65"/>
      <c r="BM199" s="65"/>
      <c r="BN199" s="65"/>
      <c r="BO199" s="65"/>
      <c r="BP199" s="65"/>
      <c r="BQ199" s="65"/>
      <c r="BR199" s="65"/>
      <c r="BS199" s="65"/>
    </row>
    <row r="200" spans="1:71" x14ac:dyDescent="0.35">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c r="BG200" s="65"/>
      <c r="BH200" s="65"/>
      <c r="BI200" s="65"/>
      <c r="BJ200" s="65"/>
      <c r="BK200" s="65"/>
      <c r="BL200" s="65"/>
      <c r="BM200" s="65"/>
      <c r="BN200" s="65"/>
      <c r="BO200" s="65"/>
      <c r="BP200" s="65"/>
      <c r="BQ200" s="65"/>
      <c r="BR200" s="65"/>
      <c r="BS200" s="65"/>
    </row>
    <row r="201" spans="1:71" x14ac:dyDescent="0.35">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c r="BK201" s="65"/>
      <c r="BL201" s="65"/>
      <c r="BM201" s="65"/>
      <c r="BN201" s="65"/>
      <c r="BO201" s="65"/>
      <c r="BP201" s="65"/>
      <c r="BQ201" s="65"/>
      <c r="BR201" s="65"/>
      <c r="BS201" s="65"/>
    </row>
    <row r="202" spans="1:71" x14ac:dyDescent="0.35">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c r="BK202" s="65"/>
      <c r="BL202" s="65"/>
      <c r="BM202" s="65"/>
      <c r="BN202" s="65"/>
      <c r="BO202" s="65"/>
      <c r="BP202" s="65"/>
      <c r="BQ202" s="65"/>
      <c r="BR202" s="65"/>
      <c r="BS202" s="65"/>
    </row>
    <row r="203" spans="1:71" x14ac:dyDescent="0.35">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c r="BG203" s="65"/>
      <c r="BH203" s="65"/>
      <c r="BI203" s="65"/>
      <c r="BJ203" s="65"/>
      <c r="BK203" s="65"/>
      <c r="BL203" s="65"/>
      <c r="BM203" s="65"/>
      <c r="BN203" s="65"/>
      <c r="BO203" s="65"/>
      <c r="BP203" s="65"/>
      <c r="BQ203" s="65"/>
      <c r="BR203" s="65"/>
      <c r="BS203" s="65"/>
    </row>
    <row r="204" spans="1:71" x14ac:dyDescent="0.35">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c r="BK204" s="65"/>
      <c r="BL204" s="65"/>
      <c r="BM204" s="65"/>
      <c r="BN204" s="65"/>
      <c r="BO204" s="65"/>
      <c r="BP204" s="65"/>
      <c r="BQ204" s="65"/>
      <c r="BR204" s="65"/>
      <c r="BS204" s="65"/>
    </row>
    <row r="205" spans="1:71" x14ac:dyDescent="0.3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c r="AQ205" s="65"/>
      <c r="AR205" s="65"/>
      <c r="AS205" s="65"/>
      <c r="AT205" s="65"/>
      <c r="AU205" s="65"/>
      <c r="AV205" s="65"/>
      <c r="AW205" s="65"/>
      <c r="AX205" s="65"/>
      <c r="AY205" s="65"/>
      <c r="AZ205" s="65"/>
      <c r="BA205" s="65"/>
      <c r="BB205" s="65"/>
      <c r="BC205" s="65"/>
      <c r="BD205" s="65"/>
      <c r="BE205" s="65"/>
      <c r="BF205" s="65"/>
      <c r="BG205" s="65"/>
      <c r="BH205" s="65"/>
      <c r="BI205" s="65"/>
      <c r="BJ205" s="65"/>
      <c r="BK205" s="65"/>
      <c r="BL205" s="65"/>
      <c r="BM205" s="65"/>
      <c r="BN205" s="65"/>
      <c r="BO205" s="65"/>
      <c r="BP205" s="65"/>
      <c r="BQ205" s="65"/>
      <c r="BR205" s="65"/>
      <c r="BS205" s="65"/>
    </row>
    <row r="206" spans="1:71" x14ac:dyDescent="0.35">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c r="AY206" s="65"/>
      <c r="AZ206" s="65"/>
      <c r="BA206" s="65"/>
      <c r="BB206" s="65"/>
      <c r="BC206" s="65"/>
      <c r="BD206" s="65"/>
      <c r="BE206" s="65"/>
      <c r="BF206" s="65"/>
      <c r="BG206" s="65"/>
      <c r="BH206" s="65"/>
      <c r="BI206" s="65"/>
      <c r="BJ206" s="65"/>
      <c r="BK206" s="65"/>
      <c r="BL206" s="65"/>
      <c r="BM206" s="65"/>
      <c r="BN206" s="65"/>
      <c r="BO206" s="65"/>
      <c r="BP206" s="65"/>
      <c r="BQ206" s="65"/>
      <c r="BR206" s="65"/>
      <c r="BS206" s="65"/>
    </row>
    <row r="207" spans="1:71" x14ac:dyDescent="0.35">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c r="BG207" s="65"/>
      <c r="BH207" s="65"/>
      <c r="BI207" s="65"/>
      <c r="BJ207" s="65"/>
      <c r="BK207" s="65"/>
      <c r="BL207" s="65"/>
      <c r="BM207" s="65"/>
      <c r="BN207" s="65"/>
      <c r="BO207" s="65"/>
      <c r="BP207" s="65"/>
      <c r="BQ207" s="65"/>
      <c r="BR207" s="65"/>
      <c r="BS207" s="65"/>
    </row>
    <row r="208" spans="1:71" x14ac:dyDescent="0.35">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c r="BK208" s="65"/>
      <c r="BL208" s="65"/>
      <c r="BM208" s="65"/>
      <c r="BN208" s="65"/>
      <c r="BO208" s="65"/>
      <c r="BP208" s="65"/>
      <c r="BQ208" s="65"/>
      <c r="BR208" s="65"/>
      <c r="BS208" s="65"/>
    </row>
    <row r="209" spans="1:71" x14ac:dyDescent="0.35">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c r="AS209" s="65"/>
      <c r="AT209" s="65"/>
      <c r="AU209" s="65"/>
      <c r="AV209" s="65"/>
      <c r="AW209" s="65"/>
      <c r="AX209" s="65"/>
      <c r="AY209" s="65"/>
      <c r="AZ209" s="65"/>
      <c r="BA209" s="65"/>
      <c r="BB209" s="65"/>
      <c r="BC209" s="65"/>
      <c r="BD209" s="65"/>
      <c r="BE209" s="65"/>
      <c r="BF209" s="65"/>
      <c r="BG209" s="65"/>
      <c r="BH209" s="65"/>
      <c r="BI209" s="65"/>
      <c r="BJ209" s="65"/>
      <c r="BK209" s="65"/>
      <c r="BL209" s="65"/>
      <c r="BM209" s="65"/>
      <c r="BN209" s="65"/>
      <c r="BO209" s="65"/>
      <c r="BP209" s="65"/>
      <c r="BQ209" s="65"/>
      <c r="BR209" s="65"/>
      <c r="BS209" s="65"/>
    </row>
    <row r="210" spans="1:71" x14ac:dyDescent="0.35">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c r="AN210" s="65"/>
      <c r="AO210" s="65"/>
      <c r="AP210" s="65"/>
      <c r="AQ210" s="65"/>
      <c r="AR210" s="65"/>
      <c r="AS210" s="65"/>
      <c r="AT210" s="65"/>
      <c r="AU210" s="65"/>
      <c r="AV210" s="65"/>
      <c r="AW210" s="65"/>
      <c r="AX210" s="65"/>
      <c r="AY210" s="65"/>
      <c r="AZ210" s="65"/>
      <c r="BA210" s="65"/>
      <c r="BB210" s="65"/>
      <c r="BC210" s="65"/>
      <c r="BD210" s="65"/>
      <c r="BE210" s="65"/>
      <c r="BF210" s="65"/>
      <c r="BG210" s="65"/>
      <c r="BH210" s="65"/>
      <c r="BI210" s="65"/>
      <c r="BJ210" s="65"/>
      <c r="BK210" s="65"/>
      <c r="BL210" s="65"/>
      <c r="BM210" s="65"/>
      <c r="BN210" s="65"/>
      <c r="BO210" s="65"/>
      <c r="BP210" s="65"/>
      <c r="BQ210" s="65"/>
      <c r="BR210" s="65"/>
      <c r="BS210" s="65"/>
    </row>
    <row r="211" spans="1:71" x14ac:dyDescent="0.35">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c r="BK211" s="65"/>
      <c r="BL211" s="65"/>
      <c r="BM211" s="65"/>
      <c r="BN211" s="65"/>
      <c r="BO211" s="65"/>
      <c r="BP211" s="65"/>
      <c r="BQ211" s="65"/>
      <c r="BR211" s="65"/>
      <c r="BS211" s="65"/>
    </row>
    <row r="212" spans="1:71" x14ac:dyDescent="0.35">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c r="BK212" s="65"/>
      <c r="BL212" s="65"/>
      <c r="BM212" s="65"/>
      <c r="BN212" s="65"/>
      <c r="BO212" s="65"/>
      <c r="BP212" s="65"/>
      <c r="BQ212" s="65"/>
      <c r="BR212" s="65"/>
      <c r="BS212" s="65"/>
    </row>
    <row r="213" spans="1:71" x14ac:dyDescent="0.35">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c r="BK213" s="65"/>
      <c r="BL213" s="65"/>
      <c r="BM213" s="65"/>
      <c r="BN213" s="65"/>
      <c r="BO213" s="65"/>
      <c r="BP213" s="65"/>
      <c r="BQ213" s="65"/>
      <c r="BR213" s="65"/>
      <c r="BS213" s="65"/>
    </row>
    <row r="214" spans="1:71" x14ac:dyDescent="0.35">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65"/>
      <c r="BN214" s="65"/>
      <c r="BO214" s="65"/>
      <c r="BP214" s="65"/>
      <c r="BQ214" s="65"/>
      <c r="BR214" s="65"/>
      <c r="BS214" s="65"/>
    </row>
    <row r="215" spans="1:71" x14ac:dyDescent="0.3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c r="BG215" s="65"/>
      <c r="BH215" s="65"/>
      <c r="BI215" s="65"/>
      <c r="BJ215" s="65"/>
      <c r="BK215" s="65"/>
      <c r="BL215" s="65"/>
      <c r="BM215" s="65"/>
      <c r="BN215" s="65"/>
      <c r="BO215" s="65"/>
      <c r="BP215" s="65"/>
      <c r="BQ215" s="65"/>
      <c r="BR215" s="65"/>
      <c r="BS215" s="65"/>
    </row>
    <row r="216" spans="1:71" x14ac:dyDescent="0.35">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c r="AQ216" s="65"/>
      <c r="AR216" s="65"/>
      <c r="AS216" s="65"/>
      <c r="AT216" s="65"/>
      <c r="AU216" s="65"/>
      <c r="AV216" s="65"/>
      <c r="AW216" s="65"/>
      <c r="AX216" s="65"/>
      <c r="AY216" s="65"/>
      <c r="AZ216" s="65"/>
      <c r="BA216" s="65"/>
      <c r="BB216" s="65"/>
      <c r="BC216" s="65"/>
      <c r="BD216" s="65"/>
      <c r="BE216" s="65"/>
      <c r="BF216" s="65"/>
      <c r="BG216" s="65"/>
      <c r="BH216" s="65"/>
      <c r="BI216" s="65"/>
      <c r="BJ216" s="65"/>
      <c r="BK216" s="65"/>
      <c r="BL216" s="65"/>
      <c r="BM216" s="65"/>
      <c r="BN216" s="65"/>
      <c r="BO216" s="65"/>
      <c r="BP216" s="65"/>
      <c r="BQ216" s="65"/>
      <c r="BR216" s="65"/>
      <c r="BS216" s="65"/>
    </row>
    <row r="217" spans="1:71" x14ac:dyDescent="0.35">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c r="AQ217" s="65"/>
      <c r="AR217" s="65"/>
      <c r="AS217" s="65"/>
      <c r="AT217" s="65"/>
      <c r="AU217" s="65"/>
      <c r="AV217" s="65"/>
      <c r="AW217" s="65"/>
      <c r="AX217" s="65"/>
      <c r="AY217" s="65"/>
      <c r="AZ217" s="65"/>
      <c r="BA217" s="65"/>
      <c r="BB217" s="65"/>
      <c r="BC217" s="65"/>
      <c r="BD217" s="65"/>
      <c r="BE217" s="65"/>
      <c r="BF217" s="65"/>
      <c r="BG217" s="65"/>
      <c r="BH217" s="65"/>
      <c r="BI217" s="65"/>
      <c r="BJ217" s="65"/>
      <c r="BK217" s="65"/>
      <c r="BL217" s="65"/>
      <c r="BM217" s="65"/>
      <c r="BN217" s="65"/>
      <c r="BO217" s="65"/>
      <c r="BP217" s="65"/>
      <c r="BQ217" s="65"/>
      <c r="BR217" s="65"/>
      <c r="BS217" s="65"/>
    </row>
    <row r="218" spans="1:71" x14ac:dyDescent="0.35">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c r="AQ218" s="65"/>
      <c r="AR218" s="65"/>
      <c r="AS218" s="65"/>
      <c r="AT218" s="65"/>
      <c r="AU218" s="65"/>
      <c r="AV218" s="65"/>
      <c r="AW218" s="65"/>
      <c r="AX218" s="65"/>
      <c r="AY218" s="65"/>
      <c r="AZ218" s="65"/>
      <c r="BA218" s="65"/>
      <c r="BB218" s="65"/>
      <c r="BC218" s="65"/>
      <c r="BD218" s="65"/>
      <c r="BE218" s="65"/>
      <c r="BF218" s="65"/>
      <c r="BG218" s="65"/>
      <c r="BH218" s="65"/>
      <c r="BI218" s="65"/>
      <c r="BJ218" s="65"/>
      <c r="BK218" s="65"/>
      <c r="BL218" s="65"/>
      <c r="BM218" s="65"/>
      <c r="BN218" s="65"/>
      <c r="BO218" s="65"/>
      <c r="BP218" s="65"/>
      <c r="BQ218" s="65"/>
      <c r="BR218" s="65"/>
      <c r="BS218" s="65"/>
    </row>
    <row r="219" spans="1:71" x14ac:dyDescent="0.35">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c r="AN219" s="65"/>
      <c r="AO219" s="65"/>
      <c r="AP219" s="65"/>
      <c r="AQ219" s="65"/>
      <c r="AR219" s="65"/>
      <c r="AS219" s="65"/>
      <c r="AT219" s="65"/>
      <c r="AU219" s="65"/>
      <c r="AV219" s="65"/>
      <c r="AW219" s="65"/>
      <c r="AX219" s="65"/>
      <c r="AY219" s="65"/>
      <c r="AZ219" s="65"/>
      <c r="BA219" s="65"/>
      <c r="BB219" s="65"/>
      <c r="BC219" s="65"/>
      <c r="BD219" s="65"/>
      <c r="BE219" s="65"/>
      <c r="BF219" s="65"/>
      <c r="BG219" s="65"/>
      <c r="BH219" s="65"/>
      <c r="BI219" s="65"/>
      <c r="BJ219" s="65"/>
      <c r="BK219" s="65"/>
      <c r="BL219" s="65"/>
      <c r="BM219" s="65"/>
      <c r="BN219" s="65"/>
      <c r="BO219" s="65"/>
      <c r="BP219" s="65"/>
      <c r="BQ219" s="65"/>
      <c r="BR219" s="65"/>
      <c r="BS219" s="65"/>
    </row>
    <row r="220" spans="1:71" x14ac:dyDescent="0.35">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c r="AQ220" s="65"/>
      <c r="AR220" s="65"/>
      <c r="AS220" s="65"/>
      <c r="AT220" s="65"/>
      <c r="AU220" s="65"/>
      <c r="AV220" s="65"/>
      <c r="AW220" s="65"/>
      <c r="AX220" s="65"/>
      <c r="AY220" s="65"/>
      <c r="AZ220" s="65"/>
      <c r="BA220" s="65"/>
      <c r="BB220" s="65"/>
      <c r="BC220" s="65"/>
      <c r="BD220" s="65"/>
      <c r="BE220" s="65"/>
      <c r="BF220" s="65"/>
      <c r="BG220" s="65"/>
      <c r="BH220" s="65"/>
      <c r="BI220" s="65"/>
      <c r="BJ220" s="65"/>
      <c r="BK220" s="65"/>
      <c r="BL220" s="65"/>
      <c r="BM220" s="65"/>
      <c r="BN220" s="65"/>
      <c r="BO220" s="65"/>
      <c r="BP220" s="65"/>
      <c r="BQ220" s="65"/>
      <c r="BR220" s="65"/>
      <c r="BS220" s="65"/>
    </row>
    <row r="221" spans="1:71" x14ac:dyDescent="0.35">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c r="AN221" s="65"/>
      <c r="AO221" s="65"/>
      <c r="AP221" s="65"/>
      <c r="AQ221" s="65"/>
      <c r="AR221" s="65"/>
      <c r="AS221" s="65"/>
      <c r="AT221" s="65"/>
      <c r="AU221" s="65"/>
      <c r="AV221" s="65"/>
      <c r="AW221" s="65"/>
      <c r="AX221" s="65"/>
      <c r="AY221" s="65"/>
      <c r="AZ221" s="65"/>
      <c r="BA221" s="65"/>
      <c r="BB221" s="65"/>
      <c r="BC221" s="65"/>
      <c r="BD221" s="65"/>
      <c r="BE221" s="65"/>
      <c r="BF221" s="65"/>
      <c r="BG221" s="65"/>
      <c r="BH221" s="65"/>
      <c r="BI221" s="65"/>
      <c r="BJ221" s="65"/>
      <c r="BK221" s="65"/>
      <c r="BL221" s="65"/>
      <c r="BM221" s="65"/>
      <c r="BN221" s="65"/>
      <c r="BO221" s="65"/>
      <c r="BP221" s="65"/>
      <c r="BQ221" s="65"/>
      <c r="BR221" s="65"/>
      <c r="BS221" s="65"/>
    </row>
    <row r="222" spans="1:71" x14ac:dyDescent="0.35">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c r="BK222" s="65"/>
      <c r="BL222" s="65"/>
      <c r="BM222" s="65"/>
      <c r="BN222" s="65"/>
      <c r="BO222" s="65"/>
      <c r="BP222" s="65"/>
      <c r="BQ222" s="65"/>
      <c r="BR222" s="65"/>
      <c r="BS222" s="65"/>
    </row>
    <row r="223" spans="1:71" x14ac:dyDescent="0.35">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c r="BG223" s="65"/>
      <c r="BH223" s="65"/>
      <c r="BI223" s="65"/>
      <c r="BJ223" s="65"/>
      <c r="BK223" s="65"/>
      <c r="BL223" s="65"/>
      <c r="BM223" s="65"/>
      <c r="BN223" s="65"/>
      <c r="BO223" s="65"/>
      <c r="BP223" s="65"/>
      <c r="BQ223" s="65"/>
      <c r="BR223" s="65"/>
      <c r="BS223" s="65"/>
    </row>
    <row r="224" spans="1:71" x14ac:dyDescent="0.35">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c r="BK224" s="65"/>
      <c r="BL224" s="65"/>
      <c r="BM224" s="65"/>
      <c r="BN224" s="65"/>
      <c r="BO224" s="65"/>
      <c r="BP224" s="65"/>
      <c r="BQ224" s="65"/>
      <c r="BR224" s="65"/>
      <c r="BS224" s="65"/>
    </row>
    <row r="225" spans="1:71" x14ac:dyDescent="0.3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c r="AQ225" s="65"/>
      <c r="AR225" s="65"/>
      <c r="AS225" s="65"/>
      <c r="AT225" s="65"/>
      <c r="AU225" s="65"/>
      <c r="AV225" s="65"/>
      <c r="AW225" s="65"/>
      <c r="AX225" s="65"/>
      <c r="AY225" s="65"/>
      <c r="AZ225" s="65"/>
      <c r="BA225" s="65"/>
      <c r="BB225" s="65"/>
      <c r="BC225" s="65"/>
      <c r="BD225" s="65"/>
      <c r="BE225" s="65"/>
      <c r="BF225" s="65"/>
      <c r="BG225" s="65"/>
      <c r="BH225" s="65"/>
      <c r="BI225" s="65"/>
      <c r="BJ225" s="65"/>
      <c r="BK225" s="65"/>
      <c r="BL225" s="65"/>
      <c r="BM225" s="65"/>
      <c r="BN225" s="65"/>
      <c r="BO225" s="65"/>
      <c r="BP225" s="65"/>
      <c r="BQ225" s="65"/>
      <c r="BR225" s="65"/>
      <c r="BS225" s="65"/>
    </row>
    <row r="226" spans="1:71" x14ac:dyDescent="0.35">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c r="AN226" s="65"/>
      <c r="AO226" s="65"/>
      <c r="AP226" s="65"/>
      <c r="AQ226" s="65"/>
      <c r="AR226" s="65"/>
      <c r="AS226" s="65"/>
      <c r="AT226" s="65"/>
      <c r="AU226" s="65"/>
      <c r="AV226" s="65"/>
      <c r="AW226" s="65"/>
      <c r="AX226" s="65"/>
      <c r="AY226" s="65"/>
      <c r="AZ226" s="65"/>
      <c r="BA226" s="65"/>
      <c r="BB226" s="65"/>
      <c r="BC226" s="65"/>
      <c r="BD226" s="65"/>
      <c r="BE226" s="65"/>
      <c r="BF226" s="65"/>
      <c r="BG226" s="65"/>
      <c r="BH226" s="65"/>
      <c r="BI226" s="65"/>
      <c r="BJ226" s="65"/>
      <c r="BK226" s="65"/>
      <c r="BL226" s="65"/>
      <c r="BM226" s="65"/>
      <c r="BN226" s="65"/>
      <c r="BO226" s="65"/>
      <c r="BP226" s="65"/>
      <c r="BQ226" s="65"/>
      <c r="BR226" s="65"/>
      <c r="BS226" s="65"/>
    </row>
    <row r="227" spans="1:71" x14ac:dyDescent="0.35">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c r="AQ227" s="65"/>
      <c r="AR227" s="65"/>
      <c r="AS227" s="65"/>
      <c r="AT227" s="65"/>
      <c r="AU227" s="65"/>
      <c r="AV227" s="65"/>
      <c r="AW227" s="65"/>
      <c r="AX227" s="65"/>
      <c r="AY227" s="65"/>
      <c r="AZ227" s="65"/>
      <c r="BA227" s="65"/>
      <c r="BB227" s="65"/>
      <c r="BC227" s="65"/>
      <c r="BD227" s="65"/>
      <c r="BE227" s="65"/>
      <c r="BF227" s="65"/>
      <c r="BG227" s="65"/>
      <c r="BH227" s="65"/>
      <c r="BI227" s="65"/>
      <c r="BJ227" s="65"/>
      <c r="BK227" s="65"/>
      <c r="BL227" s="65"/>
      <c r="BM227" s="65"/>
      <c r="BN227" s="65"/>
      <c r="BO227" s="65"/>
      <c r="BP227" s="65"/>
      <c r="BQ227" s="65"/>
      <c r="BR227" s="65"/>
      <c r="BS227" s="65"/>
    </row>
    <row r="228" spans="1:71" x14ac:dyDescent="0.35">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c r="AK228" s="65"/>
      <c r="AL228" s="65"/>
      <c r="AM228" s="65"/>
      <c r="AN228" s="65"/>
      <c r="AO228" s="65"/>
      <c r="AP228" s="65"/>
      <c r="AQ228" s="65"/>
      <c r="AR228" s="65"/>
      <c r="AS228" s="65"/>
      <c r="AT228" s="65"/>
      <c r="AU228" s="65"/>
      <c r="AV228" s="65"/>
      <c r="AW228" s="65"/>
      <c r="AX228" s="65"/>
      <c r="AY228" s="65"/>
      <c r="AZ228" s="65"/>
      <c r="BA228" s="65"/>
      <c r="BB228" s="65"/>
      <c r="BC228" s="65"/>
      <c r="BD228" s="65"/>
      <c r="BE228" s="65"/>
      <c r="BF228" s="65"/>
      <c r="BG228" s="65"/>
      <c r="BH228" s="65"/>
      <c r="BI228" s="65"/>
      <c r="BJ228" s="65"/>
      <c r="BK228" s="65"/>
      <c r="BL228" s="65"/>
      <c r="BM228" s="65"/>
      <c r="BN228" s="65"/>
      <c r="BO228" s="65"/>
      <c r="BP228" s="65"/>
      <c r="BQ228" s="65"/>
      <c r="BR228" s="65"/>
      <c r="BS228" s="65"/>
    </row>
    <row r="229" spans="1:71" x14ac:dyDescent="0.35">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c r="AK229" s="65"/>
      <c r="AL229" s="65"/>
      <c r="AM229" s="65"/>
      <c r="AN229" s="65"/>
      <c r="AO229" s="65"/>
      <c r="AP229" s="65"/>
      <c r="AQ229" s="65"/>
      <c r="AR229" s="65"/>
      <c r="AS229" s="65"/>
      <c r="AT229" s="65"/>
      <c r="AU229" s="65"/>
      <c r="AV229" s="65"/>
      <c r="AW229" s="65"/>
      <c r="AX229" s="65"/>
      <c r="AY229" s="65"/>
      <c r="AZ229" s="65"/>
      <c r="BA229" s="65"/>
      <c r="BB229" s="65"/>
      <c r="BC229" s="65"/>
      <c r="BD229" s="65"/>
      <c r="BE229" s="65"/>
      <c r="BF229" s="65"/>
      <c r="BG229" s="65"/>
      <c r="BH229" s="65"/>
      <c r="BI229" s="65"/>
      <c r="BJ229" s="65"/>
      <c r="BK229" s="65"/>
      <c r="BL229" s="65"/>
      <c r="BM229" s="65"/>
      <c r="BN229" s="65"/>
      <c r="BO229" s="65"/>
      <c r="BP229" s="65"/>
      <c r="BQ229" s="65"/>
      <c r="BR229" s="65"/>
      <c r="BS229" s="65"/>
    </row>
    <row r="230" spans="1:71" x14ac:dyDescent="0.35">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65"/>
      <c r="BH230" s="65"/>
      <c r="BI230" s="65"/>
      <c r="BJ230" s="65"/>
      <c r="BK230" s="65"/>
      <c r="BL230" s="65"/>
      <c r="BM230" s="65"/>
      <c r="BN230" s="65"/>
      <c r="BO230" s="65"/>
      <c r="BP230" s="65"/>
      <c r="BQ230" s="65"/>
      <c r="BR230" s="65"/>
      <c r="BS230" s="65"/>
    </row>
    <row r="231" spans="1:71" x14ac:dyDescent="0.35">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c r="AK231" s="65"/>
      <c r="AL231" s="65"/>
      <c r="AM231" s="65"/>
      <c r="AN231" s="65"/>
      <c r="AO231" s="65"/>
      <c r="AP231" s="65"/>
      <c r="AQ231" s="65"/>
      <c r="AR231" s="65"/>
      <c r="AS231" s="65"/>
      <c r="AT231" s="65"/>
      <c r="AU231" s="65"/>
      <c r="AV231" s="65"/>
      <c r="AW231" s="65"/>
      <c r="AX231" s="65"/>
      <c r="AY231" s="65"/>
      <c r="AZ231" s="65"/>
      <c r="BA231" s="65"/>
      <c r="BB231" s="65"/>
      <c r="BC231" s="65"/>
      <c r="BD231" s="65"/>
      <c r="BE231" s="65"/>
      <c r="BF231" s="65"/>
      <c r="BG231" s="65"/>
      <c r="BH231" s="65"/>
      <c r="BI231" s="65"/>
      <c r="BJ231" s="65"/>
      <c r="BK231" s="65"/>
      <c r="BL231" s="65"/>
      <c r="BM231" s="65"/>
      <c r="BN231" s="65"/>
      <c r="BO231" s="65"/>
      <c r="BP231" s="65"/>
      <c r="BQ231" s="65"/>
      <c r="BR231" s="65"/>
      <c r="BS231" s="65"/>
    </row>
    <row r="232" spans="1:71" x14ac:dyDescent="0.35">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c r="BK232" s="65"/>
      <c r="BL232" s="65"/>
      <c r="BM232" s="65"/>
      <c r="BN232" s="65"/>
      <c r="BO232" s="65"/>
      <c r="BP232" s="65"/>
      <c r="BQ232" s="65"/>
      <c r="BR232" s="65"/>
      <c r="BS232" s="65"/>
    </row>
    <row r="233" spans="1:71" x14ac:dyDescent="0.35">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c r="BK233" s="65"/>
      <c r="BL233" s="65"/>
      <c r="BM233" s="65"/>
      <c r="BN233" s="65"/>
      <c r="BO233" s="65"/>
      <c r="BP233" s="65"/>
      <c r="BQ233" s="65"/>
      <c r="BR233" s="65"/>
      <c r="BS233" s="65"/>
    </row>
    <row r="234" spans="1:71" x14ac:dyDescent="0.35">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c r="BS234" s="65"/>
    </row>
    <row r="235" spans="1:71" x14ac:dyDescent="0.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c r="BK235" s="65"/>
      <c r="BL235" s="65"/>
      <c r="BM235" s="65"/>
      <c r="BN235" s="65"/>
      <c r="BO235" s="65"/>
      <c r="BP235" s="65"/>
      <c r="BQ235" s="65"/>
      <c r="BR235" s="65"/>
      <c r="BS235" s="65"/>
    </row>
    <row r="236" spans="1:71" x14ac:dyDescent="0.35">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c r="BS236" s="65"/>
    </row>
    <row r="237" spans="1:71" x14ac:dyDescent="0.35">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c r="BA237" s="65"/>
      <c r="BB237" s="65"/>
      <c r="BC237" s="65"/>
      <c r="BD237" s="65"/>
      <c r="BE237" s="65"/>
      <c r="BF237" s="65"/>
      <c r="BG237" s="65"/>
      <c r="BH237" s="65"/>
      <c r="BI237" s="65"/>
      <c r="BJ237" s="65"/>
      <c r="BK237" s="65"/>
      <c r="BL237" s="65"/>
      <c r="BM237" s="65"/>
      <c r="BN237" s="65"/>
      <c r="BO237" s="65"/>
      <c r="BP237" s="65"/>
      <c r="BQ237" s="65"/>
      <c r="BR237" s="65"/>
      <c r="BS237" s="65"/>
    </row>
    <row r="238" spans="1:71" x14ac:dyDescent="0.35">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c r="AK238" s="65"/>
      <c r="AL238" s="65"/>
      <c r="AM238" s="65"/>
      <c r="AN238" s="65"/>
      <c r="AO238" s="65"/>
      <c r="AP238" s="65"/>
      <c r="AQ238" s="65"/>
      <c r="AR238" s="65"/>
      <c r="AS238" s="65"/>
      <c r="AT238" s="65"/>
      <c r="AU238" s="65"/>
      <c r="AV238" s="65"/>
      <c r="AW238" s="65"/>
      <c r="AX238" s="65"/>
      <c r="AY238" s="65"/>
      <c r="AZ238" s="65"/>
      <c r="BA238" s="65"/>
      <c r="BB238" s="65"/>
      <c r="BC238" s="65"/>
      <c r="BD238" s="65"/>
      <c r="BE238" s="65"/>
      <c r="BF238" s="65"/>
      <c r="BG238" s="65"/>
      <c r="BH238" s="65"/>
      <c r="BI238" s="65"/>
      <c r="BJ238" s="65"/>
      <c r="BK238" s="65"/>
      <c r="BL238" s="65"/>
      <c r="BM238" s="65"/>
      <c r="BN238" s="65"/>
      <c r="BO238" s="65"/>
      <c r="BP238" s="65"/>
      <c r="BQ238" s="65"/>
      <c r="BR238" s="65"/>
      <c r="BS238" s="65"/>
    </row>
    <row r="239" spans="1:71" x14ac:dyDescent="0.35">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c r="AK239" s="65"/>
      <c r="AL239" s="65"/>
      <c r="AM239" s="65"/>
      <c r="AN239" s="65"/>
      <c r="AO239" s="65"/>
      <c r="AP239" s="65"/>
      <c r="AQ239" s="65"/>
      <c r="AR239" s="65"/>
      <c r="AS239" s="65"/>
      <c r="AT239" s="65"/>
      <c r="AU239" s="65"/>
      <c r="AV239" s="65"/>
      <c r="AW239" s="65"/>
      <c r="AX239" s="65"/>
      <c r="AY239" s="65"/>
      <c r="AZ239" s="65"/>
      <c r="BA239" s="65"/>
      <c r="BB239" s="65"/>
      <c r="BC239" s="65"/>
      <c r="BD239" s="65"/>
      <c r="BE239" s="65"/>
      <c r="BF239" s="65"/>
      <c r="BG239" s="65"/>
      <c r="BH239" s="65"/>
      <c r="BI239" s="65"/>
      <c r="BJ239" s="65"/>
      <c r="BK239" s="65"/>
      <c r="BL239" s="65"/>
      <c r="BM239" s="65"/>
      <c r="BN239" s="65"/>
      <c r="BO239" s="65"/>
      <c r="BP239" s="65"/>
      <c r="BQ239" s="65"/>
      <c r="BR239" s="65"/>
      <c r="BS239" s="65"/>
    </row>
    <row r="240" spans="1:71" x14ac:dyDescent="0.35">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c r="AK240" s="65"/>
      <c r="AL240" s="65"/>
      <c r="AM240" s="65"/>
      <c r="AN240" s="65"/>
      <c r="AO240" s="65"/>
      <c r="AP240" s="65"/>
      <c r="AQ240" s="65"/>
      <c r="AR240" s="65"/>
      <c r="AS240" s="65"/>
      <c r="AT240" s="65"/>
      <c r="AU240" s="65"/>
      <c r="AV240" s="65"/>
      <c r="AW240" s="65"/>
      <c r="AX240" s="65"/>
      <c r="AY240" s="65"/>
      <c r="AZ240" s="65"/>
      <c r="BA240" s="65"/>
      <c r="BB240" s="65"/>
      <c r="BC240" s="65"/>
      <c r="BD240" s="65"/>
      <c r="BE240" s="65"/>
      <c r="BF240" s="65"/>
      <c r="BG240" s="65"/>
      <c r="BH240" s="65"/>
      <c r="BI240" s="65"/>
      <c r="BJ240" s="65"/>
      <c r="BK240" s="65"/>
      <c r="BL240" s="65"/>
      <c r="BM240" s="65"/>
      <c r="BN240" s="65"/>
      <c r="BO240" s="65"/>
      <c r="BP240" s="65"/>
      <c r="BQ240" s="65"/>
      <c r="BR240" s="65"/>
      <c r="BS240" s="65"/>
    </row>
    <row r="241" spans="1:71" x14ac:dyDescent="0.35">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c r="AK241" s="65"/>
      <c r="AL241" s="65"/>
      <c r="AM241" s="65"/>
      <c r="AN241" s="65"/>
      <c r="AO241" s="65"/>
      <c r="AP241" s="65"/>
      <c r="AQ241" s="65"/>
      <c r="AR241" s="65"/>
      <c r="AS241" s="65"/>
      <c r="AT241" s="65"/>
      <c r="AU241" s="65"/>
      <c r="AV241" s="65"/>
      <c r="AW241" s="65"/>
      <c r="AX241" s="65"/>
      <c r="AY241" s="65"/>
      <c r="AZ241" s="65"/>
      <c r="BA241" s="65"/>
      <c r="BB241" s="65"/>
      <c r="BC241" s="65"/>
      <c r="BD241" s="65"/>
      <c r="BE241" s="65"/>
      <c r="BF241" s="65"/>
      <c r="BG241" s="65"/>
      <c r="BH241" s="65"/>
      <c r="BI241" s="65"/>
      <c r="BJ241" s="65"/>
      <c r="BK241" s="65"/>
      <c r="BL241" s="65"/>
      <c r="BM241" s="65"/>
      <c r="BN241" s="65"/>
      <c r="BO241" s="65"/>
      <c r="BP241" s="65"/>
      <c r="BQ241" s="65"/>
      <c r="BR241" s="65"/>
      <c r="BS241" s="65"/>
    </row>
    <row r="242" spans="1:71" x14ac:dyDescent="0.35">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c r="AK242" s="65"/>
      <c r="AL242" s="65"/>
      <c r="AM242" s="65"/>
      <c r="AN242" s="65"/>
      <c r="AO242" s="65"/>
      <c r="AP242" s="65"/>
      <c r="AQ242" s="65"/>
      <c r="AR242" s="65"/>
      <c r="AS242" s="65"/>
      <c r="AT242" s="65"/>
      <c r="AU242" s="65"/>
      <c r="AV242" s="65"/>
      <c r="AW242" s="65"/>
      <c r="AX242" s="65"/>
      <c r="AY242" s="65"/>
      <c r="AZ242" s="65"/>
      <c r="BA242" s="65"/>
      <c r="BB242" s="65"/>
      <c r="BC242" s="65"/>
      <c r="BD242" s="65"/>
      <c r="BE242" s="65"/>
      <c r="BF242" s="65"/>
      <c r="BG242" s="65"/>
      <c r="BH242" s="65"/>
      <c r="BI242" s="65"/>
      <c r="BJ242" s="65"/>
      <c r="BK242" s="65"/>
      <c r="BL242" s="65"/>
      <c r="BM242" s="65"/>
      <c r="BN242" s="65"/>
      <c r="BO242" s="65"/>
      <c r="BP242" s="65"/>
      <c r="BQ242" s="65"/>
      <c r="BR242" s="65"/>
      <c r="BS242" s="65"/>
    </row>
    <row r="243" spans="1:71" x14ac:dyDescent="0.35">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c r="AK243" s="65"/>
      <c r="AL243" s="65"/>
      <c r="AM243" s="65"/>
      <c r="AN243" s="65"/>
      <c r="AO243" s="65"/>
      <c r="AP243" s="65"/>
      <c r="AQ243" s="65"/>
      <c r="AR243" s="65"/>
      <c r="AS243" s="65"/>
      <c r="AT243" s="65"/>
      <c r="AU243" s="65"/>
      <c r="AV243" s="65"/>
      <c r="AW243" s="65"/>
      <c r="AX243" s="65"/>
      <c r="AY243" s="65"/>
      <c r="AZ243" s="65"/>
      <c r="BA243" s="65"/>
      <c r="BB243" s="65"/>
      <c r="BC243" s="65"/>
      <c r="BD243" s="65"/>
      <c r="BE243" s="65"/>
      <c r="BF243" s="65"/>
      <c r="BG243" s="65"/>
      <c r="BH243" s="65"/>
      <c r="BI243" s="65"/>
      <c r="BJ243" s="65"/>
      <c r="BK243" s="65"/>
      <c r="BL243" s="65"/>
      <c r="BM243" s="65"/>
      <c r="BN243" s="65"/>
      <c r="BO243" s="65"/>
      <c r="BP243" s="65"/>
      <c r="BQ243" s="65"/>
      <c r="BR243" s="65"/>
      <c r="BS243" s="65"/>
    </row>
    <row r="244" spans="1:71" x14ac:dyDescent="0.35">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c r="AK244" s="65"/>
      <c r="AL244" s="65"/>
      <c r="AM244" s="65"/>
      <c r="AN244" s="65"/>
      <c r="AO244" s="65"/>
      <c r="AP244" s="65"/>
      <c r="AQ244" s="65"/>
      <c r="AR244" s="65"/>
      <c r="AS244" s="65"/>
      <c r="AT244" s="65"/>
      <c r="AU244" s="65"/>
      <c r="AV244" s="65"/>
      <c r="AW244" s="65"/>
      <c r="AX244" s="65"/>
      <c r="AY244" s="65"/>
      <c r="AZ244" s="65"/>
      <c r="BA244" s="65"/>
      <c r="BB244" s="65"/>
      <c r="BC244" s="65"/>
      <c r="BD244" s="65"/>
      <c r="BE244" s="65"/>
      <c r="BF244" s="65"/>
      <c r="BG244" s="65"/>
      <c r="BH244" s="65"/>
      <c r="BI244" s="65"/>
      <c r="BJ244" s="65"/>
      <c r="BK244" s="65"/>
      <c r="BL244" s="65"/>
      <c r="BM244" s="65"/>
      <c r="BN244" s="65"/>
      <c r="BO244" s="65"/>
      <c r="BP244" s="65"/>
      <c r="BQ244" s="65"/>
      <c r="BR244" s="65"/>
      <c r="BS244" s="65"/>
    </row>
    <row r="245" spans="1:71" x14ac:dyDescent="0.3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c r="AK245" s="65"/>
      <c r="AL245" s="65"/>
      <c r="AM245" s="65"/>
      <c r="AN245" s="65"/>
      <c r="AO245" s="65"/>
      <c r="AP245" s="65"/>
      <c r="AQ245" s="65"/>
      <c r="AR245" s="65"/>
      <c r="AS245" s="65"/>
      <c r="AT245" s="65"/>
      <c r="AU245" s="65"/>
      <c r="AV245" s="65"/>
      <c r="AW245" s="65"/>
      <c r="AX245" s="65"/>
      <c r="AY245" s="65"/>
      <c r="AZ245" s="65"/>
      <c r="BA245" s="65"/>
      <c r="BB245" s="65"/>
      <c r="BC245" s="65"/>
      <c r="BD245" s="65"/>
      <c r="BE245" s="65"/>
      <c r="BF245" s="65"/>
      <c r="BG245" s="65"/>
      <c r="BH245" s="65"/>
      <c r="BI245" s="65"/>
      <c r="BJ245" s="65"/>
      <c r="BK245" s="65"/>
      <c r="BL245" s="65"/>
      <c r="BM245" s="65"/>
      <c r="BN245" s="65"/>
      <c r="BO245" s="65"/>
      <c r="BP245" s="65"/>
      <c r="BQ245" s="65"/>
      <c r="BR245" s="65"/>
      <c r="BS245" s="65"/>
    </row>
    <row r="246" spans="1:71" x14ac:dyDescent="0.35">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65"/>
      <c r="AZ246" s="65"/>
      <c r="BA246" s="65"/>
      <c r="BB246" s="65"/>
      <c r="BC246" s="65"/>
      <c r="BD246" s="65"/>
      <c r="BE246" s="65"/>
      <c r="BF246" s="65"/>
      <c r="BG246" s="65"/>
      <c r="BH246" s="65"/>
      <c r="BI246" s="65"/>
      <c r="BJ246" s="65"/>
      <c r="BK246" s="65"/>
      <c r="BL246" s="65"/>
      <c r="BM246" s="65"/>
      <c r="BN246" s="65"/>
      <c r="BO246" s="65"/>
      <c r="BP246" s="65"/>
      <c r="BQ246" s="65"/>
      <c r="BR246" s="65"/>
      <c r="BS246" s="65"/>
    </row>
    <row r="247" spans="1:71" x14ac:dyDescent="0.35">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c r="AK247" s="65"/>
      <c r="AL247" s="65"/>
      <c r="AM247" s="65"/>
      <c r="AN247" s="65"/>
      <c r="AO247" s="65"/>
      <c r="AP247" s="65"/>
      <c r="AQ247" s="65"/>
      <c r="AR247" s="65"/>
      <c r="AS247" s="65"/>
      <c r="AT247" s="65"/>
      <c r="AU247" s="65"/>
      <c r="AV247" s="65"/>
      <c r="AW247" s="65"/>
      <c r="AX247" s="65"/>
      <c r="AY247" s="65"/>
      <c r="AZ247" s="65"/>
      <c r="BA247" s="65"/>
      <c r="BB247" s="65"/>
      <c r="BC247" s="65"/>
      <c r="BD247" s="65"/>
      <c r="BE247" s="65"/>
      <c r="BF247" s="65"/>
      <c r="BG247" s="65"/>
      <c r="BH247" s="65"/>
      <c r="BI247" s="65"/>
      <c r="BJ247" s="65"/>
      <c r="BK247" s="65"/>
      <c r="BL247" s="65"/>
      <c r="BM247" s="65"/>
      <c r="BN247" s="65"/>
      <c r="BO247" s="65"/>
      <c r="BP247" s="65"/>
      <c r="BQ247" s="65"/>
      <c r="BR247" s="65"/>
      <c r="BS247" s="65"/>
    </row>
    <row r="248" spans="1:71" x14ac:dyDescent="0.35">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c r="AK248" s="65"/>
      <c r="AL248" s="65"/>
      <c r="AM248" s="65"/>
      <c r="AN248" s="65"/>
      <c r="AO248" s="65"/>
      <c r="AP248" s="65"/>
      <c r="AQ248" s="65"/>
      <c r="AR248" s="65"/>
      <c r="AS248" s="65"/>
      <c r="AT248" s="65"/>
      <c r="AU248" s="65"/>
      <c r="AV248" s="65"/>
      <c r="AW248" s="65"/>
      <c r="AX248" s="65"/>
      <c r="AY248" s="65"/>
      <c r="AZ248" s="65"/>
      <c r="BA248" s="65"/>
      <c r="BB248" s="65"/>
      <c r="BC248" s="65"/>
      <c r="BD248" s="65"/>
      <c r="BE248" s="65"/>
      <c r="BF248" s="65"/>
      <c r="BG248" s="65"/>
      <c r="BH248" s="65"/>
      <c r="BI248" s="65"/>
      <c r="BJ248" s="65"/>
      <c r="BK248" s="65"/>
      <c r="BL248" s="65"/>
      <c r="BM248" s="65"/>
      <c r="BN248" s="65"/>
      <c r="BO248" s="65"/>
      <c r="BP248" s="65"/>
      <c r="BQ248" s="65"/>
      <c r="BR248" s="65"/>
      <c r="BS248" s="65"/>
    </row>
    <row r="249" spans="1:71" x14ac:dyDescent="0.35">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c r="AK249" s="65"/>
      <c r="AL249" s="65"/>
      <c r="AM249" s="65"/>
      <c r="AN249" s="65"/>
      <c r="AO249" s="65"/>
      <c r="AP249" s="65"/>
      <c r="AQ249" s="65"/>
      <c r="AR249" s="65"/>
      <c r="AS249" s="65"/>
      <c r="AT249" s="65"/>
      <c r="AU249" s="65"/>
      <c r="AV249" s="65"/>
      <c r="AW249" s="65"/>
      <c r="AX249" s="65"/>
      <c r="AY249" s="65"/>
      <c r="AZ249" s="65"/>
      <c r="BA249" s="65"/>
      <c r="BB249" s="65"/>
      <c r="BC249" s="65"/>
      <c r="BD249" s="65"/>
      <c r="BE249" s="65"/>
      <c r="BF249" s="65"/>
      <c r="BG249" s="65"/>
      <c r="BH249" s="65"/>
      <c r="BI249" s="65"/>
      <c r="BJ249" s="65"/>
      <c r="BK249" s="65"/>
      <c r="BL249" s="65"/>
      <c r="BM249" s="65"/>
      <c r="BN249" s="65"/>
      <c r="BO249" s="65"/>
      <c r="BP249" s="65"/>
      <c r="BQ249" s="65"/>
      <c r="BR249" s="65"/>
      <c r="BS249" s="65"/>
    </row>
    <row r="250" spans="1:71" x14ac:dyDescent="0.35">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c r="AK250" s="65"/>
      <c r="AL250" s="65"/>
      <c r="AM250" s="65"/>
      <c r="AN250" s="65"/>
      <c r="AO250" s="65"/>
      <c r="AP250" s="65"/>
      <c r="AQ250" s="65"/>
      <c r="AR250" s="65"/>
      <c r="AS250" s="65"/>
      <c r="AT250" s="65"/>
      <c r="AU250" s="65"/>
      <c r="AV250" s="65"/>
      <c r="AW250" s="65"/>
      <c r="AX250" s="65"/>
      <c r="AY250" s="65"/>
      <c r="AZ250" s="65"/>
      <c r="BA250" s="65"/>
      <c r="BB250" s="65"/>
      <c r="BC250" s="65"/>
      <c r="BD250" s="65"/>
      <c r="BE250" s="65"/>
      <c r="BF250" s="65"/>
      <c r="BG250" s="65"/>
      <c r="BH250" s="65"/>
      <c r="BI250" s="65"/>
      <c r="BJ250" s="65"/>
      <c r="BK250" s="65"/>
      <c r="BL250" s="65"/>
      <c r="BM250" s="65"/>
      <c r="BN250" s="65"/>
      <c r="BO250" s="65"/>
      <c r="BP250" s="65"/>
      <c r="BQ250" s="65"/>
      <c r="BR250" s="65"/>
      <c r="BS250" s="65"/>
    </row>
    <row r="251" spans="1:71" x14ac:dyDescent="0.35">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c r="AK251" s="65"/>
      <c r="AL251" s="65"/>
      <c r="AM251" s="65"/>
      <c r="AN251" s="65"/>
      <c r="AO251" s="65"/>
      <c r="AP251" s="65"/>
      <c r="AQ251" s="65"/>
      <c r="AR251" s="65"/>
      <c r="AS251" s="65"/>
      <c r="AT251" s="65"/>
      <c r="AU251" s="65"/>
      <c r="AV251" s="65"/>
      <c r="AW251" s="65"/>
      <c r="AX251" s="65"/>
      <c r="AY251" s="65"/>
      <c r="AZ251" s="65"/>
      <c r="BA251" s="65"/>
      <c r="BB251" s="65"/>
      <c r="BC251" s="65"/>
      <c r="BD251" s="65"/>
      <c r="BE251" s="65"/>
      <c r="BF251" s="65"/>
      <c r="BG251" s="65"/>
      <c r="BH251" s="65"/>
      <c r="BI251" s="65"/>
      <c r="BJ251" s="65"/>
      <c r="BK251" s="65"/>
      <c r="BL251" s="65"/>
      <c r="BM251" s="65"/>
      <c r="BN251" s="65"/>
      <c r="BO251" s="65"/>
      <c r="BP251" s="65"/>
      <c r="BQ251" s="65"/>
      <c r="BR251" s="65"/>
      <c r="BS251" s="65"/>
    </row>
    <row r="252" spans="1:71" x14ac:dyDescent="0.35">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c r="AK252" s="65"/>
      <c r="AL252" s="65"/>
      <c r="AM252" s="65"/>
      <c r="AN252" s="65"/>
      <c r="AO252" s="65"/>
      <c r="AP252" s="65"/>
      <c r="AQ252" s="65"/>
      <c r="AR252" s="65"/>
      <c r="AS252" s="65"/>
      <c r="AT252" s="65"/>
      <c r="AU252" s="65"/>
      <c r="AV252" s="65"/>
      <c r="AW252" s="65"/>
      <c r="AX252" s="65"/>
      <c r="AY252" s="65"/>
      <c r="AZ252" s="65"/>
      <c r="BA252" s="65"/>
      <c r="BB252" s="65"/>
      <c r="BC252" s="65"/>
      <c r="BD252" s="65"/>
      <c r="BE252" s="65"/>
      <c r="BF252" s="65"/>
      <c r="BG252" s="65"/>
      <c r="BH252" s="65"/>
      <c r="BI252" s="65"/>
      <c r="BJ252" s="65"/>
      <c r="BK252" s="65"/>
      <c r="BL252" s="65"/>
      <c r="BM252" s="65"/>
      <c r="BN252" s="65"/>
      <c r="BO252" s="65"/>
      <c r="BP252" s="65"/>
      <c r="BQ252" s="65"/>
      <c r="BR252" s="65"/>
      <c r="BS252" s="65"/>
    </row>
    <row r="253" spans="1:71" x14ac:dyDescent="0.35">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c r="AK253" s="65"/>
      <c r="AL253" s="65"/>
      <c r="AM253" s="65"/>
      <c r="AN253" s="65"/>
      <c r="AO253" s="65"/>
      <c r="AP253" s="65"/>
      <c r="AQ253" s="65"/>
      <c r="AR253" s="65"/>
      <c r="AS253" s="65"/>
      <c r="AT253" s="65"/>
      <c r="AU253" s="65"/>
      <c r="AV253" s="65"/>
      <c r="AW253" s="65"/>
      <c r="AX253" s="65"/>
      <c r="AY253" s="65"/>
      <c r="AZ253" s="65"/>
      <c r="BA253" s="65"/>
      <c r="BB253" s="65"/>
      <c r="BC253" s="65"/>
      <c r="BD253" s="65"/>
      <c r="BE253" s="65"/>
      <c r="BF253" s="65"/>
      <c r="BG253" s="65"/>
      <c r="BH253" s="65"/>
      <c r="BI253" s="65"/>
      <c r="BJ253" s="65"/>
      <c r="BK253" s="65"/>
      <c r="BL253" s="65"/>
      <c r="BM253" s="65"/>
      <c r="BN253" s="65"/>
      <c r="BO253" s="65"/>
      <c r="BP253" s="65"/>
      <c r="BQ253" s="65"/>
      <c r="BR253" s="65"/>
      <c r="BS253" s="65"/>
    </row>
    <row r="254" spans="1:71" x14ac:dyDescent="0.3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c r="AK254" s="65"/>
      <c r="AL254" s="65"/>
      <c r="AM254" s="65"/>
      <c r="AN254" s="65"/>
      <c r="AO254" s="65"/>
      <c r="AP254" s="65"/>
      <c r="AQ254" s="65"/>
      <c r="AR254" s="65"/>
      <c r="AS254" s="65"/>
      <c r="AT254" s="65"/>
      <c r="AU254" s="65"/>
      <c r="AV254" s="65"/>
      <c r="AW254" s="65"/>
      <c r="AX254" s="65"/>
      <c r="AY254" s="65"/>
      <c r="AZ254" s="65"/>
      <c r="BA254" s="65"/>
      <c r="BB254" s="65"/>
      <c r="BC254" s="65"/>
      <c r="BD254" s="65"/>
      <c r="BE254" s="65"/>
      <c r="BF254" s="65"/>
      <c r="BG254" s="65"/>
      <c r="BH254" s="65"/>
      <c r="BI254" s="65"/>
      <c r="BJ254" s="65"/>
      <c r="BK254" s="65"/>
      <c r="BL254" s="65"/>
      <c r="BM254" s="65"/>
      <c r="BN254" s="65"/>
      <c r="BO254" s="65"/>
      <c r="BP254" s="65"/>
      <c r="BQ254" s="65"/>
      <c r="BR254" s="65"/>
      <c r="BS254" s="65"/>
    </row>
    <row r="255" spans="1:71" x14ac:dyDescent="0.3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c r="AK255" s="65"/>
      <c r="AL255" s="65"/>
      <c r="AM255" s="65"/>
      <c r="AN255" s="65"/>
      <c r="AO255" s="65"/>
      <c r="AP255" s="65"/>
      <c r="AQ255" s="65"/>
      <c r="AR255" s="65"/>
      <c r="AS255" s="65"/>
      <c r="AT255" s="65"/>
      <c r="AU255" s="65"/>
      <c r="AV255" s="65"/>
      <c r="AW255" s="65"/>
      <c r="AX255" s="65"/>
      <c r="AY255" s="65"/>
      <c r="AZ255" s="65"/>
      <c r="BA255" s="65"/>
      <c r="BB255" s="65"/>
      <c r="BC255" s="65"/>
      <c r="BD255" s="65"/>
      <c r="BE255" s="65"/>
      <c r="BF255" s="65"/>
      <c r="BG255" s="65"/>
      <c r="BH255" s="65"/>
      <c r="BI255" s="65"/>
      <c r="BJ255" s="65"/>
      <c r="BK255" s="65"/>
      <c r="BL255" s="65"/>
      <c r="BM255" s="65"/>
      <c r="BN255" s="65"/>
      <c r="BO255" s="65"/>
      <c r="BP255" s="65"/>
      <c r="BQ255" s="65"/>
      <c r="BR255" s="65"/>
      <c r="BS255" s="65"/>
    </row>
    <row r="256" spans="1:71" x14ac:dyDescent="0.35">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c r="AK256" s="65"/>
      <c r="AL256" s="65"/>
      <c r="AM256" s="65"/>
      <c r="AN256" s="65"/>
      <c r="AO256" s="65"/>
      <c r="AP256" s="65"/>
      <c r="AQ256" s="65"/>
      <c r="AR256" s="65"/>
      <c r="AS256" s="65"/>
      <c r="AT256" s="65"/>
      <c r="AU256" s="65"/>
      <c r="AV256" s="65"/>
      <c r="AW256" s="65"/>
      <c r="AX256" s="65"/>
      <c r="AY256" s="65"/>
      <c r="AZ256" s="65"/>
      <c r="BA256" s="65"/>
      <c r="BB256" s="65"/>
      <c r="BC256" s="65"/>
      <c r="BD256" s="65"/>
      <c r="BE256" s="65"/>
      <c r="BF256" s="65"/>
      <c r="BG256" s="65"/>
      <c r="BH256" s="65"/>
      <c r="BI256" s="65"/>
      <c r="BJ256" s="65"/>
      <c r="BK256" s="65"/>
      <c r="BL256" s="65"/>
      <c r="BM256" s="65"/>
      <c r="BN256" s="65"/>
      <c r="BO256" s="65"/>
      <c r="BP256" s="65"/>
      <c r="BQ256" s="65"/>
      <c r="BR256" s="65"/>
      <c r="BS256" s="65"/>
    </row>
    <row r="257" spans="1:71" x14ac:dyDescent="0.35">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c r="AK257" s="65"/>
      <c r="AL257" s="65"/>
      <c r="AM257" s="65"/>
      <c r="AN257" s="65"/>
      <c r="AO257" s="65"/>
      <c r="AP257" s="65"/>
      <c r="AQ257" s="65"/>
      <c r="AR257" s="65"/>
      <c r="AS257" s="65"/>
      <c r="AT257" s="65"/>
      <c r="AU257" s="65"/>
      <c r="AV257" s="65"/>
      <c r="AW257" s="65"/>
      <c r="AX257" s="65"/>
      <c r="AY257" s="65"/>
      <c r="AZ257" s="65"/>
      <c r="BA257" s="65"/>
      <c r="BB257" s="65"/>
      <c r="BC257" s="65"/>
      <c r="BD257" s="65"/>
      <c r="BE257" s="65"/>
      <c r="BF257" s="65"/>
      <c r="BG257" s="65"/>
      <c r="BH257" s="65"/>
      <c r="BI257" s="65"/>
      <c r="BJ257" s="65"/>
      <c r="BK257" s="65"/>
      <c r="BL257" s="65"/>
      <c r="BM257" s="65"/>
      <c r="BN257" s="65"/>
      <c r="BO257" s="65"/>
      <c r="BP257" s="65"/>
      <c r="BQ257" s="65"/>
      <c r="BR257" s="65"/>
      <c r="BS257" s="65"/>
    </row>
    <row r="258" spans="1:71" x14ac:dyDescent="0.35">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c r="AK258" s="65"/>
      <c r="AL258" s="65"/>
      <c r="AM258" s="65"/>
      <c r="AN258" s="65"/>
      <c r="AO258" s="65"/>
      <c r="AP258" s="65"/>
      <c r="AQ258" s="65"/>
      <c r="AR258" s="65"/>
      <c r="AS258" s="65"/>
      <c r="AT258" s="65"/>
      <c r="AU258" s="65"/>
      <c r="AV258" s="65"/>
      <c r="AW258" s="65"/>
      <c r="AX258" s="65"/>
      <c r="AY258" s="65"/>
      <c r="AZ258" s="65"/>
      <c r="BA258" s="65"/>
      <c r="BB258" s="65"/>
      <c r="BC258" s="65"/>
      <c r="BD258" s="65"/>
      <c r="BE258" s="65"/>
      <c r="BF258" s="65"/>
      <c r="BG258" s="65"/>
      <c r="BH258" s="65"/>
      <c r="BI258" s="65"/>
      <c r="BJ258" s="65"/>
      <c r="BK258" s="65"/>
      <c r="BL258" s="65"/>
      <c r="BM258" s="65"/>
      <c r="BN258" s="65"/>
      <c r="BO258" s="65"/>
      <c r="BP258" s="65"/>
      <c r="BQ258" s="65"/>
      <c r="BR258" s="65"/>
      <c r="BS258" s="65"/>
    </row>
    <row r="259" spans="1:71" x14ac:dyDescent="0.35">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c r="AK259" s="65"/>
      <c r="AL259" s="65"/>
      <c r="AM259" s="65"/>
      <c r="AN259" s="65"/>
      <c r="AO259" s="65"/>
      <c r="AP259" s="65"/>
      <c r="AQ259" s="65"/>
      <c r="AR259" s="65"/>
      <c r="AS259" s="65"/>
      <c r="AT259" s="65"/>
      <c r="AU259" s="65"/>
      <c r="AV259" s="65"/>
      <c r="AW259" s="65"/>
      <c r="AX259" s="65"/>
      <c r="AY259" s="65"/>
      <c r="AZ259" s="65"/>
      <c r="BA259" s="65"/>
      <c r="BB259" s="65"/>
      <c r="BC259" s="65"/>
      <c r="BD259" s="65"/>
      <c r="BE259" s="65"/>
      <c r="BF259" s="65"/>
      <c r="BG259" s="65"/>
      <c r="BH259" s="65"/>
      <c r="BI259" s="65"/>
      <c r="BJ259" s="65"/>
      <c r="BK259" s="65"/>
      <c r="BL259" s="65"/>
      <c r="BM259" s="65"/>
      <c r="BN259" s="65"/>
      <c r="BO259" s="65"/>
      <c r="BP259" s="65"/>
      <c r="BQ259" s="65"/>
      <c r="BR259" s="65"/>
      <c r="BS259" s="65"/>
    </row>
    <row r="260" spans="1:71" x14ac:dyDescent="0.35">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c r="AK260" s="65"/>
      <c r="AL260" s="65"/>
      <c r="AM260" s="65"/>
      <c r="AN260" s="65"/>
      <c r="AO260" s="65"/>
      <c r="AP260" s="65"/>
      <c r="AQ260" s="65"/>
      <c r="AR260" s="65"/>
      <c r="AS260" s="65"/>
      <c r="AT260" s="65"/>
      <c r="AU260" s="65"/>
      <c r="AV260" s="65"/>
      <c r="AW260" s="65"/>
      <c r="AX260" s="65"/>
      <c r="AY260" s="65"/>
      <c r="AZ260" s="65"/>
      <c r="BA260" s="65"/>
      <c r="BB260" s="65"/>
      <c r="BC260" s="65"/>
      <c r="BD260" s="65"/>
      <c r="BE260" s="65"/>
      <c r="BF260" s="65"/>
      <c r="BG260" s="65"/>
      <c r="BH260" s="65"/>
      <c r="BI260" s="65"/>
      <c r="BJ260" s="65"/>
      <c r="BK260" s="65"/>
      <c r="BL260" s="65"/>
      <c r="BM260" s="65"/>
      <c r="BN260" s="65"/>
      <c r="BO260" s="65"/>
      <c r="BP260" s="65"/>
      <c r="BQ260" s="65"/>
      <c r="BR260" s="65"/>
      <c r="BS260" s="65"/>
    </row>
    <row r="261" spans="1:71" x14ac:dyDescent="0.35">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c r="AK261" s="65"/>
      <c r="AL261" s="65"/>
      <c r="AM261" s="65"/>
      <c r="AN261" s="65"/>
      <c r="AO261" s="65"/>
      <c r="AP261" s="65"/>
      <c r="AQ261" s="65"/>
      <c r="AR261" s="65"/>
      <c r="AS261" s="65"/>
      <c r="AT261" s="65"/>
      <c r="AU261" s="65"/>
      <c r="AV261" s="65"/>
      <c r="AW261" s="65"/>
      <c r="AX261" s="65"/>
      <c r="AY261" s="65"/>
      <c r="AZ261" s="65"/>
      <c r="BA261" s="65"/>
      <c r="BB261" s="65"/>
      <c r="BC261" s="65"/>
      <c r="BD261" s="65"/>
      <c r="BE261" s="65"/>
      <c r="BF261" s="65"/>
      <c r="BG261" s="65"/>
      <c r="BH261" s="65"/>
      <c r="BI261" s="65"/>
      <c r="BJ261" s="65"/>
      <c r="BK261" s="65"/>
      <c r="BL261" s="65"/>
      <c r="BM261" s="65"/>
      <c r="BN261" s="65"/>
      <c r="BO261" s="65"/>
      <c r="BP261" s="65"/>
      <c r="BQ261" s="65"/>
      <c r="BR261" s="65"/>
      <c r="BS261" s="65"/>
    </row>
    <row r="262" spans="1:71" x14ac:dyDescent="0.35">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c r="AK262" s="65"/>
      <c r="AL262" s="65"/>
      <c r="AM262" s="65"/>
      <c r="AN262" s="65"/>
      <c r="AO262" s="65"/>
      <c r="AP262" s="65"/>
      <c r="AQ262" s="65"/>
      <c r="AR262" s="65"/>
      <c r="AS262" s="65"/>
      <c r="AT262" s="65"/>
      <c r="AU262" s="65"/>
      <c r="AV262" s="65"/>
      <c r="AW262" s="65"/>
      <c r="AX262" s="65"/>
      <c r="AY262" s="65"/>
      <c r="AZ262" s="65"/>
      <c r="BA262" s="65"/>
      <c r="BB262" s="65"/>
      <c r="BC262" s="65"/>
      <c r="BD262" s="65"/>
      <c r="BE262" s="65"/>
      <c r="BF262" s="65"/>
      <c r="BG262" s="65"/>
      <c r="BH262" s="65"/>
      <c r="BI262" s="65"/>
      <c r="BJ262" s="65"/>
      <c r="BK262" s="65"/>
      <c r="BL262" s="65"/>
      <c r="BM262" s="65"/>
      <c r="BN262" s="65"/>
      <c r="BO262" s="65"/>
      <c r="BP262" s="65"/>
      <c r="BQ262" s="65"/>
      <c r="BR262" s="65"/>
      <c r="BS262" s="65"/>
    </row>
    <row r="263" spans="1:71" x14ac:dyDescent="0.35">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c r="AK263" s="65"/>
      <c r="AL263" s="65"/>
      <c r="AM263" s="65"/>
      <c r="AN263" s="65"/>
      <c r="AO263" s="65"/>
      <c r="AP263" s="65"/>
      <c r="AQ263" s="65"/>
      <c r="AR263" s="65"/>
      <c r="AS263" s="65"/>
      <c r="AT263" s="65"/>
      <c r="AU263" s="65"/>
      <c r="AV263" s="65"/>
      <c r="AW263" s="65"/>
      <c r="AX263" s="65"/>
      <c r="AY263" s="65"/>
      <c r="AZ263" s="65"/>
      <c r="BA263" s="65"/>
      <c r="BB263" s="65"/>
      <c r="BC263" s="65"/>
      <c r="BD263" s="65"/>
      <c r="BE263" s="65"/>
      <c r="BF263" s="65"/>
      <c r="BG263" s="65"/>
      <c r="BH263" s="65"/>
      <c r="BI263" s="65"/>
      <c r="BJ263" s="65"/>
      <c r="BK263" s="65"/>
      <c r="BL263" s="65"/>
      <c r="BM263" s="65"/>
      <c r="BN263" s="65"/>
      <c r="BO263" s="65"/>
      <c r="BP263" s="65"/>
      <c r="BQ263" s="65"/>
      <c r="BR263" s="65"/>
      <c r="BS263" s="65"/>
    </row>
    <row r="264" spans="1:71" x14ac:dyDescent="0.35">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c r="AQ264" s="65"/>
      <c r="AR264" s="65"/>
      <c r="AS264" s="65"/>
      <c r="AT264" s="65"/>
      <c r="AU264" s="65"/>
      <c r="AV264" s="65"/>
      <c r="AW264" s="65"/>
      <c r="AX264" s="65"/>
      <c r="AY264" s="65"/>
      <c r="AZ264" s="65"/>
      <c r="BA264" s="65"/>
      <c r="BB264" s="65"/>
      <c r="BC264" s="65"/>
      <c r="BD264" s="65"/>
      <c r="BE264" s="65"/>
      <c r="BF264" s="65"/>
      <c r="BG264" s="65"/>
      <c r="BH264" s="65"/>
      <c r="BI264" s="65"/>
      <c r="BJ264" s="65"/>
      <c r="BK264" s="65"/>
      <c r="BL264" s="65"/>
      <c r="BM264" s="65"/>
      <c r="BN264" s="65"/>
      <c r="BO264" s="65"/>
      <c r="BP264" s="65"/>
      <c r="BQ264" s="65"/>
      <c r="BR264" s="65"/>
      <c r="BS264" s="65"/>
    </row>
    <row r="265" spans="1:71" x14ac:dyDescent="0.3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c r="AQ265" s="65"/>
      <c r="AR265" s="65"/>
      <c r="AS265" s="65"/>
      <c r="AT265" s="65"/>
      <c r="AU265" s="65"/>
      <c r="AV265" s="65"/>
      <c r="AW265" s="65"/>
      <c r="AX265" s="65"/>
      <c r="AY265" s="65"/>
      <c r="AZ265" s="65"/>
      <c r="BA265" s="65"/>
      <c r="BB265" s="65"/>
      <c r="BC265" s="65"/>
      <c r="BD265" s="65"/>
      <c r="BE265" s="65"/>
      <c r="BF265" s="65"/>
      <c r="BG265" s="65"/>
      <c r="BH265" s="65"/>
      <c r="BI265" s="65"/>
      <c r="BJ265" s="65"/>
      <c r="BK265" s="65"/>
      <c r="BL265" s="65"/>
      <c r="BM265" s="65"/>
      <c r="BN265" s="65"/>
      <c r="BO265" s="65"/>
      <c r="BP265" s="65"/>
      <c r="BQ265" s="65"/>
      <c r="BR265" s="65"/>
      <c r="BS265" s="65"/>
    </row>
    <row r="266" spans="1:71" x14ac:dyDescent="0.35">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c r="AQ266" s="65"/>
      <c r="AR266" s="65"/>
      <c r="AS266" s="65"/>
      <c r="AT266" s="65"/>
      <c r="AU266" s="65"/>
      <c r="AV266" s="65"/>
      <c r="AW266" s="65"/>
      <c r="AX266" s="65"/>
      <c r="AY266" s="65"/>
      <c r="AZ266" s="65"/>
      <c r="BA266" s="65"/>
      <c r="BB266" s="65"/>
      <c r="BC266" s="65"/>
      <c r="BD266" s="65"/>
      <c r="BE266" s="65"/>
      <c r="BF266" s="65"/>
      <c r="BG266" s="65"/>
      <c r="BH266" s="65"/>
      <c r="BI266" s="65"/>
      <c r="BJ266" s="65"/>
      <c r="BK266" s="65"/>
      <c r="BL266" s="65"/>
      <c r="BM266" s="65"/>
      <c r="BN266" s="65"/>
      <c r="BO266" s="65"/>
      <c r="BP266" s="65"/>
      <c r="BQ266" s="65"/>
      <c r="BR266" s="65"/>
      <c r="BS266" s="65"/>
    </row>
    <row r="267" spans="1:71" x14ac:dyDescent="0.35">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c r="AQ267" s="65"/>
      <c r="AR267" s="65"/>
      <c r="AS267" s="65"/>
      <c r="AT267" s="65"/>
      <c r="AU267" s="65"/>
      <c r="AV267" s="65"/>
      <c r="AW267" s="65"/>
      <c r="AX267" s="65"/>
      <c r="AY267" s="65"/>
      <c r="AZ267" s="65"/>
      <c r="BA267" s="65"/>
      <c r="BB267" s="65"/>
      <c r="BC267" s="65"/>
      <c r="BD267" s="65"/>
      <c r="BE267" s="65"/>
      <c r="BF267" s="65"/>
      <c r="BG267" s="65"/>
      <c r="BH267" s="65"/>
      <c r="BI267" s="65"/>
      <c r="BJ267" s="65"/>
      <c r="BK267" s="65"/>
      <c r="BL267" s="65"/>
      <c r="BM267" s="65"/>
      <c r="BN267" s="65"/>
      <c r="BO267" s="65"/>
      <c r="BP267" s="65"/>
      <c r="BQ267" s="65"/>
      <c r="BR267" s="65"/>
      <c r="BS267" s="65"/>
    </row>
    <row r="268" spans="1:71" x14ac:dyDescent="0.35">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c r="AQ268" s="65"/>
      <c r="AR268" s="65"/>
      <c r="AS268" s="65"/>
      <c r="AT268" s="65"/>
      <c r="AU268" s="65"/>
      <c r="AV268" s="65"/>
      <c r="AW268" s="65"/>
      <c r="AX268" s="65"/>
      <c r="AY268" s="65"/>
      <c r="AZ268" s="65"/>
      <c r="BA268" s="65"/>
      <c r="BB268" s="65"/>
      <c r="BC268" s="65"/>
      <c r="BD268" s="65"/>
      <c r="BE268" s="65"/>
      <c r="BF268" s="65"/>
      <c r="BG268" s="65"/>
      <c r="BH268" s="65"/>
      <c r="BI268" s="65"/>
      <c r="BJ268" s="65"/>
      <c r="BK268" s="65"/>
      <c r="BL268" s="65"/>
      <c r="BM268" s="65"/>
      <c r="BN268" s="65"/>
      <c r="BO268" s="65"/>
      <c r="BP268" s="65"/>
      <c r="BQ268" s="65"/>
      <c r="BR268" s="65"/>
      <c r="BS268" s="65"/>
    </row>
    <row r="269" spans="1:71" x14ac:dyDescent="0.35">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c r="AK269" s="65"/>
      <c r="AL269" s="65"/>
      <c r="AM269" s="65"/>
      <c r="AN269" s="65"/>
      <c r="AO269" s="65"/>
      <c r="AP269" s="65"/>
      <c r="AQ269" s="65"/>
      <c r="AR269" s="65"/>
      <c r="AS269" s="65"/>
      <c r="AT269" s="65"/>
      <c r="AU269" s="65"/>
      <c r="AV269" s="65"/>
      <c r="AW269" s="65"/>
      <c r="AX269" s="65"/>
      <c r="AY269" s="65"/>
      <c r="AZ269" s="65"/>
      <c r="BA269" s="65"/>
      <c r="BB269" s="65"/>
      <c r="BC269" s="65"/>
      <c r="BD269" s="65"/>
      <c r="BE269" s="65"/>
      <c r="BF269" s="65"/>
      <c r="BG269" s="65"/>
      <c r="BH269" s="65"/>
      <c r="BI269" s="65"/>
      <c r="BJ269" s="65"/>
      <c r="BK269" s="65"/>
      <c r="BL269" s="65"/>
      <c r="BM269" s="65"/>
      <c r="BN269" s="65"/>
      <c r="BO269" s="65"/>
      <c r="BP269" s="65"/>
      <c r="BQ269" s="65"/>
      <c r="BR269" s="65"/>
      <c r="BS269" s="65"/>
    </row>
    <row r="270" spans="1:71" x14ac:dyDescent="0.35">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5"/>
      <c r="BF270" s="65"/>
      <c r="BG270" s="65"/>
      <c r="BH270" s="65"/>
      <c r="BI270" s="65"/>
      <c r="BJ270" s="65"/>
      <c r="BK270" s="65"/>
      <c r="BL270" s="65"/>
      <c r="BM270" s="65"/>
      <c r="BN270" s="65"/>
      <c r="BO270" s="65"/>
      <c r="BP270" s="65"/>
      <c r="BQ270" s="65"/>
      <c r="BR270" s="65"/>
      <c r="BS270" s="65"/>
    </row>
    <row r="271" spans="1:71" x14ac:dyDescent="0.35">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c r="BA271" s="65"/>
      <c r="BB271" s="65"/>
      <c r="BC271" s="65"/>
      <c r="BD271" s="65"/>
      <c r="BE271" s="65"/>
      <c r="BF271" s="65"/>
      <c r="BG271" s="65"/>
      <c r="BH271" s="65"/>
      <c r="BI271" s="65"/>
      <c r="BJ271" s="65"/>
      <c r="BK271" s="65"/>
      <c r="BL271" s="65"/>
      <c r="BM271" s="65"/>
      <c r="BN271" s="65"/>
      <c r="BO271" s="65"/>
      <c r="BP271" s="65"/>
      <c r="BQ271" s="65"/>
      <c r="BR271" s="65"/>
      <c r="BS271" s="65"/>
    </row>
    <row r="272" spans="1:71" x14ac:dyDescent="0.35">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5"/>
      <c r="BF272" s="65"/>
      <c r="BG272" s="65"/>
      <c r="BH272" s="65"/>
      <c r="BI272" s="65"/>
      <c r="BJ272" s="65"/>
      <c r="BK272" s="65"/>
      <c r="BL272" s="65"/>
      <c r="BM272" s="65"/>
      <c r="BN272" s="65"/>
      <c r="BO272" s="65"/>
      <c r="BP272" s="65"/>
      <c r="BQ272" s="65"/>
      <c r="BR272" s="65"/>
      <c r="BS272" s="65"/>
    </row>
    <row r="273" spans="1:71" x14ac:dyDescent="0.35">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c r="BA273" s="65"/>
      <c r="BB273" s="65"/>
      <c r="BC273" s="65"/>
      <c r="BD273" s="65"/>
      <c r="BE273" s="65"/>
      <c r="BF273" s="65"/>
      <c r="BG273" s="65"/>
      <c r="BH273" s="65"/>
      <c r="BI273" s="65"/>
      <c r="BJ273" s="65"/>
      <c r="BK273" s="65"/>
      <c r="BL273" s="65"/>
      <c r="BM273" s="65"/>
      <c r="BN273" s="65"/>
      <c r="BO273" s="65"/>
      <c r="BP273" s="65"/>
      <c r="BQ273" s="65"/>
      <c r="BR273" s="65"/>
      <c r="BS273" s="65"/>
    </row>
    <row r="274" spans="1:71" x14ac:dyDescent="0.35">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5"/>
      <c r="BF274" s="65"/>
      <c r="BG274" s="65"/>
      <c r="BH274" s="65"/>
      <c r="BI274" s="65"/>
      <c r="BJ274" s="65"/>
      <c r="BK274" s="65"/>
      <c r="BL274" s="65"/>
      <c r="BM274" s="65"/>
      <c r="BN274" s="65"/>
      <c r="BO274" s="65"/>
      <c r="BP274" s="65"/>
      <c r="BQ274" s="65"/>
      <c r="BR274" s="65"/>
      <c r="BS274" s="65"/>
    </row>
    <row r="275" spans="1:71" x14ac:dyDescent="0.3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c r="AQ275" s="65"/>
      <c r="AR275" s="65"/>
      <c r="AS275" s="65"/>
      <c r="AT275" s="65"/>
      <c r="AU275" s="65"/>
      <c r="AV275" s="65"/>
      <c r="AW275" s="65"/>
      <c r="AX275" s="65"/>
      <c r="AY275" s="65"/>
      <c r="AZ275" s="65"/>
      <c r="BA275" s="65"/>
      <c r="BB275" s="65"/>
      <c r="BC275" s="65"/>
      <c r="BD275" s="65"/>
      <c r="BE275" s="65"/>
      <c r="BF275" s="65"/>
      <c r="BG275" s="65"/>
      <c r="BH275" s="65"/>
      <c r="BI275" s="65"/>
      <c r="BJ275" s="65"/>
      <c r="BK275" s="65"/>
      <c r="BL275" s="65"/>
      <c r="BM275" s="65"/>
      <c r="BN275" s="65"/>
      <c r="BO275" s="65"/>
      <c r="BP275" s="65"/>
      <c r="BQ275" s="65"/>
      <c r="BR275" s="65"/>
      <c r="BS275" s="65"/>
    </row>
    <row r="276" spans="1:71" x14ac:dyDescent="0.35">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c r="AQ276" s="65"/>
      <c r="AR276" s="65"/>
      <c r="AS276" s="65"/>
      <c r="AT276" s="65"/>
      <c r="AU276" s="65"/>
      <c r="AV276" s="65"/>
      <c r="AW276" s="65"/>
      <c r="AX276" s="65"/>
      <c r="AY276" s="65"/>
      <c r="AZ276" s="65"/>
      <c r="BA276" s="65"/>
      <c r="BB276" s="65"/>
      <c r="BC276" s="65"/>
      <c r="BD276" s="65"/>
      <c r="BE276" s="65"/>
      <c r="BF276" s="65"/>
      <c r="BG276" s="65"/>
      <c r="BH276" s="65"/>
      <c r="BI276" s="65"/>
      <c r="BJ276" s="65"/>
      <c r="BK276" s="65"/>
      <c r="BL276" s="65"/>
      <c r="BM276" s="65"/>
      <c r="BN276" s="65"/>
      <c r="BO276" s="65"/>
      <c r="BP276" s="65"/>
      <c r="BQ276" s="65"/>
      <c r="BR276" s="65"/>
      <c r="BS276" s="65"/>
    </row>
    <row r="277" spans="1:71" x14ac:dyDescent="0.35">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c r="AQ277" s="65"/>
      <c r="AR277" s="65"/>
      <c r="AS277" s="65"/>
      <c r="AT277" s="65"/>
      <c r="AU277" s="65"/>
      <c r="AV277" s="65"/>
      <c r="AW277" s="65"/>
      <c r="AX277" s="65"/>
      <c r="AY277" s="65"/>
      <c r="AZ277" s="65"/>
      <c r="BA277" s="65"/>
      <c r="BB277" s="65"/>
      <c r="BC277" s="65"/>
      <c r="BD277" s="65"/>
      <c r="BE277" s="65"/>
      <c r="BF277" s="65"/>
      <c r="BG277" s="65"/>
      <c r="BH277" s="65"/>
      <c r="BI277" s="65"/>
      <c r="BJ277" s="65"/>
      <c r="BK277" s="65"/>
      <c r="BL277" s="65"/>
      <c r="BM277" s="65"/>
      <c r="BN277" s="65"/>
      <c r="BO277" s="65"/>
      <c r="BP277" s="65"/>
      <c r="BQ277" s="65"/>
      <c r="BR277" s="65"/>
      <c r="BS277" s="65"/>
    </row>
    <row r="278" spans="1:71" x14ac:dyDescent="0.35">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c r="AQ278" s="65"/>
      <c r="AR278" s="65"/>
      <c r="AS278" s="65"/>
      <c r="AT278" s="65"/>
      <c r="AU278" s="65"/>
      <c r="AV278" s="65"/>
      <c r="AW278" s="65"/>
      <c r="AX278" s="65"/>
      <c r="AY278" s="65"/>
      <c r="AZ278" s="65"/>
      <c r="BA278" s="65"/>
      <c r="BB278" s="65"/>
      <c r="BC278" s="65"/>
      <c r="BD278" s="65"/>
      <c r="BE278" s="65"/>
      <c r="BF278" s="65"/>
      <c r="BG278" s="65"/>
      <c r="BH278" s="65"/>
      <c r="BI278" s="65"/>
      <c r="BJ278" s="65"/>
      <c r="BK278" s="65"/>
      <c r="BL278" s="65"/>
      <c r="BM278" s="65"/>
      <c r="BN278" s="65"/>
      <c r="BO278" s="65"/>
      <c r="BP278" s="65"/>
      <c r="BQ278" s="65"/>
      <c r="BR278" s="65"/>
      <c r="BS278" s="65"/>
    </row>
    <row r="279" spans="1:71" x14ac:dyDescent="0.35">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c r="AK279" s="65"/>
      <c r="AL279" s="65"/>
      <c r="AM279" s="65"/>
      <c r="AN279" s="65"/>
      <c r="AO279" s="65"/>
      <c r="AP279" s="65"/>
      <c r="AQ279" s="65"/>
      <c r="AR279" s="65"/>
      <c r="AS279" s="65"/>
      <c r="AT279" s="65"/>
      <c r="AU279" s="65"/>
      <c r="AV279" s="65"/>
      <c r="AW279" s="65"/>
      <c r="AX279" s="65"/>
      <c r="AY279" s="65"/>
      <c r="AZ279" s="65"/>
      <c r="BA279" s="65"/>
      <c r="BB279" s="65"/>
      <c r="BC279" s="65"/>
      <c r="BD279" s="65"/>
      <c r="BE279" s="65"/>
      <c r="BF279" s="65"/>
      <c r="BG279" s="65"/>
      <c r="BH279" s="65"/>
      <c r="BI279" s="65"/>
      <c r="BJ279" s="65"/>
      <c r="BK279" s="65"/>
      <c r="BL279" s="65"/>
      <c r="BM279" s="65"/>
      <c r="BN279" s="65"/>
      <c r="BO279" s="65"/>
      <c r="BP279" s="65"/>
      <c r="BQ279" s="65"/>
      <c r="BR279" s="65"/>
      <c r="BS279" s="65"/>
    </row>
    <row r="280" spans="1:71" x14ac:dyDescent="0.35">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c r="BK280" s="65"/>
      <c r="BL280" s="65"/>
      <c r="BM280" s="65"/>
      <c r="BN280" s="65"/>
      <c r="BO280" s="65"/>
      <c r="BP280" s="65"/>
      <c r="BQ280" s="65"/>
      <c r="BR280" s="65"/>
      <c r="BS280" s="65"/>
    </row>
    <row r="281" spans="1:71" x14ac:dyDescent="0.35">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c r="AQ281" s="65"/>
      <c r="AR281" s="65"/>
      <c r="AS281" s="65"/>
      <c r="AT281" s="65"/>
      <c r="AU281" s="65"/>
      <c r="AV281" s="65"/>
      <c r="AW281" s="65"/>
      <c r="AX281" s="65"/>
      <c r="AY281" s="65"/>
      <c r="AZ281" s="65"/>
      <c r="BA281" s="65"/>
      <c r="BB281" s="65"/>
      <c r="BC281" s="65"/>
      <c r="BD281" s="65"/>
      <c r="BE281" s="65"/>
      <c r="BF281" s="65"/>
      <c r="BG281" s="65"/>
      <c r="BH281" s="65"/>
      <c r="BI281" s="65"/>
      <c r="BJ281" s="65"/>
      <c r="BK281" s="65"/>
      <c r="BL281" s="65"/>
      <c r="BM281" s="65"/>
      <c r="BN281" s="65"/>
      <c r="BO281" s="65"/>
      <c r="BP281" s="65"/>
      <c r="BQ281" s="65"/>
      <c r="BR281" s="65"/>
      <c r="BS281" s="65"/>
    </row>
    <row r="282" spans="1:71" x14ac:dyDescent="0.35">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R282" s="65"/>
      <c r="AS282" s="65"/>
      <c r="AT282" s="65"/>
      <c r="AU282" s="65"/>
      <c r="AV282" s="65"/>
      <c r="AW282" s="65"/>
      <c r="AX282" s="65"/>
      <c r="AY282" s="65"/>
      <c r="AZ282" s="65"/>
      <c r="BA282" s="65"/>
      <c r="BB282" s="65"/>
      <c r="BC282" s="65"/>
      <c r="BD282" s="65"/>
      <c r="BE282" s="65"/>
      <c r="BF282" s="65"/>
      <c r="BG282" s="65"/>
      <c r="BH282" s="65"/>
      <c r="BI282" s="65"/>
      <c r="BJ282" s="65"/>
      <c r="BK282" s="65"/>
      <c r="BL282" s="65"/>
      <c r="BM282" s="65"/>
      <c r="BN282" s="65"/>
      <c r="BO282" s="65"/>
      <c r="BP282" s="65"/>
      <c r="BQ282" s="65"/>
      <c r="BR282" s="65"/>
      <c r="BS282" s="65"/>
    </row>
    <row r="283" spans="1:71" x14ac:dyDescent="0.35">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R283" s="65"/>
      <c r="AS283" s="65"/>
      <c r="AT283" s="65"/>
      <c r="AU283" s="65"/>
      <c r="AV283" s="65"/>
      <c r="AW283" s="65"/>
      <c r="AX283" s="65"/>
      <c r="AY283" s="65"/>
      <c r="AZ283" s="65"/>
      <c r="BA283" s="65"/>
      <c r="BB283" s="65"/>
      <c r="BC283" s="65"/>
      <c r="BD283" s="65"/>
      <c r="BE283" s="65"/>
      <c r="BF283" s="65"/>
      <c r="BG283" s="65"/>
      <c r="BH283" s="65"/>
      <c r="BI283" s="65"/>
      <c r="BJ283" s="65"/>
      <c r="BK283" s="65"/>
      <c r="BL283" s="65"/>
      <c r="BM283" s="65"/>
      <c r="BN283" s="65"/>
      <c r="BO283" s="65"/>
      <c r="BP283" s="65"/>
      <c r="BQ283" s="65"/>
      <c r="BR283" s="65"/>
      <c r="BS283" s="65"/>
    </row>
    <row r="284" spans="1:71" x14ac:dyDescent="0.35">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c r="AN284" s="65"/>
      <c r="AO284" s="65"/>
      <c r="AP284" s="65"/>
      <c r="AQ284" s="65"/>
      <c r="AR284" s="65"/>
      <c r="AS284" s="65"/>
      <c r="AT284" s="65"/>
      <c r="AU284" s="65"/>
      <c r="AV284" s="65"/>
      <c r="AW284" s="65"/>
      <c r="AX284" s="65"/>
      <c r="AY284" s="65"/>
      <c r="AZ284" s="65"/>
      <c r="BA284" s="65"/>
      <c r="BB284" s="65"/>
      <c r="BC284" s="65"/>
      <c r="BD284" s="65"/>
      <c r="BE284" s="65"/>
      <c r="BF284" s="65"/>
      <c r="BG284" s="65"/>
      <c r="BH284" s="65"/>
      <c r="BI284" s="65"/>
      <c r="BJ284" s="65"/>
      <c r="BK284" s="65"/>
      <c r="BL284" s="65"/>
      <c r="BM284" s="65"/>
      <c r="BN284" s="65"/>
      <c r="BO284" s="65"/>
      <c r="BP284" s="65"/>
      <c r="BQ284" s="65"/>
      <c r="BR284" s="65"/>
      <c r="BS284" s="65"/>
    </row>
    <row r="285" spans="1:71" x14ac:dyDescent="0.3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c r="AQ285" s="65"/>
      <c r="AR285" s="65"/>
      <c r="AS285" s="65"/>
      <c r="AT285" s="65"/>
      <c r="AU285" s="65"/>
      <c r="AV285" s="65"/>
      <c r="AW285" s="65"/>
      <c r="AX285" s="65"/>
      <c r="AY285" s="65"/>
      <c r="AZ285" s="65"/>
      <c r="BA285" s="65"/>
      <c r="BB285" s="65"/>
      <c r="BC285" s="65"/>
      <c r="BD285" s="65"/>
      <c r="BE285" s="65"/>
      <c r="BF285" s="65"/>
      <c r="BG285" s="65"/>
      <c r="BH285" s="65"/>
      <c r="BI285" s="65"/>
      <c r="BJ285" s="65"/>
      <c r="BK285" s="65"/>
      <c r="BL285" s="65"/>
      <c r="BM285" s="65"/>
      <c r="BN285" s="65"/>
      <c r="BO285" s="65"/>
      <c r="BP285" s="65"/>
      <c r="BQ285" s="65"/>
      <c r="BR285" s="65"/>
      <c r="BS285" s="65"/>
    </row>
    <row r="286" spans="1:71" x14ac:dyDescent="0.35">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c r="AQ286" s="65"/>
      <c r="AR286" s="65"/>
      <c r="AS286" s="65"/>
      <c r="AT286" s="65"/>
      <c r="AU286" s="65"/>
      <c r="AV286" s="65"/>
      <c r="AW286" s="65"/>
      <c r="AX286" s="65"/>
      <c r="AY286" s="65"/>
      <c r="AZ286" s="65"/>
      <c r="BA286" s="65"/>
      <c r="BB286" s="65"/>
      <c r="BC286" s="65"/>
      <c r="BD286" s="65"/>
      <c r="BE286" s="65"/>
      <c r="BF286" s="65"/>
      <c r="BG286" s="65"/>
      <c r="BH286" s="65"/>
      <c r="BI286" s="65"/>
      <c r="BJ286" s="65"/>
      <c r="BK286" s="65"/>
      <c r="BL286" s="65"/>
      <c r="BM286" s="65"/>
      <c r="BN286" s="65"/>
      <c r="BO286" s="65"/>
      <c r="BP286" s="65"/>
      <c r="BQ286" s="65"/>
      <c r="BR286" s="65"/>
      <c r="BS286" s="65"/>
    </row>
    <row r="287" spans="1:71" x14ac:dyDescent="0.35">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c r="AQ287" s="65"/>
      <c r="AR287" s="65"/>
      <c r="AS287" s="65"/>
      <c r="AT287" s="65"/>
      <c r="AU287" s="65"/>
      <c r="AV287" s="65"/>
      <c r="AW287" s="65"/>
      <c r="AX287" s="65"/>
      <c r="AY287" s="65"/>
      <c r="AZ287" s="65"/>
      <c r="BA287" s="65"/>
      <c r="BB287" s="65"/>
      <c r="BC287" s="65"/>
      <c r="BD287" s="65"/>
      <c r="BE287" s="65"/>
      <c r="BF287" s="65"/>
      <c r="BG287" s="65"/>
      <c r="BH287" s="65"/>
      <c r="BI287" s="65"/>
      <c r="BJ287" s="65"/>
      <c r="BK287" s="65"/>
      <c r="BL287" s="65"/>
      <c r="BM287" s="65"/>
      <c r="BN287" s="65"/>
      <c r="BO287" s="65"/>
      <c r="BP287" s="65"/>
      <c r="BQ287" s="65"/>
      <c r="BR287" s="65"/>
      <c r="BS287" s="65"/>
    </row>
    <row r="288" spans="1:71" x14ac:dyDescent="0.35">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R288" s="65"/>
      <c r="AS288" s="65"/>
      <c r="AT288" s="65"/>
      <c r="AU288" s="65"/>
      <c r="AV288" s="65"/>
      <c r="AW288" s="65"/>
      <c r="AX288" s="65"/>
      <c r="AY288" s="65"/>
      <c r="AZ288" s="65"/>
      <c r="BA288" s="65"/>
      <c r="BB288" s="65"/>
      <c r="BC288" s="65"/>
      <c r="BD288" s="65"/>
      <c r="BE288" s="65"/>
      <c r="BF288" s="65"/>
      <c r="BG288" s="65"/>
      <c r="BH288" s="65"/>
      <c r="BI288" s="65"/>
      <c r="BJ288" s="65"/>
      <c r="BK288" s="65"/>
      <c r="BL288" s="65"/>
      <c r="BM288" s="65"/>
      <c r="BN288" s="65"/>
      <c r="BO288" s="65"/>
      <c r="BP288" s="65"/>
      <c r="BQ288" s="65"/>
      <c r="BR288" s="65"/>
      <c r="BS288" s="65"/>
    </row>
    <row r="289" spans="1:71" x14ac:dyDescent="0.35">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c r="AQ289" s="65"/>
      <c r="AR289" s="65"/>
      <c r="AS289" s="65"/>
      <c r="AT289" s="65"/>
      <c r="AU289" s="65"/>
      <c r="AV289" s="65"/>
      <c r="AW289" s="65"/>
      <c r="AX289" s="65"/>
      <c r="AY289" s="65"/>
      <c r="AZ289" s="65"/>
      <c r="BA289" s="65"/>
      <c r="BB289" s="65"/>
      <c r="BC289" s="65"/>
      <c r="BD289" s="65"/>
      <c r="BE289" s="65"/>
      <c r="BF289" s="65"/>
      <c r="BG289" s="65"/>
      <c r="BH289" s="65"/>
      <c r="BI289" s="65"/>
      <c r="BJ289" s="65"/>
      <c r="BK289" s="65"/>
      <c r="BL289" s="65"/>
      <c r="BM289" s="65"/>
      <c r="BN289" s="65"/>
      <c r="BO289" s="65"/>
      <c r="BP289" s="65"/>
      <c r="BQ289" s="65"/>
      <c r="BR289" s="65"/>
      <c r="BS289" s="65"/>
    </row>
    <row r="290" spans="1:71" x14ac:dyDescent="0.35">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c r="AN290" s="65"/>
      <c r="AO290" s="65"/>
      <c r="AP290" s="65"/>
      <c r="AQ290" s="65"/>
      <c r="AR290" s="65"/>
      <c r="AS290" s="65"/>
      <c r="AT290" s="65"/>
      <c r="AU290" s="65"/>
      <c r="AV290" s="65"/>
      <c r="AW290" s="65"/>
      <c r="AX290" s="65"/>
      <c r="AY290" s="65"/>
      <c r="AZ290" s="65"/>
      <c r="BA290" s="65"/>
      <c r="BB290" s="65"/>
      <c r="BC290" s="65"/>
      <c r="BD290" s="65"/>
      <c r="BE290" s="65"/>
      <c r="BF290" s="65"/>
      <c r="BG290" s="65"/>
      <c r="BH290" s="65"/>
      <c r="BI290" s="65"/>
      <c r="BJ290" s="65"/>
      <c r="BK290" s="65"/>
      <c r="BL290" s="65"/>
      <c r="BM290" s="65"/>
      <c r="BN290" s="65"/>
      <c r="BO290" s="65"/>
      <c r="BP290" s="65"/>
      <c r="BQ290" s="65"/>
      <c r="BR290" s="65"/>
      <c r="BS290" s="65"/>
    </row>
    <row r="291" spans="1:71" x14ac:dyDescent="0.35">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c r="AN291" s="65"/>
      <c r="AO291" s="65"/>
      <c r="AP291" s="65"/>
      <c r="AQ291" s="65"/>
      <c r="AR291" s="65"/>
      <c r="AS291" s="65"/>
      <c r="AT291" s="65"/>
      <c r="AU291" s="65"/>
      <c r="AV291" s="65"/>
      <c r="AW291" s="65"/>
      <c r="AX291" s="65"/>
      <c r="AY291" s="65"/>
      <c r="AZ291" s="65"/>
      <c r="BA291" s="65"/>
      <c r="BB291" s="65"/>
      <c r="BC291" s="65"/>
      <c r="BD291" s="65"/>
      <c r="BE291" s="65"/>
      <c r="BF291" s="65"/>
      <c r="BG291" s="65"/>
      <c r="BH291" s="65"/>
      <c r="BI291" s="65"/>
      <c r="BJ291" s="65"/>
      <c r="BK291" s="65"/>
      <c r="BL291" s="65"/>
      <c r="BM291" s="65"/>
      <c r="BN291" s="65"/>
      <c r="BO291" s="65"/>
      <c r="BP291" s="65"/>
      <c r="BQ291" s="65"/>
      <c r="BR291" s="65"/>
      <c r="BS291" s="65"/>
    </row>
    <row r="292" spans="1:71" x14ac:dyDescent="0.35">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c r="AN292" s="65"/>
      <c r="AO292" s="65"/>
      <c r="AP292" s="65"/>
      <c r="AQ292" s="65"/>
      <c r="AR292" s="65"/>
      <c r="AS292" s="65"/>
      <c r="AT292" s="65"/>
      <c r="AU292" s="65"/>
      <c r="AV292" s="65"/>
      <c r="AW292" s="65"/>
      <c r="AX292" s="65"/>
      <c r="AY292" s="65"/>
      <c r="AZ292" s="65"/>
      <c r="BA292" s="65"/>
      <c r="BB292" s="65"/>
      <c r="BC292" s="65"/>
      <c r="BD292" s="65"/>
      <c r="BE292" s="65"/>
      <c r="BF292" s="65"/>
      <c r="BG292" s="65"/>
      <c r="BH292" s="65"/>
      <c r="BI292" s="65"/>
      <c r="BJ292" s="65"/>
      <c r="BK292" s="65"/>
      <c r="BL292" s="65"/>
      <c r="BM292" s="65"/>
      <c r="BN292" s="65"/>
      <c r="BO292" s="65"/>
      <c r="BP292" s="65"/>
      <c r="BQ292" s="65"/>
      <c r="BR292" s="65"/>
      <c r="BS292" s="65"/>
    </row>
    <row r="293" spans="1:71" x14ac:dyDescent="0.35">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c r="AN293" s="65"/>
      <c r="AO293" s="65"/>
      <c r="AP293" s="65"/>
      <c r="AQ293" s="65"/>
      <c r="AR293" s="65"/>
      <c r="AS293" s="65"/>
      <c r="AT293" s="65"/>
      <c r="AU293" s="65"/>
      <c r="AV293" s="65"/>
      <c r="AW293" s="65"/>
      <c r="AX293" s="65"/>
      <c r="AY293" s="65"/>
      <c r="AZ293" s="65"/>
      <c r="BA293" s="65"/>
      <c r="BB293" s="65"/>
      <c r="BC293" s="65"/>
      <c r="BD293" s="65"/>
      <c r="BE293" s="65"/>
      <c r="BF293" s="65"/>
      <c r="BG293" s="65"/>
      <c r="BH293" s="65"/>
      <c r="BI293" s="65"/>
      <c r="BJ293" s="65"/>
      <c r="BK293" s="65"/>
      <c r="BL293" s="65"/>
      <c r="BM293" s="65"/>
      <c r="BN293" s="65"/>
      <c r="BO293" s="65"/>
      <c r="BP293" s="65"/>
      <c r="BQ293" s="65"/>
      <c r="BR293" s="65"/>
      <c r="BS293" s="65"/>
    </row>
    <row r="294" spans="1:71" x14ac:dyDescent="0.35">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c r="AQ294" s="65"/>
      <c r="AR294" s="65"/>
      <c r="AS294" s="65"/>
      <c r="AT294" s="65"/>
      <c r="AU294" s="65"/>
      <c r="AV294" s="65"/>
      <c r="AW294" s="65"/>
      <c r="AX294" s="65"/>
      <c r="AY294" s="65"/>
      <c r="AZ294" s="65"/>
      <c r="BA294" s="65"/>
      <c r="BB294" s="65"/>
      <c r="BC294" s="65"/>
      <c r="BD294" s="65"/>
      <c r="BE294" s="65"/>
      <c r="BF294" s="65"/>
      <c r="BG294" s="65"/>
      <c r="BH294" s="65"/>
      <c r="BI294" s="65"/>
      <c r="BJ294" s="65"/>
      <c r="BK294" s="65"/>
      <c r="BL294" s="65"/>
      <c r="BM294" s="65"/>
      <c r="BN294" s="65"/>
      <c r="BO294" s="65"/>
      <c r="BP294" s="65"/>
      <c r="BQ294" s="65"/>
      <c r="BR294" s="65"/>
      <c r="BS294" s="65"/>
    </row>
    <row r="295" spans="1:71" x14ac:dyDescent="0.3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c r="AK295" s="65"/>
      <c r="AL295" s="65"/>
      <c r="AM295" s="65"/>
      <c r="AN295" s="65"/>
      <c r="AO295" s="65"/>
      <c r="AP295" s="65"/>
      <c r="AQ295" s="65"/>
      <c r="AR295" s="65"/>
      <c r="AS295" s="65"/>
      <c r="AT295" s="65"/>
      <c r="AU295" s="65"/>
      <c r="AV295" s="65"/>
      <c r="AW295" s="65"/>
      <c r="AX295" s="65"/>
      <c r="AY295" s="65"/>
      <c r="AZ295" s="65"/>
      <c r="BA295" s="65"/>
      <c r="BB295" s="65"/>
      <c r="BC295" s="65"/>
      <c r="BD295" s="65"/>
      <c r="BE295" s="65"/>
      <c r="BF295" s="65"/>
      <c r="BG295" s="65"/>
      <c r="BH295" s="65"/>
      <c r="BI295" s="65"/>
      <c r="BJ295" s="65"/>
      <c r="BK295" s="65"/>
      <c r="BL295" s="65"/>
      <c r="BM295" s="65"/>
      <c r="BN295" s="65"/>
      <c r="BO295" s="65"/>
      <c r="BP295" s="65"/>
      <c r="BQ295" s="65"/>
      <c r="BR295" s="65"/>
      <c r="BS295" s="65"/>
    </row>
    <row r="296" spans="1:71" x14ac:dyDescent="0.35">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c r="AN296" s="65"/>
      <c r="AO296" s="65"/>
      <c r="AP296" s="65"/>
      <c r="AQ296" s="65"/>
      <c r="AR296" s="65"/>
      <c r="AS296" s="65"/>
      <c r="AT296" s="65"/>
      <c r="AU296" s="65"/>
      <c r="AV296" s="65"/>
      <c r="AW296" s="65"/>
      <c r="AX296" s="65"/>
      <c r="AY296" s="65"/>
      <c r="AZ296" s="65"/>
      <c r="BA296" s="65"/>
      <c r="BB296" s="65"/>
      <c r="BC296" s="65"/>
      <c r="BD296" s="65"/>
      <c r="BE296" s="65"/>
      <c r="BF296" s="65"/>
      <c r="BG296" s="65"/>
      <c r="BH296" s="65"/>
      <c r="BI296" s="65"/>
      <c r="BJ296" s="65"/>
      <c r="BK296" s="65"/>
      <c r="BL296" s="65"/>
      <c r="BM296" s="65"/>
      <c r="BN296" s="65"/>
      <c r="BO296" s="65"/>
      <c r="BP296" s="65"/>
      <c r="BQ296" s="65"/>
      <c r="BR296" s="65"/>
      <c r="BS296" s="65"/>
    </row>
    <row r="297" spans="1:71" x14ac:dyDescent="0.35">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c r="AN297" s="65"/>
      <c r="AO297" s="65"/>
      <c r="AP297" s="65"/>
      <c r="AQ297" s="65"/>
      <c r="AR297" s="65"/>
      <c r="AS297" s="65"/>
      <c r="AT297" s="65"/>
      <c r="AU297" s="65"/>
      <c r="AV297" s="65"/>
      <c r="AW297" s="65"/>
      <c r="AX297" s="65"/>
      <c r="AY297" s="65"/>
      <c r="AZ297" s="65"/>
      <c r="BA297" s="65"/>
      <c r="BB297" s="65"/>
      <c r="BC297" s="65"/>
      <c r="BD297" s="65"/>
      <c r="BE297" s="65"/>
      <c r="BF297" s="65"/>
      <c r="BG297" s="65"/>
      <c r="BH297" s="65"/>
      <c r="BI297" s="65"/>
      <c r="BJ297" s="65"/>
      <c r="BK297" s="65"/>
      <c r="BL297" s="65"/>
      <c r="BM297" s="65"/>
      <c r="BN297" s="65"/>
      <c r="BO297" s="65"/>
      <c r="BP297" s="65"/>
      <c r="BQ297" s="65"/>
      <c r="BR297" s="65"/>
      <c r="BS297" s="65"/>
    </row>
    <row r="298" spans="1:71" x14ac:dyDescent="0.35">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c r="AQ298" s="65"/>
      <c r="AR298" s="65"/>
      <c r="AS298" s="65"/>
      <c r="AT298" s="65"/>
      <c r="AU298" s="65"/>
      <c r="AV298" s="65"/>
      <c r="AW298" s="65"/>
      <c r="AX298" s="65"/>
      <c r="AY298" s="65"/>
      <c r="AZ298" s="65"/>
      <c r="BA298" s="65"/>
      <c r="BB298" s="65"/>
      <c r="BC298" s="65"/>
      <c r="BD298" s="65"/>
      <c r="BE298" s="65"/>
      <c r="BF298" s="65"/>
      <c r="BG298" s="65"/>
      <c r="BH298" s="65"/>
      <c r="BI298" s="65"/>
      <c r="BJ298" s="65"/>
      <c r="BK298" s="65"/>
      <c r="BL298" s="65"/>
      <c r="BM298" s="65"/>
      <c r="BN298" s="65"/>
      <c r="BO298" s="65"/>
      <c r="BP298" s="65"/>
      <c r="BQ298" s="65"/>
      <c r="BR298" s="65"/>
      <c r="BS298" s="65"/>
    </row>
    <row r="299" spans="1:71" x14ac:dyDescent="0.35">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row>
    <row r="300" spans="1:71" x14ac:dyDescent="0.35">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row>
    <row r="301" spans="1:71" x14ac:dyDescent="0.35">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row>
    <row r="302" spans="1:71" x14ac:dyDescent="0.35">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row>
    <row r="303" spans="1:71" x14ac:dyDescent="0.35">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row>
    <row r="304" spans="1:71" x14ac:dyDescent="0.35">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row>
    <row r="305" spans="1:39" x14ac:dyDescent="0.3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row>
    <row r="306" spans="1:39" x14ac:dyDescent="0.35">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c r="AK306" s="65"/>
      <c r="AL306" s="65"/>
      <c r="AM306" s="65"/>
    </row>
    <row r="307" spans="1:39" x14ac:dyDescent="0.35">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row>
    <row r="308" spans="1:39" x14ac:dyDescent="0.35">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row>
    <row r="309" spans="1:39" x14ac:dyDescent="0.35">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row>
    <row r="310" spans="1:39" x14ac:dyDescent="0.35">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row>
    <row r="311" spans="1:39" x14ac:dyDescent="0.35">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row>
    <row r="312" spans="1:39" x14ac:dyDescent="0.35">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row>
    <row r="313" spans="1:39" x14ac:dyDescent="0.35">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row>
    <row r="314" spans="1:39" x14ac:dyDescent="0.35">
      <c r="A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row>
    <row r="315" spans="1:39" x14ac:dyDescent="0.35">
      <c r="A315" s="65"/>
      <c r="J315" s="65"/>
      <c r="K315" s="65"/>
      <c r="L315" s="65"/>
      <c r="M315" s="65"/>
      <c r="N315" s="65"/>
      <c r="O315" s="65"/>
      <c r="P315" s="65"/>
      <c r="Q315" s="65"/>
      <c r="R315" s="65"/>
      <c r="S315" s="65"/>
      <c r="T315" s="65"/>
      <c r="U315" s="65"/>
      <c r="V315" s="65"/>
      <c r="W315" s="65"/>
    </row>
    <row r="316" spans="1:39" x14ac:dyDescent="0.35">
      <c r="A316" s="65"/>
      <c r="J316" s="65"/>
      <c r="K316" s="65"/>
      <c r="L316" s="65"/>
      <c r="M316" s="65"/>
      <c r="N316" s="65"/>
      <c r="O316" s="65"/>
      <c r="P316" s="65"/>
      <c r="Q316" s="65"/>
      <c r="R316" s="65"/>
      <c r="S316" s="65"/>
      <c r="T316" s="65"/>
      <c r="U316" s="65"/>
      <c r="V316" s="65"/>
      <c r="W316" s="65"/>
    </row>
    <row r="317" spans="1:39" x14ac:dyDescent="0.35">
      <c r="A317" s="65"/>
      <c r="J317" s="65"/>
      <c r="K317" s="65"/>
      <c r="L317" s="65"/>
      <c r="M317" s="65"/>
      <c r="N317" s="65"/>
      <c r="O317" s="65"/>
      <c r="P317" s="65"/>
      <c r="Q317" s="65"/>
      <c r="R317" s="65"/>
      <c r="S317" s="65"/>
      <c r="T317" s="65"/>
      <c r="U317" s="65"/>
      <c r="V317" s="65"/>
      <c r="W317" s="65"/>
    </row>
    <row r="318" spans="1:39" x14ac:dyDescent="0.35">
      <c r="A318" s="65"/>
      <c r="J318" s="65"/>
      <c r="K318" s="65"/>
      <c r="L318" s="65"/>
      <c r="M318" s="65"/>
      <c r="N318" s="65"/>
      <c r="O318" s="65"/>
      <c r="P318" s="65"/>
      <c r="Q318" s="65"/>
      <c r="R318" s="65"/>
      <c r="S318" s="65"/>
      <c r="T318" s="65"/>
      <c r="U318" s="65"/>
      <c r="V318" s="65"/>
      <c r="W318" s="65"/>
    </row>
    <row r="319" spans="1:39" x14ac:dyDescent="0.35">
      <c r="A319" s="65"/>
      <c r="J319" s="65"/>
      <c r="K319" s="65"/>
      <c r="L319" s="65"/>
      <c r="M319" s="65"/>
      <c r="N319" s="65"/>
      <c r="O319" s="65"/>
      <c r="P319" s="65"/>
      <c r="Q319" s="65"/>
      <c r="R319" s="65"/>
      <c r="S319" s="65"/>
      <c r="T319" s="65"/>
      <c r="U319" s="65"/>
      <c r="V319" s="65"/>
      <c r="W319" s="65"/>
    </row>
    <row r="320" spans="1:39" x14ac:dyDescent="0.35">
      <c r="A320" s="65"/>
      <c r="J320" s="65"/>
      <c r="P320" s="65"/>
      <c r="Q320" s="65"/>
      <c r="R320" s="65"/>
      <c r="S320" s="65"/>
      <c r="T320" s="65"/>
      <c r="U320" s="65"/>
      <c r="V320" s="65"/>
      <c r="W320" s="65"/>
    </row>
    <row r="321" spans="1:23" x14ac:dyDescent="0.35">
      <c r="A321" s="65"/>
      <c r="J321" s="65"/>
      <c r="P321" s="65"/>
      <c r="Q321" s="65"/>
      <c r="R321" s="65"/>
      <c r="S321" s="65"/>
      <c r="T321" s="65"/>
      <c r="U321" s="65"/>
      <c r="V321" s="65"/>
      <c r="W321" s="65"/>
    </row>
  </sheetData>
  <sheetProtection algorithmName="SHA-512" hashValue="I21PN3kgCZK36sVZqHIyY3X1GtSIQurHbhhNyMZfpUh6andn5uLv3fAsv3ShyXVAHRXD79gCgGlAdt4+JILJhg==" saltValue="BTG/n5qydptH87LmmAEkMg==" spinCount="100000" sheet="1" objects="1" scenarios="1" selectLockedCells="1"/>
  <mergeCells count="54">
    <mergeCell ref="N12:O12"/>
    <mergeCell ref="N13:O13"/>
    <mergeCell ref="F29:G29"/>
    <mergeCell ref="D29:E29"/>
    <mergeCell ref="C10:E10"/>
    <mergeCell ref="C11:E11"/>
    <mergeCell ref="C12:E12"/>
    <mergeCell ref="C13:E13"/>
    <mergeCell ref="C22:M22"/>
    <mergeCell ref="C18:M18"/>
    <mergeCell ref="C19:M19"/>
    <mergeCell ref="C20:M20"/>
    <mergeCell ref="C21:M21"/>
    <mergeCell ref="H10:J10"/>
    <mergeCell ref="H11:J11"/>
    <mergeCell ref="H12:J12"/>
    <mergeCell ref="F13:G13"/>
    <mergeCell ref="F12:G12"/>
    <mergeCell ref="F11:G11"/>
    <mergeCell ref="J29:K29"/>
    <mergeCell ref="F30:G30"/>
    <mergeCell ref="H30:I30"/>
    <mergeCell ref="J30:K30"/>
    <mergeCell ref="C17:M17"/>
    <mergeCell ref="B29:C29"/>
    <mergeCell ref="B5:M5"/>
    <mergeCell ref="B6:M6"/>
    <mergeCell ref="B2:M2"/>
    <mergeCell ref="D27:E27"/>
    <mergeCell ref="D28:E28"/>
    <mergeCell ref="B27:C27"/>
    <mergeCell ref="F28:G28"/>
    <mergeCell ref="H27:I27"/>
    <mergeCell ref="F27:G27"/>
    <mergeCell ref="J28:K28"/>
    <mergeCell ref="J27:K27"/>
    <mergeCell ref="H28:I28"/>
    <mergeCell ref="H13:J13"/>
    <mergeCell ref="L10:M10"/>
    <mergeCell ref="B28:C28"/>
    <mergeCell ref="F10:G10"/>
    <mergeCell ref="D40:K40"/>
    <mergeCell ref="D36:K36"/>
    <mergeCell ref="D37:K37"/>
    <mergeCell ref="D38:K38"/>
    <mergeCell ref="D39:K39"/>
    <mergeCell ref="D34:K35"/>
    <mergeCell ref="H29:I29"/>
    <mergeCell ref="B30:E31"/>
    <mergeCell ref="J31:K31"/>
    <mergeCell ref="B34:B35"/>
    <mergeCell ref="C34:C35"/>
    <mergeCell ref="F31:G31"/>
    <mergeCell ref="H31:I31"/>
  </mergeCells>
  <dataValidations count="3">
    <dataValidation type="list" allowBlank="1" showInputMessage="1" showErrorMessage="1" sqref="C13:E13">
      <formula1>$AA$7:$AA$16</formula1>
    </dataValidation>
    <dataValidation type="list" allowBlank="1" showInputMessage="1" showErrorMessage="1" sqref="H10:J10">
      <formula1>$Y$9:$Y$13</formula1>
    </dataValidation>
    <dataValidation type="list" allowBlank="1" showInputMessage="1" showErrorMessage="1" sqref="C12:E12">
      <formula1>$Z$7:$Z$21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1"/>
  <sheetViews>
    <sheetView showGridLines="0" zoomScale="50" zoomScaleNormal="50" workbookViewId="0">
      <selection activeCell="G82" sqref="G82:H82"/>
    </sheetView>
  </sheetViews>
  <sheetFormatPr defaultColWidth="8.7265625" defaultRowHeight="14.5" x14ac:dyDescent="0.35"/>
  <cols>
    <col min="1" max="1" width="2.54296875" style="3" customWidth="1"/>
    <col min="2" max="2" width="5" style="3" customWidth="1"/>
    <col min="3" max="3" width="36.90625" style="4" customWidth="1"/>
    <col min="4" max="4" width="96.36328125" style="4" customWidth="1"/>
    <col min="5" max="5" width="26" style="14" customWidth="1"/>
    <col min="6" max="6" width="23.36328125" style="14" customWidth="1"/>
    <col min="7" max="7" width="38.90625" style="24" customWidth="1"/>
    <col min="8" max="8" width="81.453125" style="3" customWidth="1"/>
    <col min="9" max="9" width="19.81640625" style="4" hidden="1" customWidth="1"/>
    <col min="10" max="10" width="13.453125" style="4" hidden="1" customWidth="1"/>
    <col min="11" max="11" width="32.54296875" style="4" hidden="1" customWidth="1"/>
    <col min="12" max="12" width="8.7265625" style="4"/>
    <col min="13" max="13" width="15.54296875" style="4" customWidth="1"/>
    <col min="14" max="14" width="10.6328125" style="4" customWidth="1"/>
    <col min="15" max="15" width="8.7265625" style="4"/>
    <col min="16" max="16" width="0" style="4" hidden="1" customWidth="1"/>
    <col min="17" max="16384" width="8.7265625" style="4"/>
  </cols>
  <sheetData>
    <row r="1" spans="1:48" x14ac:dyDescent="0.35">
      <c r="A1" s="110"/>
      <c r="B1" s="110"/>
      <c r="C1" s="111"/>
      <c r="D1" s="111"/>
      <c r="E1" s="112"/>
      <c r="F1" s="112"/>
      <c r="G1" s="113"/>
      <c r="H1" s="114"/>
      <c r="I1" s="5"/>
      <c r="J1" s="6"/>
    </row>
    <row r="2" spans="1:48" x14ac:dyDescent="0.35">
      <c r="A2" s="110"/>
      <c r="B2" s="285" t="s">
        <v>99</v>
      </c>
      <c r="C2" s="285"/>
      <c r="D2" s="285"/>
      <c r="E2" s="285"/>
      <c r="F2" s="285"/>
      <c r="G2" s="285"/>
      <c r="H2" s="285"/>
      <c r="I2" s="5"/>
      <c r="J2" s="6"/>
    </row>
    <row r="3" spans="1:48" ht="35.25" customHeight="1" x14ac:dyDescent="0.35">
      <c r="A3" s="110"/>
      <c r="B3" s="285"/>
      <c r="C3" s="285"/>
      <c r="D3" s="285"/>
      <c r="E3" s="285"/>
      <c r="F3" s="285"/>
      <c r="G3" s="285"/>
      <c r="H3" s="285"/>
      <c r="I3" s="5"/>
      <c r="J3" s="6"/>
    </row>
    <row r="4" spans="1:48" x14ac:dyDescent="0.35">
      <c r="A4" s="110"/>
      <c r="B4" s="110"/>
      <c r="C4" s="111"/>
      <c r="D4" s="111"/>
      <c r="E4" s="112"/>
      <c r="F4" s="112"/>
      <c r="G4" s="113"/>
      <c r="H4" s="110"/>
      <c r="I4" s="5"/>
      <c r="J4" s="6"/>
    </row>
    <row r="5" spans="1:48" x14ac:dyDescent="0.35">
      <c r="A5" s="110"/>
      <c r="B5" s="110"/>
      <c r="C5" s="111"/>
      <c r="D5" s="111"/>
      <c r="E5" s="112"/>
      <c r="F5" s="112"/>
      <c r="G5" s="113"/>
      <c r="H5" s="110"/>
      <c r="P5" s="28" t="s">
        <v>18</v>
      </c>
    </row>
    <row r="6" spans="1:48" ht="15" thickBot="1" x14ac:dyDescent="0.4">
      <c r="A6" s="110"/>
      <c r="B6" s="110"/>
      <c r="C6" s="111"/>
      <c r="D6" s="111"/>
      <c r="E6" s="115"/>
      <c r="F6" s="112"/>
      <c r="G6" s="113"/>
      <c r="H6" s="110"/>
      <c r="AP6" s="54" t="s">
        <v>122</v>
      </c>
      <c r="AQ6" s="52"/>
      <c r="AR6" s="52"/>
      <c r="AS6" s="52"/>
      <c r="AT6" s="4" t="s">
        <v>124</v>
      </c>
      <c r="AU6" s="4" t="s">
        <v>125</v>
      </c>
      <c r="AV6" s="52" t="s">
        <v>126</v>
      </c>
    </row>
    <row r="7" spans="1:48" ht="18" x14ac:dyDescent="0.35">
      <c r="A7" s="110"/>
      <c r="B7" s="110"/>
      <c r="C7" s="162" t="s">
        <v>14</v>
      </c>
      <c r="D7" s="163" t="s">
        <v>25</v>
      </c>
      <c r="E7" s="116"/>
      <c r="F7" s="168" t="s">
        <v>94</v>
      </c>
      <c r="G7" s="169" t="s">
        <v>95</v>
      </c>
      <c r="H7" s="110"/>
      <c r="AP7" s="61" t="str">
        <f>C23</f>
        <v>Put in your Personal Development Objective here e.g. Improve internal employee engagement and job satisfaction by 45%</v>
      </c>
      <c r="AQ7" s="62"/>
      <c r="AR7" s="63"/>
      <c r="AS7" s="10"/>
      <c r="AT7" s="10">
        <f>IF(AP7&lt;&gt;"",5-COUNTIF(E23:E27,$P$5),0)</f>
        <v>0</v>
      </c>
      <c r="AU7" s="10">
        <f>IF(AP7&lt;&gt;"",5-COUNTIF(F23:F27,$P$5),0)</f>
        <v>0</v>
      </c>
      <c r="AV7" s="10">
        <f>IF(AP7&lt;&gt;"",5-COUNTIF(G23:G27,$P$5),0)</f>
        <v>0</v>
      </c>
    </row>
    <row r="8" spans="1:48" ht="18" x14ac:dyDescent="0.35">
      <c r="A8" s="110"/>
      <c r="B8" s="110"/>
      <c r="C8" s="164">
        <v>1</v>
      </c>
      <c r="D8" s="165" t="s">
        <v>97</v>
      </c>
      <c r="E8" s="116"/>
      <c r="F8" s="170">
        <v>5</v>
      </c>
      <c r="G8" s="171" t="s">
        <v>96</v>
      </c>
      <c r="H8" s="110"/>
      <c r="AP8" s="61" t="str">
        <f>C30</f>
        <v>Put in your Objective here e.g. Improve internal employee engagement and job satisfaction by 45%</v>
      </c>
      <c r="AQ8" s="62"/>
      <c r="AR8" s="63"/>
      <c r="AS8" s="10"/>
      <c r="AT8" s="10">
        <f>IF(AP8&lt;&gt;"",5-COUNTIF(E30:E34,$P$5),0)</f>
        <v>0</v>
      </c>
      <c r="AU8" s="10">
        <f>IF(AP8&lt;&gt;"",5-COUNTIF(F30:F34,$P$5),0)</f>
        <v>0</v>
      </c>
      <c r="AV8" s="10">
        <f>IF(AP8&lt;&gt;"",5-COUNTIF(G30:G34,$P$5),0)</f>
        <v>0</v>
      </c>
    </row>
    <row r="9" spans="1:48" ht="18" x14ac:dyDescent="0.35">
      <c r="A9" s="110"/>
      <c r="B9" s="110"/>
      <c r="C9" s="164">
        <v>2</v>
      </c>
      <c r="D9" s="165" t="s">
        <v>91</v>
      </c>
      <c r="E9" s="117"/>
      <c r="F9" s="170">
        <v>4</v>
      </c>
      <c r="G9" s="171" t="s">
        <v>130</v>
      </c>
      <c r="H9" s="110"/>
      <c r="AP9" s="61" t="str">
        <f>C37</f>
        <v>Put in your Objective here e.g. Improve internal employee engagement and job satisfaction by 45%</v>
      </c>
      <c r="AQ9" s="62"/>
      <c r="AR9" s="63"/>
      <c r="AS9" s="10"/>
      <c r="AT9" s="10">
        <f>IF(AP9&lt;&gt;"",5-COUNTIF(E37:E41,$P$5),0)</f>
        <v>0</v>
      </c>
      <c r="AU9" s="10">
        <f>IF(AP9&lt;&gt;"",5-COUNTIF(F37:F41,$P$5),0)</f>
        <v>0</v>
      </c>
      <c r="AV9" s="10">
        <f>IF(AP9&lt;&gt;"",5-COUNTIF(G37:G41,$P$5),0)</f>
        <v>0</v>
      </c>
    </row>
    <row r="10" spans="1:48" ht="18" x14ac:dyDescent="0.35">
      <c r="A10" s="110"/>
      <c r="B10" s="110"/>
      <c r="C10" s="164">
        <v>3</v>
      </c>
      <c r="D10" s="165" t="s">
        <v>93</v>
      </c>
      <c r="E10" s="117"/>
      <c r="F10" s="170">
        <v>3</v>
      </c>
      <c r="G10" s="171" t="s">
        <v>131</v>
      </c>
      <c r="H10" s="110"/>
      <c r="AP10" s="61" t="str">
        <f>IF(D16&gt;=4,C44,"")</f>
        <v>Put in your Objective here e.g. Improve internal employee engagement and job satisfaction by 45%</v>
      </c>
      <c r="AQ10" s="62"/>
      <c r="AR10" s="63"/>
      <c r="AS10" s="10"/>
      <c r="AT10" s="10">
        <f>IF(AP10&lt;&gt;"",5-COUNTIF(E44:E48,$P$5),0)</f>
        <v>0</v>
      </c>
      <c r="AU10" s="10">
        <f>IF(AP10&lt;&gt;"",5-COUNTIF(F44:F48,$P$5),0)</f>
        <v>0</v>
      </c>
      <c r="AV10" s="10">
        <f>IF(AP10&lt;&gt;"",5-COUNTIF(G44:G48,$P$5),0)</f>
        <v>0</v>
      </c>
    </row>
    <row r="11" spans="1:48" ht="18" x14ac:dyDescent="0.35">
      <c r="A11" s="110"/>
      <c r="B11" s="110"/>
      <c r="C11" s="164">
        <v>4</v>
      </c>
      <c r="D11" s="165" t="s">
        <v>98</v>
      </c>
      <c r="E11" s="117"/>
      <c r="F11" s="170">
        <v>2</v>
      </c>
      <c r="G11" s="171" t="s">
        <v>164</v>
      </c>
      <c r="H11" s="110"/>
      <c r="AP11" s="61" t="str">
        <f>IF(D16&gt;=5,C51,"")</f>
        <v>Put in your Objective here e.g. Improve internal employee engagement and job satisfaction by 45%</v>
      </c>
      <c r="AQ11" s="62"/>
      <c r="AR11" s="63"/>
      <c r="AS11" s="10"/>
      <c r="AT11" s="10">
        <f>IF(AP11&lt;&gt;"",5-COUNTIF(E51:E55,$P$5),0)</f>
        <v>0</v>
      </c>
      <c r="AU11" s="10">
        <f>IF(AP11&lt;&gt;"",5-COUNTIF(F51:F55,$P$5),0)</f>
        <v>0</v>
      </c>
      <c r="AV11" s="10">
        <f>IF(AP11&lt;&gt;"",5-COUNTIF(G51:G55,$P$5),0)</f>
        <v>0</v>
      </c>
    </row>
    <row r="12" spans="1:48" ht="18.5" thickBot="1" x14ac:dyDescent="0.4">
      <c r="A12" s="110"/>
      <c r="B12" s="110"/>
      <c r="C12" s="164">
        <v>5</v>
      </c>
      <c r="D12" s="165" t="s">
        <v>92</v>
      </c>
      <c r="E12" s="112"/>
      <c r="F12" s="172">
        <v>1</v>
      </c>
      <c r="G12" s="173" t="s">
        <v>133</v>
      </c>
      <c r="H12" s="110"/>
      <c r="AP12" s="61" t="str">
        <f>IF(D16&gt;=6,C58,"")</f>
        <v>Put in your Objective here e.g. Improve internal employee engagement and job satisfaction by 45%</v>
      </c>
      <c r="AQ12" s="62"/>
      <c r="AR12" s="63"/>
      <c r="AS12" s="10"/>
      <c r="AT12" s="10">
        <f>IF(AP12&lt;&gt;"",5-COUNTIF(E58:E62,$P$5),0)</f>
        <v>0</v>
      </c>
      <c r="AU12" s="10">
        <f>IF(AP12&lt;&gt;"",5-COUNTIF(F58:F62,$P$5),0)</f>
        <v>0</v>
      </c>
      <c r="AV12" s="10">
        <f>IF(AP12&lt;&gt;"",5-COUNTIF(G58:G62,$P$5),0)</f>
        <v>0</v>
      </c>
    </row>
    <row r="13" spans="1:48" ht="18.5" thickBot="1" x14ac:dyDescent="0.4">
      <c r="A13" s="110"/>
      <c r="B13" s="110"/>
      <c r="C13" s="166">
        <v>6</v>
      </c>
      <c r="D13" s="167" t="s">
        <v>185</v>
      </c>
      <c r="E13" s="112"/>
      <c r="F13" s="112"/>
      <c r="G13" s="113"/>
      <c r="H13" s="110"/>
      <c r="AP13" s="53"/>
      <c r="AQ13" s="5"/>
      <c r="AR13" s="6"/>
      <c r="AT13" s="4">
        <f>SUM(AT7:AT12)*5</f>
        <v>0</v>
      </c>
      <c r="AU13" s="4">
        <f>SUM(AU7:AU12)*5</f>
        <v>0</v>
      </c>
      <c r="AV13" s="4">
        <f>SUM(AV7:AV12)*5</f>
        <v>0</v>
      </c>
    </row>
    <row r="14" spans="1:48" x14ac:dyDescent="0.35">
      <c r="A14" s="110"/>
      <c r="B14" s="110"/>
      <c r="C14" s="111"/>
      <c r="D14" s="111"/>
      <c r="E14" s="112"/>
      <c r="F14" s="112"/>
      <c r="G14" s="113"/>
      <c r="H14" s="110"/>
      <c r="AP14" s="53"/>
      <c r="AQ14" s="5"/>
      <c r="AR14" s="6"/>
    </row>
    <row r="15" spans="1:48" x14ac:dyDescent="0.35">
      <c r="A15" s="110"/>
      <c r="B15" s="110"/>
      <c r="C15" s="111"/>
      <c r="D15" s="111"/>
      <c r="E15" s="112"/>
      <c r="F15" s="112"/>
      <c r="G15" s="113"/>
      <c r="H15" s="110"/>
      <c r="AP15" s="53"/>
      <c r="AQ15" s="5"/>
      <c r="AR15" s="6"/>
    </row>
    <row r="16" spans="1:48" ht="24.5" customHeight="1" x14ac:dyDescent="0.35">
      <c r="A16" s="110"/>
      <c r="B16" s="110"/>
      <c r="C16" s="174" t="s">
        <v>183</v>
      </c>
      <c r="D16" s="106">
        <v>6</v>
      </c>
      <c r="E16" s="112"/>
      <c r="F16" s="112"/>
      <c r="G16" s="113"/>
      <c r="H16" s="114"/>
      <c r="I16" s="5"/>
      <c r="J16" s="6"/>
    </row>
    <row r="17" spans="1:11" x14ac:dyDescent="0.35">
      <c r="A17" s="110"/>
      <c r="B17" s="110"/>
      <c r="C17" s="114"/>
      <c r="D17" s="118"/>
      <c r="E17" s="112"/>
      <c r="F17" s="112"/>
      <c r="G17" s="113"/>
      <c r="H17" s="114"/>
      <c r="I17" s="5"/>
      <c r="J17" s="6"/>
    </row>
    <row r="18" spans="1:11" x14ac:dyDescent="0.35">
      <c r="A18" s="110"/>
      <c r="B18" s="110"/>
      <c r="C18" s="114"/>
      <c r="D18" s="118"/>
      <c r="E18" s="112"/>
      <c r="F18" s="112"/>
      <c r="G18" s="113"/>
      <c r="H18" s="114"/>
      <c r="I18" s="5"/>
      <c r="J18" s="6"/>
    </row>
    <row r="19" spans="1:11" x14ac:dyDescent="0.35">
      <c r="A19" s="110"/>
      <c r="B19" s="110"/>
      <c r="C19" s="111"/>
      <c r="D19" s="111"/>
      <c r="E19" s="112"/>
      <c r="F19" s="112"/>
      <c r="G19" s="113"/>
      <c r="H19" s="114"/>
      <c r="I19" s="5"/>
      <c r="J19" s="6"/>
    </row>
    <row r="20" spans="1:11" s="36" customFormat="1" ht="17.5" x14ac:dyDescent="0.35">
      <c r="A20" s="35"/>
      <c r="B20" s="175"/>
      <c r="C20" s="176"/>
      <c r="D20" s="177" t="s">
        <v>83</v>
      </c>
      <c r="E20" s="178">
        <v>0.2</v>
      </c>
      <c r="F20" s="178">
        <v>0.8</v>
      </c>
      <c r="G20" s="178">
        <v>0</v>
      </c>
      <c r="H20" s="179"/>
      <c r="I20" s="180"/>
      <c r="J20" s="181"/>
      <c r="K20" s="182"/>
    </row>
    <row r="21" spans="1:11" s="1" customFormat="1" ht="28" customHeight="1" x14ac:dyDescent="0.35">
      <c r="A21" s="12"/>
      <c r="B21" s="183" t="s">
        <v>87</v>
      </c>
      <c r="C21" s="183" t="s">
        <v>89</v>
      </c>
      <c r="D21" s="183" t="s">
        <v>90</v>
      </c>
      <c r="E21" s="184" t="s">
        <v>6</v>
      </c>
      <c r="F21" s="184" t="s">
        <v>5</v>
      </c>
      <c r="G21" s="184" t="s">
        <v>2</v>
      </c>
      <c r="H21" s="185" t="s">
        <v>23</v>
      </c>
      <c r="I21" s="186" t="s">
        <v>1</v>
      </c>
      <c r="J21" s="186" t="s">
        <v>2</v>
      </c>
      <c r="K21" s="187" t="s">
        <v>0</v>
      </c>
    </row>
    <row r="22" spans="1:11" s="1" customFormat="1" ht="17.5" x14ac:dyDescent="0.35">
      <c r="A22" s="12"/>
      <c r="B22" s="282" t="s">
        <v>82</v>
      </c>
      <c r="C22" s="282"/>
      <c r="D22" s="282"/>
      <c r="E22" s="282"/>
      <c r="F22" s="282"/>
      <c r="G22" s="282"/>
      <c r="H22" s="283"/>
      <c r="I22" s="188"/>
      <c r="J22" s="188"/>
      <c r="K22" s="188"/>
    </row>
    <row r="23" spans="1:11" s="1" customFormat="1" ht="80.5" customHeight="1" x14ac:dyDescent="0.35">
      <c r="A23" s="12"/>
      <c r="B23" s="272">
        <v>1</v>
      </c>
      <c r="C23" s="275" t="s">
        <v>184</v>
      </c>
      <c r="D23" s="189" t="s">
        <v>75</v>
      </c>
      <c r="E23" s="190" t="s">
        <v>18</v>
      </c>
      <c r="F23" s="191" t="s">
        <v>18</v>
      </c>
      <c r="G23" s="192" t="s">
        <v>18</v>
      </c>
      <c r="H23" s="193" t="s">
        <v>189</v>
      </c>
      <c r="I23" s="194">
        <v>5</v>
      </c>
      <c r="J23" s="195">
        <v>3</v>
      </c>
      <c r="K23" s="196"/>
    </row>
    <row r="24" spans="1:11" s="1" customFormat="1" ht="88" customHeight="1" x14ac:dyDescent="0.35">
      <c r="A24" s="12"/>
      <c r="B24" s="273"/>
      <c r="C24" s="276"/>
      <c r="D24" s="189" t="s">
        <v>76</v>
      </c>
      <c r="E24" s="190" t="s">
        <v>18</v>
      </c>
      <c r="F24" s="191" t="s">
        <v>18</v>
      </c>
      <c r="G24" s="192" t="s">
        <v>18</v>
      </c>
      <c r="H24" s="193" t="s">
        <v>190</v>
      </c>
      <c r="I24" s="194">
        <v>5</v>
      </c>
      <c r="J24" s="195">
        <v>3</v>
      </c>
      <c r="K24" s="196"/>
    </row>
    <row r="25" spans="1:11" s="1" customFormat="1" ht="83" customHeight="1" x14ac:dyDescent="0.35">
      <c r="A25" s="12"/>
      <c r="B25" s="273"/>
      <c r="C25" s="276"/>
      <c r="D25" s="189" t="s">
        <v>26</v>
      </c>
      <c r="E25" s="190" t="s">
        <v>18</v>
      </c>
      <c r="F25" s="191" t="s">
        <v>18</v>
      </c>
      <c r="G25" s="192" t="s">
        <v>18</v>
      </c>
      <c r="H25" s="193" t="s">
        <v>191</v>
      </c>
      <c r="I25" s="194"/>
      <c r="J25" s="195"/>
      <c r="K25" s="196"/>
    </row>
    <row r="26" spans="1:11" s="1" customFormat="1" ht="77" customHeight="1" x14ac:dyDescent="0.35">
      <c r="A26" s="12"/>
      <c r="B26" s="273"/>
      <c r="C26" s="276"/>
      <c r="D26" s="197" t="s">
        <v>27</v>
      </c>
      <c r="E26" s="190" t="s">
        <v>18</v>
      </c>
      <c r="F26" s="191" t="s">
        <v>18</v>
      </c>
      <c r="G26" s="192" t="s">
        <v>18</v>
      </c>
      <c r="H26" s="193" t="s">
        <v>192</v>
      </c>
      <c r="I26" s="194"/>
      <c r="J26" s="195"/>
      <c r="K26" s="196"/>
    </row>
    <row r="27" spans="1:11" s="1" customFormat="1" ht="77" customHeight="1" x14ac:dyDescent="0.35">
      <c r="A27" s="12"/>
      <c r="B27" s="273"/>
      <c r="C27" s="276"/>
      <c r="D27" s="197" t="s">
        <v>100</v>
      </c>
      <c r="E27" s="190" t="s">
        <v>18</v>
      </c>
      <c r="F27" s="191" t="s">
        <v>18</v>
      </c>
      <c r="G27" s="192" t="s">
        <v>18</v>
      </c>
      <c r="H27" s="193" t="s">
        <v>193</v>
      </c>
      <c r="I27" s="194"/>
      <c r="J27" s="195"/>
      <c r="K27" s="196"/>
    </row>
    <row r="28" spans="1:11" s="1" customFormat="1" ht="14.5" customHeight="1" x14ac:dyDescent="0.35">
      <c r="A28" s="12"/>
      <c r="B28" s="274"/>
      <c r="C28" s="277"/>
      <c r="D28" s="198" t="s">
        <v>81</v>
      </c>
      <c r="E28" s="199">
        <f>SUM(E23:E27)</f>
        <v>0</v>
      </c>
      <c r="F28" s="199">
        <f>SUM(F23:F27)</f>
        <v>0</v>
      </c>
      <c r="G28" s="199">
        <f t="shared" ref="G28" si="0">SUM(G23:G27)</f>
        <v>0</v>
      </c>
      <c r="H28" s="200"/>
      <c r="I28" s="201"/>
      <c r="J28" s="202">
        <f>SUM(J23:J26)</f>
        <v>6</v>
      </c>
      <c r="K28" s="202">
        <f>SUM(K23:K26)</f>
        <v>0</v>
      </c>
    </row>
    <row r="29" spans="1:11" s="1" customFormat="1" ht="17.5" x14ac:dyDescent="0.35">
      <c r="A29" s="12"/>
      <c r="B29" s="203"/>
      <c r="C29" s="281" t="s">
        <v>101</v>
      </c>
      <c r="D29" s="282"/>
      <c r="E29" s="282"/>
      <c r="F29" s="282"/>
      <c r="G29" s="282"/>
      <c r="H29" s="283"/>
      <c r="I29" s="201"/>
      <c r="J29" s="202"/>
      <c r="K29" s="202"/>
    </row>
    <row r="30" spans="1:11" s="1" customFormat="1" ht="79" customHeight="1" x14ac:dyDescent="0.35">
      <c r="A30" s="12"/>
      <c r="B30" s="272">
        <v>2</v>
      </c>
      <c r="C30" s="275" t="s">
        <v>127</v>
      </c>
      <c r="D30" s="189" t="s">
        <v>75</v>
      </c>
      <c r="E30" s="190" t="s">
        <v>18</v>
      </c>
      <c r="F30" s="191" t="s">
        <v>18</v>
      </c>
      <c r="G30" s="192" t="s">
        <v>18</v>
      </c>
      <c r="H30" s="193" t="s">
        <v>189</v>
      </c>
      <c r="I30" s="194">
        <v>5</v>
      </c>
      <c r="J30" s="195">
        <v>4</v>
      </c>
      <c r="K30" s="196"/>
    </row>
    <row r="31" spans="1:11" s="1" customFormat="1" ht="77.5" customHeight="1" x14ac:dyDescent="0.35">
      <c r="A31" s="12"/>
      <c r="B31" s="273"/>
      <c r="C31" s="276"/>
      <c r="D31" s="189" t="s">
        <v>76</v>
      </c>
      <c r="E31" s="190" t="s">
        <v>18</v>
      </c>
      <c r="F31" s="191" t="s">
        <v>18</v>
      </c>
      <c r="G31" s="192" t="s">
        <v>18</v>
      </c>
      <c r="H31" s="193" t="s">
        <v>190</v>
      </c>
      <c r="I31" s="194">
        <v>5</v>
      </c>
      <c r="J31" s="195">
        <v>4</v>
      </c>
      <c r="K31" s="196"/>
    </row>
    <row r="32" spans="1:11" s="1" customFormat="1" ht="80" customHeight="1" x14ac:dyDescent="0.35">
      <c r="A32" s="12"/>
      <c r="B32" s="273"/>
      <c r="C32" s="276"/>
      <c r="D32" s="189" t="s">
        <v>78</v>
      </c>
      <c r="E32" s="190" t="s">
        <v>18</v>
      </c>
      <c r="F32" s="191" t="s">
        <v>18</v>
      </c>
      <c r="G32" s="192" t="s">
        <v>18</v>
      </c>
      <c r="H32" s="193" t="s">
        <v>190</v>
      </c>
      <c r="I32" s="194"/>
      <c r="J32" s="195"/>
      <c r="K32" s="196"/>
    </row>
    <row r="33" spans="1:11" s="1" customFormat="1" ht="71.5" customHeight="1" x14ac:dyDescent="0.35">
      <c r="A33" s="12"/>
      <c r="B33" s="273"/>
      <c r="C33" s="276"/>
      <c r="D33" s="189" t="s">
        <v>79</v>
      </c>
      <c r="E33" s="190" t="s">
        <v>18</v>
      </c>
      <c r="F33" s="191" t="s">
        <v>18</v>
      </c>
      <c r="G33" s="192" t="s">
        <v>18</v>
      </c>
      <c r="H33" s="193" t="s">
        <v>190</v>
      </c>
      <c r="I33" s="194"/>
      <c r="J33" s="195"/>
      <c r="K33" s="196"/>
    </row>
    <row r="34" spans="1:11" s="1" customFormat="1" ht="77" customHeight="1" x14ac:dyDescent="0.35">
      <c r="A34" s="12"/>
      <c r="B34" s="273"/>
      <c r="C34" s="276"/>
      <c r="D34" s="197" t="s">
        <v>100</v>
      </c>
      <c r="E34" s="190" t="s">
        <v>18</v>
      </c>
      <c r="F34" s="191" t="s">
        <v>18</v>
      </c>
      <c r="G34" s="192" t="s">
        <v>18</v>
      </c>
      <c r="H34" s="193" t="s">
        <v>194</v>
      </c>
      <c r="I34" s="194"/>
      <c r="J34" s="195"/>
      <c r="K34" s="196"/>
    </row>
    <row r="35" spans="1:11" s="1" customFormat="1" ht="17.25" customHeight="1" x14ac:dyDescent="0.35">
      <c r="A35" s="12"/>
      <c r="B35" s="274"/>
      <c r="C35" s="277"/>
      <c r="D35" s="198" t="s">
        <v>81</v>
      </c>
      <c r="E35" s="199">
        <f>SUM(E30:E34)</f>
        <v>0</v>
      </c>
      <c r="F35" s="199">
        <f t="shared" ref="F35:G35" si="1">SUM(F30:F34)</f>
        <v>0</v>
      </c>
      <c r="G35" s="199">
        <f t="shared" si="1"/>
        <v>0</v>
      </c>
      <c r="H35" s="200"/>
      <c r="I35" s="194"/>
      <c r="J35" s="195"/>
      <c r="K35" s="196"/>
    </row>
    <row r="36" spans="1:11" s="1" customFormat="1" ht="17.25" customHeight="1" x14ac:dyDescent="0.35">
      <c r="A36" s="12"/>
      <c r="B36" s="204"/>
      <c r="C36" s="278" t="s">
        <v>77</v>
      </c>
      <c r="D36" s="279"/>
      <c r="E36" s="279"/>
      <c r="F36" s="279"/>
      <c r="G36" s="279"/>
      <c r="H36" s="280"/>
      <c r="I36" s="194"/>
      <c r="J36" s="195"/>
      <c r="K36" s="196"/>
    </row>
    <row r="37" spans="1:11" s="1" customFormat="1" ht="80" customHeight="1" x14ac:dyDescent="0.35">
      <c r="A37" s="12"/>
      <c r="B37" s="272">
        <v>3</v>
      </c>
      <c r="C37" s="275" t="s">
        <v>127</v>
      </c>
      <c r="D37" s="189" t="s">
        <v>75</v>
      </c>
      <c r="E37" s="190" t="s">
        <v>18</v>
      </c>
      <c r="F37" s="191" t="s">
        <v>18</v>
      </c>
      <c r="G37" s="192" t="s">
        <v>18</v>
      </c>
      <c r="H37" s="193" t="s">
        <v>189</v>
      </c>
      <c r="I37" s="194"/>
      <c r="J37" s="195"/>
      <c r="K37" s="196"/>
    </row>
    <row r="38" spans="1:11" s="1" customFormat="1" ht="82" customHeight="1" x14ac:dyDescent="0.35">
      <c r="A38" s="12"/>
      <c r="B38" s="273"/>
      <c r="C38" s="276"/>
      <c r="D38" s="189" t="s">
        <v>76</v>
      </c>
      <c r="E38" s="190" t="s">
        <v>18</v>
      </c>
      <c r="F38" s="191" t="s">
        <v>18</v>
      </c>
      <c r="G38" s="192" t="s">
        <v>18</v>
      </c>
      <c r="H38" s="193" t="s">
        <v>190</v>
      </c>
      <c r="I38" s="194"/>
      <c r="J38" s="195"/>
      <c r="K38" s="196"/>
    </row>
    <row r="39" spans="1:11" s="1" customFormat="1" ht="80.5" customHeight="1" x14ac:dyDescent="0.35">
      <c r="A39" s="12"/>
      <c r="B39" s="273"/>
      <c r="C39" s="276"/>
      <c r="D39" s="189" t="s">
        <v>26</v>
      </c>
      <c r="E39" s="190" t="s">
        <v>18</v>
      </c>
      <c r="F39" s="191" t="s">
        <v>18</v>
      </c>
      <c r="G39" s="192" t="s">
        <v>18</v>
      </c>
      <c r="H39" s="193" t="s">
        <v>195</v>
      </c>
      <c r="I39" s="194"/>
      <c r="J39" s="195"/>
      <c r="K39" s="196"/>
    </row>
    <row r="40" spans="1:11" s="1" customFormat="1" ht="80" customHeight="1" x14ac:dyDescent="0.35">
      <c r="A40" s="12"/>
      <c r="B40" s="273"/>
      <c r="C40" s="276"/>
      <c r="D40" s="197" t="s">
        <v>27</v>
      </c>
      <c r="E40" s="190" t="s">
        <v>18</v>
      </c>
      <c r="F40" s="191" t="s">
        <v>18</v>
      </c>
      <c r="G40" s="192" t="s">
        <v>18</v>
      </c>
      <c r="H40" s="193" t="s">
        <v>196</v>
      </c>
      <c r="I40" s="194"/>
      <c r="J40" s="195"/>
      <c r="K40" s="196"/>
    </row>
    <row r="41" spans="1:11" s="1" customFormat="1" ht="77" customHeight="1" x14ac:dyDescent="0.35">
      <c r="A41" s="12"/>
      <c r="B41" s="273"/>
      <c r="C41" s="276"/>
      <c r="D41" s="197" t="s">
        <v>100</v>
      </c>
      <c r="E41" s="190" t="s">
        <v>18</v>
      </c>
      <c r="F41" s="191" t="s">
        <v>18</v>
      </c>
      <c r="G41" s="192" t="s">
        <v>18</v>
      </c>
      <c r="H41" s="193" t="s">
        <v>197</v>
      </c>
      <c r="I41" s="194"/>
      <c r="J41" s="195"/>
      <c r="K41" s="196"/>
    </row>
    <row r="42" spans="1:11" s="1" customFormat="1" ht="17.25" customHeight="1" x14ac:dyDescent="0.35">
      <c r="A42" s="12"/>
      <c r="B42" s="274"/>
      <c r="C42" s="277"/>
      <c r="D42" s="198" t="s">
        <v>81</v>
      </c>
      <c r="E42" s="199">
        <f>SUM(E37:E41)</f>
        <v>0</v>
      </c>
      <c r="F42" s="199">
        <f t="shared" ref="F42:G42" si="2">SUM(F37:F41)</f>
        <v>0</v>
      </c>
      <c r="G42" s="199">
        <f t="shared" si="2"/>
        <v>0</v>
      </c>
      <c r="H42" s="200"/>
      <c r="I42" s="194"/>
      <c r="J42" s="195"/>
      <c r="K42" s="196"/>
    </row>
    <row r="43" spans="1:11" s="1" customFormat="1" ht="17.25" customHeight="1" x14ac:dyDescent="0.35">
      <c r="A43" s="12"/>
      <c r="B43" s="205"/>
      <c r="C43" s="292" t="s">
        <v>102</v>
      </c>
      <c r="D43" s="293"/>
      <c r="E43" s="293"/>
      <c r="F43" s="293"/>
      <c r="G43" s="293"/>
      <c r="H43" s="294"/>
      <c r="I43" s="194"/>
      <c r="J43" s="195"/>
      <c r="K43" s="196"/>
    </row>
    <row r="44" spans="1:11" s="1" customFormat="1" ht="79" customHeight="1" x14ac:dyDescent="0.35">
      <c r="A44" s="12"/>
      <c r="B44" s="272">
        <v>4</v>
      </c>
      <c r="C44" s="275" t="s">
        <v>127</v>
      </c>
      <c r="D44" s="189" t="s">
        <v>75</v>
      </c>
      <c r="E44" s="190" t="s">
        <v>18</v>
      </c>
      <c r="F44" s="191" t="s">
        <v>18</v>
      </c>
      <c r="G44" s="192" t="s">
        <v>18</v>
      </c>
      <c r="H44" s="193" t="s">
        <v>189</v>
      </c>
      <c r="I44" s="194"/>
      <c r="J44" s="195"/>
      <c r="K44" s="196"/>
    </row>
    <row r="45" spans="1:11" s="1" customFormat="1" ht="78.5" customHeight="1" x14ac:dyDescent="0.35">
      <c r="A45" s="12"/>
      <c r="B45" s="273"/>
      <c r="C45" s="276"/>
      <c r="D45" s="189" t="s">
        <v>76</v>
      </c>
      <c r="E45" s="190" t="s">
        <v>18</v>
      </c>
      <c r="F45" s="191" t="s">
        <v>18</v>
      </c>
      <c r="G45" s="192" t="s">
        <v>18</v>
      </c>
      <c r="H45" s="193" t="s">
        <v>190</v>
      </c>
      <c r="I45" s="194"/>
      <c r="J45" s="195"/>
      <c r="K45" s="196"/>
    </row>
    <row r="46" spans="1:11" s="1" customFormat="1" ht="77.5" customHeight="1" x14ac:dyDescent="0.35">
      <c r="A46" s="12"/>
      <c r="B46" s="273"/>
      <c r="C46" s="276"/>
      <c r="D46" s="189" t="s">
        <v>26</v>
      </c>
      <c r="E46" s="190" t="s">
        <v>18</v>
      </c>
      <c r="F46" s="191" t="s">
        <v>18</v>
      </c>
      <c r="G46" s="192" t="s">
        <v>18</v>
      </c>
      <c r="H46" s="193" t="s">
        <v>198</v>
      </c>
      <c r="I46" s="194"/>
      <c r="J46" s="195"/>
      <c r="K46" s="196"/>
    </row>
    <row r="47" spans="1:11" s="1" customFormat="1" ht="80.5" customHeight="1" x14ac:dyDescent="0.35">
      <c r="A47" s="12"/>
      <c r="B47" s="273"/>
      <c r="C47" s="276"/>
      <c r="D47" s="206" t="s">
        <v>27</v>
      </c>
      <c r="E47" s="190" t="s">
        <v>18</v>
      </c>
      <c r="F47" s="191" t="s">
        <v>18</v>
      </c>
      <c r="G47" s="207" t="s">
        <v>18</v>
      </c>
      <c r="H47" s="208" t="s">
        <v>199</v>
      </c>
      <c r="I47" s="194"/>
      <c r="J47" s="195"/>
      <c r="K47" s="196"/>
    </row>
    <row r="48" spans="1:11" s="1" customFormat="1" ht="77" customHeight="1" x14ac:dyDescent="0.35">
      <c r="A48" s="12"/>
      <c r="B48" s="273"/>
      <c r="C48" s="276"/>
      <c r="D48" s="197" t="s">
        <v>100</v>
      </c>
      <c r="E48" s="190" t="s">
        <v>18</v>
      </c>
      <c r="F48" s="191" t="s">
        <v>18</v>
      </c>
      <c r="G48" s="192" t="s">
        <v>18</v>
      </c>
      <c r="H48" s="193" t="s">
        <v>199</v>
      </c>
      <c r="I48" s="194"/>
      <c r="J48" s="195"/>
      <c r="K48" s="196"/>
    </row>
    <row r="49" spans="1:11" s="1" customFormat="1" ht="14.25" customHeight="1" x14ac:dyDescent="0.35">
      <c r="A49" s="12"/>
      <c r="B49" s="274"/>
      <c r="C49" s="277"/>
      <c r="D49" s="198" t="s">
        <v>81</v>
      </c>
      <c r="E49" s="199">
        <f>SUM(E44:E48)</f>
        <v>0</v>
      </c>
      <c r="F49" s="199">
        <f t="shared" ref="F49:G49" si="3">SUM(F44:F48)</f>
        <v>0</v>
      </c>
      <c r="G49" s="199">
        <f t="shared" si="3"/>
        <v>0</v>
      </c>
      <c r="H49" s="200"/>
      <c r="I49" s="194"/>
      <c r="J49" s="195"/>
      <c r="K49" s="196"/>
    </row>
    <row r="50" spans="1:11" s="1" customFormat="1" ht="17.25" customHeight="1" x14ac:dyDescent="0.35">
      <c r="A50" s="12"/>
      <c r="B50" s="205"/>
      <c r="C50" s="292" t="s">
        <v>103</v>
      </c>
      <c r="D50" s="293"/>
      <c r="E50" s="293"/>
      <c r="F50" s="293"/>
      <c r="G50" s="293"/>
      <c r="H50" s="294"/>
      <c r="I50" s="194"/>
      <c r="J50" s="195"/>
      <c r="K50" s="196"/>
    </row>
    <row r="51" spans="1:11" s="1" customFormat="1" ht="79" customHeight="1" x14ac:dyDescent="0.35">
      <c r="A51" s="12"/>
      <c r="B51" s="272">
        <v>5</v>
      </c>
      <c r="C51" s="275" t="s">
        <v>127</v>
      </c>
      <c r="D51" s="189" t="s">
        <v>75</v>
      </c>
      <c r="E51" s="190" t="s">
        <v>18</v>
      </c>
      <c r="F51" s="191" t="s">
        <v>18</v>
      </c>
      <c r="G51" s="192" t="s">
        <v>18</v>
      </c>
      <c r="H51" s="193" t="s">
        <v>189</v>
      </c>
      <c r="I51" s="194"/>
      <c r="J51" s="195"/>
      <c r="K51" s="196"/>
    </row>
    <row r="52" spans="1:11" s="1" customFormat="1" ht="78.5" customHeight="1" x14ac:dyDescent="0.35">
      <c r="A52" s="12"/>
      <c r="B52" s="273"/>
      <c r="C52" s="276"/>
      <c r="D52" s="189" t="s">
        <v>76</v>
      </c>
      <c r="E52" s="190" t="s">
        <v>18</v>
      </c>
      <c r="F52" s="191" t="s">
        <v>18</v>
      </c>
      <c r="G52" s="192" t="s">
        <v>18</v>
      </c>
      <c r="H52" s="193" t="s">
        <v>190</v>
      </c>
      <c r="I52" s="194"/>
      <c r="J52" s="195"/>
      <c r="K52" s="196"/>
    </row>
    <row r="53" spans="1:11" s="1" customFormat="1" ht="77.5" customHeight="1" x14ac:dyDescent="0.35">
      <c r="A53" s="12"/>
      <c r="B53" s="273"/>
      <c r="C53" s="276"/>
      <c r="D53" s="189" t="s">
        <v>26</v>
      </c>
      <c r="E53" s="190" t="s">
        <v>18</v>
      </c>
      <c r="F53" s="191" t="s">
        <v>18</v>
      </c>
      <c r="G53" s="192" t="s">
        <v>18</v>
      </c>
      <c r="H53" s="193" t="s">
        <v>198</v>
      </c>
      <c r="I53" s="194"/>
      <c r="J53" s="195"/>
      <c r="K53" s="196"/>
    </row>
    <row r="54" spans="1:11" s="1" customFormat="1" ht="80.5" customHeight="1" x14ac:dyDescent="0.35">
      <c r="A54" s="12"/>
      <c r="B54" s="273"/>
      <c r="C54" s="276"/>
      <c r="D54" s="206" t="s">
        <v>27</v>
      </c>
      <c r="E54" s="190" t="s">
        <v>18</v>
      </c>
      <c r="F54" s="191" t="s">
        <v>18</v>
      </c>
      <c r="G54" s="207" t="s">
        <v>18</v>
      </c>
      <c r="H54" s="208" t="s">
        <v>199</v>
      </c>
      <c r="I54" s="194"/>
      <c r="J54" s="195"/>
      <c r="K54" s="196"/>
    </row>
    <row r="55" spans="1:11" s="1" customFormat="1" ht="77" customHeight="1" x14ac:dyDescent="0.35">
      <c r="A55" s="12"/>
      <c r="B55" s="273"/>
      <c r="C55" s="276"/>
      <c r="D55" s="197" t="s">
        <v>100</v>
      </c>
      <c r="E55" s="190" t="s">
        <v>18</v>
      </c>
      <c r="F55" s="191" t="s">
        <v>18</v>
      </c>
      <c r="G55" s="192" t="s">
        <v>18</v>
      </c>
      <c r="H55" s="193" t="s">
        <v>199</v>
      </c>
      <c r="I55" s="194"/>
      <c r="J55" s="195"/>
      <c r="K55" s="196"/>
    </row>
    <row r="56" spans="1:11" s="1" customFormat="1" ht="14.25" customHeight="1" x14ac:dyDescent="0.35">
      <c r="A56" s="12"/>
      <c r="B56" s="274"/>
      <c r="C56" s="277"/>
      <c r="D56" s="198" t="s">
        <v>81</v>
      </c>
      <c r="E56" s="199">
        <f>SUM(E51:E55)</f>
        <v>0</v>
      </c>
      <c r="F56" s="199">
        <f t="shared" ref="F56:G56" si="4">SUM(F51:F55)</f>
        <v>0</v>
      </c>
      <c r="G56" s="199">
        <f t="shared" si="4"/>
        <v>0</v>
      </c>
      <c r="H56" s="200"/>
      <c r="I56" s="194"/>
      <c r="J56" s="195"/>
      <c r="K56" s="196"/>
    </row>
    <row r="57" spans="1:11" s="1" customFormat="1" ht="24" customHeight="1" x14ac:dyDescent="0.35">
      <c r="A57" s="12"/>
      <c r="B57" s="209"/>
      <c r="C57" s="292" t="s">
        <v>128</v>
      </c>
      <c r="D57" s="293"/>
      <c r="E57" s="293"/>
      <c r="F57" s="293"/>
      <c r="G57" s="293"/>
      <c r="H57" s="294"/>
      <c r="I57" s="194"/>
      <c r="J57" s="195"/>
      <c r="K57" s="196"/>
    </row>
    <row r="58" spans="1:11" s="1" customFormat="1" ht="81.5" customHeight="1" x14ac:dyDescent="0.35">
      <c r="A58" s="12"/>
      <c r="B58" s="272">
        <v>6</v>
      </c>
      <c r="C58" s="275" t="s">
        <v>127</v>
      </c>
      <c r="D58" s="189" t="s">
        <v>75</v>
      </c>
      <c r="E58" s="190" t="s">
        <v>18</v>
      </c>
      <c r="F58" s="191" t="s">
        <v>18</v>
      </c>
      <c r="G58" s="192" t="s">
        <v>18</v>
      </c>
      <c r="H58" s="193" t="s">
        <v>189</v>
      </c>
      <c r="I58" s="194"/>
      <c r="J58" s="195"/>
      <c r="K58" s="196"/>
    </row>
    <row r="59" spans="1:11" s="1" customFormat="1" ht="82" customHeight="1" x14ac:dyDescent="0.35">
      <c r="A59" s="12"/>
      <c r="B59" s="273"/>
      <c r="C59" s="276"/>
      <c r="D59" s="189" t="s">
        <v>76</v>
      </c>
      <c r="E59" s="190" t="s">
        <v>18</v>
      </c>
      <c r="F59" s="191" t="s">
        <v>18</v>
      </c>
      <c r="G59" s="192" t="s">
        <v>18</v>
      </c>
      <c r="H59" s="193" t="s">
        <v>190</v>
      </c>
      <c r="I59" s="194"/>
      <c r="J59" s="195"/>
      <c r="K59" s="196"/>
    </row>
    <row r="60" spans="1:11" s="1" customFormat="1" ht="80.5" customHeight="1" x14ac:dyDescent="0.35">
      <c r="A60" s="12"/>
      <c r="B60" s="273"/>
      <c r="C60" s="276"/>
      <c r="D60" s="189" t="s">
        <v>26</v>
      </c>
      <c r="E60" s="190" t="s">
        <v>18</v>
      </c>
      <c r="F60" s="191" t="s">
        <v>18</v>
      </c>
      <c r="G60" s="192" t="s">
        <v>18</v>
      </c>
      <c r="H60" s="193" t="s">
        <v>192</v>
      </c>
      <c r="I60" s="194">
        <v>5</v>
      </c>
      <c r="J60" s="195">
        <v>4</v>
      </c>
      <c r="K60" s="196"/>
    </row>
    <row r="61" spans="1:11" s="13" customFormat="1" ht="79" customHeight="1" x14ac:dyDescent="0.35">
      <c r="A61" s="15"/>
      <c r="B61" s="273"/>
      <c r="C61" s="276"/>
      <c r="D61" s="197" t="s">
        <v>27</v>
      </c>
      <c r="E61" s="190" t="s">
        <v>18</v>
      </c>
      <c r="F61" s="191" t="s">
        <v>18</v>
      </c>
      <c r="G61" s="192" t="s">
        <v>18</v>
      </c>
      <c r="H61" s="193" t="s">
        <v>192</v>
      </c>
      <c r="I61" s="210"/>
      <c r="J61" s="211"/>
      <c r="K61" s="210"/>
    </row>
    <row r="62" spans="1:11" s="1" customFormat="1" ht="77" customHeight="1" x14ac:dyDescent="0.35">
      <c r="A62" s="12"/>
      <c r="B62" s="273"/>
      <c r="C62" s="276"/>
      <c r="D62" s="197" t="s">
        <v>100</v>
      </c>
      <c r="E62" s="190" t="s">
        <v>18</v>
      </c>
      <c r="F62" s="191" t="s">
        <v>18</v>
      </c>
      <c r="G62" s="192" t="s">
        <v>18</v>
      </c>
      <c r="H62" s="193" t="s">
        <v>199</v>
      </c>
      <c r="I62" s="194"/>
      <c r="J62" s="195"/>
      <c r="K62" s="196"/>
    </row>
    <row r="63" spans="1:11" ht="14.5" customHeight="1" x14ac:dyDescent="0.35">
      <c r="B63" s="274"/>
      <c r="C63" s="277"/>
      <c r="D63" s="198" t="s">
        <v>81</v>
      </c>
      <c r="E63" s="199">
        <f>SUM(E58:E62)</f>
        <v>0</v>
      </c>
      <c r="F63" s="199">
        <f t="shared" ref="F63:G63" si="5">SUM(F58:F62)</f>
        <v>0</v>
      </c>
      <c r="G63" s="199">
        <f t="shared" si="5"/>
        <v>0</v>
      </c>
      <c r="H63" s="200"/>
      <c r="I63" s="212"/>
      <c r="J63" s="213"/>
      <c r="K63" s="212"/>
    </row>
    <row r="64" spans="1:11" ht="16" x14ac:dyDescent="0.35">
      <c r="B64" s="38"/>
      <c r="C64" s="37"/>
      <c r="D64" s="29"/>
      <c r="E64" s="30"/>
      <c r="F64" s="30"/>
      <c r="G64" s="30"/>
      <c r="H64" s="55"/>
      <c r="J64" s="9"/>
    </row>
    <row r="65" spans="1:10" ht="16" x14ac:dyDescent="0.35">
      <c r="B65" s="38"/>
      <c r="C65" s="37"/>
      <c r="D65" s="29"/>
      <c r="E65" s="30"/>
      <c r="F65" s="30"/>
      <c r="G65" s="30"/>
      <c r="H65" s="55"/>
      <c r="J65" s="9"/>
    </row>
    <row r="66" spans="1:10" x14ac:dyDescent="0.35">
      <c r="C66" s="7"/>
      <c r="D66" s="39"/>
      <c r="E66" s="40"/>
      <c r="F66" s="40"/>
      <c r="G66" s="40"/>
      <c r="H66" s="55"/>
      <c r="J66" s="9"/>
    </row>
    <row r="67" spans="1:10" ht="22.5" customHeight="1" x14ac:dyDescent="0.35">
      <c r="C67" s="7"/>
      <c r="D67" s="148"/>
      <c r="E67" s="149" t="str">
        <f>IF(E70&lt;51%,"Unrated",IF(E70&lt;61%,"Learner",IF(E70&lt;71%,"Emerging Performer",IF(E70&lt;85%,"Performer","Influencer"))))</f>
        <v>Unrated</v>
      </c>
      <c r="F67" s="149" t="str">
        <f t="shared" ref="F67:G67" si="6">IF(F70&lt;51%,"Unrated",IF(F70&lt;61%,"Learner",IF(F70&lt;71%,"Emerging Performer",IF(F70&lt;85%,"Performer","Influencer"))))</f>
        <v>Unrated</v>
      </c>
      <c r="G67" s="149" t="str">
        <f t="shared" si="6"/>
        <v>Unrated</v>
      </c>
      <c r="H67" s="55"/>
      <c r="J67" s="9"/>
    </row>
    <row r="68" spans="1:10" s="60" customFormat="1" ht="22.5" customHeight="1" x14ac:dyDescent="0.35">
      <c r="A68" s="57"/>
      <c r="B68" s="57"/>
      <c r="C68" s="58"/>
      <c r="D68" s="48" t="s">
        <v>123</v>
      </c>
      <c r="E68" s="150">
        <f>IF($D$16&lt;=4,E35+E28+E49+E42,IF($D$16&lt;=5,E28+E56+E49+E42+E35,E63+E56+E49+E42+E35+E28))</f>
        <v>0</v>
      </c>
      <c r="F68" s="150">
        <f>IF($D$16&lt;=4,F35+F28+F49+F42,IF($D$16&lt;=5,F28+F56+F49+F42+F35,F63+F56+F49+F42+F35+F28))</f>
        <v>0</v>
      </c>
      <c r="G68" s="150">
        <f>IF($D$16&lt;=4,G35+G28+G49+G42,IF($D$16&lt;=5,G28+G56+G49+G42+G35,G63+G56+G49+G42+G35+G28))</f>
        <v>0</v>
      </c>
      <c r="H68" s="59"/>
      <c r="J68" s="9"/>
    </row>
    <row r="69" spans="1:10" ht="16.5" hidden="1" x14ac:dyDescent="0.35">
      <c r="C69" s="7"/>
      <c r="D69" s="48" t="s">
        <v>84</v>
      </c>
      <c r="E69" s="145">
        <f>AT13</f>
        <v>0</v>
      </c>
      <c r="F69" s="145">
        <f>AU13</f>
        <v>0</v>
      </c>
      <c r="G69" s="145">
        <f>AV13</f>
        <v>0</v>
      </c>
      <c r="J69" s="9"/>
    </row>
    <row r="70" spans="1:10" ht="16.5" x14ac:dyDescent="0.35">
      <c r="C70" s="7"/>
      <c r="D70" s="48" t="s">
        <v>104</v>
      </c>
      <c r="E70" s="146">
        <f>IFERROR(E68/E69,0)</f>
        <v>0</v>
      </c>
      <c r="F70" s="146">
        <f>IFERROR(F68/F69,0)</f>
        <v>0</v>
      </c>
      <c r="G70" s="146">
        <f>IFERROR(G68/G69,0)</f>
        <v>0</v>
      </c>
      <c r="H70" s="8"/>
      <c r="J70" s="9"/>
    </row>
    <row r="71" spans="1:10" ht="16.5" x14ac:dyDescent="0.35">
      <c r="C71" s="7"/>
      <c r="D71" s="151"/>
      <c r="E71" s="152"/>
      <c r="F71" s="152"/>
      <c r="G71" s="152"/>
      <c r="H71" s="8"/>
      <c r="J71" s="9"/>
    </row>
    <row r="72" spans="1:10" ht="25.5" customHeight="1" x14ac:dyDescent="0.35">
      <c r="B72" s="295"/>
      <c r="C72" s="295"/>
      <c r="D72" s="48" t="s">
        <v>106</v>
      </c>
      <c r="E72" s="107">
        <f>E70*E20</f>
        <v>0</v>
      </c>
      <c r="F72" s="108">
        <f>F70*F20</f>
        <v>0</v>
      </c>
      <c r="G72" s="108">
        <f>G70*G20</f>
        <v>0</v>
      </c>
    </row>
    <row r="73" spans="1:10" ht="17.5" customHeight="1" x14ac:dyDescent="0.35">
      <c r="B73" s="27"/>
      <c r="C73" s="27"/>
      <c r="D73" s="153"/>
      <c r="E73" s="109"/>
      <c r="F73" s="109"/>
      <c r="G73" s="109"/>
    </row>
    <row r="74" spans="1:10" s="2" customFormat="1" ht="16.5" x14ac:dyDescent="0.35">
      <c r="A74" s="11"/>
      <c r="B74" s="11"/>
      <c r="D74" s="41"/>
      <c r="E74" s="297" t="str">
        <f>IF(E75&lt;51%,"Unrated",(IF(E75&lt;61%,"Learner",IF(E75&lt;71%,"Emerging Performer",IF(E75&lt;85%,"Performer","Influencer")))))</f>
        <v>Unrated</v>
      </c>
      <c r="F74" s="298"/>
      <c r="G74" s="154"/>
      <c r="H74" s="56"/>
    </row>
    <row r="75" spans="1:10" ht="16.5" x14ac:dyDescent="0.35">
      <c r="D75" s="48" t="s">
        <v>105</v>
      </c>
      <c r="E75" s="50">
        <f>E72+F72</f>
        <v>0</v>
      </c>
      <c r="F75" s="51"/>
      <c r="G75" s="155"/>
      <c r="H75" s="56"/>
    </row>
    <row r="76" spans="1:10" ht="16.5" x14ac:dyDescent="0.35">
      <c r="D76" s="42"/>
      <c r="E76" s="43"/>
      <c r="F76" s="43"/>
      <c r="G76" s="44"/>
      <c r="H76" s="56"/>
    </row>
    <row r="77" spans="1:10" x14ac:dyDescent="0.35">
      <c r="E77" s="31"/>
      <c r="F77" s="31"/>
      <c r="G77" s="32"/>
    </row>
    <row r="78" spans="1:10" x14ac:dyDescent="0.35">
      <c r="B78" s="110"/>
      <c r="C78" s="118"/>
      <c r="D78" s="118"/>
      <c r="E78" s="119"/>
      <c r="F78" s="119"/>
      <c r="G78" s="120"/>
      <c r="H78" s="110"/>
    </row>
    <row r="79" spans="1:10" ht="18" x14ac:dyDescent="0.35">
      <c r="A79" s="21"/>
      <c r="B79" s="296" t="s">
        <v>13</v>
      </c>
      <c r="C79" s="296"/>
      <c r="D79" s="121"/>
      <c r="E79" s="122"/>
      <c r="F79" s="122"/>
      <c r="G79" s="123"/>
      <c r="H79" s="124"/>
    </row>
    <row r="80" spans="1:10" x14ac:dyDescent="0.35">
      <c r="A80" s="21"/>
      <c r="B80" s="124"/>
      <c r="C80" s="125"/>
      <c r="D80" s="125"/>
      <c r="E80" s="122"/>
      <c r="F80" s="122"/>
      <c r="G80" s="123"/>
      <c r="H80" s="126"/>
    </row>
    <row r="81" spans="1:8" ht="60.65" customHeight="1" x14ac:dyDescent="0.35">
      <c r="A81" s="21"/>
      <c r="B81" s="286"/>
      <c r="C81" s="287"/>
      <c r="D81" s="288" t="s">
        <v>9</v>
      </c>
      <c r="E81" s="289"/>
      <c r="F81" s="290"/>
      <c r="G81" s="291" t="s">
        <v>10</v>
      </c>
      <c r="H81" s="291"/>
    </row>
    <row r="82" spans="1:8" ht="78.75" customHeight="1" x14ac:dyDescent="0.35">
      <c r="A82" s="21"/>
      <c r="B82" s="312" t="s">
        <v>20</v>
      </c>
      <c r="C82" s="313"/>
      <c r="D82" s="314"/>
      <c r="E82" s="315"/>
      <c r="F82" s="316"/>
      <c r="G82" s="317"/>
      <c r="H82" s="317"/>
    </row>
    <row r="83" spans="1:8" ht="68.25" customHeight="1" x14ac:dyDescent="0.35">
      <c r="A83" s="21"/>
      <c r="B83" s="318" t="s">
        <v>22</v>
      </c>
      <c r="C83" s="319"/>
      <c r="D83" s="314"/>
      <c r="E83" s="315"/>
      <c r="F83" s="316"/>
      <c r="G83" s="284"/>
      <c r="H83" s="284"/>
    </row>
    <row r="84" spans="1:8" ht="79.5" customHeight="1" x14ac:dyDescent="0.35">
      <c r="A84" s="21"/>
      <c r="B84" s="301" t="s">
        <v>19</v>
      </c>
      <c r="C84" s="302"/>
      <c r="D84" s="303"/>
      <c r="E84" s="304"/>
      <c r="F84" s="305"/>
      <c r="G84" s="306"/>
      <c r="H84" s="306"/>
    </row>
    <row r="85" spans="1:8" ht="14.5" customHeight="1" x14ac:dyDescent="0.35">
      <c r="A85" s="21"/>
      <c r="B85" s="127"/>
      <c r="C85" s="128"/>
      <c r="D85" s="128"/>
      <c r="E85" s="129"/>
      <c r="F85" s="129"/>
      <c r="G85" s="130"/>
      <c r="H85" s="131"/>
    </row>
    <row r="86" spans="1:8" ht="16.5" customHeight="1" x14ac:dyDescent="0.35">
      <c r="A86" s="21"/>
      <c r="B86" s="132" t="s">
        <v>80</v>
      </c>
      <c r="C86" s="133"/>
      <c r="D86" s="133"/>
      <c r="E86" s="134"/>
      <c r="F86" s="134"/>
      <c r="G86" s="135"/>
      <c r="H86" s="136"/>
    </row>
    <row r="87" spans="1:8" ht="14.5" customHeight="1" x14ac:dyDescent="0.35">
      <c r="A87" s="21"/>
      <c r="B87" s="137" t="s">
        <v>21</v>
      </c>
      <c r="C87" s="138"/>
      <c r="D87" s="138"/>
      <c r="E87" s="134"/>
      <c r="F87" s="134"/>
      <c r="G87" s="135"/>
      <c r="H87" s="136"/>
    </row>
    <row r="88" spans="1:8" ht="14.5" customHeight="1" x14ac:dyDescent="0.35">
      <c r="A88" s="21"/>
      <c r="B88" s="137"/>
      <c r="C88" s="138"/>
      <c r="D88" s="138"/>
      <c r="E88" s="134"/>
      <c r="F88" s="134"/>
      <c r="G88" s="135"/>
      <c r="H88" s="136"/>
    </row>
    <row r="89" spans="1:8" ht="14.5" customHeight="1" x14ac:dyDescent="0.35">
      <c r="A89" s="21"/>
      <c r="B89" s="307"/>
      <c r="C89" s="300"/>
      <c r="D89" s="300"/>
      <c r="E89" s="300"/>
      <c r="F89" s="300"/>
      <c r="G89" s="300"/>
      <c r="H89" s="308"/>
    </row>
    <row r="90" spans="1:8" ht="14.5" customHeight="1" x14ac:dyDescent="0.35">
      <c r="A90" s="21"/>
      <c r="B90" s="307"/>
      <c r="C90" s="300"/>
      <c r="D90" s="300"/>
      <c r="E90" s="300"/>
      <c r="F90" s="300"/>
      <c r="G90" s="300"/>
      <c r="H90" s="308"/>
    </row>
    <row r="91" spans="1:8" ht="14.5" customHeight="1" x14ac:dyDescent="0.35">
      <c r="A91" s="21"/>
      <c r="B91" s="309"/>
      <c r="C91" s="310"/>
      <c r="D91" s="310"/>
      <c r="E91" s="310"/>
      <c r="F91" s="310"/>
      <c r="G91" s="310"/>
      <c r="H91" s="311"/>
    </row>
    <row r="92" spans="1:8" x14ac:dyDescent="0.35">
      <c r="A92" s="21"/>
      <c r="B92" s="138"/>
      <c r="C92" s="138"/>
      <c r="D92" s="138"/>
      <c r="E92" s="134"/>
      <c r="F92" s="134"/>
      <c r="G92" s="135"/>
      <c r="H92" s="138"/>
    </row>
    <row r="93" spans="1:8" x14ac:dyDescent="0.35">
      <c r="A93" s="21"/>
      <c r="B93" s="138" t="s">
        <v>12</v>
      </c>
      <c r="C93" s="138"/>
      <c r="D93" s="138"/>
      <c r="E93" s="134"/>
      <c r="F93" s="134"/>
      <c r="G93" s="135"/>
      <c r="H93" s="138"/>
    </row>
    <row r="94" spans="1:8" x14ac:dyDescent="0.35">
      <c r="A94" s="21"/>
      <c r="B94" s="299"/>
      <c r="C94" s="299"/>
      <c r="D94" s="299"/>
      <c r="E94" s="299"/>
      <c r="F94" s="299"/>
      <c r="G94" s="299"/>
      <c r="H94" s="299"/>
    </row>
    <row r="95" spans="1:8" x14ac:dyDescent="0.35">
      <c r="A95" s="21"/>
      <c r="B95" s="300" t="s">
        <v>11</v>
      </c>
      <c r="C95" s="300"/>
      <c r="D95" s="300"/>
      <c r="E95" s="300"/>
      <c r="F95" s="300"/>
      <c r="G95" s="300"/>
      <c r="H95" s="300"/>
    </row>
    <row r="96" spans="1:8" x14ac:dyDescent="0.35">
      <c r="A96" s="21"/>
      <c r="B96" s="299"/>
      <c r="C96" s="299"/>
      <c r="D96" s="299"/>
      <c r="E96" s="299"/>
      <c r="F96" s="299"/>
      <c r="G96" s="299"/>
      <c r="H96" s="299"/>
    </row>
    <row r="97" spans="1:8" ht="15" thickBot="1" x14ac:dyDescent="0.4">
      <c r="A97" s="21"/>
      <c r="B97" s="139"/>
      <c r="C97" s="140"/>
      <c r="D97" s="140"/>
      <c r="E97" s="141"/>
      <c r="F97" s="134"/>
      <c r="G97" s="135"/>
      <c r="H97" s="138"/>
    </row>
    <row r="98" spans="1:8" x14ac:dyDescent="0.35">
      <c r="A98" s="21"/>
      <c r="B98" s="26"/>
      <c r="C98" s="22"/>
      <c r="D98" s="22"/>
      <c r="E98" s="23"/>
      <c r="F98" s="23"/>
      <c r="G98" s="25"/>
      <c r="H98" s="33"/>
    </row>
    <row r="99" spans="1:8" x14ac:dyDescent="0.35">
      <c r="A99" s="4"/>
    </row>
    <row r="100" spans="1:8" x14ac:dyDescent="0.35">
      <c r="A100" s="4"/>
    </row>
    <row r="101" spans="1:8" x14ac:dyDescent="0.35">
      <c r="A101" s="4"/>
    </row>
  </sheetData>
  <sheetProtection algorithmName="SHA-512" hashValue="HYaDHDChWYpeZSMI53y1/QMNoDA2oOUpY0LQK7Zi+e4q5YsEd1AnZSBdQ+G0eI845gYwwMBbKknLaGBScw2IPQ==" saltValue="kHckHCLnAOz9VSEJdVQBgw==" spinCount="100000" sheet="1" objects="1" scenarios="1" selectLockedCells="1"/>
  <mergeCells count="40">
    <mergeCell ref="B22:H22"/>
    <mergeCell ref="E74:F74"/>
    <mergeCell ref="B94:H94"/>
    <mergeCell ref="B95:H95"/>
    <mergeCell ref="B96:H96"/>
    <mergeCell ref="B84:C84"/>
    <mergeCell ref="D84:F84"/>
    <mergeCell ref="G84:H84"/>
    <mergeCell ref="B89:H89"/>
    <mergeCell ref="B90:H90"/>
    <mergeCell ref="B91:H91"/>
    <mergeCell ref="B82:C82"/>
    <mergeCell ref="D82:F82"/>
    <mergeCell ref="G82:H82"/>
    <mergeCell ref="B83:C83"/>
    <mergeCell ref="D83:F83"/>
    <mergeCell ref="G83:H83"/>
    <mergeCell ref="B2:H3"/>
    <mergeCell ref="B81:C81"/>
    <mergeCell ref="D81:F81"/>
    <mergeCell ref="G81:H81"/>
    <mergeCell ref="C43:H43"/>
    <mergeCell ref="B37:B42"/>
    <mergeCell ref="C37:C42"/>
    <mergeCell ref="B44:B49"/>
    <mergeCell ref="C44:C49"/>
    <mergeCell ref="B58:B63"/>
    <mergeCell ref="C58:C63"/>
    <mergeCell ref="C50:H50"/>
    <mergeCell ref="C57:H57"/>
    <mergeCell ref="B72:C72"/>
    <mergeCell ref="B79:C79"/>
    <mergeCell ref="B51:B56"/>
    <mergeCell ref="C51:C56"/>
    <mergeCell ref="C36:H36"/>
    <mergeCell ref="C29:H29"/>
    <mergeCell ref="B23:B28"/>
    <mergeCell ref="C23:C28"/>
    <mergeCell ref="B30:B35"/>
    <mergeCell ref="C30:C35"/>
  </mergeCells>
  <conditionalFormatting sqref="G74">
    <cfRule type="cellIs" dxfId="23" priority="7" operator="equal">
      <formula>"Fail"</formula>
    </cfRule>
    <cfRule type="cellIs" dxfId="22" priority="8" operator="equal">
      <formula>"Pass"</formula>
    </cfRule>
  </conditionalFormatting>
  <conditionalFormatting sqref="E67:G68">
    <cfRule type="cellIs" dxfId="21" priority="5" operator="equal">
      <formula>"Fail"</formula>
    </cfRule>
    <cfRule type="cellIs" dxfId="20" priority="6" operator="equal">
      <formula>"Pass"</formula>
    </cfRule>
  </conditionalFormatting>
  <conditionalFormatting sqref="E74">
    <cfRule type="cellIs" dxfId="19" priority="1" operator="equal">
      <formula>"Fail"</formula>
    </cfRule>
    <cfRule type="cellIs" dxfId="18" priority="2" operator="equal">
      <formula>"Pass"</formula>
    </cfRule>
  </conditionalFormatting>
  <conditionalFormatting sqref="E71:G71">
    <cfRule type="cellIs" dxfId="17" priority="3" operator="equal">
      <formula>"Fail"</formula>
    </cfRule>
    <cfRule type="cellIs" dxfId="16" priority="4" operator="equal">
      <formula>"Pass"</formula>
    </cfRule>
  </conditionalFormatting>
  <dataValidations count="2">
    <dataValidation type="list" allowBlank="1" showInputMessage="1" showErrorMessage="1" sqref="I23:J27 I62:J62 I30:J60">
      <formula1>"Please pick one,1,2,3,4,5"</formula1>
    </dataValidation>
    <dataValidation type="list" allowBlank="1" showInputMessage="1" showErrorMessage="1" sqref="D16:D18">
      <formula1>"4,5,6"</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Sheet4!$D$7:$D$12</xm:f>
          </x14:formula1>
          <xm:sqref>E30:G34 E23:G27 E37:G41 E44:G48 E51:G55 E58:G62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7"/>
  <sheetViews>
    <sheetView showGridLines="0" tabSelected="1" zoomScale="50" zoomScaleNormal="50" workbookViewId="0">
      <selection activeCell="C12" sqref="C12"/>
    </sheetView>
  </sheetViews>
  <sheetFormatPr defaultRowHeight="14.5" x14ac:dyDescent="0.35"/>
  <cols>
    <col min="1" max="1" width="6.08984375" customWidth="1"/>
    <col min="2" max="2" width="29.81640625" customWidth="1"/>
    <col min="3" max="3" width="51" customWidth="1"/>
    <col min="4" max="4" width="52.26953125" customWidth="1"/>
    <col min="5" max="5" width="55.6328125" customWidth="1"/>
    <col min="6" max="6" width="56.26953125" customWidth="1"/>
    <col min="7" max="7" width="24.6328125" customWidth="1"/>
    <col min="8" max="8" width="19.453125" customWidth="1"/>
    <col min="9" max="9" width="18.6328125" customWidth="1"/>
    <col min="10" max="10" width="17.36328125" customWidth="1"/>
    <col min="11" max="11" width="14.6328125" customWidth="1"/>
    <col min="12" max="12" width="58.7265625" customWidth="1"/>
  </cols>
  <sheetData>
    <row r="2" spans="1:12" ht="14.5" customHeight="1" x14ac:dyDescent="0.35">
      <c r="A2" s="320" t="s">
        <v>188</v>
      </c>
      <c r="B2" s="320"/>
      <c r="C2" s="320"/>
      <c r="D2" s="320"/>
      <c r="E2" s="320"/>
      <c r="F2" s="320"/>
      <c r="G2" s="320"/>
      <c r="H2" s="320"/>
      <c r="I2" s="320"/>
      <c r="J2" s="320"/>
      <c r="K2" s="320"/>
      <c r="L2" s="321"/>
    </row>
    <row r="3" spans="1:12" ht="21.5" customHeight="1" x14ac:dyDescent="0.35">
      <c r="A3" s="320"/>
      <c r="B3" s="320"/>
      <c r="C3" s="320"/>
      <c r="D3" s="320"/>
      <c r="E3" s="320"/>
      <c r="F3" s="320"/>
      <c r="G3" s="320"/>
      <c r="H3" s="320"/>
      <c r="I3" s="320"/>
      <c r="J3" s="320"/>
      <c r="K3" s="320"/>
      <c r="L3" s="321"/>
    </row>
    <row r="4" spans="1:12" x14ac:dyDescent="0.35">
      <c r="A4" s="142"/>
      <c r="B4" s="142"/>
      <c r="C4" s="142"/>
      <c r="D4" s="142"/>
      <c r="E4" s="142"/>
      <c r="F4" s="142"/>
      <c r="G4" s="142"/>
      <c r="H4" s="142"/>
      <c r="I4" s="142"/>
      <c r="J4" s="142"/>
      <c r="K4" s="142"/>
      <c r="L4" s="143"/>
    </row>
    <row r="5" spans="1:12" ht="15" thickBot="1" x14ac:dyDescent="0.4">
      <c r="A5" s="142"/>
      <c r="B5" s="142"/>
      <c r="C5" s="142"/>
      <c r="D5" s="142"/>
      <c r="E5" s="142"/>
      <c r="F5" s="142"/>
      <c r="G5" s="142"/>
      <c r="H5" s="142"/>
      <c r="I5" s="142"/>
      <c r="J5" s="142"/>
      <c r="K5" s="142"/>
      <c r="L5" s="143"/>
    </row>
    <row r="6" spans="1:12" ht="18" x14ac:dyDescent="0.35">
      <c r="A6" s="142"/>
      <c r="B6" s="162" t="s">
        <v>14</v>
      </c>
      <c r="C6" s="163" t="s">
        <v>25</v>
      </c>
      <c r="D6" s="142"/>
      <c r="E6" s="142"/>
      <c r="F6" s="142"/>
      <c r="G6" s="142"/>
      <c r="H6" s="142"/>
      <c r="I6" s="142"/>
      <c r="J6" s="142"/>
      <c r="K6" s="142"/>
      <c r="L6" s="143"/>
    </row>
    <row r="7" spans="1:12" ht="18" x14ac:dyDescent="0.35">
      <c r="A7" s="142"/>
      <c r="B7" s="164">
        <v>1</v>
      </c>
      <c r="C7" s="165" t="s">
        <v>186</v>
      </c>
      <c r="D7" s="142"/>
      <c r="E7" s="142"/>
      <c r="F7" s="142"/>
      <c r="G7" s="142"/>
      <c r="H7" s="142"/>
      <c r="I7" s="142"/>
      <c r="J7" s="142"/>
      <c r="K7" s="142"/>
      <c r="L7" s="143"/>
    </row>
    <row r="8" spans="1:12" ht="18.5" thickBot="1" x14ac:dyDescent="0.4">
      <c r="A8" s="142"/>
      <c r="B8" s="166">
        <v>2</v>
      </c>
      <c r="C8" s="167" t="s">
        <v>187</v>
      </c>
      <c r="D8" s="142"/>
      <c r="E8" s="142"/>
      <c r="F8" s="142"/>
      <c r="G8" s="142"/>
      <c r="H8" s="142"/>
      <c r="I8" s="142"/>
      <c r="J8" s="142"/>
      <c r="K8" s="142"/>
      <c r="L8" s="143"/>
    </row>
    <row r="9" spans="1:12" x14ac:dyDescent="0.35">
      <c r="A9" s="142"/>
      <c r="B9" s="142"/>
      <c r="C9" s="142"/>
      <c r="D9" s="142"/>
      <c r="E9" s="142"/>
      <c r="F9" s="142"/>
      <c r="G9" s="142"/>
      <c r="H9" s="142"/>
      <c r="I9" s="142"/>
      <c r="J9" s="142"/>
      <c r="K9" s="142"/>
      <c r="L9" s="143"/>
    </row>
    <row r="10" spans="1:12" x14ac:dyDescent="0.35">
      <c r="A10" s="142"/>
      <c r="B10" s="142"/>
      <c r="C10" s="142"/>
      <c r="D10" s="142"/>
      <c r="E10" s="142"/>
      <c r="F10" s="142"/>
      <c r="G10" s="142"/>
      <c r="H10" s="142"/>
      <c r="I10" s="142"/>
      <c r="J10" s="142"/>
      <c r="K10" s="142"/>
      <c r="L10" s="143"/>
    </row>
    <row r="11" spans="1:12" s="34" customFormat="1" ht="31" customHeight="1" x14ac:dyDescent="0.35">
      <c r="A11" s="214" t="s">
        <v>87</v>
      </c>
      <c r="B11" s="214" t="s">
        <v>88</v>
      </c>
      <c r="C11" s="215" t="s">
        <v>107</v>
      </c>
      <c r="D11" s="215" t="s">
        <v>108</v>
      </c>
      <c r="E11" s="215" t="s">
        <v>109</v>
      </c>
      <c r="F11" s="215" t="s">
        <v>110</v>
      </c>
      <c r="G11" s="216" t="s">
        <v>111</v>
      </c>
      <c r="H11" s="216" t="s">
        <v>5</v>
      </c>
      <c r="I11" s="216" t="s">
        <v>85</v>
      </c>
      <c r="J11" s="216" t="s">
        <v>86</v>
      </c>
      <c r="K11" s="216" t="s">
        <v>2</v>
      </c>
      <c r="L11" s="214" t="s">
        <v>3</v>
      </c>
    </row>
    <row r="12" spans="1:12" ht="241" customHeight="1" x14ac:dyDescent="0.35">
      <c r="A12" s="217">
        <v>1</v>
      </c>
      <c r="B12" s="218" t="s">
        <v>200</v>
      </c>
      <c r="C12" s="219" t="s">
        <v>165</v>
      </c>
      <c r="D12" s="219" t="s">
        <v>113</v>
      </c>
      <c r="E12" s="219" t="s">
        <v>166</v>
      </c>
      <c r="F12" s="219" t="s">
        <v>167</v>
      </c>
      <c r="G12" s="190" t="s">
        <v>18</v>
      </c>
      <c r="H12" s="191" t="s">
        <v>18</v>
      </c>
      <c r="I12" s="220" t="s">
        <v>18</v>
      </c>
      <c r="J12" s="220" t="s">
        <v>18</v>
      </c>
      <c r="K12" s="221" t="s">
        <v>18</v>
      </c>
      <c r="L12" s="222" t="s">
        <v>201</v>
      </c>
    </row>
    <row r="13" spans="1:12" ht="275.5" customHeight="1" x14ac:dyDescent="0.35">
      <c r="A13" s="217">
        <v>2</v>
      </c>
      <c r="B13" s="223" t="s">
        <v>202</v>
      </c>
      <c r="C13" s="224" t="s">
        <v>168</v>
      </c>
      <c r="D13" s="224" t="s">
        <v>169</v>
      </c>
      <c r="E13" s="224" t="s">
        <v>115</v>
      </c>
      <c r="F13" s="224" t="s">
        <v>170</v>
      </c>
      <c r="G13" s="190" t="s">
        <v>18</v>
      </c>
      <c r="H13" s="191" t="s">
        <v>18</v>
      </c>
      <c r="I13" s="220" t="s">
        <v>18</v>
      </c>
      <c r="J13" s="220" t="s">
        <v>18</v>
      </c>
      <c r="K13" s="221" t="s">
        <v>18</v>
      </c>
      <c r="L13" s="222" t="s">
        <v>201</v>
      </c>
    </row>
    <row r="14" spans="1:12" ht="329.5" customHeight="1" x14ac:dyDescent="0.35">
      <c r="A14" s="217">
        <v>3</v>
      </c>
      <c r="B14" s="223" t="s">
        <v>203</v>
      </c>
      <c r="C14" s="224" t="s">
        <v>171</v>
      </c>
      <c r="D14" s="224" t="s">
        <v>173</v>
      </c>
      <c r="E14" s="224" t="s">
        <v>176</v>
      </c>
      <c r="F14" s="224" t="s">
        <v>178</v>
      </c>
      <c r="G14" s="190" t="s">
        <v>18</v>
      </c>
      <c r="H14" s="191" t="s">
        <v>18</v>
      </c>
      <c r="I14" s="220" t="s">
        <v>18</v>
      </c>
      <c r="J14" s="220" t="s">
        <v>18</v>
      </c>
      <c r="K14" s="221" t="s">
        <v>18</v>
      </c>
      <c r="L14" s="222" t="s">
        <v>201</v>
      </c>
    </row>
    <row r="15" spans="1:12" ht="308.5" customHeight="1" x14ac:dyDescent="0.35">
      <c r="A15" s="217">
        <v>4</v>
      </c>
      <c r="B15" s="218" t="s">
        <v>204</v>
      </c>
      <c r="C15" s="224" t="s">
        <v>172</v>
      </c>
      <c r="D15" s="224" t="s">
        <v>174</v>
      </c>
      <c r="E15" s="224" t="s">
        <v>114</v>
      </c>
      <c r="F15" s="224" t="s">
        <v>179</v>
      </c>
      <c r="G15" s="190" t="s">
        <v>18</v>
      </c>
      <c r="H15" s="191" t="s">
        <v>18</v>
      </c>
      <c r="I15" s="220" t="s">
        <v>18</v>
      </c>
      <c r="J15" s="220" t="s">
        <v>18</v>
      </c>
      <c r="K15" s="221" t="s">
        <v>18</v>
      </c>
      <c r="L15" s="222" t="s">
        <v>201</v>
      </c>
    </row>
    <row r="16" spans="1:12" ht="280.5" customHeight="1" x14ac:dyDescent="0.35">
      <c r="A16" s="217">
        <v>5</v>
      </c>
      <c r="B16" s="218" t="s">
        <v>205</v>
      </c>
      <c r="C16" s="219" t="s">
        <v>112</v>
      </c>
      <c r="D16" s="224" t="s">
        <v>175</v>
      </c>
      <c r="E16" s="224" t="s">
        <v>177</v>
      </c>
      <c r="F16" s="224" t="s">
        <v>180</v>
      </c>
      <c r="G16" s="190" t="s">
        <v>18</v>
      </c>
      <c r="H16" s="191" t="s">
        <v>18</v>
      </c>
      <c r="I16" s="220" t="s">
        <v>18</v>
      </c>
      <c r="J16" s="220" t="s">
        <v>18</v>
      </c>
      <c r="K16" s="221" t="s">
        <v>18</v>
      </c>
      <c r="L16" s="222" t="s">
        <v>201</v>
      </c>
    </row>
    <row r="18" spans="3:11" hidden="1" x14ac:dyDescent="0.35">
      <c r="C18">
        <f>COUNT(G12:G16)</f>
        <v>0</v>
      </c>
      <c r="D18">
        <f>COUNT(H12:H16)</f>
        <v>0</v>
      </c>
      <c r="E18">
        <f>COUNT(I12:I16)</f>
        <v>0</v>
      </c>
      <c r="F18">
        <f>COUNT(J12:J16)</f>
        <v>0</v>
      </c>
      <c r="G18">
        <f>COUNT(K12:K16)</f>
        <v>0</v>
      </c>
    </row>
    <row r="19" spans="3:11" hidden="1" x14ac:dyDescent="0.35">
      <c r="C19">
        <f>COUNTIF(C18:G18,5)</f>
        <v>0</v>
      </c>
    </row>
    <row r="21" spans="3:11" ht="16.5" x14ac:dyDescent="0.35">
      <c r="F21" s="156"/>
      <c r="G21" s="149" t="str">
        <f>IF(G23&lt;51%,"Unrated",IF(G23&lt;61%,"Learner",IF(G23&lt;71%,"Emerging Performer",IF(G23&lt;85%,"Performer","Influencer"))))</f>
        <v>Unrated</v>
      </c>
      <c r="H21" s="149" t="str">
        <f t="shared" ref="H21:K21" si="0">IF(H23&lt;51%,"Unrated",IF(H23&lt;61%,"Learner",IF(H23&lt;71%,"Emerging Performer",IF(H23&lt;85%,"Performer","Influencer"))))</f>
        <v>Unrated</v>
      </c>
      <c r="I21" s="149" t="str">
        <f t="shared" si="0"/>
        <v>Unrated</v>
      </c>
      <c r="J21" s="149" t="str">
        <f t="shared" si="0"/>
        <v>Unrated</v>
      </c>
      <c r="K21" s="149" t="str">
        <f t="shared" si="0"/>
        <v>Unrated</v>
      </c>
    </row>
    <row r="22" spans="3:11" ht="16.5" x14ac:dyDescent="0.35">
      <c r="F22" s="144" t="s">
        <v>84</v>
      </c>
      <c r="G22" s="145">
        <f>SUM(G12:G16)</f>
        <v>0</v>
      </c>
      <c r="H22" s="145">
        <f>SUM(H12:H16)</f>
        <v>0</v>
      </c>
      <c r="I22" s="145">
        <f>SUM(I12:I16)</f>
        <v>0</v>
      </c>
      <c r="J22" s="145">
        <f>SUM(J12:J16)</f>
        <v>0</v>
      </c>
      <c r="K22" s="145">
        <f>SUM(K12:K16)</f>
        <v>0</v>
      </c>
    </row>
    <row r="23" spans="3:11" ht="16.5" x14ac:dyDescent="0.35">
      <c r="F23" s="144" t="s">
        <v>104</v>
      </c>
      <c r="G23" s="146">
        <f>G22/25</f>
        <v>0</v>
      </c>
      <c r="H23" s="146">
        <f t="shared" ref="H23:K23" si="1">H22/25</f>
        <v>0</v>
      </c>
      <c r="I23" s="146">
        <f t="shared" si="1"/>
        <v>0</v>
      </c>
      <c r="J23" s="146">
        <f t="shared" si="1"/>
        <v>0</v>
      </c>
      <c r="K23" s="146">
        <f t="shared" si="1"/>
        <v>0</v>
      </c>
    </row>
    <row r="24" spans="3:11" x14ac:dyDescent="0.35">
      <c r="F24" s="157"/>
      <c r="G24" s="157"/>
      <c r="H24" s="157"/>
      <c r="I24" s="157"/>
      <c r="J24" s="157"/>
      <c r="K24" s="157"/>
    </row>
    <row r="25" spans="3:11" x14ac:dyDescent="0.35">
      <c r="F25" s="157"/>
      <c r="G25" s="157"/>
      <c r="H25" s="157"/>
      <c r="I25" s="157"/>
      <c r="J25" s="157"/>
      <c r="K25" s="157"/>
    </row>
    <row r="26" spans="3:11" ht="16.5" x14ac:dyDescent="0.35">
      <c r="F26" s="147"/>
      <c r="G26" s="297" t="str">
        <f>IF(G27&lt;51%,"Unrated",(IF(G27&lt;61%,"Learner",IF(G27&lt;71%,"Emerging Performer",IF(G27&lt;85%,"Performer","Influencer")))))</f>
        <v>Unrated</v>
      </c>
      <c r="H26" s="298"/>
      <c r="I26" s="157"/>
      <c r="J26" s="157"/>
      <c r="K26" s="157"/>
    </row>
    <row r="27" spans="3:11" ht="16.5" x14ac:dyDescent="0.35">
      <c r="F27" s="144" t="s">
        <v>105</v>
      </c>
      <c r="G27" s="50">
        <f>IFERROR(SUM(G23:K23)/C19,0%)</f>
        <v>0</v>
      </c>
      <c r="H27" s="51"/>
      <c r="I27" s="157"/>
      <c r="J27" s="157"/>
      <c r="K27" s="157"/>
    </row>
  </sheetData>
  <sheetProtection algorithmName="SHA-512" hashValue="J33ceqHtNmhKndfZkoWijxQdvRA4p7nL26ii+JN7OS6P6+7DqgxApIi5fdnPzmYMVGGb2spZA0uTQFrigWxAcQ==" saltValue="dszPUtg/qfkvv8juQNnVwA==" spinCount="100000" sheet="1" objects="1" scenarios="1" selectLockedCells="1"/>
  <mergeCells count="2">
    <mergeCell ref="A2:L3"/>
    <mergeCell ref="G26:H26"/>
  </mergeCells>
  <conditionalFormatting sqref="G21:K21">
    <cfRule type="cellIs" dxfId="15" priority="3" operator="equal">
      <formula>"Fail"</formula>
    </cfRule>
    <cfRule type="cellIs" dxfId="14" priority="4" operator="equal">
      <formula>"Pass"</formula>
    </cfRule>
  </conditionalFormatting>
  <conditionalFormatting sqref="G26">
    <cfRule type="cellIs" dxfId="13" priority="1" operator="equal">
      <formula>"Fail"</formula>
    </cfRule>
    <cfRule type="cellIs" dxfId="12" priority="2"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Sheet4!$D$7:$D$11</xm:f>
          </x14:formula1>
          <xm:sqref>G12:K16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1"/>
  <sheetViews>
    <sheetView showGridLines="0" topLeftCell="A10" zoomScale="50" zoomScaleNormal="50" workbookViewId="0">
      <selection activeCell="D26" sqref="D26"/>
    </sheetView>
  </sheetViews>
  <sheetFormatPr defaultColWidth="8.7265625" defaultRowHeight="14.5" x14ac:dyDescent="0.35"/>
  <cols>
    <col min="1" max="1" width="2.54296875" style="3" customWidth="1"/>
    <col min="2" max="2" width="5" style="3" customWidth="1"/>
    <col min="3" max="3" width="36.90625" style="4" customWidth="1"/>
    <col min="4" max="4" width="96.36328125" style="4" customWidth="1"/>
    <col min="5" max="5" width="26" style="14" customWidth="1"/>
    <col min="6" max="6" width="23.36328125" style="14" customWidth="1"/>
    <col min="7" max="7" width="38.90625" style="24" customWidth="1"/>
    <col min="8" max="8" width="81.453125" style="3" customWidth="1"/>
    <col min="9" max="9" width="19.81640625" style="4" hidden="1" customWidth="1"/>
    <col min="10" max="10" width="13.453125" style="4" hidden="1" customWidth="1"/>
    <col min="11" max="11" width="32.54296875" style="4" hidden="1" customWidth="1"/>
    <col min="12" max="12" width="8.7265625" style="4"/>
    <col min="13" max="13" width="15.54296875" style="4" customWidth="1"/>
    <col min="14" max="14" width="10.6328125" style="4" customWidth="1"/>
    <col min="15" max="15" width="8.7265625" style="4"/>
    <col min="16" max="16" width="0" style="4" hidden="1" customWidth="1"/>
    <col min="17" max="16384" width="8.7265625" style="4"/>
  </cols>
  <sheetData>
    <row r="1" spans="1:48" x14ac:dyDescent="0.35">
      <c r="A1" s="110"/>
      <c r="B1" s="110"/>
      <c r="C1" s="111"/>
      <c r="D1" s="111"/>
      <c r="E1" s="112"/>
      <c r="F1" s="112"/>
      <c r="G1" s="113"/>
      <c r="H1" s="114"/>
      <c r="I1" s="5"/>
      <c r="J1" s="6"/>
    </row>
    <row r="2" spans="1:48" x14ac:dyDescent="0.35">
      <c r="A2" s="110"/>
      <c r="B2" s="285" t="s">
        <v>99</v>
      </c>
      <c r="C2" s="285"/>
      <c r="D2" s="285"/>
      <c r="E2" s="285"/>
      <c r="F2" s="285"/>
      <c r="G2" s="285"/>
      <c r="H2" s="285"/>
      <c r="I2" s="5"/>
      <c r="J2" s="6"/>
    </row>
    <row r="3" spans="1:48" ht="35.25" customHeight="1" x14ac:dyDescent="0.35">
      <c r="A3" s="110"/>
      <c r="B3" s="285"/>
      <c r="C3" s="285"/>
      <c r="D3" s="285"/>
      <c r="E3" s="285"/>
      <c r="F3" s="285"/>
      <c r="G3" s="285"/>
      <c r="H3" s="285"/>
      <c r="I3" s="5"/>
      <c r="J3" s="6"/>
    </row>
    <row r="4" spans="1:48" x14ac:dyDescent="0.35">
      <c r="A4" s="110"/>
      <c r="B4" s="110"/>
      <c r="C4" s="111"/>
      <c r="D4" s="111"/>
      <c r="E4" s="112"/>
      <c r="F4" s="112"/>
      <c r="G4" s="113"/>
      <c r="H4" s="110"/>
      <c r="I4" s="5"/>
      <c r="J4" s="6"/>
    </row>
    <row r="5" spans="1:48" x14ac:dyDescent="0.35">
      <c r="A5" s="110"/>
      <c r="B5" s="110"/>
      <c r="C5" s="111"/>
      <c r="D5" s="111"/>
      <c r="E5" s="112"/>
      <c r="F5" s="112"/>
      <c r="G5" s="113"/>
      <c r="H5" s="110"/>
      <c r="P5" s="28" t="s">
        <v>18</v>
      </c>
    </row>
    <row r="6" spans="1:48" ht="15" thickBot="1" x14ac:dyDescent="0.4">
      <c r="A6" s="110"/>
      <c r="B6" s="110"/>
      <c r="C6" s="111"/>
      <c r="D6" s="111"/>
      <c r="E6" s="115"/>
      <c r="F6" s="112"/>
      <c r="G6" s="113"/>
      <c r="H6" s="110"/>
      <c r="AP6" s="54" t="s">
        <v>122</v>
      </c>
      <c r="AQ6" s="52"/>
      <c r="AR6" s="52"/>
      <c r="AS6" s="52"/>
      <c r="AT6" s="4" t="s">
        <v>124</v>
      </c>
      <c r="AU6" s="4" t="s">
        <v>125</v>
      </c>
      <c r="AV6" s="52" t="s">
        <v>126</v>
      </c>
    </row>
    <row r="7" spans="1:48" ht="18" x14ac:dyDescent="0.35">
      <c r="A7" s="110"/>
      <c r="B7" s="110"/>
      <c r="C7" s="162" t="s">
        <v>14</v>
      </c>
      <c r="D7" s="163" t="s">
        <v>25</v>
      </c>
      <c r="E7" s="116"/>
      <c r="F7" s="168" t="s">
        <v>94</v>
      </c>
      <c r="G7" s="169" t="s">
        <v>95</v>
      </c>
      <c r="H7" s="110"/>
      <c r="AP7" s="61" t="str">
        <f>C23</f>
        <v>Put in your Personal Development Objective here e.g. Improve internal employee engagement and job satisfaction by 45%</v>
      </c>
      <c r="AQ7" s="62"/>
      <c r="AR7" s="63"/>
      <c r="AS7" s="10"/>
      <c r="AT7" s="10">
        <f>IF(AP7&lt;&gt;"",5-COUNTIF(E23:E27,$P$5),0)</f>
        <v>0</v>
      </c>
      <c r="AU7" s="10">
        <f>IF(AP7&lt;&gt;"",5-COUNTIF(F23:F27,$P$5),0)</f>
        <v>0</v>
      </c>
      <c r="AV7" s="10">
        <f>IF(AP7&lt;&gt;"",5-COUNTIF(G23:G27,$P$5),0)</f>
        <v>0</v>
      </c>
    </row>
    <row r="8" spans="1:48" ht="18" x14ac:dyDescent="0.35">
      <c r="A8" s="110"/>
      <c r="B8" s="110"/>
      <c r="C8" s="164">
        <v>1</v>
      </c>
      <c r="D8" s="165" t="s">
        <v>97</v>
      </c>
      <c r="E8" s="116"/>
      <c r="F8" s="170">
        <v>5</v>
      </c>
      <c r="G8" s="171" t="s">
        <v>96</v>
      </c>
      <c r="H8" s="110"/>
      <c r="AP8" s="61" t="str">
        <f>C30</f>
        <v>Put in your Objective here e.g. Improve internal employee engagement and job satisfaction by 45%</v>
      </c>
      <c r="AQ8" s="62"/>
      <c r="AR8" s="63"/>
      <c r="AS8" s="10"/>
      <c r="AT8" s="10">
        <f>IF(AP8&lt;&gt;"",5-COUNTIF(E30:E34,$P$5),0)</f>
        <v>0</v>
      </c>
      <c r="AU8" s="10">
        <f>IF(AP8&lt;&gt;"",5-COUNTIF(F30:F34,$P$5),0)</f>
        <v>0</v>
      </c>
      <c r="AV8" s="10">
        <f>IF(AP8&lt;&gt;"",5-COUNTIF(G30:G34,$P$5),0)</f>
        <v>0</v>
      </c>
    </row>
    <row r="9" spans="1:48" ht="18" x14ac:dyDescent="0.35">
      <c r="A9" s="110"/>
      <c r="B9" s="110"/>
      <c r="C9" s="164">
        <v>2</v>
      </c>
      <c r="D9" s="165" t="s">
        <v>91</v>
      </c>
      <c r="E9" s="117"/>
      <c r="F9" s="170">
        <v>4</v>
      </c>
      <c r="G9" s="171" t="s">
        <v>130</v>
      </c>
      <c r="H9" s="110"/>
      <c r="AP9" s="61" t="str">
        <f>C37</f>
        <v>Put in your Objective here e.g. Improve internal employee engagement and job satisfaction by 45%</v>
      </c>
      <c r="AQ9" s="62"/>
      <c r="AR9" s="63"/>
      <c r="AS9" s="10"/>
      <c r="AT9" s="10">
        <f>IF(AP9&lt;&gt;"",5-COUNTIF(E37:E41,$P$5),0)</f>
        <v>0</v>
      </c>
      <c r="AU9" s="10">
        <f>IF(AP9&lt;&gt;"",5-COUNTIF(F37:F41,$P$5),0)</f>
        <v>0</v>
      </c>
      <c r="AV9" s="10">
        <f>IF(AP9&lt;&gt;"",5-COUNTIF(G37:G41,$P$5),0)</f>
        <v>0</v>
      </c>
    </row>
    <row r="10" spans="1:48" ht="18" x14ac:dyDescent="0.35">
      <c r="A10" s="110"/>
      <c r="B10" s="110"/>
      <c r="C10" s="164">
        <v>3</v>
      </c>
      <c r="D10" s="165" t="s">
        <v>93</v>
      </c>
      <c r="E10" s="117"/>
      <c r="F10" s="170">
        <v>3</v>
      </c>
      <c r="G10" s="171" t="s">
        <v>131</v>
      </c>
      <c r="H10" s="110"/>
      <c r="AP10" s="61" t="str">
        <f>IF(D16&gt;=4,C44,"")</f>
        <v>Put in your Objective here e.g. Improve internal employee engagement and job satisfaction by 45%</v>
      </c>
      <c r="AQ10" s="62"/>
      <c r="AR10" s="63"/>
      <c r="AS10" s="10"/>
      <c r="AT10" s="10">
        <f>IF(AP10&lt;&gt;"",5-COUNTIF(E44:E48,$P$5),0)</f>
        <v>0</v>
      </c>
      <c r="AU10" s="10">
        <f>IF(AP10&lt;&gt;"",5-COUNTIF(F44:F48,$P$5),0)</f>
        <v>0</v>
      </c>
      <c r="AV10" s="10">
        <f>IF(AP10&lt;&gt;"",5-COUNTIF(G44:G48,$P$5),0)</f>
        <v>0</v>
      </c>
    </row>
    <row r="11" spans="1:48" ht="18" x14ac:dyDescent="0.35">
      <c r="A11" s="110"/>
      <c r="B11" s="110"/>
      <c r="C11" s="164">
        <v>4</v>
      </c>
      <c r="D11" s="165" t="s">
        <v>98</v>
      </c>
      <c r="E11" s="117"/>
      <c r="F11" s="170">
        <v>2</v>
      </c>
      <c r="G11" s="171" t="s">
        <v>164</v>
      </c>
      <c r="H11" s="110"/>
      <c r="AP11" s="61" t="str">
        <f>IF(D16&gt;=5,C51,"")</f>
        <v>Put in your Objective here e.g. Improve internal employee engagement and job satisfaction by 45%</v>
      </c>
      <c r="AQ11" s="62"/>
      <c r="AR11" s="63"/>
      <c r="AS11" s="10"/>
      <c r="AT11" s="10">
        <f>IF(AP11&lt;&gt;"",5-COUNTIF(E51:E55,$P$5),0)</f>
        <v>0</v>
      </c>
      <c r="AU11" s="10">
        <f>IF(AP11&lt;&gt;"",5-COUNTIF(F51:F55,$P$5),0)</f>
        <v>0</v>
      </c>
      <c r="AV11" s="10">
        <f>IF(AP11&lt;&gt;"",5-COUNTIF(G51:G55,$P$5),0)</f>
        <v>0</v>
      </c>
    </row>
    <row r="12" spans="1:48" ht="18.5" thickBot="1" x14ac:dyDescent="0.4">
      <c r="A12" s="110"/>
      <c r="B12" s="110"/>
      <c r="C12" s="164">
        <v>5</v>
      </c>
      <c r="D12" s="165" t="s">
        <v>92</v>
      </c>
      <c r="E12" s="112"/>
      <c r="F12" s="172">
        <v>1</v>
      </c>
      <c r="G12" s="173" t="s">
        <v>133</v>
      </c>
      <c r="H12" s="110"/>
      <c r="AP12" s="61" t="str">
        <f>IF(D16&gt;=6,C58,"")</f>
        <v>Put in your Objective here e.g. Improve internal employee engagement and job satisfaction by 45%</v>
      </c>
      <c r="AQ12" s="62"/>
      <c r="AR12" s="63"/>
      <c r="AS12" s="10"/>
      <c r="AT12" s="10">
        <f>IF(AP12&lt;&gt;"",5-COUNTIF(E58:E62,$P$5),0)</f>
        <v>0</v>
      </c>
      <c r="AU12" s="10">
        <f>IF(AP12&lt;&gt;"",5-COUNTIF(F58:F62,$P$5),0)</f>
        <v>0</v>
      </c>
      <c r="AV12" s="10">
        <f>IF(AP12&lt;&gt;"",5-COUNTIF(G58:G62,$P$5),0)</f>
        <v>0</v>
      </c>
    </row>
    <row r="13" spans="1:48" ht="18.5" thickBot="1" x14ac:dyDescent="0.4">
      <c r="A13" s="110"/>
      <c r="B13" s="110"/>
      <c r="C13" s="166">
        <v>6</v>
      </c>
      <c r="D13" s="167" t="s">
        <v>185</v>
      </c>
      <c r="E13" s="112"/>
      <c r="F13" s="112"/>
      <c r="G13" s="113"/>
      <c r="H13" s="110"/>
      <c r="AP13" s="53"/>
      <c r="AQ13" s="5"/>
      <c r="AR13" s="6"/>
      <c r="AT13" s="4">
        <f>SUM(AT7:AT12)*5</f>
        <v>0</v>
      </c>
      <c r="AU13" s="4">
        <f>SUM(AU7:AU12)*5</f>
        <v>0</v>
      </c>
      <c r="AV13" s="4">
        <f>SUM(AV7:AV12)*5</f>
        <v>0</v>
      </c>
    </row>
    <row r="14" spans="1:48" x14ac:dyDescent="0.35">
      <c r="A14" s="110"/>
      <c r="B14" s="110"/>
      <c r="C14" s="111"/>
      <c r="D14" s="111"/>
      <c r="E14" s="112"/>
      <c r="F14" s="112"/>
      <c r="G14" s="113"/>
      <c r="H14" s="110"/>
      <c r="AP14" s="53"/>
      <c r="AQ14" s="5"/>
      <c r="AR14" s="6"/>
    </row>
    <row r="15" spans="1:48" x14ac:dyDescent="0.35">
      <c r="A15" s="110"/>
      <c r="B15" s="110"/>
      <c r="C15" s="111"/>
      <c r="D15" s="111"/>
      <c r="E15" s="112"/>
      <c r="F15" s="112"/>
      <c r="G15" s="113"/>
      <c r="H15" s="110"/>
      <c r="AP15" s="53"/>
      <c r="AQ15" s="5"/>
      <c r="AR15" s="6"/>
    </row>
    <row r="16" spans="1:48" ht="24.5" customHeight="1" x14ac:dyDescent="0.35">
      <c r="A16" s="110"/>
      <c r="B16" s="110"/>
      <c r="C16" s="174" t="s">
        <v>183</v>
      </c>
      <c r="D16" s="106">
        <v>6</v>
      </c>
      <c r="E16" s="112"/>
      <c r="F16" s="112"/>
      <c r="G16" s="113"/>
      <c r="H16" s="114"/>
      <c r="I16" s="5"/>
      <c r="J16" s="6"/>
    </row>
    <row r="17" spans="1:11" x14ac:dyDescent="0.35">
      <c r="A17" s="110"/>
      <c r="B17" s="110"/>
      <c r="C17" s="114"/>
      <c r="D17" s="118"/>
      <c r="E17" s="112"/>
      <c r="F17" s="112"/>
      <c r="G17" s="113"/>
      <c r="H17" s="114"/>
      <c r="I17" s="5"/>
      <c r="J17" s="6"/>
    </row>
    <row r="18" spans="1:11" x14ac:dyDescent="0.35">
      <c r="A18" s="110"/>
      <c r="B18" s="110"/>
      <c r="C18" s="114"/>
      <c r="D18" s="118"/>
      <c r="E18" s="112"/>
      <c r="F18" s="112"/>
      <c r="G18" s="113"/>
      <c r="H18" s="114"/>
      <c r="I18" s="5"/>
      <c r="J18" s="6"/>
    </row>
    <row r="19" spans="1:11" x14ac:dyDescent="0.35">
      <c r="A19" s="110"/>
      <c r="B19" s="110"/>
      <c r="C19" s="111"/>
      <c r="D19" s="111"/>
      <c r="E19" s="112"/>
      <c r="F19" s="112"/>
      <c r="G19" s="113"/>
      <c r="H19" s="114"/>
      <c r="I19" s="5"/>
      <c r="J19" s="6"/>
    </row>
    <row r="20" spans="1:11" s="36" customFormat="1" ht="33.5" customHeight="1" x14ac:dyDescent="0.35">
      <c r="A20" s="35"/>
      <c r="B20" s="175"/>
      <c r="C20" s="176"/>
      <c r="D20" s="177" t="s">
        <v>83</v>
      </c>
      <c r="E20" s="178">
        <v>0.2</v>
      </c>
      <c r="F20" s="178">
        <v>0.8</v>
      </c>
      <c r="G20" s="178">
        <v>0</v>
      </c>
      <c r="H20" s="324"/>
      <c r="I20" s="180"/>
      <c r="J20" s="181"/>
      <c r="K20" s="182"/>
    </row>
    <row r="21" spans="1:11" s="1" customFormat="1" ht="28" customHeight="1" x14ac:dyDescent="0.35">
      <c r="A21" s="12"/>
      <c r="B21" s="183" t="s">
        <v>87</v>
      </c>
      <c r="C21" s="183" t="s">
        <v>89</v>
      </c>
      <c r="D21" s="183" t="s">
        <v>90</v>
      </c>
      <c r="E21" s="184" t="s">
        <v>6</v>
      </c>
      <c r="F21" s="184" t="s">
        <v>5</v>
      </c>
      <c r="G21" s="184" t="s">
        <v>2</v>
      </c>
      <c r="H21" s="185" t="s">
        <v>23</v>
      </c>
      <c r="I21" s="186" t="s">
        <v>1</v>
      </c>
      <c r="J21" s="186" t="s">
        <v>2</v>
      </c>
      <c r="K21" s="187" t="s">
        <v>0</v>
      </c>
    </row>
    <row r="22" spans="1:11" s="1" customFormat="1" ht="17.5" x14ac:dyDescent="0.35">
      <c r="A22" s="12"/>
      <c r="B22" s="282" t="s">
        <v>82</v>
      </c>
      <c r="C22" s="282"/>
      <c r="D22" s="282"/>
      <c r="E22" s="282"/>
      <c r="F22" s="282"/>
      <c r="G22" s="282"/>
      <c r="H22" s="283"/>
      <c r="I22" s="188"/>
      <c r="J22" s="188"/>
      <c r="K22" s="188"/>
    </row>
    <row r="23" spans="1:11" s="1" customFormat="1" ht="80.5" customHeight="1" x14ac:dyDescent="0.35">
      <c r="A23" s="12"/>
      <c r="B23" s="272">
        <v>1</v>
      </c>
      <c r="C23" s="275" t="s">
        <v>184</v>
      </c>
      <c r="D23" s="189" t="s">
        <v>75</v>
      </c>
      <c r="E23" s="190" t="s">
        <v>18</v>
      </c>
      <c r="F23" s="191" t="s">
        <v>18</v>
      </c>
      <c r="G23" s="192" t="s">
        <v>18</v>
      </c>
      <c r="H23" s="193" t="s">
        <v>189</v>
      </c>
      <c r="I23" s="194">
        <v>5</v>
      </c>
      <c r="J23" s="195">
        <v>3</v>
      </c>
      <c r="K23" s="196"/>
    </row>
    <row r="24" spans="1:11" s="1" customFormat="1" ht="88" customHeight="1" x14ac:dyDescent="0.35">
      <c r="A24" s="12"/>
      <c r="B24" s="273"/>
      <c r="C24" s="276"/>
      <c r="D24" s="189" t="s">
        <v>76</v>
      </c>
      <c r="E24" s="190" t="s">
        <v>18</v>
      </c>
      <c r="F24" s="191" t="s">
        <v>18</v>
      </c>
      <c r="G24" s="192" t="s">
        <v>18</v>
      </c>
      <c r="H24" s="193" t="s">
        <v>190</v>
      </c>
      <c r="I24" s="194">
        <v>5</v>
      </c>
      <c r="J24" s="195">
        <v>3</v>
      </c>
      <c r="K24" s="196"/>
    </row>
    <row r="25" spans="1:11" s="1" customFormat="1" ht="83" customHeight="1" x14ac:dyDescent="0.35">
      <c r="A25" s="12"/>
      <c r="B25" s="273"/>
      <c r="C25" s="276"/>
      <c r="D25" s="189" t="s">
        <v>26</v>
      </c>
      <c r="E25" s="190" t="s">
        <v>18</v>
      </c>
      <c r="F25" s="191" t="s">
        <v>18</v>
      </c>
      <c r="G25" s="192" t="s">
        <v>18</v>
      </c>
      <c r="H25" s="193" t="s">
        <v>191</v>
      </c>
      <c r="I25" s="194"/>
      <c r="J25" s="195"/>
      <c r="K25" s="196"/>
    </row>
    <row r="26" spans="1:11" s="1" customFormat="1" ht="77" customHeight="1" x14ac:dyDescent="0.35">
      <c r="A26" s="12"/>
      <c r="B26" s="273"/>
      <c r="C26" s="276"/>
      <c r="D26" s="197" t="s">
        <v>27</v>
      </c>
      <c r="E26" s="190" t="s">
        <v>18</v>
      </c>
      <c r="F26" s="191" t="s">
        <v>18</v>
      </c>
      <c r="G26" s="192" t="s">
        <v>18</v>
      </c>
      <c r="H26" s="193" t="s">
        <v>192</v>
      </c>
      <c r="I26" s="194"/>
      <c r="J26" s="195"/>
      <c r="K26" s="196"/>
    </row>
    <row r="27" spans="1:11" s="1" customFormat="1" ht="77" customHeight="1" x14ac:dyDescent="0.35">
      <c r="A27" s="12"/>
      <c r="B27" s="273"/>
      <c r="C27" s="276"/>
      <c r="D27" s="197" t="s">
        <v>100</v>
      </c>
      <c r="E27" s="190" t="s">
        <v>18</v>
      </c>
      <c r="F27" s="191" t="s">
        <v>18</v>
      </c>
      <c r="G27" s="192" t="s">
        <v>18</v>
      </c>
      <c r="H27" s="193" t="s">
        <v>193</v>
      </c>
      <c r="I27" s="194"/>
      <c r="J27" s="195"/>
      <c r="K27" s="196"/>
    </row>
    <row r="28" spans="1:11" s="1" customFormat="1" ht="14.5" customHeight="1" x14ac:dyDescent="0.35">
      <c r="A28" s="12"/>
      <c r="B28" s="274"/>
      <c r="C28" s="277"/>
      <c r="D28" s="198" t="s">
        <v>81</v>
      </c>
      <c r="E28" s="199">
        <f>SUM(E23:E27)</f>
        <v>0</v>
      </c>
      <c r="F28" s="199">
        <f>SUM(F23:F27)</f>
        <v>0</v>
      </c>
      <c r="G28" s="199">
        <f t="shared" ref="G28" si="0">SUM(G23:G27)</f>
        <v>0</v>
      </c>
      <c r="H28" s="200"/>
      <c r="I28" s="201"/>
      <c r="J28" s="202">
        <f>SUM(J23:J26)</f>
        <v>6</v>
      </c>
      <c r="K28" s="202">
        <f>SUM(K23:K26)</f>
        <v>0</v>
      </c>
    </row>
    <row r="29" spans="1:11" s="1" customFormat="1" ht="17.5" x14ac:dyDescent="0.35">
      <c r="A29" s="12"/>
      <c r="B29" s="203"/>
      <c r="C29" s="281" t="s">
        <v>101</v>
      </c>
      <c r="D29" s="282"/>
      <c r="E29" s="282"/>
      <c r="F29" s="282"/>
      <c r="G29" s="282"/>
      <c r="H29" s="283"/>
      <c r="I29" s="201"/>
      <c r="J29" s="202"/>
      <c r="K29" s="202"/>
    </row>
    <row r="30" spans="1:11" s="1" customFormat="1" ht="79" customHeight="1" x14ac:dyDescent="0.35">
      <c r="A30" s="12"/>
      <c r="B30" s="272">
        <v>2</v>
      </c>
      <c r="C30" s="275" t="s">
        <v>127</v>
      </c>
      <c r="D30" s="189" t="s">
        <v>75</v>
      </c>
      <c r="E30" s="190" t="s">
        <v>18</v>
      </c>
      <c r="F30" s="191" t="s">
        <v>18</v>
      </c>
      <c r="G30" s="192" t="s">
        <v>18</v>
      </c>
      <c r="H30" s="193" t="s">
        <v>189</v>
      </c>
      <c r="I30" s="194">
        <v>5</v>
      </c>
      <c r="J30" s="195">
        <v>4</v>
      </c>
      <c r="K30" s="196"/>
    </row>
    <row r="31" spans="1:11" s="1" customFormat="1" ht="77.5" customHeight="1" x14ac:dyDescent="0.35">
      <c r="A31" s="12"/>
      <c r="B31" s="273"/>
      <c r="C31" s="276"/>
      <c r="D31" s="189" t="s">
        <v>76</v>
      </c>
      <c r="E31" s="190" t="s">
        <v>18</v>
      </c>
      <c r="F31" s="191" t="s">
        <v>18</v>
      </c>
      <c r="G31" s="192" t="s">
        <v>18</v>
      </c>
      <c r="H31" s="193" t="s">
        <v>190</v>
      </c>
      <c r="I31" s="194">
        <v>5</v>
      </c>
      <c r="J31" s="195">
        <v>4</v>
      </c>
      <c r="K31" s="196"/>
    </row>
    <row r="32" spans="1:11" s="1" customFormat="1" ht="80" customHeight="1" x14ac:dyDescent="0.35">
      <c r="A32" s="12"/>
      <c r="B32" s="273"/>
      <c r="C32" s="276"/>
      <c r="D32" s="189" t="s">
        <v>78</v>
      </c>
      <c r="E32" s="190" t="s">
        <v>18</v>
      </c>
      <c r="F32" s="191" t="s">
        <v>18</v>
      </c>
      <c r="G32" s="192" t="s">
        <v>18</v>
      </c>
      <c r="H32" s="193" t="s">
        <v>190</v>
      </c>
      <c r="I32" s="194"/>
      <c r="J32" s="195"/>
      <c r="K32" s="196"/>
    </row>
    <row r="33" spans="1:11" s="1" customFormat="1" ht="71.5" customHeight="1" x14ac:dyDescent="0.35">
      <c r="A33" s="12"/>
      <c r="B33" s="273"/>
      <c r="C33" s="276"/>
      <c r="D33" s="189" t="s">
        <v>79</v>
      </c>
      <c r="E33" s="190" t="s">
        <v>18</v>
      </c>
      <c r="F33" s="191" t="s">
        <v>18</v>
      </c>
      <c r="G33" s="192" t="s">
        <v>18</v>
      </c>
      <c r="H33" s="193" t="s">
        <v>190</v>
      </c>
      <c r="I33" s="194"/>
      <c r="J33" s="195"/>
      <c r="K33" s="196"/>
    </row>
    <row r="34" spans="1:11" s="1" customFormat="1" ht="77" customHeight="1" x14ac:dyDescent="0.35">
      <c r="A34" s="12"/>
      <c r="B34" s="273"/>
      <c r="C34" s="276"/>
      <c r="D34" s="197" t="s">
        <v>100</v>
      </c>
      <c r="E34" s="190" t="s">
        <v>18</v>
      </c>
      <c r="F34" s="191" t="s">
        <v>18</v>
      </c>
      <c r="G34" s="192" t="s">
        <v>18</v>
      </c>
      <c r="H34" s="193" t="s">
        <v>194</v>
      </c>
      <c r="I34" s="194"/>
      <c r="J34" s="195"/>
      <c r="K34" s="196"/>
    </row>
    <row r="35" spans="1:11" s="1" customFormat="1" ht="17.25" customHeight="1" x14ac:dyDescent="0.35">
      <c r="A35" s="12"/>
      <c r="B35" s="274"/>
      <c r="C35" s="277"/>
      <c r="D35" s="198" t="s">
        <v>81</v>
      </c>
      <c r="E35" s="199">
        <f>SUM(E30:E34)</f>
        <v>0</v>
      </c>
      <c r="F35" s="199">
        <f t="shared" ref="F35:G35" si="1">SUM(F30:F34)</f>
        <v>0</v>
      </c>
      <c r="G35" s="199">
        <f t="shared" si="1"/>
        <v>0</v>
      </c>
      <c r="H35" s="200"/>
      <c r="I35" s="194"/>
      <c r="J35" s="195"/>
      <c r="K35" s="196"/>
    </row>
    <row r="36" spans="1:11" s="1" customFormat="1" ht="17.25" customHeight="1" x14ac:dyDescent="0.35">
      <c r="A36" s="12"/>
      <c r="B36" s="204"/>
      <c r="C36" s="278" t="s">
        <v>77</v>
      </c>
      <c r="D36" s="279"/>
      <c r="E36" s="279"/>
      <c r="F36" s="279"/>
      <c r="G36" s="279"/>
      <c r="H36" s="280"/>
      <c r="I36" s="194"/>
      <c r="J36" s="195"/>
      <c r="K36" s="196"/>
    </row>
    <row r="37" spans="1:11" s="1" customFormat="1" ht="80" customHeight="1" x14ac:dyDescent="0.35">
      <c r="A37" s="12"/>
      <c r="B37" s="272">
        <v>3</v>
      </c>
      <c r="C37" s="275" t="s">
        <v>127</v>
      </c>
      <c r="D37" s="189" t="s">
        <v>75</v>
      </c>
      <c r="E37" s="190" t="s">
        <v>18</v>
      </c>
      <c r="F37" s="191" t="s">
        <v>18</v>
      </c>
      <c r="G37" s="192" t="s">
        <v>18</v>
      </c>
      <c r="H37" s="193" t="s">
        <v>189</v>
      </c>
      <c r="I37" s="194"/>
      <c r="J37" s="195"/>
      <c r="K37" s="196"/>
    </row>
    <row r="38" spans="1:11" s="1" customFormat="1" ht="82" customHeight="1" x14ac:dyDescent="0.35">
      <c r="A38" s="12"/>
      <c r="B38" s="273"/>
      <c r="C38" s="276"/>
      <c r="D38" s="189" t="s">
        <v>76</v>
      </c>
      <c r="E38" s="190" t="s">
        <v>18</v>
      </c>
      <c r="F38" s="191" t="s">
        <v>18</v>
      </c>
      <c r="G38" s="192" t="s">
        <v>18</v>
      </c>
      <c r="H38" s="193" t="s">
        <v>190</v>
      </c>
      <c r="I38" s="194"/>
      <c r="J38" s="195"/>
      <c r="K38" s="196"/>
    </row>
    <row r="39" spans="1:11" s="1" customFormat="1" ht="80.5" customHeight="1" x14ac:dyDescent="0.35">
      <c r="A39" s="12"/>
      <c r="B39" s="273"/>
      <c r="C39" s="276"/>
      <c r="D39" s="189" t="s">
        <v>26</v>
      </c>
      <c r="E39" s="190" t="s">
        <v>18</v>
      </c>
      <c r="F39" s="191" t="s">
        <v>18</v>
      </c>
      <c r="G39" s="192" t="s">
        <v>18</v>
      </c>
      <c r="H39" s="193" t="s">
        <v>195</v>
      </c>
      <c r="I39" s="194"/>
      <c r="J39" s="195"/>
      <c r="K39" s="196"/>
    </row>
    <row r="40" spans="1:11" s="1" customFormat="1" ht="80" customHeight="1" x14ac:dyDescent="0.35">
      <c r="A40" s="12"/>
      <c r="B40" s="273"/>
      <c r="C40" s="276"/>
      <c r="D40" s="197" t="s">
        <v>27</v>
      </c>
      <c r="E40" s="190" t="s">
        <v>18</v>
      </c>
      <c r="F40" s="191" t="s">
        <v>18</v>
      </c>
      <c r="G40" s="192" t="s">
        <v>18</v>
      </c>
      <c r="H40" s="193" t="s">
        <v>196</v>
      </c>
      <c r="I40" s="194"/>
      <c r="J40" s="195"/>
      <c r="K40" s="196"/>
    </row>
    <row r="41" spans="1:11" s="1" customFormat="1" ht="77" customHeight="1" x14ac:dyDescent="0.35">
      <c r="A41" s="12"/>
      <c r="B41" s="273"/>
      <c r="C41" s="276"/>
      <c r="D41" s="197" t="s">
        <v>100</v>
      </c>
      <c r="E41" s="190" t="s">
        <v>18</v>
      </c>
      <c r="F41" s="191" t="s">
        <v>18</v>
      </c>
      <c r="G41" s="192" t="s">
        <v>18</v>
      </c>
      <c r="H41" s="193" t="s">
        <v>197</v>
      </c>
      <c r="I41" s="194"/>
      <c r="J41" s="195"/>
      <c r="K41" s="196"/>
    </row>
    <row r="42" spans="1:11" s="1" customFormat="1" ht="17.25" customHeight="1" x14ac:dyDescent="0.35">
      <c r="A42" s="12"/>
      <c r="B42" s="274"/>
      <c r="C42" s="277"/>
      <c r="D42" s="198" t="s">
        <v>81</v>
      </c>
      <c r="E42" s="199">
        <f>SUM(E37:E41)</f>
        <v>0</v>
      </c>
      <c r="F42" s="199">
        <f t="shared" ref="F42:G42" si="2">SUM(F37:F41)</f>
        <v>0</v>
      </c>
      <c r="G42" s="199">
        <f t="shared" si="2"/>
        <v>0</v>
      </c>
      <c r="H42" s="200"/>
      <c r="I42" s="194"/>
      <c r="J42" s="195"/>
      <c r="K42" s="196"/>
    </row>
    <row r="43" spans="1:11" s="1" customFormat="1" ht="17.25" customHeight="1" x14ac:dyDescent="0.35">
      <c r="A43" s="12"/>
      <c r="B43" s="205"/>
      <c r="C43" s="292" t="s">
        <v>102</v>
      </c>
      <c r="D43" s="293"/>
      <c r="E43" s="293"/>
      <c r="F43" s="293"/>
      <c r="G43" s="293"/>
      <c r="H43" s="294"/>
      <c r="I43" s="194"/>
      <c r="J43" s="195"/>
      <c r="K43" s="196"/>
    </row>
    <row r="44" spans="1:11" s="1" customFormat="1" ht="79" customHeight="1" x14ac:dyDescent="0.35">
      <c r="A44" s="12"/>
      <c r="B44" s="272">
        <v>4</v>
      </c>
      <c r="C44" s="275" t="s">
        <v>127</v>
      </c>
      <c r="D44" s="189" t="s">
        <v>75</v>
      </c>
      <c r="E44" s="190" t="s">
        <v>18</v>
      </c>
      <c r="F44" s="191" t="s">
        <v>18</v>
      </c>
      <c r="G44" s="192" t="s">
        <v>18</v>
      </c>
      <c r="H44" s="193" t="s">
        <v>189</v>
      </c>
      <c r="I44" s="194"/>
      <c r="J44" s="195"/>
      <c r="K44" s="196"/>
    </row>
    <row r="45" spans="1:11" s="1" customFormat="1" ht="78.5" customHeight="1" x14ac:dyDescent="0.35">
      <c r="A45" s="12"/>
      <c r="B45" s="273"/>
      <c r="C45" s="276"/>
      <c r="D45" s="189" t="s">
        <v>76</v>
      </c>
      <c r="E45" s="190" t="s">
        <v>18</v>
      </c>
      <c r="F45" s="191" t="s">
        <v>18</v>
      </c>
      <c r="G45" s="192" t="s">
        <v>18</v>
      </c>
      <c r="H45" s="193" t="s">
        <v>190</v>
      </c>
      <c r="I45" s="194"/>
      <c r="J45" s="195"/>
      <c r="K45" s="196"/>
    </row>
    <row r="46" spans="1:11" s="1" customFormat="1" ht="77.5" customHeight="1" x14ac:dyDescent="0.35">
      <c r="A46" s="12"/>
      <c r="B46" s="273"/>
      <c r="C46" s="276"/>
      <c r="D46" s="189" t="s">
        <v>26</v>
      </c>
      <c r="E46" s="190" t="s">
        <v>18</v>
      </c>
      <c r="F46" s="191" t="s">
        <v>18</v>
      </c>
      <c r="G46" s="192" t="s">
        <v>18</v>
      </c>
      <c r="H46" s="193" t="s">
        <v>198</v>
      </c>
      <c r="I46" s="194"/>
      <c r="J46" s="195"/>
      <c r="K46" s="196"/>
    </row>
    <row r="47" spans="1:11" s="1" customFormat="1" ht="80.5" customHeight="1" x14ac:dyDescent="0.35">
      <c r="A47" s="12"/>
      <c r="B47" s="273"/>
      <c r="C47" s="276"/>
      <c r="D47" s="206" t="s">
        <v>27</v>
      </c>
      <c r="E47" s="190" t="s">
        <v>18</v>
      </c>
      <c r="F47" s="191" t="s">
        <v>18</v>
      </c>
      <c r="G47" s="207" t="s">
        <v>18</v>
      </c>
      <c r="H47" s="208" t="s">
        <v>199</v>
      </c>
      <c r="I47" s="194"/>
      <c r="J47" s="195"/>
      <c r="K47" s="196"/>
    </row>
    <row r="48" spans="1:11" s="1" customFormat="1" ht="77" customHeight="1" x14ac:dyDescent="0.35">
      <c r="A48" s="12"/>
      <c r="B48" s="273"/>
      <c r="C48" s="276"/>
      <c r="D48" s="197" t="s">
        <v>100</v>
      </c>
      <c r="E48" s="190" t="s">
        <v>18</v>
      </c>
      <c r="F48" s="191" t="s">
        <v>18</v>
      </c>
      <c r="G48" s="192" t="s">
        <v>18</v>
      </c>
      <c r="H48" s="193" t="s">
        <v>199</v>
      </c>
      <c r="I48" s="194"/>
      <c r="J48" s="195"/>
      <c r="K48" s="196"/>
    </row>
    <row r="49" spans="1:11" s="1" customFormat="1" ht="14.25" customHeight="1" x14ac:dyDescent="0.35">
      <c r="A49" s="12"/>
      <c r="B49" s="274"/>
      <c r="C49" s="277"/>
      <c r="D49" s="198" t="s">
        <v>81</v>
      </c>
      <c r="E49" s="199">
        <f>SUM(E44:E48)</f>
        <v>0</v>
      </c>
      <c r="F49" s="199">
        <f t="shared" ref="F49:G49" si="3">SUM(F44:F48)</f>
        <v>0</v>
      </c>
      <c r="G49" s="199">
        <f t="shared" si="3"/>
        <v>0</v>
      </c>
      <c r="H49" s="200"/>
      <c r="I49" s="194"/>
      <c r="J49" s="195"/>
      <c r="K49" s="196"/>
    </row>
    <row r="50" spans="1:11" s="1" customFormat="1" ht="17.25" customHeight="1" x14ac:dyDescent="0.35">
      <c r="A50" s="12"/>
      <c r="B50" s="205"/>
      <c r="C50" s="292" t="s">
        <v>103</v>
      </c>
      <c r="D50" s="293"/>
      <c r="E50" s="293"/>
      <c r="F50" s="293"/>
      <c r="G50" s="293"/>
      <c r="H50" s="294"/>
      <c r="I50" s="194"/>
      <c r="J50" s="195"/>
      <c r="K50" s="196"/>
    </row>
    <row r="51" spans="1:11" s="1" customFormat="1" ht="79" customHeight="1" x14ac:dyDescent="0.35">
      <c r="A51" s="12"/>
      <c r="B51" s="272">
        <v>5</v>
      </c>
      <c r="C51" s="275" t="s">
        <v>127</v>
      </c>
      <c r="D51" s="189" t="s">
        <v>75</v>
      </c>
      <c r="E51" s="190" t="s">
        <v>18</v>
      </c>
      <c r="F51" s="191" t="s">
        <v>18</v>
      </c>
      <c r="G51" s="192" t="s">
        <v>18</v>
      </c>
      <c r="H51" s="193" t="s">
        <v>189</v>
      </c>
      <c r="I51" s="194"/>
      <c r="J51" s="195"/>
      <c r="K51" s="196"/>
    </row>
    <row r="52" spans="1:11" s="1" customFormat="1" ht="78.5" customHeight="1" x14ac:dyDescent="0.35">
      <c r="A52" s="12"/>
      <c r="B52" s="273"/>
      <c r="C52" s="276"/>
      <c r="D52" s="189" t="s">
        <v>76</v>
      </c>
      <c r="E52" s="190" t="s">
        <v>18</v>
      </c>
      <c r="F52" s="191" t="s">
        <v>18</v>
      </c>
      <c r="G52" s="192" t="s">
        <v>18</v>
      </c>
      <c r="H52" s="193" t="s">
        <v>190</v>
      </c>
      <c r="I52" s="194"/>
      <c r="J52" s="195"/>
      <c r="K52" s="196"/>
    </row>
    <row r="53" spans="1:11" s="1" customFormat="1" ht="77.5" customHeight="1" x14ac:dyDescent="0.35">
      <c r="A53" s="12"/>
      <c r="B53" s="273"/>
      <c r="C53" s="276"/>
      <c r="D53" s="189" t="s">
        <v>26</v>
      </c>
      <c r="E53" s="190" t="s">
        <v>18</v>
      </c>
      <c r="F53" s="191" t="s">
        <v>18</v>
      </c>
      <c r="G53" s="192" t="s">
        <v>18</v>
      </c>
      <c r="H53" s="193" t="s">
        <v>198</v>
      </c>
      <c r="I53" s="194"/>
      <c r="J53" s="195"/>
      <c r="K53" s="196"/>
    </row>
    <row r="54" spans="1:11" s="1" customFormat="1" ht="80.5" customHeight="1" x14ac:dyDescent="0.35">
      <c r="A54" s="12"/>
      <c r="B54" s="273"/>
      <c r="C54" s="276"/>
      <c r="D54" s="206" t="s">
        <v>27</v>
      </c>
      <c r="E54" s="190" t="s">
        <v>18</v>
      </c>
      <c r="F54" s="191" t="s">
        <v>18</v>
      </c>
      <c r="G54" s="207" t="s">
        <v>18</v>
      </c>
      <c r="H54" s="208" t="s">
        <v>199</v>
      </c>
      <c r="I54" s="194"/>
      <c r="J54" s="195"/>
      <c r="K54" s="196"/>
    </row>
    <row r="55" spans="1:11" s="1" customFormat="1" ht="77" customHeight="1" x14ac:dyDescent="0.35">
      <c r="A55" s="12"/>
      <c r="B55" s="273"/>
      <c r="C55" s="276"/>
      <c r="D55" s="197" t="s">
        <v>100</v>
      </c>
      <c r="E55" s="190" t="s">
        <v>18</v>
      </c>
      <c r="F55" s="191" t="s">
        <v>18</v>
      </c>
      <c r="G55" s="192" t="s">
        <v>18</v>
      </c>
      <c r="H55" s="193" t="s">
        <v>199</v>
      </c>
      <c r="I55" s="194"/>
      <c r="J55" s="195"/>
      <c r="K55" s="196"/>
    </row>
    <row r="56" spans="1:11" s="1" customFormat="1" ht="14.25" customHeight="1" x14ac:dyDescent="0.35">
      <c r="A56" s="12"/>
      <c r="B56" s="274"/>
      <c r="C56" s="277"/>
      <c r="D56" s="198" t="s">
        <v>81</v>
      </c>
      <c r="E56" s="199">
        <f>SUM(E51:E55)</f>
        <v>0</v>
      </c>
      <c r="F56" s="199">
        <f t="shared" ref="F56:G56" si="4">SUM(F51:F55)</f>
        <v>0</v>
      </c>
      <c r="G56" s="199">
        <f t="shared" si="4"/>
        <v>0</v>
      </c>
      <c r="H56" s="200"/>
      <c r="I56" s="194"/>
      <c r="J56" s="195"/>
      <c r="K56" s="196"/>
    </row>
    <row r="57" spans="1:11" s="1" customFormat="1" ht="24" customHeight="1" x14ac:dyDescent="0.35">
      <c r="A57" s="12"/>
      <c r="B57" s="209"/>
      <c r="C57" s="292" t="s">
        <v>128</v>
      </c>
      <c r="D57" s="293"/>
      <c r="E57" s="293"/>
      <c r="F57" s="293"/>
      <c r="G57" s="293"/>
      <c r="H57" s="294"/>
      <c r="I57" s="194"/>
      <c r="J57" s="195"/>
      <c r="K57" s="196"/>
    </row>
    <row r="58" spans="1:11" s="1" customFormat="1" ht="81.5" customHeight="1" x14ac:dyDescent="0.35">
      <c r="A58" s="12"/>
      <c r="B58" s="272">
        <v>6</v>
      </c>
      <c r="C58" s="275" t="s">
        <v>127</v>
      </c>
      <c r="D58" s="189" t="s">
        <v>75</v>
      </c>
      <c r="E58" s="190" t="s">
        <v>18</v>
      </c>
      <c r="F58" s="191" t="s">
        <v>18</v>
      </c>
      <c r="G58" s="192" t="s">
        <v>18</v>
      </c>
      <c r="H58" s="193" t="s">
        <v>189</v>
      </c>
      <c r="I58" s="194"/>
      <c r="J58" s="195"/>
      <c r="K58" s="196"/>
    </row>
    <row r="59" spans="1:11" s="1" customFormat="1" ht="82" customHeight="1" x14ac:dyDescent="0.35">
      <c r="A59" s="12"/>
      <c r="B59" s="273"/>
      <c r="C59" s="276"/>
      <c r="D59" s="189" t="s">
        <v>76</v>
      </c>
      <c r="E59" s="190" t="s">
        <v>18</v>
      </c>
      <c r="F59" s="191" t="s">
        <v>18</v>
      </c>
      <c r="G59" s="192" t="s">
        <v>18</v>
      </c>
      <c r="H59" s="193" t="s">
        <v>190</v>
      </c>
      <c r="I59" s="194"/>
      <c r="J59" s="195"/>
      <c r="K59" s="196"/>
    </row>
    <row r="60" spans="1:11" s="1" customFormat="1" ht="80.5" customHeight="1" x14ac:dyDescent="0.35">
      <c r="A60" s="12"/>
      <c r="B60" s="273"/>
      <c r="C60" s="276"/>
      <c r="D60" s="189" t="s">
        <v>26</v>
      </c>
      <c r="E60" s="190" t="s">
        <v>18</v>
      </c>
      <c r="F60" s="191" t="s">
        <v>18</v>
      </c>
      <c r="G60" s="192" t="s">
        <v>18</v>
      </c>
      <c r="H60" s="193" t="s">
        <v>192</v>
      </c>
      <c r="I60" s="194">
        <v>5</v>
      </c>
      <c r="J60" s="195">
        <v>4</v>
      </c>
      <c r="K60" s="196"/>
    </row>
    <row r="61" spans="1:11" s="13" customFormat="1" ht="79" customHeight="1" x14ac:dyDescent="0.35">
      <c r="A61" s="15"/>
      <c r="B61" s="273"/>
      <c r="C61" s="276"/>
      <c r="D61" s="197" t="s">
        <v>27</v>
      </c>
      <c r="E61" s="190" t="s">
        <v>18</v>
      </c>
      <c r="F61" s="191" t="s">
        <v>18</v>
      </c>
      <c r="G61" s="192" t="s">
        <v>18</v>
      </c>
      <c r="H61" s="193" t="s">
        <v>192</v>
      </c>
      <c r="I61" s="210"/>
      <c r="J61" s="211"/>
      <c r="K61" s="210"/>
    </row>
    <row r="62" spans="1:11" s="1" customFormat="1" ht="77" customHeight="1" x14ac:dyDescent="0.35">
      <c r="A62" s="12"/>
      <c r="B62" s="273"/>
      <c r="C62" s="276"/>
      <c r="D62" s="197" t="s">
        <v>100</v>
      </c>
      <c r="E62" s="190" t="s">
        <v>18</v>
      </c>
      <c r="F62" s="191" t="s">
        <v>18</v>
      </c>
      <c r="G62" s="192" t="s">
        <v>18</v>
      </c>
      <c r="H62" s="193" t="s">
        <v>199</v>
      </c>
      <c r="I62" s="194"/>
      <c r="J62" s="195"/>
      <c r="K62" s="196"/>
    </row>
    <row r="63" spans="1:11" ht="14.5" customHeight="1" x14ac:dyDescent="0.35">
      <c r="B63" s="274"/>
      <c r="C63" s="277"/>
      <c r="D63" s="198" t="s">
        <v>81</v>
      </c>
      <c r="E63" s="199">
        <f>SUM(E58:E62)</f>
        <v>0</v>
      </c>
      <c r="F63" s="199">
        <f t="shared" ref="F63:G63" si="5">SUM(F58:F62)</f>
        <v>0</v>
      </c>
      <c r="G63" s="199">
        <f t="shared" si="5"/>
        <v>0</v>
      </c>
      <c r="H63" s="200"/>
      <c r="I63" s="212"/>
      <c r="J63" s="213"/>
      <c r="K63" s="212"/>
    </row>
    <row r="64" spans="1:11" ht="16" x14ac:dyDescent="0.35">
      <c r="B64" s="38"/>
      <c r="C64" s="37"/>
      <c r="D64" s="29"/>
      <c r="E64" s="30"/>
      <c r="F64" s="30"/>
      <c r="G64" s="30"/>
      <c r="H64" s="55"/>
      <c r="J64" s="9"/>
    </row>
    <row r="65" spans="1:10" ht="16" x14ac:dyDescent="0.35">
      <c r="B65" s="38"/>
      <c r="C65" s="37"/>
      <c r="D65" s="29"/>
      <c r="E65" s="30"/>
      <c r="F65" s="30"/>
      <c r="G65" s="30"/>
      <c r="H65" s="55"/>
      <c r="J65" s="9"/>
    </row>
    <row r="66" spans="1:10" ht="16.5" x14ac:dyDescent="0.35">
      <c r="C66" s="7"/>
      <c r="D66" s="158"/>
      <c r="E66" s="159"/>
      <c r="F66" s="159"/>
      <c r="G66" s="159"/>
      <c r="H66" s="55"/>
      <c r="J66" s="9"/>
    </row>
    <row r="67" spans="1:10" ht="22.5" customHeight="1" x14ac:dyDescent="0.35">
      <c r="C67" s="7"/>
      <c r="D67" s="148"/>
      <c r="E67" s="149" t="str">
        <f>IF(E70&lt;51%,"Unrated",IF(E70&lt;61%,"Learner",IF(E70&lt;71%,"Emerging Performer",IF(E70&lt;85%,"Performer","Influencer"))))</f>
        <v>Unrated</v>
      </c>
      <c r="F67" s="149" t="str">
        <f t="shared" ref="F67:G67" si="6">IF(F70&lt;51%,"Unrated",IF(F70&lt;61%,"Learner",IF(F70&lt;71%,"Emerging Performer",IF(F70&lt;85%,"Performer","Influencer"))))</f>
        <v>Unrated</v>
      </c>
      <c r="G67" s="149" t="str">
        <f t="shared" si="6"/>
        <v>Unrated</v>
      </c>
      <c r="H67" s="55"/>
      <c r="J67" s="9"/>
    </row>
    <row r="68" spans="1:10" s="60" customFormat="1" ht="22.5" customHeight="1" x14ac:dyDescent="0.35">
      <c r="A68" s="57"/>
      <c r="B68" s="57"/>
      <c r="C68" s="58"/>
      <c r="D68" s="48" t="s">
        <v>123</v>
      </c>
      <c r="E68" s="150">
        <f>IF($D$16&lt;=4,E35+E28+E49+E42,IF($D$16&lt;=5,E28+E56+E49+E42+E35,E63+E56+E49+E42+E35+E28))</f>
        <v>0</v>
      </c>
      <c r="F68" s="150">
        <f>IF($D$16&lt;=4,F35+F28+F49+F42,IF($D$16&lt;=5,F28+F56+F49+F42+F35,F63+F56+F49+F42+F35+F28))</f>
        <v>0</v>
      </c>
      <c r="G68" s="150">
        <f>IF($D$16&lt;=4,G35+G28+G49+G42,IF($D$16&lt;=5,G28+G56+G49+G42+G35,G63+G56+G49+G42+G35+G28))</f>
        <v>0</v>
      </c>
      <c r="H68" s="59"/>
      <c r="J68" s="9"/>
    </row>
    <row r="69" spans="1:10" ht="16.5" hidden="1" x14ac:dyDescent="0.35">
      <c r="C69" s="7"/>
      <c r="D69" s="48" t="s">
        <v>84</v>
      </c>
      <c r="E69" s="145">
        <f>AT13</f>
        <v>0</v>
      </c>
      <c r="F69" s="145">
        <f>AU13</f>
        <v>0</v>
      </c>
      <c r="G69" s="145">
        <f>AV13</f>
        <v>0</v>
      </c>
      <c r="J69" s="9"/>
    </row>
    <row r="70" spans="1:10" ht="16.5" x14ac:dyDescent="0.35">
      <c r="C70" s="7"/>
      <c r="D70" s="48" t="s">
        <v>104</v>
      </c>
      <c r="E70" s="146">
        <f>IFERROR(E68/E69,0)</f>
        <v>0</v>
      </c>
      <c r="F70" s="146">
        <f>IFERROR(F68/F69,0)</f>
        <v>0</v>
      </c>
      <c r="G70" s="146">
        <f>IFERROR(G68/G69,0)</f>
        <v>0</v>
      </c>
      <c r="H70" s="8"/>
      <c r="J70" s="9"/>
    </row>
    <row r="71" spans="1:10" ht="16.5" x14ac:dyDescent="0.35">
      <c r="C71" s="7"/>
      <c r="D71" s="151"/>
      <c r="E71" s="152"/>
      <c r="F71" s="152"/>
      <c r="G71" s="152"/>
      <c r="H71" s="8"/>
      <c r="J71" s="9"/>
    </row>
    <row r="72" spans="1:10" ht="25.5" customHeight="1" x14ac:dyDescent="0.35">
      <c r="B72" s="295"/>
      <c r="C72" s="295"/>
      <c r="D72" s="48" t="s">
        <v>106</v>
      </c>
      <c r="E72" s="107">
        <f>E70*E20</f>
        <v>0</v>
      </c>
      <c r="F72" s="108">
        <f>F70*F20</f>
        <v>0</v>
      </c>
      <c r="G72" s="108">
        <f>G70*G20</f>
        <v>0</v>
      </c>
    </row>
    <row r="73" spans="1:10" ht="17.5" customHeight="1" x14ac:dyDescent="0.35">
      <c r="B73" s="46"/>
      <c r="C73" s="46"/>
      <c r="D73" s="153"/>
      <c r="E73" s="109"/>
      <c r="F73" s="109"/>
      <c r="G73" s="109"/>
    </row>
    <row r="74" spans="1:10" s="2" customFormat="1" ht="16.5" x14ac:dyDescent="0.35">
      <c r="A74" s="11"/>
      <c r="B74" s="11"/>
      <c r="D74" s="41"/>
      <c r="E74" s="297" t="str">
        <f>IF(E75&lt;51%,"Unrated",(IF(E75&lt;61%,"Learner",IF(E75&lt;71%,"Emerging Performer",IF(E75&lt;85%,"Performer","Influencer")))))</f>
        <v>Unrated</v>
      </c>
      <c r="F74" s="298"/>
      <c r="G74" s="154"/>
      <c r="H74" s="56"/>
    </row>
    <row r="75" spans="1:10" ht="16.5" x14ac:dyDescent="0.35">
      <c r="D75" s="48" t="s">
        <v>105</v>
      </c>
      <c r="E75" s="50">
        <f>E72+F72</f>
        <v>0</v>
      </c>
      <c r="F75" s="51"/>
      <c r="G75" s="155"/>
      <c r="H75" s="56"/>
    </row>
    <row r="76" spans="1:10" ht="16.5" x14ac:dyDescent="0.35">
      <c r="D76" s="42"/>
      <c r="E76" s="43"/>
      <c r="F76" s="43"/>
      <c r="G76" s="44"/>
      <c r="H76" s="56"/>
    </row>
    <row r="77" spans="1:10" x14ac:dyDescent="0.35">
      <c r="E77" s="31"/>
      <c r="F77" s="31"/>
      <c r="G77" s="32"/>
    </row>
    <row r="78" spans="1:10" x14ac:dyDescent="0.35">
      <c r="B78" s="110"/>
      <c r="C78" s="118"/>
      <c r="D78" s="118"/>
      <c r="E78" s="119"/>
      <c r="F78" s="119"/>
      <c r="G78" s="120"/>
      <c r="H78" s="110"/>
    </row>
    <row r="79" spans="1:10" ht="18" x14ac:dyDescent="0.35">
      <c r="A79" s="21"/>
      <c r="B79" s="296" t="s">
        <v>13</v>
      </c>
      <c r="C79" s="296"/>
      <c r="D79" s="121"/>
      <c r="E79" s="122"/>
      <c r="F79" s="122"/>
      <c r="G79" s="123"/>
      <c r="H79" s="124"/>
    </row>
    <row r="80" spans="1:10" x14ac:dyDescent="0.35">
      <c r="A80" s="21"/>
      <c r="B80" s="124"/>
      <c r="C80" s="125"/>
      <c r="D80" s="125"/>
      <c r="E80" s="122"/>
      <c r="F80" s="122"/>
      <c r="G80" s="123"/>
      <c r="H80" s="126"/>
    </row>
    <row r="81" spans="1:8" ht="60.65" customHeight="1" x14ac:dyDescent="0.35">
      <c r="A81" s="21"/>
      <c r="B81" s="286"/>
      <c r="C81" s="287"/>
      <c r="D81" s="288" t="s">
        <v>9</v>
      </c>
      <c r="E81" s="289"/>
      <c r="F81" s="290"/>
      <c r="G81" s="291" t="s">
        <v>10</v>
      </c>
      <c r="H81" s="291"/>
    </row>
    <row r="82" spans="1:8" ht="78.75" customHeight="1" x14ac:dyDescent="0.35">
      <c r="A82" s="21"/>
      <c r="B82" s="312" t="s">
        <v>20</v>
      </c>
      <c r="C82" s="313"/>
      <c r="D82" s="314"/>
      <c r="E82" s="315"/>
      <c r="F82" s="316"/>
      <c r="G82" s="317"/>
      <c r="H82" s="317"/>
    </row>
    <row r="83" spans="1:8" ht="68.25" customHeight="1" x14ac:dyDescent="0.35">
      <c r="A83" s="21"/>
      <c r="B83" s="318" t="s">
        <v>22</v>
      </c>
      <c r="C83" s="319"/>
      <c r="D83" s="314"/>
      <c r="E83" s="315"/>
      <c r="F83" s="316"/>
      <c r="G83" s="284"/>
      <c r="H83" s="284"/>
    </row>
    <row r="84" spans="1:8" ht="79.5" customHeight="1" x14ac:dyDescent="0.35">
      <c r="A84" s="21"/>
      <c r="B84" s="301" t="s">
        <v>19</v>
      </c>
      <c r="C84" s="302"/>
      <c r="D84" s="303"/>
      <c r="E84" s="304"/>
      <c r="F84" s="305"/>
      <c r="G84" s="306"/>
      <c r="H84" s="306"/>
    </row>
    <row r="85" spans="1:8" ht="14.5" customHeight="1" x14ac:dyDescent="0.35">
      <c r="A85" s="21"/>
      <c r="B85" s="127"/>
      <c r="C85" s="128"/>
      <c r="D85" s="128"/>
      <c r="E85" s="129"/>
      <c r="F85" s="129"/>
      <c r="G85" s="130"/>
      <c r="H85" s="131"/>
    </row>
    <row r="86" spans="1:8" ht="16.5" customHeight="1" x14ac:dyDescent="0.35">
      <c r="A86" s="21"/>
      <c r="B86" s="132" t="s">
        <v>80</v>
      </c>
      <c r="C86" s="133"/>
      <c r="D86" s="133"/>
      <c r="E86" s="134"/>
      <c r="F86" s="134"/>
      <c r="G86" s="135"/>
      <c r="H86" s="136"/>
    </row>
    <row r="87" spans="1:8" ht="14.5" customHeight="1" x14ac:dyDescent="0.35">
      <c r="A87" s="21"/>
      <c r="B87" s="137" t="s">
        <v>21</v>
      </c>
      <c r="C87" s="138"/>
      <c r="D87" s="138"/>
      <c r="E87" s="134"/>
      <c r="F87" s="134"/>
      <c r="G87" s="135"/>
      <c r="H87" s="136"/>
    </row>
    <row r="88" spans="1:8" ht="14.5" customHeight="1" x14ac:dyDescent="0.35">
      <c r="A88" s="21"/>
      <c r="B88" s="137"/>
      <c r="C88" s="138"/>
      <c r="D88" s="138"/>
      <c r="E88" s="134"/>
      <c r="F88" s="134"/>
      <c r="G88" s="135"/>
      <c r="H88" s="136"/>
    </row>
    <row r="89" spans="1:8" ht="14.5" customHeight="1" x14ac:dyDescent="0.35">
      <c r="A89" s="21"/>
      <c r="B89" s="307"/>
      <c r="C89" s="300"/>
      <c r="D89" s="300"/>
      <c r="E89" s="300"/>
      <c r="F89" s="300"/>
      <c r="G89" s="300"/>
      <c r="H89" s="308"/>
    </row>
    <row r="90" spans="1:8" ht="14.5" customHeight="1" x14ac:dyDescent="0.35">
      <c r="A90" s="21"/>
      <c r="B90" s="307"/>
      <c r="C90" s="300"/>
      <c r="D90" s="300"/>
      <c r="E90" s="300"/>
      <c r="F90" s="300"/>
      <c r="G90" s="300"/>
      <c r="H90" s="308"/>
    </row>
    <row r="91" spans="1:8" ht="14.5" customHeight="1" x14ac:dyDescent="0.35">
      <c r="A91" s="21"/>
      <c r="B91" s="309"/>
      <c r="C91" s="310"/>
      <c r="D91" s="310"/>
      <c r="E91" s="310"/>
      <c r="F91" s="310"/>
      <c r="G91" s="310"/>
      <c r="H91" s="311"/>
    </row>
    <row r="92" spans="1:8" x14ac:dyDescent="0.35">
      <c r="A92" s="21"/>
      <c r="B92" s="138"/>
      <c r="C92" s="138"/>
      <c r="D92" s="138"/>
      <c r="E92" s="134"/>
      <c r="F92" s="134"/>
      <c r="G92" s="135"/>
      <c r="H92" s="138"/>
    </row>
    <row r="93" spans="1:8" x14ac:dyDescent="0.35">
      <c r="A93" s="21"/>
      <c r="B93" s="138" t="s">
        <v>12</v>
      </c>
      <c r="C93" s="138"/>
      <c r="D93" s="138"/>
      <c r="E93" s="134"/>
      <c r="F93" s="134"/>
      <c r="G93" s="135"/>
      <c r="H93" s="138"/>
    </row>
    <row r="94" spans="1:8" x14ac:dyDescent="0.35">
      <c r="A94" s="21"/>
      <c r="B94" s="299"/>
      <c r="C94" s="299"/>
      <c r="D94" s="299"/>
      <c r="E94" s="299"/>
      <c r="F94" s="299"/>
      <c r="G94" s="299"/>
      <c r="H94" s="299"/>
    </row>
    <row r="95" spans="1:8" x14ac:dyDescent="0.35">
      <c r="A95" s="21"/>
      <c r="B95" s="300" t="s">
        <v>11</v>
      </c>
      <c r="C95" s="300"/>
      <c r="D95" s="300"/>
      <c r="E95" s="300"/>
      <c r="F95" s="300"/>
      <c r="G95" s="300"/>
      <c r="H95" s="300"/>
    </row>
    <row r="96" spans="1:8" x14ac:dyDescent="0.35">
      <c r="A96" s="21"/>
      <c r="B96" s="299"/>
      <c r="C96" s="299"/>
      <c r="D96" s="299"/>
      <c r="E96" s="299"/>
      <c r="F96" s="299"/>
      <c r="G96" s="299"/>
      <c r="H96" s="299"/>
    </row>
    <row r="97" spans="1:8" ht="15" thickBot="1" x14ac:dyDescent="0.4">
      <c r="A97" s="21"/>
      <c r="B97" s="139"/>
      <c r="C97" s="140"/>
      <c r="D97" s="140"/>
      <c r="E97" s="141"/>
      <c r="F97" s="134"/>
      <c r="G97" s="135"/>
      <c r="H97" s="138"/>
    </row>
    <row r="98" spans="1:8" x14ac:dyDescent="0.35">
      <c r="A98" s="21"/>
      <c r="B98" s="47"/>
      <c r="C98" s="22"/>
      <c r="D98" s="22"/>
      <c r="E98" s="23"/>
      <c r="F98" s="23"/>
      <c r="G98" s="25"/>
      <c r="H98" s="47"/>
    </row>
    <row r="99" spans="1:8" x14ac:dyDescent="0.35">
      <c r="A99" s="4"/>
    </row>
    <row r="100" spans="1:8" x14ac:dyDescent="0.35">
      <c r="A100" s="4"/>
    </row>
    <row r="101" spans="1:8" x14ac:dyDescent="0.35">
      <c r="A101" s="4"/>
    </row>
  </sheetData>
  <sheetProtection algorithmName="SHA-512" hashValue="AVYhKI6yTnM92DPydSLZIwI4aMq8okwz7PSdeAt/u20UUXcS3pp9JxLYLv4KWwK6nJ3hf+nh7p0+n60R/YPa6A==" saltValue="Of7cW8yeamAmY33pRmkAfw==" spinCount="100000" sheet="1" objects="1" scenarios="1" selectLockedCells="1"/>
  <mergeCells count="40">
    <mergeCell ref="B30:B35"/>
    <mergeCell ref="C30:C35"/>
    <mergeCell ref="B2:H3"/>
    <mergeCell ref="B22:H22"/>
    <mergeCell ref="B23:B28"/>
    <mergeCell ref="C23:C28"/>
    <mergeCell ref="C29:H29"/>
    <mergeCell ref="C36:H36"/>
    <mergeCell ref="B37:B42"/>
    <mergeCell ref="C37:C42"/>
    <mergeCell ref="C43:H43"/>
    <mergeCell ref="B44:B49"/>
    <mergeCell ref="C44:C49"/>
    <mergeCell ref="G81:H81"/>
    <mergeCell ref="C50:H50"/>
    <mergeCell ref="B51:B56"/>
    <mergeCell ref="C51:C56"/>
    <mergeCell ref="C57:H57"/>
    <mergeCell ref="B58:B63"/>
    <mergeCell ref="C58:C63"/>
    <mergeCell ref="B72:C72"/>
    <mergeCell ref="E74:F74"/>
    <mergeCell ref="B79:C79"/>
    <mergeCell ref="B81:C81"/>
    <mergeCell ref="D81:F81"/>
    <mergeCell ref="B82:C82"/>
    <mergeCell ref="D82:F82"/>
    <mergeCell ref="G82:H82"/>
    <mergeCell ref="B83:C83"/>
    <mergeCell ref="D83:F83"/>
    <mergeCell ref="G83:H83"/>
    <mergeCell ref="B94:H94"/>
    <mergeCell ref="B95:H95"/>
    <mergeCell ref="B96:H96"/>
    <mergeCell ref="B84:C84"/>
    <mergeCell ref="D84:F84"/>
    <mergeCell ref="G84:H84"/>
    <mergeCell ref="B89:H89"/>
    <mergeCell ref="B90:H90"/>
    <mergeCell ref="B91:H91"/>
  </mergeCells>
  <conditionalFormatting sqref="G74">
    <cfRule type="cellIs" dxfId="11" priority="7" operator="equal">
      <formula>"Fail"</formula>
    </cfRule>
    <cfRule type="cellIs" dxfId="10" priority="8" operator="equal">
      <formula>"Pass"</formula>
    </cfRule>
  </conditionalFormatting>
  <conditionalFormatting sqref="E67:G68">
    <cfRule type="cellIs" dxfId="9" priority="5" operator="equal">
      <formula>"Fail"</formula>
    </cfRule>
    <cfRule type="cellIs" dxfId="8" priority="6" operator="equal">
      <formula>"Pass"</formula>
    </cfRule>
  </conditionalFormatting>
  <conditionalFormatting sqref="E74">
    <cfRule type="cellIs" dxfId="7" priority="1" operator="equal">
      <formula>"Fail"</formula>
    </cfRule>
    <cfRule type="cellIs" dxfId="6" priority="2" operator="equal">
      <formula>"Pass"</formula>
    </cfRule>
  </conditionalFormatting>
  <conditionalFormatting sqref="E71:G71">
    <cfRule type="cellIs" dxfId="5" priority="3" operator="equal">
      <formula>"Fail"</formula>
    </cfRule>
    <cfRule type="cellIs" dxfId="4" priority="4" operator="equal">
      <formula>"Pass"</formula>
    </cfRule>
  </conditionalFormatting>
  <dataValidations count="2">
    <dataValidation type="list" allowBlank="1" showInputMessage="1" showErrorMessage="1" sqref="D16:D18">
      <formula1>"4,5,6"</formula1>
    </dataValidation>
    <dataValidation type="list" allowBlank="1" showInputMessage="1" showErrorMessage="1" sqref="I23:J27 I62:J62 I30:J60">
      <formula1>"Please pick one,1,2,3,4,5"</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Sheet4!$D$7:$D$12</xm:f>
          </x14:formula1>
          <xm:sqref>E30:G34 E23:G27 E37:G41 E44:G48 E51:G55 E58:G62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7"/>
  <sheetViews>
    <sheetView showGridLines="0" zoomScale="70" zoomScaleNormal="70" workbookViewId="0">
      <selection activeCell="C12" sqref="C12"/>
    </sheetView>
  </sheetViews>
  <sheetFormatPr defaultRowHeight="14.5" x14ac:dyDescent="0.35"/>
  <cols>
    <col min="1" max="1" width="6.08984375" customWidth="1"/>
    <col min="2" max="2" width="29.81640625" customWidth="1"/>
    <col min="3" max="3" width="51" customWidth="1"/>
    <col min="4" max="4" width="52.26953125" customWidth="1"/>
    <col min="5" max="5" width="55.6328125" customWidth="1"/>
    <col min="6" max="6" width="56.26953125" customWidth="1"/>
    <col min="7" max="7" width="24.6328125" customWidth="1"/>
    <col min="8" max="8" width="19.453125" customWidth="1"/>
    <col min="9" max="9" width="18.6328125" customWidth="1"/>
    <col min="10" max="10" width="17.36328125" customWidth="1"/>
    <col min="11" max="11" width="14.6328125" customWidth="1"/>
    <col min="12" max="12" width="58.7265625" customWidth="1"/>
  </cols>
  <sheetData>
    <row r="2" spans="1:12" ht="14.5" customHeight="1" x14ac:dyDescent="0.35">
      <c r="A2" s="320" t="s">
        <v>188</v>
      </c>
      <c r="B2" s="320"/>
      <c r="C2" s="320"/>
      <c r="D2" s="320"/>
      <c r="E2" s="320"/>
      <c r="F2" s="320"/>
      <c r="G2" s="320"/>
      <c r="H2" s="320"/>
      <c r="I2" s="320"/>
      <c r="J2" s="320"/>
      <c r="K2" s="320"/>
      <c r="L2" s="321"/>
    </row>
    <row r="3" spans="1:12" ht="21.5" customHeight="1" x14ac:dyDescent="0.35">
      <c r="A3" s="320"/>
      <c r="B3" s="320"/>
      <c r="C3" s="320"/>
      <c r="D3" s="320"/>
      <c r="E3" s="320"/>
      <c r="F3" s="320"/>
      <c r="G3" s="320"/>
      <c r="H3" s="320"/>
      <c r="I3" s="320"/>
      <c r="J3" s="320"/>
      <c r="K3" s="320"/>
      <c r="L3" s="321"/>
    </row>
    <row r="4" spans="1:12" x14ac:dyDescent="0.35">
      <c r="A4" s="142"/>
      <c r="B4" s="142"/>
      <c r="C4" s="142"/>
      <c r="D4" s="142"/>
      <c r="E4" s="142"/>
      <c r="F4" s="142"/>
      <c r="G4" s="142"/>
      <c r="H4" s="142"/>
      <c r="I4" s="142"/>
      <c r="J4" s="142"/>
      <c r="K4" s="142"/>
      <c r="L4" s="143"/>
    </row>
    <row r="5" spans="1:12" ht="15" thickBot="1" x14ac:dyDescent="0.4">
      <c r="A5" s="142"/>
      <c r="B5" s="142"/>
      <c r="C5" s="142"/>
      <c r="D5" s="142"/>
      <c r="E5" s="142"/>
      <c r="F5" s="142"/>
      <c r="G5" s="142"/>
      <c r="H5" s="142"/>
      <c r="I5" s="142"/>
      <c r="J5" s="142"/>
      <c r="K5" s="142"/>
      <c r="L5" s="143"/>
    </row>
    <row r="6" spans="1:12" ht="18" x14ac:dyDescent="0.35">
      <c r="A6" s="142"/>
      <c r="B6" s="162" t="s">
        <v>14</v>
      </c>
      <c r="C6" s="163" t="s">
        <v>25</v>
      </c>
      <c r="D6" s="142"/>
      <c r="E6" s="142"/>
      <c r="F6" s="142"/>
      <c r="G6" s="142"/>
      <c r="H6" s="142"/>
      <c r="I6" s="142"/>
      <c r="J6" s="142"/>
      <c r="K6" s="142"/>
      <c r="L6" s="143"/>
    </row>
    <row r="7" spans="1:12" ht="18" x14ac:dyDescent="0.35">
      <c r="A7" s="142"/>
      <c r="B7" s="164">
        <v>1</v>
      </c>
      <c r="C7" s="165" t="s">
        <v>186</v>
      </c>
      <c r="D7" s="142"/>
      <c r="E7" s="142"/>
      <c r="F7" s="142"/>
      <c r="G7" s="142"/>
      <c r="H7" s="142"/>
      <c r="I7" s="142"/>
      <c r="J7" s="142"/>
      <c r="K7" s="142"/>
      <c r="L7" s="143"/>
    </row>
    <row r="8" spans="1:12" ht="18.5" thickBot="1" x14ac:dyDescent="0.4">
      <c r="A8" s="142"/>
      <c r="B8" s="166">
        <v>2</v>
      </c>
      <c r="C8" s="167" t="s">
        <v>187</v>
      </c>
      <c r="D8" s="142"/>
      <c r="E8" s="142"/>
      <c r="F8" s="142"/>
      <c r="G8" s="142"/>
      <c r="H8" s="142"/>
      <c r="I8" s="142"/>
      <c r="J8" s="142"/>
      <c r="K8" s="142"/>
      <c r="L8" s="143"/>
    </row>
    <row r="9" spans="1:12" x14ac:dyDescent="0.35">
      <c r="A9" s="142"/>
      <c r="B9" s="142"/>
      <c r="C9" s="142"/>
      <c r="D9" s="142"/>
      <c r="E9" s="142"/>
      <c r="F9" s="142"/>
      <c r="G9" s="142"/>
      <c r="H9" s="142"/>
      <c r="I9" s="142"/>
      <c r="J9" s="142"/>
      <c r="K9" s="142"/>
      <c r="L9" s="143"/>
    </row>
    <row r="10" spans="1:12" x14ac:dyDescent="0.35">
      <c r="A10" s="142"/>
      <c r="B10" s="142"/>
      <c r="C10" s="142"/>
      <c r="D10" s="142"/>
      <c r="E10" s="142"/>
      <c r="F10" s="142"/>
      <c r="G10" s="142"/>
      <c r="H10" s="142"/>
      <c r="I10" s="142"/>
      <c r="J10" s="142"/>
      <c r="K10" s="142"/>
      <c r="L10" s="143"/>
    </row>
    <row r="11" spans="1:12" s="34" customFormat="1" ht="31" customHeight="1" x14ac:dyDescent="0.35">
      <c r="A11" s="214" t="s">
        <v>87</v>
      </c>
      <c r="B11" s="214" t="s">
        <v>88</v>
      </c>
      <c r="C11" s="215" t="s">
        <v>107</v>
      </c>
      <c r="D11" s="215" t="s">
        <v>108</v>
      </c>
      <c r="E11" s="215" t="s">
        <v>109</v>
      </c>
      <c r="F11" s="215" t="s">
        <v>110</v>
      </c>
      <c r="G11" s="216" t="s">
        <v>111</v>
      </c>
      <c r="H11" s="216" t="s">
        <v>5</v>
      </c>
      <c r="I11" s="216" t="s">
        <v>85</v>
      </c>
      <c r="J11" s="216" t="s">
        <v>86</v>
      </c>
      <c r="K11" s="216" t="s">
        <v>2</v>
      </c>
      <c r="L11" s="214" t="s">
        <v>3</v>
      </c>
    </row>
    <row r="12" spans="1:12" ht="241" customHeight="1" x14ac:dyDescent="0.35">
      <c r="A12" s="217">
        <v>1</v>
      </c>
      <c r="B12" s="218" t="s">
        <v>200</v>
      </c>
      <c r="C12" s="219" t="s">
        <v>165</v>
      </c>
      <c r="D12" s="219" t="s">
        <v>113</v>
      </c>
      <c r="E12" s="219" t="s">
        <v>166</v>
      </c>
      <c r="F12" s="219" t="s">
        <v>167</v>
      </c>
      <c r="G12" s="190" t="s">
        <v>18</v>
      </c>
      <c r="H12" s="191" t="s">
        <v>18</v>
      </c>
      <c r="I12" s="220" t="s">
        <v>18</v>
      </c>
      <c r="J12" s="220" t="s">
        <v>18</v>
      </c>
      <c r="K12" s="221" t="s">
        <v>18</v>
      </c>
      <c r="L12" s="222" t="s">
        <v>201</v>
      </c>
    </row>
    <row r="13" spans="1:12" ht="275.5" customHeight="1" x14ac:dyDescent="0.35">
      <c r="A13" s="217">
        <v>2</v>
      </c>
      <c r="B13" s="223" t="s">
        <v>202</v>
      </c>
      <c r="C13" s="224" t="s">
        <v>168</v>
      </c>
      <c r="D13" s="224" t="s">
        <v>169</v>
      </c>
      <c r="E13" s="224" t="s">
        <v>115</v>
      </c>
      <c r="F13" s="224" t="s">
        <v>170</v>
      </c>
      <c r="G13" s="190" t="s">
        <v>18</v>
      </c>
      <c r="H13" s="191" t="s">
        <v>18</v>
      </c>
      <c r="I13" s="220" t="s">
        <v>18</v>
      </c>
      <c r="J13" s="220" t="s">
        <v>18</v>
      </c>
      <c r="K13" s="221" t="s">
        <v>18</v>
      </c>
      <c r="L13" s="222" t="s">
        <v>201</v>
      </c>
    </row>
    <row r="14" spans="1:12" ht="329.5" customHeight="1" x14ac:dyDescent="0.35">
      <c r="A14" s="217">
        <v>3</v>
      </c>
      <c r="B14" s="223" t="s">
        <v>203</v>
      </c>
      <c r="C14" s="224" t="s">
        <v>171</v>
      </c>
      <c r="D14" s="224" t="s">
        <v>173</v>
      </c>
      <c r="E14" s="224" t="s">
        <v>176</v>
      </c>
      <c r="F14" s="224" t="s">
        <v>178</v>
      </c>
      <c r="G14" s="190" t="s">
        <v>18</v>
      </c>
      <c r="H14" s="191" t="s">
        <v>18</v>
      </c>
      <c r="I14" s="220" t="s">
        <v>18</v>
      </c>
      <c r="J14" s="220" t="s">
        <v>18</v>
      </c>
      <c r="K14" s="221" t="s">
        <v>18</v>
      </c>
      <c r="L14" s="222" t="s">
        <v>201</v>
      </c>
    </row>
    <row r="15" spans="1:12" ht="308.5" customHeight="1" x14ac:dyDescent="0.35">
      <c r="A15" s="217">
        <v>4</v>
      </c>
      <c r="B15" s="218" t="s">
        <v>204</v>
      </c>
      <c r="C15" s="224" t="s">
        <v>172</v>
      </c>
      <c r="D15" s="224" t="s">
        <v>174</v>
      </c>
      <c r="E15" s="224" t="s">
        <v>114</v>
      </c>
      <c r="F15" s="224" t="s">
        <v>179</v>
      </c>
      <c r="G15" s="190" t="s">
        <v>18</v>
      </c>
      <c r="H15" s="191" t="s">
        <v>18</v>
      </c>
      <c r="I15" s="220" t="s">
        <v>18</v>
      </c>
      <c r="J15" s="220" t="s">
        <v>18</v>
      </c>
      <c r="K15" s="221" t="s">
        <v>18</v>
      </c>
      <c r="L15" s="222" t="s">
        <v>201</v>
      </c>
    </row>
    <row r="16" spans="1:12" ht="280.5" customHeight="1" x14ac:dyDescent="0.35">
      <c r="A16" s="217">
        <v>5</v>
      </c>
      <c r="B16" s="218" t="s">
        <v>205</v>
      </c>
      <c r="C16" s="219" t="s">
        <v>112</v>
      </c>
      <c r="D16" s="224" t="s">
        <v>175</v>
      </c>
      <c r="E16" s="224" t="s">
        <v>177</v>
      </c>
      <c r="F16" s="224" t="s">
        <v>180</v>
      </c>
      <c r="G16" s="190" t="s">
        <v>18</v>
      </c>
      <c r="H16" s="191" t="s">
        <v>18</v>
      </c>
      <c r="I16" s="220" t="s">
        <v>18</v>
      </c>
      <c r="J16" s="220" t="s">
        <v>18</v>
      </c>
      <c r="K16" s="221" t="s">
        <v>18</v>
      </c>
      <c r="L16" s="222" t="s">
        <v>201</v>
      </c>
    </row>
    <row r="18" spans="3:11" hidden="1" x14ac:dyDescent="0.35">
      <c r="C18">
        <f>COUNT(G12:G16)</f>
        <v>0</v>
      </c>
      <c r="D18">
        <f>COUNT(H12:H16)</f>
        <v>0</v>
      </c>
      <c r="E18">
        <f>COUNT(I12:I16)</f>
        <v>0</v>
      </c>
      <c r="F18">
        <f>COUNT(J12:J16)</f>
        <v>0</v>
      </c>
      <c r="G18">
        <f>COUNT(K12:K16)</f>
        <v>0</v>
      </c>
    </row>
    <row r="19" spans="3:11" hidden="1" x14ac:dyDescent="0.35">
      <c r="C19">
        <f>COUNTIF(C18:G18,5)</f>
        <v>0</v>
      </c>
    </row>
    <row r="20" spans="3:11" x14ac:dyDescent="0.35">
      <c r="F20" s="160"/>
      <c r="G20" s="160"/>
      <c r="H20" s="160"/>
      <c r="I20" s="160"/>
      <c r="J20" s="160"/>
      <c r="K20" s="160"/>
    </row>
    <row r="21" spans="3:11" ht="16.5" x14ac:dyDescent="0.35">
      <c r="F21" s="148"/>
      <c r="G21" s="161" t="str">
        <f>IF(G23&lt;51%,"Unrated",IF(G23&lt;61%,"Learner",IF(G23&lt;71%,"Emerging Performer",IF(G23&lt;85%,"Performer","Influencer"))))</f>
        <v>Unrated</v>
      </c>
      <c r="H21" s="161" t="str">
        <f t="shared" ref="H21:K21" si="0">IF(H23&lt;51%,"Unrated",IF(H23&lt;61%,"Learner",IF(H23&lt;71%,"Emerging Performer",IF(H23&lt;85%,"Performer","Influencer"))))</f>
        <v>Unrated</v>
      </c>
      <c r="I21" s="161" t="str">
        <f t="shared" si="0"/>
        <v>Unrated</v>
      </c>
      <c r="J21" s="161" t="str">
        <f t="shared" si="0"/>
        <v>Unrated</v>
      </c>
      <c r="K21" s="161" t="str">
        <f t="shared" si="0"/>
        <v>Unrated</v>
      </c>
    </row>
    <row r="22" spans="3:11" ht="16.5" x14ac:dyDescent="0.35">
      <c r="F22" s="48" t="s">
        <v>84</v>
      </c>
      <c r="G22" s="49">
        <f>SUM(G12:G16)</f>
        <v>0</v>
      </c>
      <c r="H22" s="49">
        <f>SUM(H12:H16)</f>
        <v>0</v>
      </c>
      <c r="I22" s="49">
        <f>SUM(I12:I16)</f>
        <v>0</v>
      </c>
      <c r="J22" s="49">
        <f>SUM(J12:J16)</f>
        <v>0</v>
      </c>
      <c r="K22" s="49">
        <f>SUM(K12:K16)</f>
        <v>0</v>
      </c>
    </row>
    <row r="23" spans="3:11" ht="16.5" x14ac:dyDescent="0.35">
      <c r="F23" s="48" t="s">
        <v>104</v>
      </c>
      <c r="G23" s="45">
        <f>G22/25</f>
        <v>0</v>
      </c>
      <c r="H23" s="45">
        <f t="shared" ref="H23:K23" si="1">H22/25</f>
        <v>0</v>
      </c>
      <c r="I23" s="45">
        <f t="shared" si="1"/>
        <v>0</v>
      </c>
      <c r="J23" s="45">
        <f t="shared" si="1"/>
        <v>0</v>
      </c>
      <c r="K23" s="45">
        <f t="shared" si="1"/>
        <v>0</v>
      </c>
    </row>
    <row r="24" spans="3:11" x14ac:dyDescent="0.35">
      <c r="F24" s="160"/>
      <c r="G24" s="160"/>
      <c r="H24" s="160"/>
      <c r="I24" s="160"/>
      <c r="J24" s="160"/>
      <c r="K24" s="160"/>
    </row>
    <row r="25" spans="3:11" x14ac:dyDescent="0.35">
      <c r="F25" s="160"/>
      <c r="G25" s="160"/>
      <c r="H25" s="160"/>
      <c r="I25" s="160"/>
      <c r="J25" s="160"/>
      <c r="K25" s="160"/>
    </row>
    <row r="26" spans="3:11" ht="16.5" x14ac:dyDescent="0.35">
      <c r="F26" s="41"/>
      <c r="G26" s="322" t="str">
        <f>IF(G27&lt;51%,"Unrated",(IF(G27&lt;61%,"Learner",IF(G27&lt;71%,"Emerging Performer",IF(G27&lt;85%,"Performer","Influencer")))))</f>
        <v>Unrated</v>
      </c>
      <c r="H26" s="323"/>
      <c r="I26" s="160"/>
      <c r="J26" s="160"/>
      <c r="K26" s="160"/>
    </row>
    <row r="27" spans="3:11" ht="16.5" x14ac:dyDescent="0.35">
      <c r="F27" s="48" t="s">
        <v>105</v>
      </c>
      <c r="G27" s="50">
        <f>IFERROR(SUM(G23:K23)/C19,0%)</f>
        <v>0</v>
      </c>
      <c r="H27" s="51"/>
      <c r="I27" s="160"/>
      <c r="J27" s="160"/>
      <c r="K27" s="160"/>
    </row>
  </sheetData>
  <sheetProtection algorithmName="SHA-512" hashValue="z4iV35VkVVg+BMx4sKluD15yTMaDarDP+bBZkNq1EO8QCE0owtASf4dSRE0EpeLo3WkXhtNn3dqLzp5ONvje+Q==" saltValue="3uVLFlpnX7XuTwGc3Md+Rw==" spinCount="100000" sheet="1" objects="1" scenarios="1" selectLockedCells="1"/>
  <mergeCells count="2">
    <mergeCell ref="A2:L3"/>
    <mergeCell ref="G26:H26"/>
  </mergeCells>
  <conditionalFormatting sqref="G21:K21">
    <cfRule type="cellIs" dxfId="3" priority="3" operator="equal">
      <formula>"Fail"</formula>
    </cfRule>
    <cfRule type="cellIs" dxfId="2" priority="4" operator="equal">
      <formula>"Pass"</formula>
    </cfRule>
  </conditionalFormatting>
  <conditionalFormatting sqref="G26">
    <cfRule type="cellIs" dxfId="1" priority="1" operator="equal">
      <formula>"Fail"</formula>
    </cfRule>
    <cfRule type="cellIs" dxfId="0" priority="2"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Sheet4!$D$7:$D$11</xm:f>
          </x14:formula1>
          <xm:sqref>G12:K16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E12"/>
  <sheetViews>
    <sheetView workbookViewId="0">
      <selection activeCell="D7" sqref="D7"/>
    </sheetView>
  </sheetViews>
  <sheetFormatPr defaultRowHeight="14.5" x14ac:dyDescent="0.35"/>
  <cols>
    <col min="4" max="4" width="11.26953125" bestFit="1" customWidth="1"/>
  </cols>
  <sheetData>
    <row r="7" spans="4:5" x14ac:dyDescent="0.35">
      <c r="D7" t="s">
        <v>18</v>
      </c>
    </row>
    <row r="8" spans="4:5" x14ac:dyDescent="0.35">
      <c r="D8">
        <v>5</v>
      </c>
      <c r="E8" s="17"/>
    </row>
    <row r="9" spans="4:5" x14ac:dyDescent="0.35">
      <c r="D9">
        <v>4</v>
      </c>
      <c r="E9" s="18"/>
    </row>
    <row r="10" spans="4:5" x14ac:dyDescent="0.35">
      <c r="D10">
        <v>3</v>
      </c>
      <c r="E10" s="16"/>
    </row>
    <row r="11" spans="4:5" x14ac:dyDescent="0.35">
      <c r="D11">
        <v>2</v>
      </c>
      <c r="E11" s="19"/>
    </row>
    <row r="12" spans="4:5" x14ac:dyDescent="0.35">
      <c r="D12">
        <v>1</v>
      </c>
      <c r="E12"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PAF Summary</vt:lpstr>
      <vt:lpstr>OKR Scorecard (Cycle 1)</vt:lpstr>
      <vt:lpstr>Behavioural Scorecard (Cycle 1)</vt:lpstr>
      <vt:lpstr>OKR Scorecard (Cycle 2)</vt:lpstr>
      <vt:lpstr>Behavioural Scorecard (Cycle 2)</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Moyo Asubiojo</dc:creator>
  <cp:lastModifiedBy>Oluwaseye Oni</cp:lastModifiedBy>
  <dcterms:created xsi:type="dcterms:W3CDTF">2017-02-02T16:21:10Z</dcterms:created>
  <dcterms:modified xsi:type="dcterms:W3CDTF">2018-03-06T12:40:40Z</dcterms:modified>
</cp:coreProperties>
</file>