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uwaseye.oni\Downloads\2018 PAF Template\"/>
    </mc:Choice>
  </mc:AlternateContent>
  <bookViews>
    <workbookView xWindow="0" yWindow="0" windowWidth="15530" windowHeight="7310" tabRatio="845"/>
  </bookViews>
  <sheets>
    <sheet name="PAF Summary" sheetId="10" r:id="rId1"/>
    <sheet name="OKR Scorecard (Cycle 1)" sheetId="12" r:id="rId2"/>
    <sheet name="Behavioural Scorecard (Cycle 1)" sheetId="13" r:id="rId3"/>
    <sheet name="OKR Scorecard (Cycle 2)" sheetId="14" r:id="rId4"/>
    <sheet name="Behavioural Scorecard (Cycle 2)" sheetId="15" r:id="rId5"/>
    <sheet name="Sheet4" sheetId="9" state="hidden"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2" i="15" l="1"/>
  <c r="K23" i="15" s="1"/>
  <c r="K21" i="15" s="1"/>
  <c r="J22" i="15"/>
  <c r="J23" i="15" s="1"/>
  <c r="J21" i="15" s="1"/>
  <c r="I22" i="15"/>
  <c r="I23" i="15" s="1"/>
  <c r="I21" i="15" s="1"/>
  <c r="H22" i="15"/>
  <c r="H23" i="15" s="1"/>
  <c r="H21" i="15" s="1"/>
  <c r="G22" i="15"/>
  <c r="G23" i="15" s="1"/>
  <c r="G21" i="15" s="1"/>
  <c r="G18" i="15"/>
  <c r="F18" i="15"/>
  <c r="E18" i="15"/>
  <c r="D18" i="15"/>
  <c r="C18" i="15"/>
  <c r="C19" i="15" s="1"/>
  <c r="G27" i="15" s="1"/>
  <c r="G26" i="15" s="1"/>
  <c r="K22" i="13" l="1"/>
  <c r="K23" i="13" s="1"/>
  <c r="K21" i="13" s="1"/>
  <c r="J22" i="13"/>
  <c r="J23" i="13" s="1"/>
  <c r="J21" i="13" s="1"/>
  <c r="I22" i="13"/>
  <c r="I23" i="13" s="1"/>
  <c r="I21" i="13" s="1"/>
  <c r="H22" i="13"/>
  <c r="H23" i="13" s="1"/>
  <c r="H21" i="13" s="1"/>
  <c r="G22" i="13"/>
  <c r="G23" i="13" s="1"/>
  <c r="G21" i="13" s="1"/>
  <c r="G18" i="13"/>
  <c r="F18" i="13"/>
  <c r="E18" i="13"/>
  <c r="D18" i="13"/>
  <c r="C18" i="13"/>
  <c r="C19" i="13" l="1"/>
  <c r="G27" i="13" s="1"/>
  <c r="G63" i="14"/>
  <c r="F63" i="14"/>
  <c r="F68" i="14" s="1"/>
  <c r="E63" i="14"/>
  <c r="E68" i="14" s="1"/>
  <c r="G56" i="14"/>
  <c r="F56" i="14"/>
  <c r="E56" i="14"/>
  <c r="G49" i="14"/>
  <c r="G68" i="14" s="1"/>
  <c r="F49" i="14"/>
  <c r="E49" i="14"/>
  <c r="G42" i="14"/>
  <c r="F42" i="14"/>
  <c r="E42" i="14"/>
  <c r="G35" i="14"/>
  <c r="F35" i="14"/>
  <c r="E35" i="14"/>
  <c r="K28" i="14"/>
  <c r="J28" i="14"/>
  <c r="G28" i="14"/>
  <c r="F28" i="14"/>
  <c r="E28" i="14"/>
  <c r="AP12" i="14"/>
  <c r="AV12" i="14" s="1"/>
  <c r="AP11" i="14"/>
  <c r="AV11" i="14" s="1"/>
  <c r="AP10" i="14"/>
  <c r="AV10" i="14" s="1"/>
  <c r="AP9" i="14"/>
  <c r="AV9" i="14" s="1"/>
  <c r="AP8" i="14"/>
  <c r="AV8" i="14" s="1"/>
  <c r="AP7" i="14"/>
  <c r="AV7" i="14" s="1"/>
  <c r="F28" i="12"/>
  <c r="H29" i="10" l="1"/>
  <c r="G26" i="13"/>
  <c r="F29" i="10"/>
  <c r="AV13" i="14"/>
  <c r="G69" i="14" s="1"/>
  <c r="G70" i="14" s="1"/>
  <c r="AT7" i="14"/>
  <c r="AT9" i="14"/>
  <c r="AT11" i="14"/>
  <c r="AT12" i="14"/>
  <c r="AU7" i="14"/>
  <c r="AU8" i="14"/>
  <c r="AU9" i="14"/>
  <c r="AU10" i="14"/>
  <c r="AU11" i="14"/>
  <c r="AU12" i="14"/>
  <c r="AT8" i="14"/>
  <c r="AT10" i="14"/>
  <c r="G72" i="14" l="1"/>
  <c r="G67" i="14"/>
  <c r="AU13" i="14"/>
  <c r="F69" i="14" s="1"/>
  <c r="F70" i="14" s="1"/>
  <c r="AT13" i="14"/>
  <c r="E69" i="14" s="1"/>
  <c r="E70" i="14" s="1"/>
  <c r="F72" i="14" l="1"/>
  <c r="F67" i="14"/>
  <c r="E72" i="14"/>
  <c r="E67" i="14"/>
  <c r="J29" i="10"/>
  <c r="E75" i="14" l="1"/>
  <c r="E74" i="14" s="1"/>
  <c r="H28" i="10"/>
  <c r="H31" i="10" s="1"/>
  <c r="H30" i="10" s="1"/>
  <c r="E63" i="12" l="1"/>
  <c r="AP12" i="12" l="1"/>
  <c r="AP11" i="12"/>
  <c r="AP10" i="12"/>
  <c r="AP9" i="12"/>
  <c r="AP8" i="12"/>
  <c r="AP7" i="12"/>
  <c r="F63" i="12"/>
  <c r="G63" i="12"/>
  <c r="F56" i="12"/>
  <c r="G56" i="12"/>
  <c r="E56" i="12"/>
  <c r="F49" i="12"/>
  <c r="G49" i="12"/>
  <c r="E49" i="12"/>
  <c r="F42" i="12"/>
  <c r="G42" i="12"/>
  <c r="E42" i="12"/>
  <c r="F35" i="12"/>
  <c r="G35" i="12"/>
  <c r="E35" i="12"/>
  <c r="G28" i="12"/>
  <c r="E28" i="12"/>
  <c r="G68" i="12" l="1"/>
  <c r="F68" i="12"/>
  <c r="AU9" i="12"/>
  <c r="AT9" i="12"/>
  <c r="AV9" i="12"/>
  <c r="E68" i="12"/>
  <c r="AV7" i="12"/>
  <c r="AU7" i="12"/>
  <c r="AT7" i="12"/>
  <c r="AT8" i="12"/>
  <c r="AV8" i="12"/>
  <c r="AU8" i="12"/>
  <c r="AT12" i="12"/>
  <c r="AV12" i="12"/>
  <c r="AU12" i="12"/>
  <c r="AV10" i="12"/>
  <c r="AU10" i="12"/>
  <c r="AT10" i="12"/>
  <c r="AV11" i="12"/>
  <c r="AU11" i="12"/>
  <c r="AT11" i="12"/>
  <c r="AV13" i="12" l="1"/>
  <c r="G69" i="12" s="1"/>
  <c r="G70" i="12" s="1"/>
  <c r="G67" i="12" s="1"/>
  <c r="AT13" i="12"/>
  <c r="E69" i="12" s="1"/>
  <c r="E70" i="12" s="1"/>
  <c r="E67" i="12" s="1"/>
  <c r="AU13" i="12"/>
  <c r="F69" i="12" s="1"/>
  <c r="F70" i="12" s="1"/>
  <c r="F67" i="12" s="1"/>
  <c r="E72" i="12" l="1"/>
  <c r="G72" i="12"/>
  <c r="F72" i="12"/>
  <c r="K28" i="12"/>
  <c r="J28" i="12"/>
  <c r="E75" i="12" l="1"/>
  <c r="E74" i="12" l="1"/>
  <c r="F28" i="10"/>
  <c r="J28" i="10" l="1"/>
  <c r="J31" i="10" s="1"/>
  <c r="J30" i="10" s="1"/>
  <c r="F31" i="10"/>
  <c r="F30" i="10" s="1"/>
</calcChain>
</file>

<file path=xl/sharedStrings.xml><?xml version="1.0" encoding="utf-8"?>
<sst xmlns="http://schemas.openxmlformats.org/spreadsheetml/2006/main" count="697" uniqueCount="207">
  <si>
    <t>Comments</t>
  </si>
  <si>
    <t>MANAGER'S RATING</t>
  </si>
  <si>
    <t>SELF RATING</t>
  </si>
  <si>
    <t>COMMENTS</t>
  </si>
  <si>
    <t>Total</t>
  </si>
  <si>
    <t>BUSINESS RATING</t>
  </si>
  <si>
    <t>DEPARTMENT RATING</t>
  </si>
  <si>
    <t>Submit your completed PAF to your Manager and meet with him/her to do your review</t>
  </si>
  <si>
    <t>During appraisals, the Employee is expected to provide evidence (electronically or hardcopy) to justify any deserved rating in line with the guidelines provided in this framework</t>
  </si>
  <si>
    <t>Accomplishments or new abilities demonstrated since last review</t>
  </si>
  <si>
    <t>Comments/ Specific areas of needed improvement:</t>
  </si>
  <si>
    <t>Date and Signature</t>
  </si>
  <si>
    <t xml:space="preserve">Follow up requested/desired:   YES            NO  </t>
  </si>
  <si>
    <t>COMMENTS / FEEDBACK</t>
  </si>
  <si>
    <t>Steps</t>
  </si>
  <si>
    <t>Business Reviewer:</t>
  </si>
  <si>
    <t>Department Reviewer:</t>
  </si>
  <si>
    <t>Rating</t>
  </si>
  <si>
    <t>Select Rating</t>
  </si>
  <si>
    <t>Business Reviewer</t>
  </si>
  <si>
    <t>Employee</t>
  </si>
  <si>
    <t xml:space="preserve">Comments on Discussions / Review with Employee </t>
  </si>
  <si>
    <t>Functional Head of Dept / Line Manager</t>
  </si>
  <si>
    <t xml:space="preserve">COMMENTS </t>
  </si>
  <si>
    <t xml:space="preserve">Take time to discuss your results, areas of improvement and feedback with your Line Manager. </t>
  </si>
  <si>
    <t>General Guidelines</t>
  </si>
  <si>
    <t>KR 3: Implement using OKR and PMS Software in all 23 teams</t>
  </si>
  <si>
    <t>KR 4: Reach monthly employee satisfaction score of at least 4.7 points</t>
  </si>
  <si>
    <t xml:space="preserve">Performance Summary </t>
  </si>
  <si>
    <t>Scores</t>
  </si>
  <si>
    <t>Name:</t>
  </si>
  <si>
    <t xml:space="preserve">Level: </t>
  </si>
  <si>
    <t>Staff ID:</t>
  </si>
  <si>
    <t>Department:</t>
  </si>
  <si>
    <t xml:space="preserve">Objectives and Key Results </t>
  </si>
  <si>
    <t>Cycle 1 (H1)</t>
  </si>
  <si>
    <t>Cycle 2 (H2)</t>
  </si>
  <si>
    <t xml:space="preserve">Analysts </t>
  </si>
  <si>
    <t xml:space="preserve">Project Management </t>
  </si>
  <si>
    <t xml:space="preserve">Designs and Communications </t>
  </si>
  <si>
    <t>People Operations</t>
  </si>
  <si>
    <t xml:space="preserve">Business Managers </t>
  </si>
  <si>
    <t xml:space="preserve">Administration </t>
  </si>
  <si>
    <t xml:space="preserve">Customer Service </t>
  </si>
  <si>
    <t>Product Specialists &amp; Field Support Staff</t>
  </si>
  <si>
    <t>Engineering</t>
  </si>
  <si>
    <t>Select One</t>
  </si>
  <si>
    <t xml:space="preserve">Select One </t>
  </si>
  <si>
    <t>Vigipay</t>
  </si>
  <si>
    <t>Garden Data</t>
  </si>
  <si>
    <t xml:space="preserve">Avitech </t>
  </si>
  <si>
    <t>Edutech</t>
  </si>
  <si>
    <t>GSV</t>
  </si>
  <si>
    <t xml:space="preserve">Powertech </t>
  </si>
  <si>
    <t xml:space="preserve">Finatech </t>
  </si>
  <si>
    <t>CL 3</t>
  </si>
  <si>
    <t>CL 2</t>
  </si>
  <si>
    <t>CL 1</t>
  </si>
  <si>
    <t>CL 0</t>
  </si>
  <si>
    <t>L1</t>
  </si>
  <si>
    <t>L2</t>
  </si>
  <si>
    <t>L3</t>
  </si>
  <si>
    <t>L5</t>
  </si>
  <si>
    <t>L6</t>
  </si>
  <si>
    <t>L7</t>
  </si>
  <si>
    <t>L8</t>
  </si>
  <si>
    <t>L9</t>
  </si>
  <si>
    <t xml:space="preserve">Previous Appraisal Scores </t>
  </si>
  <si>
    <t xml:space="preserve">Influencer </t>
  </si>
  <si>
    <t xml:space="preserve">Performer </t>
  </si>
  <si>
    <t xml:space="preserve">Emerging Performer </t>
  </si>
  <si>
    <t xml:space="preserve">Learner </t>
  </si>
  <si>
    <t xml:space="preserve">Description </t>
  </si>
  <si>
    <t xml:space="preserve">85% - 100% </t>
  </si>
  <si>
    <t xml:space="preserve">Descriptor </t>
  </si>
  <si>
    <t>KR 1: Put in your key results here e.g Conduct 3 monthly "Fun Friday" all hands meetings with motivational speakers</t>
  </si>
  <si>
    <t>KR 2: Put in your key results here e.g. Interview 48 employees on their needs for improving our work culture</t>
  </si>
  <si>
    <t>Objective 3</t>
  </si>
  <si>
    <t>KR 3: Put in your key results here e.g Conduct 3 monthly "Fun Friday" all hands meetings with motivational speakers</t>
  </si>
  <si>
    <t>KR 4: Put in your key results here e.g. Interview 48 employees on their needs for improving our work culture</t>
  </si>
  <si>
    <t xml:space="preserve">People Operations </t>
  </si>
  <si>
    <t xml:space="preserve">Sub Total </t>
  </si>
  <si>
    <t xml:space="preserve">Personal Development Objective </t>
  </si>
  <si>
    <t xml:space="preserve">Contributions to overall Performance </t>
  </si>
  <si>
    <t xml:space="preserve">Total Score  </t>
  </si>
  <si>
    <t>PEER 1 RATING</t>
  </si>
  <si>
    <t>PEER 2 RATING</t>
  </si>
  <si>
    <t>S/N</t>
  </si>
  <si>
    <t>BEHAVIOURS</t>
  </si>
  <si>
    <t>OBJECTIVES</t>
  </si>
  <si>
    <t>KEY RESULTS</t>
  </si>
  <si>
    <t>Employees are to have 4 - 6 Objectives per appraisal cycle</t>
  </si>
  <si>
    <t>OKRs can be reviewed and refined/updated up to 6 weeks before appraisal exercise</t>
  </si>
  <si>
    <t>Each Objective is to have 3 - 5 Key Results. Key Results must be measurable (use numbers, percentages, etc.)</t>
  </si>
  <si>
    <t>Ratings</t>
  </si>
  <si>
    <t>Description (% of Key Result Achieved)</t>
  </si>
  <si>
    <t>85% - 100%</t>
  </si>
  <si>
    <t>Employees and Managers (+ Business Managers, as applicable) are to collaboratively agree on OKRs for each appraisal cycle</t>
  </si>
  <si>
    <t>One of the Objectives must compulsorily be a Personal Development Objective, wihich should also have its own Key Results</t>
  </si>
  <si>
    <t>INDIVIDUAL OBJECTIVES AND KEY RESULTS (OKRs)</t>
  </si>
  <si>
    <t>KR 5: xxx</t>
  </si>
  <si>
    <t>Objective 2</t>
  </si>
  <si>
    <t>Objective 4</t>
  </si>
  <si>
    <t>Objective 5</t>
  </si>
  <si>
    <t>Total Score %</t>
  </si>
  <si>
    <t>Final  Score %</t>
  </si>
  <si>
    <t xml:space="preserve">Weighted Score % </t>
  </si>
  <si>
    <t>LEARNER (2)</t>
  </si>
  <si>
    <t>EMERGING PERFORMER (3)</t>
  </si>
  <si>
    <t>PERFORMER (4)</t>
  </si>
  <si>
    <t>INFLUENCER (5)</t>
  </si>
  <si>
    <t>DEPARTMENTAL RATING</t>
  </si>
  <si>
    <t>Percentage Weight</t>
  </si>
  <si>
    <t>Year</t>
  </si>
  <si>
    <t>2017 Cycle 1</t>
  </si>
  <si>
    <t>2017 Cycle 2</t>
  </si>
  <si>
    <t xml:space="preserve">Behavioural Anchors </t>
  </si>
  <si>
    <t>Average Score YE</t>
  </si>
  <si>
    <t xml:space="preserve">Key Objectives </t>
  </si>
  <si>
    <t>Score</t>
  </si>
  <si>
    <t>DPT</t>
  </si>
  <si>
    <t xml:space="preserve">BUSINESS </t>
  </si>
  <si>
    <t xml:space="preserve">SELF </t>
  </si>
  <si>
    <t>Put in your Objective here e.g. Improve internal employee engagement and job satisfaction by 45%</t>
  </si>
  <si>
    <t>Objective 6</t>
  </si>
  <si>
    <t xml:space="preserve">No  of Objectives </t>
  </si>
  <si>
    <t>Unrated</t>
  </si>
  <si>
    <t>71% - 84%</t>
  </si>
  <si>
    <t>61% - 70%</t>
  </si>
  <si>
    <t>51%-60%</t>
  </si>
  <si>
    <t>&lt;51%</t>
  </si>
  <si>
    <t>Overview</t>
  </si>
  <si>
    <r>
      <t xml:space="preserve">This framework has been designed to guide the Performance Appraisal Process at Venture Garden Group (VGG). The framework has two categories:
1. </t>
    </r>
    <r>
      <rPr>
        <b/>
        <sz val="8"/>
        <color theme="1"/>
        <rFont val="Open Sans"/>
        <family val="2"/>
      </rPr>
      <t>"Objectives and Key Results" Section:</t>
    </r>
    <r>
      <rPr>
        <sz val="8"/>
        <color theme="1"/>
        <rFont val="Open Sans"/>
        <family val="2"/>
      </rPr>
      <t xml:space="preserve"> This helps you to clearly set your Objectives and Key Results for the appraisal period. It serves to facilitate a link between Company, SBU, departmental, unit and individual objectives, measures and targets.
2. </t>
    </r>
    <r>
      <rPr>
        <b/>
        <sz val="8"/>
        <color theme="1"/>
        <rFont val="Open Sans"/>
        <family val="2"/>
      </rPr>
      <t>"Behavioural Anchors" Section:</t>
    </r>
    <r>
      <rPr>
        <sz val="8"/>
        <color theme="1"/>
        <rFont val="Open Sans"/>
        <family val="2"/>
      </rPr>
      <t xml:space="preserve"> This serves to drive behaviours that are consistent with the organizational goals. It provides a guide to the day-to-day behaviours and activites expected of you, based on your role as a staff of VGG.
While this framework covers multiple aspects of performance, the framework is not a checklist or an exhaustive list. 
Approval of recommendations from the performance appraisal process will be based on the following:
• Fulfillment of objectives set at the begining of the year;
• Performance on behaviourial anchors that align with the company's overall OKRs for the year (supported by documented examples);
• Your performance, in comparison to that of your peers.  
This framework will be used along side your monthly one-on-one discussions with your Manager throughout the year as you strive to meet your objectives. </t>
    </r>
  </si>
  <si>
    <t>At commencement of appraisals, each Employee should do a Self Rating on both OKR &amp; Behavioural Scorecards.</t>
  </si>
  <si>
    <t>L4</t>
  </si>
  <si>
    <t>Administration</t>
  </si>
  <si>
    <t>Analyst</t>
  </si>
  <si>
    <t>Business Managers</t>
  </si>
  <si>
    <t>Customer Service</t>
  </si>
  <si>
    <t>Design &amp; Communications</t>
  </si>
  <si>
    <t>Financial Services</t>
  </si>
  <si>
    <t>Legal Services</t>
  </si>
  <si>
    <t>Senior Management</t>
  </si>
  <si>
    <t>Product Specialist &amp; Field Support Staff</t>
  </si>
  <si>
    <t>Project Management Competency Centre</t>
  </si>
  <si>
    <t>Operational Excellence</t>
  </si>
  <si>
    <t>SBU/Platform-Dedicated Team/Resource</t>
  </si>
  <si>
    <t xml:space="preserve">SBU/Platform: </t>
  </si>
  <si>
    <t>AviTech</t>
  </si>
  <si>
    <t>EduTech</t>
  </si>
  <si>
    <t>FinaTech</t>
  </si>
  <si>
    <t>VGN</t>
  </si>
  <si>
    <t>VigiPay</t>
  </si>
  <si>
    <t>PowerTech</t>
  </si>
  <si>
    <t>VG Ghana</t>
  </si>
  <si>
    <t>Comments are as important as the ratings themselves; hence, all reviewers must include comments following each rating.</t>
  </si>
  <si>
    <t>Overall performance requires immediate and significant improvement. The quality of performance is inadequate and shows little or no improvement. Knowledge, skills, and abilities have not been demonstrated at appropriate levels. Does not demonstrate behaviour at the expected level, even with available assistance or direction from others.</t>
  </si>
  <si>
    <t xml:space="preserve">Newly developing in this area and working toward gaining proficiency. Demonstrates satisfactory performance inconsistently. Achieves some but not all goals and is acquiring necessary knowledge and skills. Has a general understanding of key principles but limited or no applied experience in this area. </t>
  </si>
  <si>
    <t>Consistently demonstrates high level of performance. Consistently works toward overall objectives of the department and or organization. Viewed as a role model in position. Demonstrates high levels of effort, effectiveness, and judgment with limited or no supervision.</t>
  </si>
  <si>
    <t xml:space="preserve">Performance meets team expectations. Viewed as someone who gets the job done and effectively prioritizes work. Has sufficient understanding and experience to operate at a full professional level within a broad range of moderately complex situations. </t>
  </si>
  <si>
    <t xml:space="preserve">Consistently sets the standard followed by others. Known to inspire and influence positive behaviour, performance, and results within team, across teams, and across the company. </t>
  </si>
  <si>
    <t>51% - 60%</t>
  </si>
  <si>
    <t>L0</t>
  </si>
  <si>
    <t xml:space="preserve">Total No  of Objectives </t>
  </si>
  <si>
    <t>Put in your Personal Development Objective here e.g. Improve internal employee engagement and job satisfaction by 45%</t>
  </si>
  <si>
    <t>STAFF (L7-L9) Performance Appraisal Framework</t>
  </si>
  <si>
    <t>Has the company's finacial targets down in the pack and can pull it out to communicate it with direct/indirect reports. 
Rarely seeks ways to ensure EBITDA is maximized by finding and pursuing opportunities for cost reduction on his/her work stream. 
Rarely seeks opportunities to increase the company's revenue. Seldom pursues cash and opportunities to unlock revenue on active projects. 
Sometimes gets down into rubbles to fix issues directly related with unlocking cash on projects. 
Passively ensures all revenues streams under purview meet their financial objectives.</t>
  </si>
  <si>
    <t>Knows the company's finacial targets and can communicate it with direct/indirect reports in a way that is easy for all to understand and connect with. 
Constantly seeks to ensure EBITDA is maximized by finding and pursuing opportunities for cost reduction across the company. 
Generally seeks opportunities to increase the company's revenue. 
Generally pursues cash and opportunities to unlock revenue on all active projects. 
Usually gets down into the rubbles to fix issues directly related with unlocking cash on projects. 
Makes every effort to ensure all revenues streams under purview meet their financial objectives.</t>
  </si>
  <si>
    <t>All direct reports are able to clearly communicate the company's financial targets. 
Direct reports are constantly seeking ways to ensure EBITDA is maximized by finding and pursuing opportunities for cost reduction across their teams and projects. 
Constantly seeking and actively pursuing opportunities to increase the company's revenue.
Generally pursues cash and opportunities to unlock revenue on all active projects. 
Usually gets down into the rubbles to fix issues directly related with unlocking cash on projects. 
Makes every effort to ensure all revenue streams under purview meet their financial objectives.</t>
  </si>
  <si>
    <t>Can clearly articluate the company’s long term financial strategy. 
Closes out new revenue lines for the company. 
All revenue lines under purview exceed their revenue and EBIDTA targets. 
All direct/Indirect can clearly communicate the company's financial targets and past performance and have an idea what the company's overall financial strategy is.</t>
  </si>
  <si>
    <t xml:space="preserve">Meets some deadlines and sometimes to the expected level of excellence. 
Not able to articulate the goal/objective of a task and work towards achieving it. 
Is not able to plan actively towards achieving a goal. Focuses on the activities around the objective and not able to connect with the expected results of those activies. 
Generally doesn't respond to emails regularly and promptly and is more often than not hard to reach when needed.  
Gives excuses for not completing work as at when due. Does not manage expectations of stakeholders. </t>
  </si>
  <si>
    <t xml:space="preserve">Understands the goals/objectives of each task/activity and is able to work smartly towards achieving the goal. 
Meets agreed deadlines with expected goal delivery quality. 
Follows through with issues till they are resolved - and within the agreed timelines. Prepares/attends meetings with clear Agendas and meeting objectives. 
Able to seperate irrelevant activities and focus on acheiving the set goals. 
Communicates with stakeholders as when required. Is easy to contact in person or over the phone; responds promptly and courteously to requests and issues; ensures that wait times are reasonable; </t>
  </si>
  <si>
    <t xml:space="preserve">Delivers on tasks/activities before agreed deadline and within the expected quality. 
Clearly sets goals and objectives for each task and able to work backwards to develop and validate a plan to achieve the set goals. 
Considers other critical activities/tasks on the same path and able to ensure the collective goal is achieved. 
Proactively communicates with all stakeholders and manages expectations ahead. 
Seeks out, confirms and understands person’s needs and/or problems then responds to his/her thoughts and concerns; honors commitments and resolves issues in a timely manner.  
Work results delivered meet stated needs and are complete, accurate and of good quality.
</t>
  </si>
  <si>
    <t>Seen as a result-oriented model across the company. 
Is able to inspire others to keep their focus and ensure the goal is achieved within the agreed timeline and to the agreed level of quality. Consistently delivers on tasks/activities within the agreed timelines, and when not able to proactively manages ahead of time.  
Establishes and achieves clear, specific performance goals, expectations, and priorities. 
Always finds work-around for typical problems and obstacles to get results. 
Efficiently manages own time well in order to complete all allocated tasks on time and with high quality. 
Uses resources as expected, resulting in quality work that stays within established parameters.Takes responsibility and stays focused on problems until an effective solution can be found.</t>
  </si>
  <si>
    <t>Does not lead or participate in any learning groups during learn days. 
Has 2 or less mentees across the organization to which he/she is a sponsor. 
Has limited understanding of Fintech and Data Analytics trends. 
Seldom supports conversations and goals within the organizaion that open up learning opportunities and ensure staff skills are upgraded to match latest practices. 
Seldom promotes collective bargaining. Always and consistently prioritizes other activities over scheduled trainings/learning opportunites that help staff functon better in their current roles. 
Understands the need to be a life-long learner but not able to bring self to achieve personal development goals.</t>
  </si>
  <si>
    <t>Seldom leads learning groups during learn days.
Understands the need to assess knowledge impact but passively supports/follow up with attendees to be sure knowledge was impacted. 
Has some understanding of best practices in own field but not skilled. 
Has &lt; than 5 mentees across the organization to which he/she is a sponsor. 
Finds it difficult to engage in personal development conversations with direct/indirect reports. Has some understanding of the different learning styles but struggles to adapt approach to individual needs. 
Has some understanding of happenings and trends in Fintech and Data Analytics. 
Passively supports conversations and goals within the organization that open up learning opportunities for staff. Passively promotes collective barganing. 
Seldom allows direct reports to participate in training/learning opportunites targeted towards their self development in fields directly related to their current roles. 
Understands the need to be a lifelong learner and is committed to acheiving personal development goals</t>
  </si>
  <si>
    <t>Consistently leads learning groups during learn days and is committed to ensuring growth of members of this learning group by following up and ensuring knowledge transfer was impactful. 
Has at least 5 mentees across the organizations to which he/she is a sponsor. 
Engages in personal development conversations with direct/indirect reports with tact, emotional intelligence and professionalism. 
Understands the different types of learning styles and is able to adapt own coaching approaches to each individual needs. Is well educated on latest and best practices within own field and related industries. 
Has a vast knowledge of best practices in management and is well abreast of happenings in the Fintech and Data Analytics industry. Sponsors conversations and goals within the organization that open up learning opportunities for staff. 
Committed, actively supports and provides opportunities where staff skills are consistently upgraded to match best practices. Actively promotes collective bargaining by fostering discussions and gaining consensus when required across diferrent levels within the organization. 
Eager to share, support and help others grow and become better.</t>
  </si>
  <si>
    <t>Sponsors a learning group in the orgnaization. 
Has at least &gt;5 mentees across the organization to which he/she is a sponsor. 
Peers seeks advice on how to engage in tactical personal development conversations with direct reports based off of excellent performance in this area. 
Goes out of way to ensure staff skills consistently match best practices within the organization by championing learning opportunities within and outside the country. 
Is well vast with depth on FinTech and Data Analytics trends in Africa and globally. 
Is well educated and skilled in latest practices in own field. Staff find it easy to approach him/her with difficulties without fear of being ignored or considered incompetent. 
Is the default go to person for mentorship and personal development.</t>
  </si>
  <si>
    <t>More often than not designs and executes company objectives without seeking inputs from relevant parties. 
Generally exhibits resistance to participate and collaborate with other teams and departments within the organization. 
Occasionaly attempts to resolve interpersonal conflicts; more often lets problems fester and escalate. 
Ocassionally demonstrates a willingless to help team members and others succeed. Rarely demonstrates respect for cultural and individual values of direct/indirect reports; struggles to appreciate the strengths and backgrounds of others. 
Seldomly shows interest in listening to ideas from others. Is sometimes disrespectful towards other team members and direct/indirect reports. 
More often than not has difficulty working well with peers who have different viewpoints or perspectives. Not generally seen across the company as collaborative. 
Sometimes attends and participates in town hall meetings, company activities and events. Generally does not treat people with dignity, respect, and fairness especially direct/indirect reports. 
More often than not misses opportunities to share time, resources and knowledge with others. 
Seldom leads conversations that promote awareness and respect of cultural and individual values and differences across the organization; overlooks opportunities to leverage the strengths of others. Has difficulty resolving interpersonal and interteam conflicts.</t>
  </si>
  <si>
    <t>Designs and executes company objectives with the input of peers and all other relevant parties. 
Participates and collaborates with peers, departments and other teams within the organization. Makes every effort to resolve conflicts (interpersonal, interteams/interdepartments); 
Treats peers and all staff with dignity, respect and fairness. Works well with others to achieve collective goals and objectives. 
Actively shares relevant information with others when required. Generally uses a positive approach and style to encourage effective teamwork across the organization. Actively seeks to ensure team conflicts are resolved immediately. 
Generally makes contribution to achievement of team goals and objectives and encourages this across the organization. Listens to the opinions of others and makes atempt to evaluate others' ideas and suggestions on group tasks. 
Generally demostrates respects for the values, strengths and cultural background of peers and all staff across the organization. Initiates interaction with peers and others across the organization; generally works well with all people. 
Attends management meetings, relevant department/SBU meetings and makes efforts to participate actively during these meetings; participates actively in town hall meetings, company activities and events. 
Demonstrates a willingless to help others succeed. Makes every effort to work well with others who have a different opinion/view point from his/her's. Makes every attempt to resolve interpersonal conflicts; seeks external help when required.</t>
  </si>
  <si>
    <t>Designs and executes company objectives with the input of peers and all other relevant parties. 
Always completes projects/business objectives with the active participation of all teams and relevant departments. 
Proactively and consistently shares relevant information with others. Consistently uses a positive approach and style to encourage effective teamwork. 
Actively seeks to eliminate ingroups and office cliques. 
Models teamwork and collaboration on every assignment. Is generally trusted and respected across the organization. 
Proactively seeks to ensure potential grounds for avoidable conflicts (interteam, interdepartment and interpersonal) are removed and when conflicts occur, ensures all partieis involved resolve the issues immediately. 
Demonstrates respect, professionalism and courtesy to all staff and values the input of others. 
Consistenly honors commitment and is always open to incorporating others' views to resolve a situation. Communicates effectively in a manner that helps resolve interpersonal conflict and problems with peers and direct reports. Ensures conflicts in opinions and perspectives do not degenerate. 
Always attends mangement meetings and relevant deparment/SBU meetings, participates actively in company activities and events based on his/her own initiative; and encourages team members and others to attend. 
Consistently demostrates the willingness to help the organization succeed. Knows the strengths and backgrounds of team members and ensure strengths are aligned with responsibilities.</t>
  </si>
  <si>
    <t>Leads conversations and creates opportunities across the organization that improves collaboration. 
Is a role model for consistently treating all people with dignity, respect, and fairness; inspires and ensures that others do so as well, 
Demonstrates mutual respect by consistently ensuring the opinions of others are listened to and considered deeply. Able to easily identify the strengths and weaknesses of peers and direct reports and ensures team tasks and activities are aligned around their strengths. 
Consistently, in all cases, resolves interpersonal conflict constructively; utilizes conflict as an opportunity to foster collaboration rather than a problem. 
Anticipates and acts upon opportunities for helping team members succeed; 
Consistently, in all cases, promotes awareness and respect of cultural and individual values and differences; proactively seeks out others from a variety of backgrounds to assist in accomplishing goals.
Has a sound working relationship with all peers and others across the organization and can work with all personality types. 
Actively solicits and encourages ideas from a wide variety of individuals; is always careful to ensure every side is heard and considered before reaching a conclusion; lets others know they’ve been heard and are valued. 
Always attends management meetings and relevant deparment/SBU meetings. 
Leads and actively participates in many company activities and events that foster collaboration based on his/her own initiative; and encourages all team members and others to attend</t>
  </si>
  <si>
    <t>Selectively honest in dealings. Seldom meets commited targets and timelines. 
Rarely punctual at meetings. Seldom keeps promises and commitments made to others. Words and actions are more often inconsistent. 
Puts self ahead of the needs of team members, colleagues and the company. Seldom treats others fairly and with respect. More often than not shows bias and engages in manipulative behaviours. 
Uses position for personal gain. Is not able to keep confidential information. 
Gives less time to the company than the minimum that is mutually agreed. Has instances of accepting praise for others work. Passes on responsibility for own actions to others. Misrepresents self to colleagues, clients, vendors. 
Seldom uses applicable professional standards and established procedures and policies when taking actions and making decisions. Understands clearly contract terms and company policies and sparily adheres to his/her committment to them. 
Has an understanding for the need for personal values but has not been able to successfully crave out and commit to any values. Is disrespectful to team members, peers and/or customers. 
Seldom creates a work environment that is free of fear and where mistakes are viewed as learning opportunities. Seldom demostrates fairness and consistency in decision making. Takes glory for work done by direct reports.</t>
  </si>
  <si>
    <t>Consistently shows up on time and manages expectations ahead when not able to. 
Makes every effort to keep commitments and promises made to colleagues, clients, vendors, supervisors and the company and when not able to, manages expectations well ahead of time. 
Tells the truth and is always honest in all dealings. Puts team members' needs ahead of self. 
Able to seperate personal goals from the collective/company goals and does not use own position for personal gains. 
Is honest about aspirations and agendas, particularly in relationship with team members, colleagues and other stakeholders. 
Admits to making mistakes and does not pass the buck. Understands the fine line between doing the right thing and getting the work done and makes every effort to ensure he/she does the right thing over getting the work done. 
Treats others fairly and with respect; in the same way as one would wish to be treated. 
Takes responsibility for own work, including problems and issues and acknowledges the support and contributions of others in achieving results. 
Consistently uses applicable professional standards and established procedures and policies when taking action and making decisions. Does not misrepresent self . Has personal values and makes every effort to stick with them. 
Passively creates a work environment that is free of fear and where mistakes are viewed as learning opportunities. Generally demostrates fairness and consistency in decision making. Rarely takes glory for work done by direct reports. 
Keeps confidential personal issues shared by direct reports</t>
  </si>
  <si>
    <t>Shows up well prepared and ahead of time consistently. 
Consistently delivers on commitments and promises made to colleagues, clients, vendor, supervisors and the company within the expected timeline and to the expected quality. 
Tells the complete truth at all times and in all dealings. Praises others for their contributions to the tasks. Treats others fairly and with respect consistently. Places personal integrity over peer pressure. 
Always seeks out and uses consistently, applicable professional standards and established procedures and policies when taking action and making decisions. Has personal values and is disciplined in adhering to them. 
Never misrepresents self. Admits openly to mistakes. Holds self responsibile for activities and results. 
Actively creates a work environment that is free of fear and where mistakes are viewed as learning opportunities. 
Always and consistently demostrates fairness and consistency in decision making. Never takes glory for work done by direct reports. 
Keeps confidential personal issues shared by direct reports. 
Does not acquiesce to inappropriate personal requests for favors, political pressure, or promise of gain. Observes, anticipates and acts with regard to issues of fairness, transparency and honesty. 
Never uses position for personal gains</t>
  </si>
  <si>
    <t>Known to always influence and encourage others to get to meetings and engagements well prepared and in time. 
Encourages an environment where peers and all team members hold each other accountable. Consistently called up in unclear situations as he/she is known to always tell the truth. 
Lives a disciplined life and consistently models his/her personal values. Holds self to a high standard of integrity. 
Always seeks out and uses consistently, applicable professional standards and established procedures and policies when taking action and making decisions. 
Views mistakes as a learning opportunity and shares in order to help others avoid same. 
Words and actions are consistent. Is known generally as one who keeps to his words. Challenges and influences all employees to act on espoused values. 
Actively creates and encourages others to create and participate in a work environment that is free of fear and where mistakes are viewed as learning opportunities. 
Always and consistently demonstrates fairness and consistency in decision making. Never takes glory for work done by direct reports but is quick to celebrate the contributions of others. 
Keeps confidential personal issues shared by direct reports. 
Does not acquiesce to inappropriate personal requests for favors, political pressure, or promise of gain. Observes, anticipates and acts with regard to issues of fairness, transparency and honesty. 
Never uses position for personal gains</t>
  </si>
  <si>
    <t>BEHAVIOURAL INDICATORS</t>
  </si>
  <si>
    <t>Ratings should be done following careful review of the behavioural descriptors</t>
  </si>
  <si>
    <t>All 5 behaviours must be rated by each reviewer for scores to be computed</t>
  </si>
  <si>
    <t>Total number of objectives for the cycle must be confirmed by clicking the red cell below</t>
  </si>
  <si>
    <r>
      <rPr>
        <b/>
        <sz val="12"/>
        <color rgb="FF000000"/>
        <rFont val="Microsoft Himalaya"/>
      </rPr>
      <t>Business Reviewer:</t>
    </r>
    <r>
      <rPr>
        <b/>
        <i/>
        <sz val="12"/>
        <color rgb="FF000000"/>
        <rFont val="Microsoft Himalaya"/>
      </rPr>
      <t xml:space="preserve"> </t>
    </r>
    <r>
      <rPr>
        <i/>
        <sz val="12"/>
        <color rgb="FF000000"/>
        <rFont val="Microsoft Himalaya"/>
      </rPr>
      <t xml:space="preserve"> </t>
    </r>
    <r>
      <rPr>
        <i/>
        <sz val="12"/>
        <color theme="0" tint="-0.249977111117893"/>
        <rFont val="Microsoft Himalaya"/>
      </rPr>
      <t>Insert comments here to justify rating as necessary]</t>
    </r>
    <r>
      <rPr>
        <i/>
        <sz val="12"/>
        <color rgb="FF000000"/>
        <rFont val="Microsoft Himalaya"/>
      </rPr>
      <t xml:space="preserve">
</t>
    </r>
    <r>
      <rPr>
        <sz val="12"/>
        <color rgb="FF000000"/>
        <rFont val="Microsoft Himalaya"/>
      </rPr>
      <t xml:space="preserve">
</t>
    </r>
    <r>
      <rPr>
        <b/>
        <sz val="12"/>
        <color rgb="FF000000"/>
        <rFont val="Microsoft Himalaya"/>
      </rPr>
      <t>Department Reviewer:</t>
    </r>
    <r>
      <rPr>
        <b/>
        <i/>
        <sz val="12"/>
        <color rgb="FF000000"/>
        <rFont val="Microsoft Himalaya"/>
      </rPr>
      <t xml:space="preserve"> </t>
    </r>
    <r>
      <rPr>
        <i/>
        <sz val="12"/>
        <color rgb="FF000000"/>
        <rFont val="Microsoft Himalaya"/>
      </rPr>
      <t>I</t>
    </r>
    <r>
      <rPr>
        <i/>
        <sz val="12"/>
        <color theme="0" tint="-0.249977111117893"/>
        <rFont val="Microsoft Himalaya"/>
      </rPr>
      <t>nsert comments here to justify rating as necessary]</t>
    </r>
    <r>
      <rPr>
        <i/>
        <sz val="12"/>
        <color rgb="FF000000"/>
        <rFont val="Microsoft Himalaya"/>
      </rPr>
      <t xml:space="preserve">
</t>
    </r>
    <r>
      <rPr>
        <b/>
        <sz val="12"/>
        <color rgb="FF000000"/>
        <rFont val="Microsoft Himalaya"/>
      </rPr>
      <t xml:space="preserve">Self: </t>
    </r>
    <r>
      <rPr>
        <i/>
        <sz val="12"/>
        <color theme="0" tint="-0.249977111117893"/>
        <rFont val="Microsoft Himalaya"/>
      </rPr>
      <t>nsert comments here to justify rating as necessary]</t>
    </r>
    <r>
      <rPr>
        <sz val="12"/>
        <color theme="0" tint="-0.249977111117893"/>
        <rFont val="Microsoft Himalaya"/>
      </rPr>
      <t xml:space="preserve">
</t>
    </r>
    <r>
      <rPr>
        <sz val="12"/>
        <color rgb="FF000000"/>
        <rFont val="Microsoft Himalaya"/>
      </rPr>
      <t xml:space="preserve">
</t>
    </r>
  </si>
  <si>
    <r>
      <rPr>
        <b/>
        <sz val="12"/>
        <color rgb="FF000000"/>
        <rFont val="Microsoft Himalaya"/>
      </rPr>
      <t>Business Reviewer:</t>
    </r>
    <r>
      <rPr>
        <b/>
        <i/>
        <sz val="12"/>
        <color rgb="FF000000"/>
        <rFont val="Microsoft Himalaya"/>
      </rPr>
      <t xml:space="preserve"> </t>
    </r>
    <r>
      <rPr>
        <i/>
        <sz val="12"/>
        <color rgb="FF000000"/>
        <rFont val="Microsoft Himalaya"/>
      </rPr>
      <t xml:space="preserve"> </t>
    </r>
    <r>
      <rPr>
        <i/>
        <sz val="12"/>
        <color theme="0" tint="-0.249977111117893"/>
        <rFont val="Microsoft Himalaya"/>
      </rPr>
      <t>n{nsert comments here to justify rating as necessary]</t>
    </r>
    <r>
      <rPr>
        <i/>
        <sz val="12"/>
        <color rgb="FF000000"/>
        <rFont val="Microsoft Himalaya"/>
      </rPr>
      <t xml:space="preserve">
</t>
    </r>
    <r>
      <rPr>
        <sz val="12"/>
        <color rgb="FF000000"/>
        <rFont val="Microsoft Himalaya"/>
      </rPr>
      <t xml:space="preserve">
</t>
    </r>
    <r>
      <rPr>
        <b/>
        <sz val="12"/>
        <color rgb="FF000000"/>
        <rFont val="Microsoft Himalaya"/>
      </rPr>
      <t>Department Reviewer:</t>
    </r>
    <r>
      <rPr>
        <b/>
        <i/>
        <sz val="12"/>
        <color rgb="FF000000"/>
        <rFont val="Microsoft Himalaya"/>
      </rPr>
      <t xml:space="preserve"> </t>
    </r>
    <r>
      <rPr>
        <i/>
        <sz val="12"/>
        <color rgb="FF000000"/>
        <rFont val="Microsoft Himalaya"/>
      </rPr>
      <t>[</t>
    </r>
    <r>
      <rPr>
        <i/>
        <sz val="12"/>
        <color theme="0" tint="-0.249977111117893"/>
        <rFont val="Microsoft Himalaya"/>
      </rPr>
      <t>Insert comments here to justify rating as necessary]</t>
    </r>
    <r>
      <rPr>
        <i/>
        <sz val="12"/>
        <color rgb="FF000000"/>
        <rFont val="Microsoft Himalaya"/>
      </rPr>
      <t xml:space="preserve">
</t>
    </r>
    <r>
      <rPr>
        <b/>
        <sz val="12"/>
        <color rgb="FF000000"/>
        <rFont val="Microsoft Himalaya"/>
      </rPr>
      <t>Self:</t>
    </r>
    <r>
      <rPr>
        <b/>
        <sz val="12"/>
        <color theme="0" tint="-0.249977111117893"/>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</si>
  <si>
    <r>
      <rPr>
        <b/>
        <sz val="12"/>
        <color rgb="FF000000"/>
        <rFont val="Microsoft Himalaya"/>
      </rPr>
      <t>Business Reviewer</t>
    </r>
    <r>
      <rPr>
        <sz val="12"/>
        <color rgb="FF000000"/>
        <rFont val="Microsoft Himalaya"/>
      </rPr>
      <t>:</t>
    </r>
    <r>
      <rPr>
        <i/>
        <sz val="12"/>
        <color theme="0" tint="-0.249977111117893"/>
        <rFont val="Microsoft Himalaya"/>
      </rPr>
      <t xml:space="preserve">  [Insert comments here to justify rating as necessary]
</t>
    </r>
    <r>
      <rPr>
        <sz val="12"/>
        <color rgb="FF000000"/>
        <rFont val="Microsoft Himalaya"/>
      </rPr>
      <t xml:space="preserve">
</t>
    </r>
    <r>
      <rPr>
        <b/>
        <sz val="12"/>
        <color rgb="FF000000"/>
        <rFont val="Microsoft Himalaya"/>
      </rPr>
      <t>Department Reviewer:</t>
    </r>
    <r>
      <rPr>
        <sz val="12"/>
        <color rgb="FF000000"/>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r>
      <rPr>
        <b/>
        <sz val="12"/>
        <color rgb="FF000000"/>
        <rFont val="Microsoft Himalaya"/>
      </rPr>
      <t>Self:</t>
    </r>
    <r>
      <rPr>
        <sz val="12"/>
        <color rgb="FF000000"/>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</si>
  <si>
    <r>
      <rPr>
        <b/>
        <sz val="12"/>
        <color rgb="FF000000"/>
        <rFont val="Microsoft Himalaya"/>
      </rPr>
      <t>Business Reviewer</t>
    </r>
    <r>
      <rPr>
        <sz val="12"/>
        <color rgb="FF000000"/>
        <rFont val="Microsoft Himalaya"/>
      </rPr>
      <t xml:space="preserve">: </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Department Reviewer:</t>
    </r>
    <r>
      <rPr>
        <sz val="12"/>
        <color rgb="FF000000"/>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r>
      <rPr>
        <b/>
        <sz val="12"/>
        <color rgb="FF000000"/>
        <rFont val="Microsoft Himalaya"/>
      </rPr>
      <t>Self:</t>
    </r>
    <r>
      <rPr>
        <sz val="12"/>
        <color rgb="FF000000"/>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</si>
  <si>
    <r>
      <rPr>
        <b/>
        <sz val="12"/>
        <color rgb="FF000000"/>
        <rFont val="Microsoft Himalaya"/>
      </rPr>
      <t>Business Reviewer</t>
    </r>
    <r>
      <rPr>
        <sz val="12"/>
        <color rgb="FF000000"/>
        <rFont val="Microsoft Himalaya"/>
      </rPr>
      <t xml:space="preserve">: </t>
    </r>
    <r>
      <rPr>
        <i/>
        <sz val="12"/>
        <color theme="0" tint="-0.249977111117893"/>
        <rFont val="Microsoft Himalaya"/>
      </rPr>
      <t xml:space="preserve"> [Insert comments here to justify rating as necessary]
</t>
    </r>
    <r>
      <rPr>
        <sz val="12"/>
        <color rgb="FF000000"/>
        <rFont val="Microsoft Himalaya"/>
      </rPr>
      <t xml:space="preserve">
</t>
    </r>
    <r>
      <rPr>
        <b/>
        <sz val="12"/>
        <color rgb="FF000000"/>
        <rFont val="Microsoft Himalaya"/>
      </rPr>
      <t>Department Reviewer:</t>
    </r>
    <r>
      <rPr>
        <sz val="12"/>
        <color rgb="FF000000"/>
        <rFont val="Microsoft Himalaya"/>
      </rPr>
      <t xml:space="preserve"> </t>
    </r>
    <r>
      <rPr>
        <i/>
        <sz val="12"/>
        <color theme="0" tint="-0.249977111117893"/>
        <rFont val="Microsoft Himalaya"/>
      </rPr>
      <t xml:space="preserve">[Insert comments here to justify rating as necessary]
</t>
    </r>
    <r>
      <rPr>
        <sz val="12"/>
        <color rgb="FF000000"/>
        <rFont val="Microsoft Himalaya"/>
      </rPr>
      <t xml:space="preserve">
</t>
    </r>
    <r>
      <rPr>
        <b/>
        <sz val="12"/>
        <color rgb="FF000000"/>
        <rFont val="Microsoft Himalaya"/>
      </rPr>
      <t>Self:</t>
    </r>
    <r>
      <rPr>
        <i/>
        <sz val="12"/>
        <color theme="0" tint="-0.249977111117893"/>
        <rFont val="Microsoft Himalaya"/>
      </rPr>
      <t xml:space="preserve"> [Insert comments here to justify rating as necessary]</t>
    </r>
    <r>
      <rPr>
        <sz val="12"/>
        <color rgb="FF000000"/>
        <rFont val="Microsoft Himalaya"/>
      </rPr>
      <t xml:space="preserve">
</t>
    </r>
  </si>
  <si>
    <r>
      <rPr>
        <b/>
        <sz val="12"/>
        <color rgb="FF000000"/>
        <rFont val="Microsoft Himalaya"/>
      </rPr>
      <t>Business Reviewer</t>
    </r>
    <r>
      <rPr>
        <sz val="12"/>
        <color rgb="FF000000"/>
        <rFont val="Microsoft Himalaya"/>
      </rPr>
      <t>:</t>
    </r>
    <r>
      <rPr>
        <i/>
        <sz val="12"/>
        <color theme="0" tint="-0.249977111117893"/>
        <rFont val="Microsoft Himalaya"/>
      </rPr>
      <t xml:space="preserve">  [Insert comments here to justify rating as necessary]
</t>
    </r>
    <r>
      <rPr>
        <sz val="12"/>
        <color rgb="FF000000"/>
        <rFont val="Microsoft Himalaya"/>
      </rPr>
      <t xml:space="preserve">
</t>
    </r>
    <r>
      <rPr>
        <b/>
        <sz val="12"/>
        <color rgb="FF000000"/>
        <rFont val="Microsoft Himalaya"/>
      </rPr>
      <t>Department Reviewer:</t>
    </r>
    <r>
      <rPr>
        <sz val="12"/>
        <color rgb="FF000000"/>
        <rFont val="Microsoft Himalaya"/>
      </rPr>
      <t xml:space="preserve"> </t>
    </r>
    <r>
      <rPr>
        <i/>
        <sz val="12"/>
        <color theme="0" tint="-0.249977111117893"/>
        <rFont val="Microsoft Himalaya"/>
      </rPr>
      <t xml:space="preserve">[Insert comments here to justify rating as necessary]
</t>
    </r>
    <r>
      <rPr>
        <sz val="12"/>
        <color rgb="FF000000"/>
        <rFont val="Microsoft Himalaya"/>
      </rPr>
      <t xml:space="preserve">
</t>
    </r>
    <r>
      <rPr>
        <b/>
        <sz val="12"/>
        <color rgb="FF000000"/>
        <rFont val="Microsoft Himalaya"/>
      </rPr>
      <t>Self:</t>
    </r>
    <r>
      <rPr>
        <i/>
        <sz val="12"/>
        <color theme="0" tint="-0.249977111117893"/>
        <rFont val="Microsoft Himalaya"/>
      </rPr>
      <t xml:space="preserve"> [Insert comments here to justify rating as necessary]
</t>
    </r>
  </si>
  <si>
    <r>
      <rPr>
        <b/>
        <sz val="12"/>
        <color rgb="FF000000"/>
        <rFont val="Microsoft Himalaya"/>
      </rPr>
      <t>Business Reviewer</t>
    </r>
    <r>
      <rPr>
        <sz val="12"/>
        <color rgb="FF000000"/>
        <rFont val="Microsoft Himalaya"/>
      </rPr>
      <t>:</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Department Reviewer:</t>
    </r>
    <r>
      <rPr>
        <sz val="12"/>
        <color rgb="FF000000"/>
        <rFont val="Microsoft Himalaya"/>
      </rPr>
      <t xml:space="preserve"> </t>
    </r>
    <r>
      <rPr>
        <i/>
        <sz val="12"/>
        <color theme="0" tint="-0.249977111117893"/>
        <rFont val="Microsoft Himalaya"/>
      </rPr>
      <t xml:space="preserve">[Insert comments here to justify rating as necessary]
</t>
    </r>
    <r>
      <rPr>
        <sz val="12"/>
        <color rgb="FF000000"/>
        <rFont val="Microsoft Himalaya"/>
      </rPr>
      <t xml:space="preserve">
</t>
    </r>
    <r>
      <rPr>
        <b/>
        <sz val="12"/>
        <color rgb="FF000000"/>
        <rFont val="Microsoft Himalaya"/>
      </rPr>
      <t>Self:</t>
    </r>
    <r>
      <rPr>
        <sz val="12"/>
        <color rgb="FF000000"/>
        <rFont val="Microsoft Himalaya"/>
      </rPr>
      <t xml:space="preserve"> </t>
    </r>
    <r>
      <rPr>
        <i/>
        <sz val="12"/>
        <color theme="0" tint="-0.249977111117893"/>
        <rFont val="Microsoft Himalaya"/>
      </rPr>
      <t xml:space="preserve">[Insert comments here to justify rating as necessary]
</t>
    </r>
  </si>
  <si>
    <r>
      <rPr>
        <b/>
        <sz val="12"/>
        <color rgb="FF000000"/>
        <rFont val="Microsoft Himalaya"/>
      </rPr>
      <t>Business Reviewer</t>
    </r>
    <r>
      <rPr>
        <sz val="12"/>
        <color rgb="FF000000"/>
        <rFont val="Microsoft Himalaya"/>
      </rPr>
      <t>:</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Department Reviewer:</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Self:</t>
    </r>
    <r>
      <rPr>
        <i/>
        <sz val="12"/>
        <color theme="0" tint="-0.249977111117893"/>
        <rFont val="Microsoft Himalaya"/>
      </rPr>
      <t xml:space="preserve"> [Insert comments here to justify rating as necessary]</t>
    </r>
    <r>
      <rPr>
        <sz val="12"/>
        <color rgb="FF000000"/>
        <rFont val="Microsoft Himalaya"/>
      </rPr>
      <t xml:space="preserve">
</t>
    </r>
  </si>
  <si>
    <r>
      <rPr>
        <b/>
        <sz val="12"/>
        <color rgb="FF000000"/>
        <rFont val="Microsoft Himalaya"/>
      </rPr>
      <t>Business Reviewer</t>
    </r>
    <r>
      <rPr>
        <sz val="12"/>
        <color rgb="FF000000"/>
        <rFont val="Microsoft Himalaya"/>
      </rPr>
      <t xml:space="preserve">: </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Department Reviewer:</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Self:</t>
    </r>
    <r>
      <rPr>
        <i/>
        <sz val="12"/>
        <color theme="0" tint="-0.249977111117893"/>
        <rFont val="Microsoft Himalaya"/>
      </rPr>
      <t xml:space="preserve"> [Insert comments here to justify rating as necessary]</t>
    </r>
    <r>
      <rPr>
        <sz val="12"/>
        <color rgb="FF000000"/>
        <rFont val="Microsoft Himalaya"/>
      </rPr>
      <t xml:space="preserve">
</t>
    </r>
  </si>
  <si>
    <r>
      <rPr>
        <b/>
        <sz val="12"/>
        <color rgb="FF000000"/>
        <rFont val="Microsoft Himalaya"/>
      </rPr>
      <t>Business Reviewer</t>
    </r>
    <r>
      <rPr>
        <sz val="12"/>
        <color rgb="FF000000"/>
        <rFont val="Microsoft Himalaya"/>
      </rPr>
      <t>:</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Department Reviewer:</t>
    </r>
    <r>
      <rPr>
        <sz val="12"/>
        <color rgb="FF000000"/>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r>
      <rPr>
        <b/>
        <sz val="12"/>
        <color rgb="FF000000"/>
        <rFont val="Microsoft Himalaya"/>
      </rPr>
      <t>Self:</t>
    </r>
    <r>
      <rPr>
        <sz val="12"/>
        <color rgb="FF000000"/>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</si>
  <si>
    <r>
      <rPr>
        <b/>
        <sz val="12"/>
        <color rgb="FF000000"/>
        <rFont val="Microsoft Himalaya"/>
      </rPr>
      <t>Business Reviewer</t>
    </r>
    <r>
      <rPr>
        <sz val="12"/>
        <color rgb="FF000000"/>
        <rFont val="Microsoft Himalaya"/>
      </rPr>
      <t>:</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Department Reviewer:</t>
    </r>
    <r>
      <rPr>
        <i/>
        <sz val="12"/>
        <color theme="0" tint="-0.249977111117893"/>
        <rFont val="Microsoft Himalaya"/>
      </rPr>
      <t xml:space="preserve"> [Insert comments here to justify rating as necessary]</t>
    </r>
    <r>
      <rPr>
        <sz val="12"/>
        <color rgb="FF000000"/>
        <rFont val="Microsoft Himalaya"/>
      </rPr>
      <t xml:space="preserve">
</t>
    </r>
    <r>
      <rPr>
        <b/>
        <sz val="12"/>
        <color rgb="FF000000"/>
        <rFont val="Microsoft Himalaya"/>
      </rPr>
      <t>Self:</t>
    </r>
    <r>
      <rPr>
        <sz val="12"/>
        <color rgb="FF000000"/>
        <rFont val="Microsoft Himalaya"/>
      </rPr>
      <t xml:space="preserve"> </t>
    </r>
    <r>
      <rPr>
        <i/>
        <sz val="12"/>
        <color theme="0" tint="-0.249977111117893"/>
        <rFont val="Microsoft Himalaya"/>
      </rPr>
      <t>[Insert comments here to justify rating as necessary]</t>
    </r>
    <r>
      <rPr>
        <sz val="12"/>
        <color rgb="FF000000"/>
        <rFont val="Microsoft Himalaya"/>
      </rPr>
      <t xml:space="preserve">
</t>
    </r>
  </si>
  <si>
    <r>
      <t xml:space="preserve">FINANCIAL IMPACT THINKING: 
</t>
    </r>
    <r>
      <rPr>
        <b/>
        <i/>
        <sz val="12"/>
        <color theme="1"/>
        <rFont val="Open Sans"/>
        <family val="2"/>
      </rPr>
      <t>Ability to know his/her numbers and to understand the impact to the business in terms of cash flow and creative cost savings</t>
    </r>
  </si>
  <si>
    <r>
      <rPr>
        <b/>
        <sz val="12"/>
        <color rgb="FF000000"/>
        <rFont val="Open Sans"/>
        <family val="2"/>
      </rPr>
      <t>Business Reviewer:</t>
    </r>
    <r>
      <rPr>
        <b/>
        <i/>
        <sz val="12"/>
        <color rgb="FF000000"/>
        <rFont val="Open Sans"/>
        <family val="2"/>
      </rPr>
      <t xml:space="preserve"> </t>
    </r>
    <r>
      <rPr>
        <i/>
        <sz val="12"/>
        <color rgb="FF000000"/>
        <rFont val="Open Sans"/>
        <family val="2"/>
      </rPr>
      <t xml:space="preserve"> </t>
    </r>
    <r>
      <rPr>
        <i/>
        <sz val="12"/>
        <color theme="0" tint="-0.249977111117893"/>
        <rFont val="Open Sans"/>
        <family val="2"/>
      </rPr>
      <t>(Insert comments here to justify rating as necessary]</t>
    </r>
    <r>
      <rPr>
        <i/>
        <sz val="12"/>
        <color rgb="FF000000"/>
        <rFont val="Open Sans"/>
        <family val="2"/>
      </rPr>
      <t xml:space="preserve">
</t>
    </r>
    <r>
      <rPr>
        <sz val="12"/>
        <color rgb="FF000000"/>
        <rFont val="Open Sans"/>
        <family val="2"/>
      </rPr>
      <t xml:space="preserve">
</t>
    </r>
    <r>
      <rPr>
        <b/>
        <sz val="12"/>
        <color rgb="FF000000"/>
        <rFont val="Open Sans"/>
        <family val="2"/>
      </rPr>
      <t>Department Reviewer:</t>
    </r>
    <r>
      <rPr>
        <b/>
        <i/>
        <sz val="12"/>
        <color rgb="FF000000"/>
        <rFont val="Open Sans"/>
        <family val="2"/>
      </rPr>
      <t xml:space="preserve"> </t>
    </r>
    <r>
      <rPr>
        <i/>
        <sz val="12"/>
        <color theme="0" tint="-0.249977111117893"/>
        <rFont val="Open Sans"/>
        <family val="2"/>
      </rPr>
      <t>(Insert comments here to justify rating as necessary]</t>
    </r>
    <r>
      <rPr>
        <i/>
        <sz val="12"/>
        <color rgb="FF000000"/>
        <rFont val="Open Sans"/>
        <family val="2"/>
      </rPr>
      <t xml:space="preserve">
</t>
    </r>
    <r>
      <rPr>
        <b/>
        <sz val="12"/>
        <color rgb="FF000000"/>
        <rFont val="Open Sans"/>
        <family val="2"/>
      </rPr>
      <t xml:space="preserve">Peer 1 Reviewer: </t>
    </r>
    <r>
      <rPr>
        <i/>
        <sz val="12"/>
        <color theme="0" tint="-0.249977111117893"/>
        <rFont val="Open Sans"/>
        <family val="2"/>
      </rPr>
      <t>(Insert comments here to justify rating as necessary]</t>
    </r>
    <r>
      <rPr>
        <i/>
        <sz val="12"/>
        <color rgb="FF000000"/>
        <rFont val="Open Sans"/>
        <family val="2"/>
      </rPr>
      <t xml:space="preserve">
</t>
    </r>
    <r>
      <rPr>
        <b/>
        <sz val="12"/>
        <color rgb="FF000000"/>
        <rFont val="Open Sans"/>
        <family val="2"/>
      </rPr>
      <t xml:space="preserve">Peer 2 Reviewer: </t>
    </r>
    <r>
      <rPr>
        <i/>
        <sz val="12"/>
        <color theme="0" tint="-0.249977111117893"/>
        <rFont val="Open Sans"/>
        <family val="2"/>
      </rPr>
      <t>(Insert comments here to justify rating as necessary]</t>
    </r>
    <r>
      <rPr>
        <i/>
        <sz val="12"/>
        <color rgb="FF000000"/>
        <rFont val="Open Sans"/>
        <family val="2"/>
      </rPr>
      <t xml:space="preserve">
</t>
    </r>
    <r>
      <rPr>
        <b/>
        <sz val="12"/>
        <color rgb="FF000000"/>
        <rFont val="Open Sans"/>
        <family val="2"/>
      </rPr>
      <t xml:space="preserve">Self: </t>
    </r>
    <r>
      <rPr>
        <i/>
        <sz val="12"/>
        <color theme="0" tint="-0.249977111117893"/>
        <rFont val="Open Sans"/>
        <family val="2"/>
      </rPr>
      <t>(Insert comments here to justify rating as necessary]</t>
    </r>
    <r>
      <rPr>
        <sz val="12"/>
        <color theme="0" tint="-0.249977111117893"/>
        <rFont val="Open Sans"/>
        <family val="2"/>
      </rPr>
      <t xml:space="preserve">
</t>
    </r>
    <r>
      <rPr>
        <sz val="12"/>
        <color rgb="FF000000"/>
        <rFont val="Open Sans"/>
        <family val="2"/>
      </rPr>
      <t xml:space="preserve">
</t>
    </r>
  </si>
  <si>
    <r>
      <t xml:space="preserve">RESULT-ORIENTED:
</t>
    </r>
    <r>
      <rPr>
        <b/>
        <i/>
        <sz val="12"/>
        <color theme="1"/>
        <rFont val="Open Sans"/>
        <family val="2"/>
      </rPr>
      <t xml:space="preserve">Focused, Excellence Driven, Diligent Planner, Effective Communicator </t>
    </r>
  </si>
  <si>
    <r>
      <t xml:space="preserve">PEOPLE DEVELOPMENT:
</t>
    </r>
    <r>
      <rPr>
        <b/>
        <i/>
        <sz val="12"/>
        <color theme="1"/>
        <rFont val="Open Sans"/>
        <family val="2"/>
      </rPr>
      <t xml:space="preserve">
Ignite managers' passion to coach their employees and teach them to own their career development. Linking rewards to performance and new career opportunities. Help unlock potential and support them in self-development journey, while building leadership agility.
Keywords: Change, Lead, Inspire</t>
    </r>
  </si>
  <si>
    <r>
      <t xml:space="preserve">COLLABORATION:
</t>
    </r>
    <r>
      <rPr>
        <b/>
        <i/>
        <sz val="12"/>
        <color theme="1"/>
        <rFont val="Open Sans"/>
        <family val="2"/>
      </rPr>
      <t>Ability to promote cooperation, collaboration and flexibility while working with others. Contributes as a team member. Manages conflict.</t>
    </r>
  </si>
  <si>
    <r>
      <t xml:space="preserve">INTEGRITY:
</t>
    </r>
    <r>
      <rPr>
        <b/>
        <i/>
        <sz val="12"/>
        <color theme="1"/>
        <rFont val="Open Sans"/>
        <family val="2"/>
      </rPr>
      <t>Ability to earn others' trust and respect through consistent honesty and professionalism in all interactions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</si>
</sst>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0.0%"/>
  </numFmts>
  <fonts count="81" x14ac:knownFonts="1">
    <font>
      <sz val="11"/>
      <color theme="1"/>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sz val="11"/>
      <color rgb="FF9C6500"/>
      <name val="Calibri"/>
      <family val="2"/>
      <scheme val="minor"/>
    </font>
    <font>
      <sz val="11"/>
      <color theme="1"/>
      <name val="Arial"/>
      <family val="2"/>
    </font>
    <font>
      <b/>
      <sz val="9"/>
      <color theme="1"/>
      <name val="Arial"/>
      <family val="2"/>
    </font>
    <font>
      <sz val="9"/>
      <color theme="1"/>
      <name val="Arial"/>
      <family val="2"/>
    </font>
    <font>
      <sz val="10"/>
      <name val="Arial"/>
      <family val="2"/>
    </font>
    <font>
      <sz val="9"/>
      <color theme="1"/>
      <name val="Leelawadee UI Semilight"/>
      <family val="2"/>
    </font>
    <font>
      <sz val="11"/>
      <color rgb="FF000000"/>
      <name val="Arial"/>
      <family val="2"/>
    </font>
    <font>
      <sz val="10"/>
      <color rgb="FF000000"/>
      <name val="Arial"/>
      <family val="2"/>
    </font>
    <font>
      <sz val="11"/>
      <color rgb="FF000000"/>
      <name val="Calibri"/>
      <family val="2"/>
    </font>
    <font>
      <b/>
      <sz val="11"/>
      <color rgb="FF000000"/>
      <name val="Arial"/>
      <family val="2"/>
    </font>
    <font>
      <sz val="11"/>
      <color rgb="FF000000"/>
      <name val="Cambria"/>
      <family val="1"/>
    </font>
    <font>
      <b/>
      <sz val="13"/>
      <color rgb="FF000000"/>
      <name val="Arial"/>
      <family val="2"/>
    </font>
    <font>
      <b/>
      <sz val="12"/>
      <color rgb="FF000000"/>
      <name val="Arial"/>
      <family val="2"/>
    </font>
    <font>
      <b/>
      <sz val="12"/>
      <color rgb="FF7030A0"/>
      <name val="Arial"/>
      <family val="2"/>
    </font>
    <font>
      <b/>
      <sz val="11"/>
      <color theme="1"/>
      <name val="Calibri"/>
      <family val="2"/>
      <scheme val="minor"/>
    </font>
    <font>
      <b/>
      <sz val="10"/>
      <color theme="0"/>
      <name val="Microsoft Himalaya"/>
    </font>
    <font>
      <sz val="10"/>
      <color theme="1"/>
      <name val="Microsoft Himalaya"/>
    </font>
    <font>
      <sz val="10"/>
      <color rgb="FF9C6500"/>
      <name val="Microsoft Himalaya"/>
    </font>
    <font>
      <b/>
      <sz val="10"/>
      <color theme="1"/>
      <name val="Microsoft Himalaya"/>
    </font>
    <font>
      <b/>
      <i/>
      <sz val="11"/>
      <color theme="0" tint="-0.249977111117893"/>
      <name val="Microsoft Himalaya"/>
    </font>
    <font>
      <sz val="11"/>
      <color theme="1"/>
      <name val="Open Sans"/>
      <family val="2"/>
    </font>
    <font>
      <sz val="10"/>
      <color rgb="FF000000"/>
      <name val="Open Sans"/>
      <family val="2"/>
    </font>
    <font>
      <b/>
      <sz val="8"/>
      <color theme="0"/>
      <name val="Open Sans"/>
      <family val="2"/>
    </font>
    <font>
      <sz val="8"/>
      <color theme="1"/>
      <name val="Open Sans"/>
      <family val="2"/>
    </font>
    <font>
      <sz val="8"/>
      <color theme="0" tint="-0.249977111117893"/>
      <name val="Open Sans"/>
      <family val="2"/>
    </font>
    <font>
      <b/>
      <sz val="9"/>
      <color theme="0"/>
      <name val="Open Sans"/>
      <family val="2"/>
    </font>
    <font>
      <b/>
      <sz val="28"/>
      <color theme="0" tint="-0.14999847407452621"/>
      <name val="Open Sans"/>
      <family val="2"/>
    </font>
    <font>
      <i/>
      <sz val="11"/>
      <color theme="1"/>
      <name val="Calibri"/>
      <family val="2"/>
      <scheme val="minor"/>
    </font>
    <font>
      <b/>
      <sz val="10"/>
      <color theme="1"/>
      <name val="Open Sans"/>
      <family val="2"/>
    </font>
    <font>
      <b/>
      <sz val="11"/>
      <color theme="1"/>
      <name val="Open Sans"/>
      <family val="2"/>
    </font>
    <font>
      <b/>
      <sz val="12"/>
      <color rgb="FF7030A0"/>
      <name val="Open Sans"/>
      <family val="2"/>
    </font>
    <font>
      <b/>
      <sz val="8"/>
      <color theme="1"/>
      <name val="Open Sans"/>
      <family val="2"/>
    </font>
    <font>
      <b/>
      <sz val="11"/>
      <color theme="2"/>
      <name val="Open Sans"/>
      <family val="2"/>
    </font>
    <font>
      <b/>
      <sz val="24"/>
      <color theme="0" tint="-0.499984740745262"/>
      <name val="Open Sans"/>
      <family val="2"/>
    </font>
    <font>
      <b/>
      <sz val="8"/>
      <color theme="0" tint="-0.499984740745262"/>
      <name val="Open Sans"/>
      <family val="2"/>
    </font>
    <font>
      <sz val="8"/>
      <color rgb="FFC55911"/>
      <name val="Open Sans"/>
      <family val="2"/>
    </font>
    <font>
      <sz val="8"/>
      <color theme="0" tint="-0.499984740745262"/>
      <name val="Open Sans"/>
      <family val="2"/>
    </font>
    <font>
      <sz val="8"/>
      <color theme="0" tint="-4.9989318521683403E-2"/>
      <name val="Open Sans"/>
      <family val="2"/>
    </font>
    <font>
      <sz val="8"/>
      <color theme="0"/>
      <name val="Open Sans"/>
      <family val="2"/>
    </font>
    <font>
      <sz val="8"/>
      <color rgb="FF9C6500"/>
      <name val="Open Sans"/>
      <family val="2"/>
    </font>
    <font>
      <b/>
      <sz val="20"/>
      <color theme="0" tint="-0.499984740745262"/>
      <name val="Open Sans"/>
      <family val="2"/>
    </font>
    <font>
      <b/>
      <sz val="20"/>
      <color rgb="FF002060"/>
      <name val="Open Sans"/>
      <family val="2"/>
    </font>
    <font>
      <sz val="8"/>
      <color theme="1" tint="0.499984740745262"/>
      <name val="Open Sans"/>
      <family val="2"/>
    </font>
    <font>
      <b/>
      <sz val="14"/>
      <color theme="0"/>
      <name val="Open Sans"/>
      <family val="2"/>
    </font>
    <font>
      <b/>
      <sz val="12"/>
      <color theme="0"/>
      <name val="Open Sans"/>
      <family val="2"/>
    </font>
    <font>
      <sz val="9"/>
      <color theme="1" tint="0.499984740745262"/>
      <name val="Open Sans"/>
      <family val="2"/>
    </font>
    <font>
      <b/>
      <sz val="11"/>
      <color rgb="FF000000"/>
      <name val="Open Sans"/>
      <family val="2"/>
    </font>
    <font>
      <sz val="11"/>
      <color rgb="FF000000"/>
      <name val="Open Sans"/>
      <family val="2"/>
    </font>
    <font>
      <sz val="12"/>
      <color theme="1"/>
      <name val="Open Sans"/>
      <family val="2"/>
    </font>
    <font>
      <b/>
      <sz val="12"/>
      <color theme="1"/>
      <name val="Open Sans"/>
      <family val="2"/>
    </font>
    <font>
      <i/>
      <sz val="12"/>
      <color theme="1"/>
      <name val="Calibri"/>
      <family val="2"/>
      <scheme val="minor"/>
    </font>
    <font>
      <b/>
      <i/>
      <sz val="12"/>
      <color theme="1"/>
      <name val="Calibri"/>
      <family val="2"/>
      <scheme val="minor"/>
    </font>
    <font>
      <b/>
      <sz val="12"/>
      <color theme="1"/>
      <name val="Microsoft Himalaya"/>
    </font>
    <font>
      <b/>
      <i/>
      <sz val="12"/>
      <color theme="1"/>
      <name val="Arial"/>
      <family val="2"/>
    </font>
    <font>
      <i/>
      <sz val="12"/>
      <color theme="1"/>
      <name val="Arial"/>
      <family val="2"/>
    </font>
    <font>
      <b/>
      <sz val="12"/>
      <color theme="0"/>
      <name val="Microsoft Himalaya"/>
    </font>
    <font>
      <sz val="12"/>
      <color theme="1"/>
      <name val="Microsoft Himalaya"/>
    </font>
    <font>
      <b/>
      <i/>
      <sz val="12"/>
      <color theme="0" tint="-0.249977111117893"/>
      <name val="Microsoft Himalaya"/>
    </font>
    <font>
      <b/>
      <sz val="12"/>
      <color theme="0" tint="-0.249977111117893"/>
      <name val="Microsoft Himalaya"/>
    </font>
    <font>
      <sz val="12"/>
      <color rgb="FF9C6500"/>
      <name val="Microsoft Himalaya"/>
    </font>
    <font>
      <sz val="12"/>
      <color rgb="FF000000"/>
      <name val="Microsoft Himalaya"/>
    </font>
    <font>
      <b/>
      <sz val="12"/>
      <color rgb="FF000000"/>
      <name val="Microsoft Himalaya"/>
    </font>
    <font>
      <b/>
      <i/>
      <sz val="12"/>
      <color rgb="FF000000"/>
      <name val="Microsoft Himalaya"/>
    </font>
    <font>
      <i/>
      <sz val="12"/>
      <color rgb="FF000000"/>
      <name val="Microsoft Himalaya"/>
    </font>
    <font>
      <i/>
      <sz val="12"/>
      <color theme="0" tint="-0.249977111117893"/>
      <name val="Microsoft Himalaya"/>
    </font>
    <font>
      <sz val="12"/>
      <color theme="0" tint="-0.249977111117893"/>
      <name val="Microsoft Himalaya"/>
    </font>
    <font>
      <sz val="12"/>
      <color theme="0"/>
      <name val="Microsoft Himalaya"/>
    </font>
    <font>
      <b/>
      <sz val="12"/>
      <color rgb="FF9C6500"/>
      <name val="Microsoft Himalaya"/>
    </font>
    <font>
      <sz val="12"/>
      <color theme="1"/>
      <name val="Calibri"/>
      <family val="2"/>
      <scheme val="minor"/>
    </font>
    <font>
      <sz val="12"/>
      <color rgb="FF9C6500"/>
      <name val="Calibri"/>
      <family val="2"/>
      <scheme val="minor"/>
    </font>
    <font>
      <b/>
      <i/>
      <sz val="12"/>
      <color theme="1"/>
      <name val="Open Sans"/>
      <family val="2"/>
    </font>
    <font>
      <sz val="12"/>
      <color rgb="FF000000"/>
      <name val="Open Sans"/>
      <family val="2"/>
    </font>
    <font>
      <b/>
      <sz val="12"/>
      <color rgb="FF000000"/>
      <name val="Open Sans"/>
      <family val="2"/>
    </font>
    <font>
      <b/>
      <i/>
      <sz val="12"/>
      <color rgb="FF000000"/>
      <name val="Open Sans"/>
      <family val="2"/>
    </font>
    <font>
      <i/>
      <sz val="12"/>
      <color rgb="FF000000"/>
      <name val="Open Sans"/>
      <family val="2"/>
    </font>
    <font>
      <i/>
      <sz val="12"/>
      <color theme="0" tint="-0.249977111117893"/>
      <name val="Open Sans"/>
      <family val="2"/>
    </font>
    <font>
      <sz val="12"/>
      <color theme="0" tint="-0.249977111117893"/>
      <name val="Open Sans"/>
      <family val="2"/>
    </font>
  </fonts>
  <fills count="31">
    <fill>
      <patternFill patternType="none"/>
    </fill>
    <fill>
      <patternFill patternType="gray125"/>
    </fill>
    <fill>
      <patternFill patternType="solid">
        <fgColor rgb="FFFFEB9C"/>
      </patternFill>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rgb="FF009999"/>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9E3F3"/>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3" tint="0.79998168889431442"/>
        <bgColor indexed="64"/>
      </patternFill>
    </fill>
    <fill>
      <patternFill patternType="solid">
        <fgColor theme="4" tint="-0.499984740745262"/>
        <bgColor indexed="64"/>
      </patternFill>
    </fill>
    <fill>
      <patternFill patternType="solid">
        <fgColor rgb="FF7030A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6" tint="-0.249977111117893"/>
        <bgColor indexed="64"/>
      </patternFill>
    </fill>
    <fill>
      <patternFill patternType="solid">
        <fgColor theme="2"/>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9"/>
        <bgColor indexed="64"/>
      </patternFill>
    </fill>
    <fill>
      <patternFill patternType="solid">
        <fgColor theme="3"/>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theme="7" tint="0.59999389629810485"/>
        <bgColor indexed="64"/>
      </patternFill>
    </fill>
    <fill>
      <patternFill patternType="solid">
        <fgColor rgb="FFFF000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34998626667073579"/>
      </left>
      <right style="thin">
        <color theme="0" tint="-0.34998626667073579"/>
      </right>
      <top/>
      <bottom/>
      <diagonal/>
    </border>
    <border>
      <left style="thin">
        <color theme="0" tint="-0.34998626667073579"/>
      </left>
      <right/>
      <top/>
      <bottom/>
      <diagonal/>
    </border>
    <border>
      <left style="thin">
        <color theme="1"/>
      </left>
      <right style="thin">
        <color theme="1"/>
      </right>
      <top style="thin">
        <color theme="1"/>
      </top>
      <bottom style="thin">
        <color theme="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diagonal/>
    </border>
  </borders>
  <cellStyleXfs count="5">
    <xf numFmtId="0" fontId="0" fillId="0" borderId="0"/>
    <xf numFmtId="9" fontId="3" fillId="0" borderId="0" applyFont="0" applyFill="0" applyBorder="0" applyAlignment="0" applyProtection="0"/>
    <xf numFmtId="0" fontId="4" fillId="2" borderId="0" applyNumberFormat="0" applyBorder="0" applyAlignment="0" applyProtection="0"/>
    <xf numFmtId="0" fontId="8" fillId="0" borderId="0"/>
    <xf numFmtId="9" fontId="8" fillId="0" borderId="0" applyFont="0" applyFill="0" applyBorder="0" applyAlignment="0" applyProtection="0"/>
  </cellStyleXfs>
  <cellXfs count="316">
    <xf numFmtId="0" fontId="0" fillId="0" borderId="0" xfId="0"/>
    <xf numFmtId="0" fontId="2" fillId="0" borderId="0" xfId="0" applyFont="1"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vertical="top"/>
    </xf>
    <xf numFmtId="0" fontId="7" fillId="0" borderId="0" xfId="0" applyFont="1" applyFill="1" applyAlignment="1">
      <alignment vertical="top"/>
    </xf>
    <xf numFmtId="0" fontId="5"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4" fillId="0" borderId="0" xfId="2" applyFill="1" applyAlignment="1">
      <alignment vertical="top"/>
    </xf>
    <xf numFmtId="0" fontId="0" fillId="0" borderId="1" xfId="0" applyBorder="1"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 fillId="0" borderId="0" xfId="0" applyFont="1" applyAlignment="1">
      <alignment vertical="top"/>
    </xf>
    <xf numFmtId="0" fontId="0" fillId="0" borderId="0" xfId="0" applyAlignment="1">
      <alignment horizontal="center" vertical="top"/>
    </xf>
    <xf numFmtId="0" fontId="1" fillId="0" borderId="0" xfId="0" applyFont="1" applyAlignment="1">
      <alignment horizontal="left" vertical="top"/>
    </xf>
    <xf numFmtId="0" fontId="0" fillId="8" borderId="0" xfId="0" applyFill="1"/>
    <xf numFmtId="0" fontId="0" fillId="11" borderId="0" xfId="0" applyFill="1"/>
    <xf numFmtId="0" fontId="0" fillId="12" borderId="0" xfId="0" applyFill="1"/>
    <xf numFmtId="0" fontId="0" fillId="9" borderId="0" xfId="0" applyFill="1"/>
    <xf numFmtId="0" fontId="0" fillId="5" borderId="0" xfId="0" applyFill="1"/>
    <xf numFmtId="0" fontId="12" fillId="0" borderId="0" xfId="0" applyFont="1" applyBorder="1" applyAlignment="1">
      <alignment vertical="top"/>
    </xf>
    <xf numFmtId="0" fontId="10" fillId="10" borderId="0" xfId="0" applyFont="1" applyFill="1" applyBorder="1" applyAlignment="1">
      <alignment vertical="top" wrapText="1"/>
    </xf>
    <xf numFmtId="0" fontId="10" fillId="10" borderId="0" xfId="0" applyFont="1" applyFill="1" applyBorder="1" applyAlignment="1">
      <alignment horizontal="center" vertical="top"/>
    </xf>
    <xf numFmtId="0" fontId="0" fillId="0" borderId="0" xfId="0" applyAlignment="1">
      <alignment horizontal="center" vertical="top" wrapText="1"/>
    </xf>
    <xf numFmtId="0" fontId="10" fillId="10" borderId="0" xfId="0" applyFont="1" applyFill="1" applyBorder="1" applyAlignment="1">
      <alignment horizontal="center" vertical="top" wrapText="1"/>
    </xf>
    <xf numFmtId="0" fontId="10" fillId="10" borderId="0" xfId="0" applyFont="1" applyFill="1" applyBorder="1" applyAlignment="1">
      <alignment horizontal="left" vertical="top"/>
    </xf>
    <xf numFmtId="0" fontId="17" fillId="0" borderId="0" xfId="0" applyFont="1" applyFill="1" applyBorder="1" applyAlignment="1">
      <alignment horizontal="left" vertical="top" wrapText="1"/>
    </xf>
    <xf numFmtId="0" fontId="21" fillId="11" borderId="1" xfId="2" applyFont="1" applyFill="1" applyBorder="1" applyAlignment="1">
      <alignment horizontal="center" vertical="top"/>
    </xf>
    <xf numFmtId="0" fontId="22" fillId="4" borderId="0" xfId="3" applyFont="1" applyFill="1" applyBorder="1" applyAlignment="1">
      <alignment vertical="top"/>
    </xf>
    <xf numFmtId="0" fontId="22" fillId="4" borderId="0" xfId="3" applyFont="1" applyFill="1" applyBorder="1" applyAlignment="1">
      <alignment horizontal="center" vertical="top"/>
    </xf>
    <xf numFmtId="0" fontId="0" fillId="4" borderId="0" xfId="0" applyFill="1" applyBorder="1" applyAlignment="1">
      <alignment horizontal="center" vertical="top"/>
    </xf>
    <xf numFmtId="0" fontId="0" fillId="4" borderId="0" xfId="0" applyFill="1" applyBorder="1" applyAlignment="1">
      <alignment horizontal="center" vertical="top" wrapText="1"/>
    </xf>
    <xf numFmtId="0" fontId="10" fillId="10" borderId="0" xfId="0" applyFont="1" applyFill="1" applyBorder="1" applyAlignment="1">
      <alignment horizontal="left" vertical="top"/>
    </xf>
    <xf numFmtId="0" fontId="27" fillId="0" borderId="0" xfId="0" applyFont="1"/>
    <xf numFmtId="0" fontId="31" fillId="0" borderId="0" xfId="0" applyFont="1" applyAlignment="1">
      <alignment horizontal="left" vertical="top"/>
    </xf>
    <xf numFmtId="0" fontId="31" fillId="0" borderId="0" xfId="0" applyFont="1" applyAlignment="1">
      <alignment vertical="top"/>
    </xf>
    <xf numFmtId="0" fontId="23" fillId="4" borderId="0" xfId="0" applyFont="1" applyFill="1" applyBorder="1" applyAlignment="1">
      <alignment horizontal="center" vertical="center" wrapText="1"/>
    </xf>
    <xf numFmtId="0" fontId="20" fillId="0" borderId="0" xfId="0" applyFont="1" applyBorder="1" applyAlignment="1">
      <alignment horizontal="center" vertical="center"/>
    </xf>
    <xf numFmtId="0" fontId="32" fillId="4" borderId="0" xfId="3" applyFont="1" applyFill="1" applyBorder="1" applyAlignment="1">
      <alignment vertical="top"/>
    </xf>
    <xf numFmtId="0" fontId="32" fillId="4" borderId="0" xfId="3" applyFont="1" applyFill="1" applyBorder="1" applyAlignment="1">
      <alignment horizontal="center" vertical="top"/>
    </xf>
    <xf numFmtId="0" fontId="24" fillId="0" borderId="0" xfId="0" applyFont="1" applyAlignment="1">
      <alignment vertical="center" wrapText="1"/>
    </xf>
    <xf numFmtId="0" fontId="24" fillId="0" borderId="0" xfId="0" applyFont="1" applyAlignment="1">
      <alignment vertical="top"/>
    </xf>
    <xf numFmtId="9" fontId="25" fillId="4" borderId="0" xfId="1" applyFont="1" applyFill="1" applyBorder="1" applyAlignment="1" applyProtection="1">
      <alignment horizontal="center" vertical="top"/>
    </xf>
    <xf numFmtId="9" fontId="25" fillId="4" borderId="0" xfId="1" applyFont="1" applyFill="1" applyBorder="1" applyAlignment="1" applyProtection="1">
      <alignment horizontal="center" vertical="top" wrapText="1"/>
    </xf>
    <xf numFmtId="0" fontId="17" fillId="0" borderId="0" xfId="0" applyFont="1" applyFill="1" applyBorder="1" applyAlignment="1">
      <alignment horizontal="left" vertical="top" wrapText="1"/>
    </xf>
    <xf numFmtId="0" fontId="10" fillId="10" borderId="0" xfId="0" applyFont="1" applyFill="1" applyBorder="1" applyAlignment="1">
      <alignment horizontal="left" vertical="top"/>
    </xf>
    <xf numFmtId="9" fontId="36" fillId="16" borderId="2" xfId="1" applyFont="1" applyFill="1" applyBorder="1" applyAlignment="1" applyProtection="1">
      <alignment vertical="center"/>
    </xf>
    <xf numFmtId="9" fontId="36" fillId="16" borderId="0" xfId="1" applyFont="1" applyFill="1" applyBorder="1" applyAlignment="1" applyProtection="1">
      <alignment vertical="center"/>
    </xf>
    <xf numFmtId="0" fontId="18" fillId="0" borderId="0" xfId="0" applyFont="1" applyAlignment="1">
      <alignment vertical="top"/>
    </xf>
    <xf numFmtId="0" fontId="6" fillId="0" borderId="0" xfId="0" applyFont="1" applyFill="1" applyAlignment="1">
      <alignment horizontal="left" vertical="top"/>
    </xf>
    <xf numFmtId="0" fontId="18" fillId="0" borderId="0" xfId="0" applyFont="1" applyAlignment="1">
      <alignment horizontal="left" vertical="top"/>
    </xf>
    <xf numFmtId="0" fontId="19" fillId="4" borderId="0" xfId="0" applyFont="1" applyFill="1" applyBorder="1" applyAlignment="1">
      <alignment horizontal="left" vertical="top" wrapText="1"/>
    </xf>
    <xf numFmtId="0" fontId="11" fillId="0" borderId="0" xfId="0" applyFont="1" applyBorder="1" applyAlignment="1">
      <alignment horizontal="left" vertical="top" wrapText="1"/>
    </xf>
    <xf numFmtId="0" fontId="0" fillId="0" borderId="0" xfId="0" applyFill="1" applyAlignment="1">
      <alignment horizontal="left" vertical="top"/>
    </xf>
    <xf numFmtId="0" fontId="9" fillId="0" borderId="0" xfId="0" applyFont="1" applyFill="1" applyAlignment="1">
      <alignment vertical="top"/>
    </xf>
    <xf numFmtId="0" fontId="19" fillId="0" borderId="0" xfId="0" applyFont="1" applyFill="1" applyBorder="1" applyAlignment="1">
      <alignment horizontal="left" vertical="top" wrapText="1"/>
    </xf>
    <xf numFmtId="0" fontId="0" fillId="0" borderId="0" xfId="0" applyFill="1" applyAlignment="1">
      <alignment vertical="top"/>
    </xf>
    <xf numFmtId="0" fontId="7" fillId="0" borderId="1" xfId="0" applyFont="1" applyFill="1" applyBorder="1" applyAlignment="1">
      <alignment horizontal="left" vertical="top"/>
    </xf>
    <xf numFmtId="0" fontId="7" fillId="0" borderId="1" xfId="0" applyFont="1" applyFill="1" applyBorder="1" applyAlignment="1">
      <alignment vertical="top"/>
    </xf>
    <xf numFmtId="0" fontId="5" fillId="0" borderId="1" xfId="0" applyFont="1" applyBorder="1" applyAlignment="1">
      <alignment vertical="top"/>
    </xf>
    <xf numFmtId="0" fontId="27" fillId="0" borderId="0" xfId="0" applyFont="1" applyProtection="1">
      <protection locked="0"/>
    </xf>
    <xf numFmtId="0" fontId="27" fillId="4" borderId="0" xfId="0" applyFont="1" applyFill="1" applyProtection="1">
      <protection locked="0"/>
    </xf>
    <xf numFmtId="0" fontId="27" fillId="4" borderId="0" xfId="0" applyFont="1" applyFill="1" applyBorder="1" applyProtection="1">
      <protection locked="0"/>
    </xf>
    <xf numFmtId="0" fontId="45" fillId="4" borderId="0" xfId="0" applyFont="1" applyFill="1" applyAlignment="1" applyProtection="1">
      <protection locked="0"/>
    </xf>
    <xf numFmtId="0" fontId="37" fillId="4" borderId="0" xfId="0" applyFont="1" applyFill="1" applyAlignment="1" applyProtection="1">
      <protection locked="0"/>
    </xf>
    <xf numFmtId="0" fontId="45" fillId="4" borderId="0" xfId="0" applyFont="1" applyFill="1" applyAlignment="1" applyProtection="1">
      <alignment horizontal="center"/>
      <protection locked="0"/>
    </xf>
    <xf numFmtId="0" fontId="44" fillId="4" borderId="0" xfId="0" applyFont="1" applyFill="1" applyAlignment="1" applyProtection="1">
      <alignment horizontal="center"/>
      <protection locked="0"/>
    </xf>
    <xf numFmtId="0" fontId="47" fillId="4" borderId="0" xfId="0" applyFont="1" applyFill="1" applyBorder="1" applyAlignment="1" applyProtection="1">
      <protection locked="0"/>
    </xf>
    <xf numFmtId="0" fontId="27" fillId="4" borderId="0" xfId="0" applyFont="1" applyFill="1" applyBorder="1" applyAlignment="1" applyProtection="1">
      <alignment wrapText="1"/>
      <protection locked="0"/>
    </xf>
    <xf numFmtId="0" fontId="26" fillId="25" borderId="13" xfId="0" applyFont="1" applyFill="1" applyBorder="1" applyAlignment="1" applyProtection="1">
      <alignment horizontal="left" vertical="top"/>
      <protection locked="0"/>
    </xf>
    <xf numFmtId="0" fontId="27" fillId="4" borderId="36" xfId="0" applyFont="1" applyFill="1" applyBorder="1" applyAlignment="1" applyProtection="1">
      <protection locked="0"/>
    </xf>
    <xf numFmtId="0" fontId="27" fillId="4" borderId="37" xfId="0" applyFont="1" applyFill="1" applyBorder="1" applyAlignment="1" applyProtection="1">
      <protection locked="0"/>
    </xf>
    <xf numFmtId="0" fontId="27" fillId="4" borderId="0" xfId="0" applyFont="1" applyFill="1" applyBorder="1" applyAlignment="1" applyProtection="1">
      <protection locked="0"/>
    </xf>
    <xf numFmtId="0" fontId="26" fillId="25" borderId="13" xfId="0" applyFont="1" applyFill="1" applyBorder="1" applyProtection="1">
      <protection locked="0"/>
    </xf>
    <xf numFmtId="0" fontId="27" fillId="4" borderId="13" xfId="0" applyFont="1" applyFill="1" applyBorder="1" applyAlignment="1" applyProtection="1">
      <protection locked="0"/>
    </xf>
    <xf numFmtId="0" fontId="27" fillId="4" borderId="37" xfId="0" applyFont="1" applyFill="1" applyBorder="1" applyProtection="1">
      <protection locked="0"/>
    </xf>
    <xf numFmtId="0" fontId="40" fillId="9" borderId="13" xfId="0" applyFont="1" applyFill="1" applyBorder="1" applyAlignment="1" applyProtection="1">
      <protection locked="0"/>
    </xf>
    <xf numFmtId="0" fontId="27" fillId="4" borderId="36" xfId="0" applyFont="1" applyFill="1" applyBorder="1" applyProtection="1">
      <protection locked="0"/>
    </xf>
    <xf numFmtId="0" fontId="27" fillId="4" borderId="13" xfId="0" applyFont="1" applyFill="1" applyBorder="1" applyProtection="1">
      <protection locked="0"/>
    </xf>
    <xf numFmtId="0" fontId="40" fillId="9" borderId="13" xfId="0" applyFont="1" applyFill="1" applyBorder="1" applyProtection="1">
      <protection locked="0"/>
    </xf>
    <xf numFmtId="0" fontId="38" fillId="4" borderId="0" xfId="0" applyFont="1" applyFill="1" applyProtection="1">
      <protection locked="0"/>
    </xf>
    <xf numFmtId="0" fontId="27" fillId="4" borderId="14" xfId="0" applyFont="1" applyFill="1" applyBorder="1" applyProtection="1">
      <protection locked="0"/>
    </xf>
    <xf numFmtId="0" fontId="29" fillId="19" borderId="45" xfId="0" applyFont="1" applyFill="1" applyBorder="1" applyAlignment="1" applyProtection="1">
      <alignment horizontal="center" vertical="top"/>
      <protection locked="0"/>
    </xf>
    <xf numFmtId="0" fontId="49" fillId="17" borderId="42" xfId="0" applyFont="1" applyFill="1" applyBorder="1" applyAlignment="1" applyProtection="1">
      <alignment horizontal="center" vertical="top"/>
      <protection locked="0"/>
    </xf>
    <xf numFmtId="0" fontId="49" fillId="17" borderId="43" xfId="0" applyFont="1" applyFill="1" applyBorder="1" applyAlignment="1" applyProtection="1">
      <alignment horizontal="center" vertical="top"/>
      <protection locked="0"/>
    </xf>
    <xf numFmtId="0" fontId="27" fillId="4" borderId="14" xfId="0" applyFont="1" applyFill="1" applyBorder="1" applyAlignment="1" applyProtection="1">
      <protection locked="0"/>
    </xf>
    <xf numFmtId="0" fontId="27" fillId="4" borderId="15" xfId="0" applyFont="1" applyFill="1" applyBorder="1" applyAlignment="1" applyProtection="1">
      <protection locked="0"/>
    </xf>
    <xf numFmtId="0" fontId="29" fillId="4" borderId="0" xfId="0" applyFont="1" applyFill="1" applyBorder="1" applyAlignment="1" applyProtection="1">
      <alignment vertical="top"/>
      <protection locked="0"/>
    </xf>
    <xf numFmtId="0" fontId="27" fillId="4" borderId="16" xfId="0" applyFont="1" applyFill="1" applyBorder="1" applyAlignment="1" applyProtection="1">
      <protection locked="0"/>
    </xf>
    <xf numFmtId="0" fontId="42" fillId="4" borderId="0" xfId="0" applyFont="1" applyFill="1" applyBorder="1" applyAlignment="1" applyProtection="1">
      <alignment vertical="top"/>
      <protection locked="0"/>
    </xf>
    <xf numFmtId="0" fontId="27" fillId="4" borderId="17" xfId="0" applyFont="1" applyFill="1" applyBorder="1" applyAlignment="1" applyProtection="1">
      <protection locked="0"/>
    </xf>
    <xf numFmtId="0" fontId="27" fillId="4" borderId="18" xfId="0" applyFont="1" applyFill="1" applyBorder="1" applyAlignment="1" applyProtection="1">
      <protection locked="0"/>
    </xf>
    <xf numFmtId="0" fontId="46" fillId="4" borderId="0" xfId="0" applyFont="1" applyFill="1" applyBorder="1" applyAlignment="1" applyProtection="1">
      <alignment vertical="top"/>
      <protection locked="0"/>
    </xf>
    <xf numFmtId="0" fontId="27" fillId="26" borderId="39" xfId="0" applyFont="1" applyFill="1" applyBorder="1" applyAlignment="1" applyProtection="1">
      <alignment horizontal="left" vertical="center"/>
      <protection locked="0"/>
    </xf>
    <xf numFmtId="0" fontId="27" fillId="4" borderId="39" xfId="0" applyFont="1" applyFill="1" applyBorder="1" applyAlignment="1" applyProtection="1">
      <alignment horizontal="center" vertical="center"/>
      <protection locked="0"/>
    </xf>
    <xf numFmtId="0" fontId="27" fillId="24" borderId="39" xfId="0" applyFont="1" applyFill="1" applyBorder="1" applyAlignment="1" applyProtection="1">
      <alignment horizontal="left" vertical="center"/>
      <protection locked="0"/>
    </xf>
    <xf numFmtId="0" fontId="27" fillId="28" borderId="39" xfId="0" applyFont="1" applyFill="1" applyBorder="1" applyAlignment="1" applyProtection="1">
      <alignment horizontal="left" vertical="center"/>
      <protection locked="0"/>
    </xf>
    <xf numFmtId="0" fontId="27" fillId="27" borderId="39" xfId="0" applyFont="1" applyFill="1" applyBorder="1" applyAlignment="1" applyProtection="1">
      <alignment horizontal="left" vertical="center"/>
      <protection locked="0"/>
    </xf>
    <xf numFmtId="0" fontId="27" fillId="30" borderId="39" xfId="0" applyFont="1" applyFill="1" applyBorder="1" applyAlignment="1" applyProtection="1">
      <alignment horizontal="left" vertical="center"/>
      <protection locked="0"/>
    </xf>
    <xf numFmtId="0" fontId="26" fillId="25" borderId="51" xfId="0" applyFont="1" applyFill="1" applyBorder="1" applyAlignment="1" applyProtection="1"/>
    <xf numFmtId="0" fontId="26" fillId="25" borderId="52" xfId="0" applyFont="1" applyFill="1" applyBorder="1" applyAlignment="1" applyProtection="1"/>
    <xf numFmtId="0" fontId="26" fillId="25" borderId="53" xfId="0" applyFont="1" applyFill="1" applyBorder="1" applyAlignment="1" applyProtection="1"/>
    <xf numFmtId="0" fontId="33" fillId="5" borderId="38" xfId="0" applyFont="1" applyFill="1" applyBorder="1" applyAlignment="1" applyProtection="1">
      <alignment horizontal="center" vertical="center"/>
      <protection locked="0"/>
    </xf>
    <xf numFmtId="165" fontId="33" fillId="0" borderId="1" xfId="1" applyNumberFormat="1" applyFont="1" applyBorder="1" applyAlignment="1" applyProtection="1">
      <alignment horizontal="center" vertical="center"/>
    </xf>
    <xf numFmtId="9" fontId="33" fillId="0" borderId="1" xfId="1" applyNumberFormat="1" applyFont="1" applyBorder="1" applyAlignment="1" applyProtection="1">
      <alignment horizontal="center" vertical="center"/>
    </xf>
    <xf numFmtId="0" fontId="24" fillId="0" borderId="0" xfId="1" applyNumberFormat="1" applyFont="1" applyBorder="1" applyAlignment="1" applyProtection="1">
      <alignment horizontal="center" vertical="top"/>
    </xf>
    <xf numFmtId="0" fontId="0" fillId="0" borderId="0" xfId="0" applyAlignment="1" applyProtection="1">
      <alignment horizontal="left" vertical="top"/>
      <protection locked="0"/>
    </xf>
    <xf numFmtId="0" fontId="5" fillId="0" borderId="0" xfId="0" applyFont="1" applyAlignment="1" applyProtection="1">
      <alignment vertical="top"/>
      <protection locked="0"/>
    </xf>
    <xf numFmtId="0" fontId="5" fillId="0" borderId="0" xfId="0" applyFont="1" applyAlignment="1" applyProtection="1">
      <alignment horizontal="center" vertical="top"/>
      <protection locked="0"/>
    </xf>
    <xf numFmtId="0" fontId="5" fillId="0" borderId="0" xfId="0" applyFont="1" applyAlignment="1" applyProtection="1">
      <alignment horizontal="center" vertical="top" wrapText="1"/>
      <protection locked="0"/>
    </xf>
    <xf numFmtId="0" fontId="6" fillId="0" borderId="0" xfId="0" applyFont="1" applyFill="1" applyAlignment="1" applyProtection="1">
      <alignment horizontal="left" vertical="top"/>
      <protection locked="0"/>
    </xf>
    <xf numFmtId="0" fontId="5" fillId="0" borderId="0" xfId="0" applyFont="1" applyBorder="1" applyAlignment="1" applyProtection="1">
      <alignment horizontal="center" vertical="top"/>
      <protection locked="0"/>
    </xf>
    <xf numFmtId="0" fontId="7" fillId="0" borderId="0" xfId="0" applyFont="1" applyBorder="1" applyAlignment="1" applyProtection="1">
      <alignment horizontal="right" vertical="top"/>
      <protection locked="0"/>
    </xf>
    <xf numFmtId="0" fontId="7" fillId="0" borderId="0" xfId="0" applyFont="1" applyAlignment="1" applyProtection="1">
      <alignment horizontal="right" vertical="top"/>
      <protection locked="0"/>
    </xf>
    <xf numFmtId="0" fontId="0" fillId="0" borderId="0" xfId="0" applyAlignment="1" applyProtection="1">
      <alignment vertical="top"/>
      <protection locked="0"/>
    </xf>
    <xf numFmtId="0" fontId="0" fillId="0" borderId="0" xfId="0" applyAlignment="1" applyProtection="1">
      <alignment horizontal="center" vertical="top"/>
      <protection locked="0"/>
    </xf>
    <xf numFmtId="0" fontId="0" fillId="0" borderId="0" xfId="0" applyAlignment="1" applyProtection="1">
      <alignment horizontal="center" vertical="top" wrapText="1"/>
      <protection locked="0"/>
    </xf>
    <xf numFmtId="0" fontId="17" fillId="0" borderId="0" xfId="0" applyFont="1" applyFill="1" applyBorder="1" applyAlignment="1" applyProtection="1">
      <alignment horizontal="left" vertical="top" wrapText="1"/>
      <protection locked="0"/>
    </xf>
    <xf numFmtId="0" fontId="14" fillId="0" borderId="0" xfId="0" applyFont="1" applyBorder="1" applyAlignment="1" applyProtection="1">
      <alignment horizontal="center" vertical="top"/>
      <protection locked="0"/>
    </xf>
    <xf numFmtId="0" fontId="14" fillId="0" borderId="0" xfId="0" applyFont="1" applyBorder="1" applyAlignment="1" applyProtection="1">
      <alignment horizontal="center" vertical="top" wrapText="1"/>
      <protection locked="0"/>
    </xf>
    <xf numFmtId="0" fontId="14" fillId="0" borderId="0" xfId="0" applyFont="1" applyBorder="1" applyAlignment="1" applyProtection="1">
      <alignment horizontal="left" vertical="top"/>
      <protection locked="0"/>
    </xf>
    <xf numFmtId="0" fontId="14" fillId="0" borderId="0" xfId="0" applyFont="1" applyBorder="1" applyAlignment="1" applyProtection="1">
      <alignment vertical="top" wrapText="1"/>
      <protection locked="0"/>
    </xf>
    <xf numFmtId="0" fontId="12" fillId="0" borderId="0" xfId="0" applyFont="1" applyBorder="1" applyAlignment="1" applyProtection="1">
      <alignment horizontal="left" vertical="top"/>
      <protection locked="0"/>
    </xf>
    <xf numFmtId="0" fontId="10" fillId="10" borderId="12" xfId="0" applyFont="1" applyFill="1" applyBorder="1" applyAlignment="1" applyProtection="1">
      <alignment horizontal="left" vertical="top"/>
      <protection locked="0"/>
    </xf>
    <xf numFmtId="0" fontId="10" fillId="10" borderId="7" xfId="0" applyFont="1" applyFill="1" applyBorder="1" applyAlignment="1" applyProtection="1">
      <alignment vertical="top" wrapText="1"/>
      <protection locked="0"/>
    </xf>
    <xf numFmtId="0" fontId="10" fillId="10" borderId="7" xfId="0" applyFont="1" applyFill="1" applyBorder="1" applyAlignment="1" applyProtection="1">
      <alignment horizontal="center" vertical="top"/>
      <protection locked="0"/>
    </xf>
    <xf numFmtId="0" fontId="10" fillId="10" borderId="7" xfId="0" applyFont="1" applyFill="1" applyBorder="1" applyAlignment="1" applyProtection="1">
      <alignment horizontal="center" vertical="top" wrapText="1"/>
      <protection locked="0"/>
    </xf>
    <xf numFmtId="0" fontId="10" fillId="10" borderId="25" xfId="0" applyFont="1" applyFill="1" applyBorder="1" applyAlignment="1" applyProtection="1">
      <alignment horizontal="left" vertical="top"/>
      <protection locked="0"/>
    </xf>
    <xf numFmtId="0" fontId="15" fillId="10" borderId="2" xfId="0" applyFont="1" applyFill="1" applyBorder="1" applyAlignment="1" applyProtection="1">
      <alignment horizontal="left" vertical="top"/>
      <protection locked="0"/>
    </xf>
    <xf numFmtId="0" fontId="16" fillId="10" borderId="0" xfId="0" applyFont="1" applyFill="1" applyBorder="1" applyAlignment="1" applyProtection="1">
      <alignment horizontal="left" vertical="top"/>
      <protection locked="0"/>
    </xf>
    <xf numFmtId="0" fontId="10" fillId="10" borderId="0" xfId="0" applyFont="1" applyFill="1" applyBorder="1" applyAlignment="1" applyProtection="1">
      <alignment horizontal="center" vertical="top"/>
      <protection locked="0"/>
    </xf>
    <xf numFmtId="0" fontId="10" fillId="10" borderId="0" xfId="0" applyFont="1" applyFill="1" applyBorder="1" applyAlignment="1" applyProtection="1">
      <alignment horizontal="center" vertical="top" wrapText="1"/>
      <protection locked="0"/>
    </xf>
    <xf numFmtId="0" fontId="10" fillId="10" borderId="11" xfId="0" applyFont="1" applyFill="1" applyBorder="1" applyAlignment="1" applyProtection="1">
      <alignment horizontal="left" vertical="top"/>
      <protection locked="0"/>
    </xf>
    <xf numFmtId="0" fontId="10" fillId="10" borderId="2" xfId="0" applyFont="1" applyFill="1" applyBorder="1" applyAlignment="1" applyProtection="1">
      <alignment horizontal="left" vertical="top"/>
      <protection locked="0"/>
    </xf>
    <xf numFmtId="0" fontId="10" fillId="10" borderId="0" xfId="0" applyFont="1" applyFill="1" applyBorder="1" applyAlignment="1" applyProtection="1">
      <alignment horizontal="left" vertical="top"/>
      <protection locked="0"/>
    </xf>
    <xf numFmtId="0" fontId="10" fillId="10" borderId="8" xfId="0" applyFont="1" applyFill="1" applyBorder="1" applyAlignment="1" applyProtection="1">
      <alignment horizontal="left" vertical="top"/>
      <protection locked="0"/>
    </xf>
    <xf numFmtId="0" fontId="10" fillId="10" borderId="8" xfId="0" applyFont="1" applyFill="1" applyBorder="1" applyAlignment="1" applyProtection="1">
      <alignment vertical="top"/>
      <protection locked="0"/>
    </xf>
    <xf numFmtId="0" fontId="10" fillId="10" borderId="8" xfId="0" applyFont="1" applyFill="1" applyBorder="1" applyAlignment="1" applyProtection="1">
      <alignment horizontal="center" vertical="top"/>
      <protection locked="0"/>
    </xf>
    <xf numFmtId="0" fontId="0" fillId="0" borderId="0" xfId="0" applyBorder="1"/>
    <xf numFmtId="0" fontId="0" fillId="0" borderId="11" xfId="0" applyBorder="1"/>
    <xf numFmtId="0" fontId="33" fillId="0" borderId="0" xfId="0" applyFont="1" applyAlignment="1" applyProtection="1">
      <alignment horizontal="right" vertical="center"/>
    </xf>
    <xf numFmtId="0" fontId="33" fillId="0" borderId="1" xfId="1" applyNumberFormat="1" applyFont="1" applyBorder="1" applyAlignment="1" applyProtection="1">
      <alignment horizontal="center" vertical="center"/>
    </xf>
    <xf numFmtId="9" fontId="33" fillId="0" borderId="1" xfId="1" applyFont="1" applyBorder="1" applyAlignment="1" applyProtection="1">
      <alignment horizontal="center" vertical="center"/>
    </xf>
    <xf numFmtId="0" fontId="24" fillId="0" borderId="0" xfId="0" applyFont="1" applyAlignment="1" applyProtection="1">
      <alignment vertical="center" wrapText="1"/>
    </xf>
    <xf numFmtId="0" fontId="33" fillId="4" borderId="0" xfId="3" applyFont="1" applyFill="1" applyBorder="1" applyAlignment="1">
      <alignment vertical="center"/>
    </xf>
    <xf numFmtId="0" fontId="50" fillId="11" borderId="1" xfId="0" applyFont="1" applyFill="1" applyBorder="1" applyAlignment="1" applyProtection="1">
      <alignment horizontal="center" vertical="center" wrapText="1"/>
    </xf>
    <xf numFmtId="0" fontId="33" fillId="0" borderId="0" xfId="0" applyFont="1" applyAlignment="1">
      <alignment horizontal="right" vertical="center"/>
    </xf>
    <xf numFmtId="0" fontId="50" fillId="0" borderId="1" xfId="0" applyFont="1" applyFill="1" applyBorder="1" applyAlignment="1" applyProtection="1">
      <alignment horizontal="center" vertical="center" wrapText="1"/>
    </xf>
    <xf numFmtId="0" fontId="33" fillId="4" borderId="0" xfId="0" applyFont="1" applyFill="1" applyBorder="1" applyAlignment="1">
      <alignment horizontal="right" vertical="center"/>
    </xf>
    <xf numFmtId="0" fontId="50" fillId="4" borderId="0" xfId="0" applyFont="1" applyFill="1" applyBorder="1" applyAlignment="1" applyProtection="1">
      <alignment horizontal="center" vertical="center" wrapText="1"/>
    </xf>
    <xf numFmtId="0" fontId="33" fillId="0" borderId="0" xfId="0" applyFont="1" applyAlignment="1">
      <alignment horizontal="right" vertical="top"/>
    </xf>
    <xf numFmtId="0" fontId="50" fillId="4" borderId="0" xfId="0" applyFont="1" applyFill="1" applyBorder="1" applyAlignment="1" applyProtection="1">
      <alignment horizontal="center" vertical="top" wrapText="1"/>
    </xf>
    <xf numFmtId="1" fontId="51" fillId="4" borderId="0" xfId="1" applyNumberFormat="1" applyFont="1" applyFill="1" applyBorder="1" applyAlignment="1" applyProtection="1">
      <alignment horizontal="center" vertical="top" wrapText="1"/>
    </xf>
    <xf numFmtId="0" fontId="33" fillId="4" borderId="0" xfId="3" applyFont="1" applyFill="1" applyBorder="1" applyAlignment="1" applyProtection="1">
      <alignment vertical="center"/>
    </xf>
    <xf numFmtId="0" fontId="3" fillId="0" borderId="0" xfId="0" applyFont="1" applyProtection="1"/>
    <xf numFmtId="0" fontId="40" fillId="4" borderId="37" xfId="0" applyFont="1" applyFill="1" applyBorder="1" applyAlignment="1" applyProtection="1">
      <alignment horizontal="center"/>
      <protection locked="0"/>
    </xf>
    <xf numFmtId="0" fontId="40" fillId="4" borderId="0" xfId="0" applyFont="1" applyFill="1" applyBorder="1" applyAlignment="1" applyProtection="1">
      <alignment horizontal="center"/>
      <protection locked="0"/>
    </xf>
    <xf numFmtId="165" fontId="28" fillId="4" borderId="51" xfId="0" applyNumberFormat="1" applyFont="1" applyFill="1" applyBorder="1" applyAlignment="1" applyProtection="1">
      <alignment horizontal="center" wrapText="1"/>
    </xf>
    <xf numFmtId="165" fontId="28" fillId="4" borderId="53" xfId="0" applyNumberFormat="1" applyFont="1" applyFill="1" applyBorder="1" applyAlignment="1" applyProtection="1">
      <alignment horizontal="center" wrapText="1"/>
    </xf>
    <xf numFmtId="9" fontId="43" fillId="23" borderId="51" xfId="2" applyNumberFormat="1" applyFont="1" applyFill="1" applyBorder="1" applyAlignment="1" applyProtection="1">
      <alignment horizontal="center"/>
    </xf>
    <xf numFmtId="9" fontId="43" fillId="23" borderId="53" xfId="2" applyNumberFormat="1" applyFont="1" applyFill="1" applyBorder="1" applyAlignment="1" applyProtection="1">
      <alignment horizontal="center"/>
    </xf>
    <xf numFmtId="0" fontId="39" fillId="17" borderId="19" xfId="0" applyFont="1" applyFill="1" applyBorder="1" applyAlignment="1" applyProtection="1">
      <alignment horizontal="center" vertical="top"/>
      <protection locked="0"/>
    </xf>
    <xf numFmtId="0" fontId="39" fillId="17" borderId="21" xfId="0" applyFont="1" applyFill="1" applyBorder="1" applyAlignment="1" applyProtection="1">
      <alignment horizontal="center" vertical="top"/>
      <protection locked="0"/>
    </xf>
    <xf numFmtId="0" fontId="39" fillId="17" borderId="20" xfId="0" applyFont="1" applyFill="1" applyBorder="1" applyAlignment="1" applyProtection="1">
      <alignment horizontal="center" vertical="top"/>
      <protection locked="0"/>
    </xf>
    <xf numFmtId="164" fontId="39" fillId="17" borderId="19" xfId="0" applyNumberFormat="1" applyFont="1" applyFill="1" applyBorder="1" applyAlignment="1" applyProtection="1">
      <alignment horizontal="center" vertical="top"/>
      <protection locked="0"/>
    </xf>
    <xf numFmtId="164" fontId="39" fillId="17" borderId="21" xfId="0" applyNumberFormat="1" applyFont="1" applyFill="1" applyBorder="1" applyAlignment="1" applyProtection="1">
      <alignment horizontal="center" vertical="top"/>
      <protection locked="0"/>
    </xf>
    <xf numFmtId="164" fontId="39" fillId="17" borderId="20" xfId="0" applyNumberFormat="1" applyFont="1" applyFill="1" applyBorder="1" applyAlignment="1" applyProtection="1">
      <alignment horizontal="center" vertical="top"/>
      <protection locked="0"/>
    </xf>
    <xf numFmtId="0" fontId="46" fillId="17" borderId="43" xfId="0" applyFont="1" applyFill="1" applyBorder="1" applyAlignment="1" applyProtection="1">
      <alignment vertical="top"/>
      <protection locked="0"/>
    </xf>
    <xf numFmtId="0" fontId="46" fillId="17" borderId="44" xfId="0" applyFont="1" applyFill="1" applyBorder="1" applyAlignment="1" applyProtection="1">
      <alignment vertical="top"/>
      <protection locked="0"/>
    </xf>
    <xf numFmtId="0" fontId="46" fillId="17" borderId="50" xfId="0" applyFont="1" applyFill="1" applyBorder="1" applyAlignment="1" applyProtection="1">
      <alignment vertical="top"/>
      <protection locked="0"/>
    </xf>
    <xf numFmtId="0" fontId="46" fillId="17" borderId="42" xfId="0" applyFont="1" applyFill="1" applyBorder="1" applyAlignment="1" applyProtection="1">
      <alignment vertical="top"/>
      <protection locked="0"/>
    </xf>
    <xf numFmtId="0" fontId="46" fillId="17" borderId="0" xfId="0" applyFont="1" applyFill="1" applyBorder="1" applyAlignment="1" applyProtection="1">
      <alignment vertical="top"/>
      <protection locked="0"/>
    </xf>
    <xf numFmtId="0" fontId="46" fillId="17" borderId="49" xfId="0" applyFont="1" applyFill="1" applyBorder="1" applyAlignment="1" applyProtection="1">
      <alignment vertical="top"/>
      <protection locked="0"/>
    </xf>
    <xf numFmtId="0" fontId="26" fillId="25" borderId="19" xfId="0" applyFont="1" applyFill="1" applyBorder="1" applyAlignment="1" applyProtection="1">
      <alignment horizontal="left" vertical="top"/>
      <protection locked="0"/>
    </xf>
    <xf numFmtId="0" fontId="26" fillId="25" borderId="20" xfId="0" applyFont="1" applyFill="1" applyBorder="1" applyAlignment="1" applyProtection="1">
      <alignment horizontal="left" vertical="top"/>
      <protection locked="0"/>
    </xf>
    <xf numFmtId="165" fontId="35" fillId="21" borderId="39" xfId="0" applyNumberFormat="1" applyFont="1" applyFill="1" applyBorder="1" applyAlignment="1" applyProtection="1">
      <alignment horizontal="center"/>
    </xf>
    <xf numFmtId="0" fontId="29" fillId="19" borderId="46" xfId="0" applyFont="1" applyFill="1" applyBorder="1" applyAlignment="1" applyProtection="1">
      <alignment vertical="top"/>
      <protection locked="0"/>
    </xf>
    <xf numFmtId="0" fontId="29" fillId="19" borderId="47" xfId="0" applyFont="1" applyFill="1" applyBorder="1" applyAlignment="1" applyProtection="1">
      <alignment vertical="top"/>
      <protection locked="0"/>
    </xf>
    <xf numFmtId="0" fontId="29" fillId="19" borderId="48" xfId="0" applyFont="1" applyFill="1" applyBorder="1" applyAlignment="1" applyProtection="1">
      <alignment vertical="top"/>
      <protection locked="0"/>
    </xf>
    <xf numFmtId="0" fontId="43" fillId="23" borderId="51" xfId="2" applyFont="1" applyFill="1" applyBorder="1" applyAlignment="1" applyProtection="1">
      <alignment horizontal="left"/>
    </xf>
    <xf numFmtId="0" fontId="43" fillId="23" borderId="53" xfId="2" applyFont="1" applyFill="1" applyBorder="1" applyAlignment="1" applyProtection="1">
      <alignment horizontal="left"/>
    </xf>
    <xf numFmtId="0" fontId="48" fillId="13" borderId="0" xfId="0" applyFont="1" applyFill="1" applyBorder="1" applyAlignment="1" applyProtection="1">
      <alignment horizontal="left"/>
      <protection locked="0"/>
    </xf>
    <xf numFmtId="0" fontId="27" fillId="12" borderId="0" xfId="0" applyFont="1" applyFill="1" applyBorder="1" applyAlignment="1" applyProtection="1">
      <alignment horizontal="left" wrapText="1"/>
      <protection locked="0"/>
    </xf>
    <xf numFmtId="0" fontId="45" fillId="4" borderId="0" xfId="0" applyFont="1" applyFill="1" applyAlignment="1" applyProtection="1">
      <alignment horizontal="center"/>
      <protection locked="0"/>
    </xf>
    <xf numFmtId="0" fontId="42" fillId="22" borderId="51" xfId="0" applyFont="1" applyFill="1" applyBorder="1" applyAlignment="1" applyProtection="1">
      <alignment horizontal="center"/>
    </xf>
    <xf numFmtId="0" fontId="42" fillId="22" borderId="53" xfId="0" applyFont="1" applyFill="1" applyBorder="1" applyAlignment="1" applyProtection="1">
      <alignment horizontal="center"/>
    </xf>
    <xf numFmtId="0" fontId="41" fillId="22" borderId="51" xfId="0" applyFont="1" applyFill="1" applyBorder="1" applyAlignment="1" applyProtection="1">
      <alignment horizontal="left"/>
    </xf>
    <xf numFmtId="0" fontId="41" fillId="22" borderId="53" xfId="0" applyFont="1" applyFill="1" applyBorder="1" applyAlignment="1" applyProtection="1">
      <alignment horizontal="left"/>
    </xf>
    <xf numFmtId="0" fontId="27" fillId="24" borderId="51" xfId="0" applyFont="1" applyFill="1" applyBorder="1" applyAlignment="1" applyProtection="1">
      <alignment horizontal="center"/>
    </xf>
    <xf numFmtId="0" fontId="27" fillId="24" borderId="53" xfId="0" applyFont="1" applyFill="1" applyBorder="1" applyAlignment="1" applyProtection="1">
      <alignment horizontal="center"/>
    </xf>
    <xf numFmtId="9" fontId="28" fillId="4" borderId="51" xfId="0" applyNumberFormat="1" applyFont="1" applyFill="1" applyBorder="1" applyAlignment="1" applyProtection="1">
      <alignment horizontal="center" wrapText="1"/>
    </xf>
    <xf numFmtId="0" fontId="28" fillId="4" borderId="53" xfId="0" applyFont="1" applyFill="1" applyBorder="1" applyAlignment="1" applyProtection="1">
      <alignment horizontal="center" wrapText="1"/>
    </xf>
    <xf numFmtId="0" fontId="35" fillId="29" borderId="19" xfId="0" applyFont="1" applyFill="1" applyBorder="1" applyAlignment="1" applyProtection="1">
      <alignment horizontal="left"/>
      <protection locked="0"/>
    </xf>
    <xf numFmtId="0" fontId="35" fillId="29" borderId="20" xfId="0" applyFont="1" applyFill="1" applyBorder="1" applyAlignment="1" applyProtection="1">
      <alignment horizontal="left"/>
      <protection locked="0"/>
    </xf>
    <xf numFmtId="0" fontId="27" fillId="4" borderId="39" xfId="0" applyFont="1" applyFill="1" applyBorder="1" applyAlignment="1" applyProtection="1">
      <alignment horizontal="left" vertical="center" wrapText="1"/>
      <protection locked="0"/>
    </xf>
    <xf numFmtId="0" fontId="26" fillId="25" borderId="42" xfId="0" applyFont="1" applyFill="1" applyBorder="1" applyAlignment="1" applyProtection="1">
      <alignment horizontal="left" vertical="center"/>
      <protection locked="0"/>
    </xf>
    <xf numFmtId="0" fontId="26" fillId="25" borderId="0" xfId="0" applyFont="1" applyFill="1" applyBorder="1" applyAlignment="1" applyProtection="1">
      <alignment horizontal="left" vertical="center"/>
      <protection locked="0"/>
    </xf>
    <xf numFmtId="0" fontId="35" fillId="21" borderId="39" xfId="0" applyFont="1" applyFill="1" applyBorder="1" applyAlignment="1" applyProtection="1">
      <alignment horizontal="center" vertical="center"/>
    </xf>
    <xf numFmtId="0" fontId="26" fillId="25" borderId="40" xfId="0" applyFont="1" applyFill="1" applyBorder="1" applyAlignment="1" applyProtection="1">
      <alignment horizontal="left" vertical="center"/>
      <protection locked="0"/>
    </xf>
    <xf numFmtId="0" fontId="26" fillId="25" borderId="54" xfId="0" applyFont="1" applyFill="1" applyBorder="1" applyAlignment="1" applyProtection="1">
      <alignment horizontal="left" vertical="center"/>
      <protection locked="0"/>
    </xf>
    <xf numFmtId="0" fontId="26" fillId="25" borderId="41" xfId="0" applyFont="1" applyFill="1" applyBorder="1" applyAlignment="1" applyProtection="1">
      <alignment horizontal="left" vertical="center"/>
      <protection locked="0"/>
    </xf>
    <xf numFmtId="0" fontId="26" fillId="25" borderId="45" xfId="0" applyFont="1" applyFill="1" applyBorder="1" applyAlignment="1" applyProtection="1">
      <alignment horizontal="left" vertical="center"/>
      <protection locked="0"/>
    </xf>
    <xf numFmtId="0" fontId="36" fillId="16" borderId="2" xfId="0" applyFont="1" applyFill="1" applyBorder="1" applyAlignment="1" applyProtection="1">
      <alignment horizontal="center" vertical="center" wrapText="1"/>
    </xf>
    <xf numFmtId="0" fontId="36" fillId="16" borderId="0" xfId="0" applyFont="1" applyFill="1" applyBorder="1" applyAlignment="1" applyProtection="1">
      <alignment horizontal="center" vertical="center" wrapText="1"/>
    </xf>
    <xf numFmtId="0" fontId="11" fillId="10" borderId="0" xfId="0" applyFont="1" applyFill="1" applyBorder="1" applyAlignment="1" applyProtection="1">
      <alignment horizontal="left" vertical="top"/>
      <protection locked="0"/>
    </xf>
    <xf numFmtId="0" fontId="10" fillId="10" borderId="0" xfId="0" applyFont="1" applyFill="1" applyBorder="1" applyAlignment="1" applyProtection="1">
      <alignment horizontal="left" vertical="top"/>
      <protection locked="0"/>
    </xf>
    <xf numFmtId="0" fontId="15" fillId="10" borderId="12" xfId="0" applyFont="1" applyFill="1" applyBorder="1" applyAlignment="1" applyProtection="1">
      <alignment horizontal="center" vertical="top"/>
      <protection locked="0"/>
    </xf>
    <xf numFmtId="0" fontId="15" fillId="10" borderId="25" xfId="0" applyFont="1" applyFill="1" applyBorder="1" applyAlignment="1" applyProtection="1">
      <alignment horizontal="center" vertical="top"/>
      <protection locked="0"/>
    </xf>
    <xf numFmtId="0" fontId="10" fillId="10" borderId="4" xfId="0" applyFont="1" applyFill="1" applyBorder="1" applyAlignment="1" applyProtection="1">
      <alignment horizontal="center" vertical="top"/>
      <protection locked="0"/>
    </xf>
    <xf numFmtId="0" fontId="10" fillId="10" borderId="5" xfId="0" applyFont="1" applyFill="1" applyBorder="1" applyAlignment="1" applyProtection="1">
      <alignment horizontal="center" vertical="top"/>
      <protection locked="0"/>
    </xf>
    <xf numFmtId="0" fontId="10" fillId="10" borderId="6" xfId="0" applyFont="1" applyFill="1" applyBorder="1" applyAlignment="1" applyProtection="1">
      <alignment horizontal="center" vertical="top"/>
      <protection locked="0"/>
    </xf>
    <xf numFmtId="0" fontId="10" fillId="10" borderId="22" xfId="0" applyFont="1" applyFill="1" applyBorder="1" applyAlignment="1" applyProtection="1">
      <alignment horizontal="center" vertical="top"/>
      <protection locked="0"/>
    </xf>
    <xf numFmtId="0" fontId="10" fillId="10" borderId="2" xfId="0" applyFont="1" applyFill="1" applyBorder="1" applyAlignment="1" applyProtection="1">
      <alignment horizontal="left" vertical="top"/>
      <protection locked="0"/>
    </xf>
    <xf numFmtId="0" fontId="10" fillId="10" borderId="11" xfId="0" applyFont="1" applyFill="1" applyBorder="1" applyAlignment="1" applyProtection="1">
      <alignment horizontal="left" vertical="top"/>
      <protection locked="0"/>
    </xf>
    <xf numFmtId="0" fontId="10" fillId="10" borderId="9" xfId="0" applyFont="1" applyFill="1" applyBorder="1" applyAlignment="1" applyProtection="1">
      <alignment horizontal="left" vertical="top"/>
      <protection locked="0"/>
    </xf>
    <xf numFmtId="0" fontId="10" fillId="10" borderId="3" xfId="0" applyFont="1" applyFill="1" applyBorder="1" applyAlignment="1" applyProtection="1">
      <alignment horizontal="left" vertical="top"/>
      <protection locked="0"/>
    </xf>
    <xf numFmtId="0" fontId="10" fillId="10" borderId="10" xfId="0" applyFont="1" applyFill="1" applyBorder="1" applyAlignment="1" applyProtection="1">
      <alignment horizontal="left" vertical="top"/>
      <protection locked="0"/>
    </xf>
    <xf numFmtId="0" fontId="15" fillId="10" borderId="4" xfId="0" applyFont="1" applyFill="1" applyBorder="1" applyAlignment="1" applyProtection="1">
      <alignment horizontal="center" vertical="top"/>
      <protection locked="0"/>
    </xf>
    <xf numFmtId="0" fontId="15" fillId="10" borderId="6" xfId="0" applyFont="1" applyFill="1" applyBorder="1" applyAlignment="1" applyProtection="1">
      <alignment horizontal="center" vertical="top"/>
      <protection locked="0"/>
    </xf>
    <xf numFmtId="0" fontId="10" fillId="10" borderId="4" xfId="0" applyFont="1" applyFill="1" applyBorder="1" applyAlignment="1" applyProtection="1">
      <alignment horizontal="center" vertical="top" wrapText="1"/>
      <protection locked="0"/>
    </xf>
    <xf numFmtId="0" fontId="10" fillId="10" borderId="5" xfId="0" applyFont="1" applyFill="1" applyBorder="1" applyAlignment="1" applyProtection="1">
      <alignment horizontal="center" vertical="top" wrapText="1"/>
      <protection locked="0"/>
    </xf>
    <xf numFmtId="0" fontId="10" fillId="10" borderId="6" xfId="0" applyFont="1" applyFill="1" applyBorder="1" applyAlignment="1" applyProtection="1">
      <alignment horizontal="center" vertical="top" wrapText="1"/>
      <protection locked="0"/>
    </xf>
    <xf numFmtId="14" fontId="10" fillId="10" borderId="1" xfId="0" applyNumberFormat="1" applyFont="1" applyFill="1" applyBorder="1" applyAlignment="1" applyProtection="1">
      <alignment horizontal="center" vertical="top" wrapText="1"/>
      <protection locked="0"/>
    </xf>
    <xf numFmtId="0" fontId="15" fillId="10" borderId="4" xfId="0" applyFont="1" applyFill="1" applyBorder="1" applyAlignment="1" applyProtection="1">
      <alignment horizontal="center" vertical="top" wrapText="1"/>
      <protection locked="0"/>
    </xf>
    <xf numFmtId="0" fontId="15" fillId="10" borderId="6" xfId="0" applyFont="1" applyFill="1" applyBorder="1" applyAlignment="1" applyProtection="1">
      <alignment horizontal="center" vertical="top" wrapText="1"/>
      <protection locked="0"/>
    </xf>
    <xf numFmtId="0" fontId="10" fillId="10" borderId="1" xfId="0" applyFont="1" applyFill="1" applyBorder="1" applyAlignment="1" applyProtection="1">
      <alignment horizontal="center" vertical="top"/>
      <protection locked="0"/>
    </xf>
    <xf numFmtId="0" fontId="30" fillId="15" borderId="0" xfId="0" applyFont="1" applyFill="1" applyAlignment="1" applyProtection="1">
      <alignment horizontal="center" vertical="top"/>
      <protection locked="0"/>
    </xf>
    <xf numFmtId="0" fontId="15" fillId="10" borderId="9" xfId="0" applyFont="1" applyFill="1" applyBorder="1" applyAlignment="1" applyProtection="1">
      <alignment horizontal="center" vertical="top"/>
      <protection locked="0"/>
    </xf>
    <xf numFmtId="0" fontId="15" fillId="10" borderId="10" xfId="0" applyFont="1" applyFill="1" applyBorder="1" applyAlignment="1" applyProtection="1">
      <alignment horizontal="center" vertical="top"/>
      <protection locked="0"/>
    </xf>
    <xf numFmtId="0" fontId="13" fillId="10" borderId="4" xfId="0" applyFont="1" applyFill="1" applyBorder="1" applyAlignment="1" applyProtection="1">
      <alignment horizontal="center" vertical="top" wrapText="1"/>
      <protection locked="0"/>
    </xf>
    <xf numFmtId="0" fontId="13" fillId="10" borderId="5" xfId="0" applyFont="1" applyFill="1" applyBorder="1" applyAlignment="1" applyProtection="1">
      <alignment horizontal="center" vertical="top" wrapText="1"/>
      <protection locked="0"/>
    </xf>
    <xf numFmtId="0" fontId="13" fillId="10" borderId="6" xfId="0" applyFont="1" applyFill="1" applyBorder="1" applyAlignment="1" applyProtection="1">
      <alignment horizontal="center" vertical="top" wrapText="1"/>
      <protection locked="0"/>
    </xf>
    <xf numFmtId="0" fontId="13" fillId="10" borderId="1" xfId="0" applyFont="1" applyFill="1" applyBorder="1" applyAlignment="1" applyProtection="1">
      <alignment horizontal="center" vertical="top" wrapText="1"/>
      <protection locked="0"/>
    </xf>
    <xf numFmtId="0" fontId="17" fillId="0" borderId="0" xfId="0" applyFont="1" applyFill="1" applyBorder="1" applyAlignment="1">
      <alignment horizontal="left" vertical="top" wrapText="1"/>
    </xf>
    <xf numFmtId="0" fontId="34" fillId="0" borderId="0" xfId="0" applyFont="1" applyFill="1" applyBorder="1" applyAlignment="1" applyProtection="1">
      <alignment horizontal="left" vertical="top" wrapText="1"/>
      <protection locked="0"/>
    </xf>
    <xf numFmtId="0" fontId="30" fillId="15" borderId="0" xfId="0" applyFont="1" applyFill="1" applyBorder="1" applyAlignment="1">
      <alignment horizontal="center" vertical="center"/>
    </xf>
    <xf numFmtId="0" fontId="30" fillId="15" borderId="11" xfId="0" applyFont="1" applyFill="1" applyBorder="1" applyAlignment="1">
      <alignment horizontal="center" vertical="center"/>
    </xf>
    <xf numFmtId="0" fontId="48" fillId="19" borderId="30" xfId="0" applyFont="1" applyFill="1" applyBorder="1" applyAlignment="1" applyProtection="1">
      <alignment horizontal="center" vertical="top"/>
      <protection locked="0"/>
    </xf>
    <xf numFmtId="0" fontId="48" fillId="19" borderId="31" xfId="0" applyFont="1" applyFill="1" applyBorder="1" applyAlignment="1" applyProtection="1">
      <alignment vertical="top"/>
      <protection locked="0"/>
    </xf>
    <xf numFmtId="0" fontId="52" fillId="17" borderId="26" xfId="0" applyFont="1" applyFill="1" applyBorder="1" applyAlignment="1" applyProtection="1">
      <alignment horizontal="center" vertical="top"/>
      <protection locked="0"/>
    </xf>
    <xf numFmtId="0" fontId="52" fillId="17" borderId="27" xfId="0" applyFont="1" applyFill="1" applyBorder="1" applyAlignment="1" applyProtection="1">
      <alignment vertical="top"/>
      <protection locked="0"/>
    </xf>
    <xf numFmtId="0" fontId="52" fillId="17" borderId="28" xfId="0" applyFont="1" applyFill="1" applyBorder="1" applyAlignment="1" applyProtection="1">
      <alignment horizontal="center" vertical="top"/>
      <protection locked="0"/>
    </xf>
    <xf numFmtId="0" fontId="52" fillId="17" borderId="29" xfId="0" applyFont="1" applyFill="1" applyBorder="1" applyAlignment="1" applyProtection="1">
      <alignment vertical="top"/>
      <protection locked="0"/>
    </xf>
    <xf numFmtId="0" fontId="48" fillId="3" borderId="30" xfId="0" applyFont="1" applyFill="1" applyBorder="1" applyAlignment="1" applyProtection="1">
      <alignment horizontal="center" vertical="top"/>
      <protection locked="0"/>
    </xf>
    <xf numFmtId="0" fontId="48" fillId="3" borderId="31" xfId="0" applyFont="1" applyFill="1" applyBorder="1" applyAlignment="1" applyProtection="1">
      <alignment vertical="top"/>
      <protection locked="0"/>
    </xf>
    <xf numFmtId="0" fontId="52" fillId="17" borderId="32" xfId="0" applyFont="1" applyFill="1" applyBorder="1" applyAlignment="1" applyProtection="1">
      <alignment horizontal="center" vertical="top"/>
      <protection locked="0"/>
    </xf>
    <xf numFmtId="0" fontId="52" fillId="17" borderId="33" xfId="0" applyFont="1" applyFill="1" applyBorder="1" applyAlignment="1" applyProtection="1">
      <alignment horizontal="center" vertical="top" wrapText="1"/>
      <protection locked="0"/>
    </xf>
    <xf numFmtId="0" fontId="52" fillId="17" borderId="34" xfId="0" applyFont="1" applyFill="1" applyBorder="1" applyAlignment="1" applyProtection="1">
      <alignment horizontal="center" vertical="top"/>
      <protection locked="0"/>
    </xf>
    <xf numFmtId="0" fontId="52" fillId="17" borderId="35" xfId="0" applyFont="1" applyFill="1" applyBorder="1" applyAlignment="1" applyProtection="1">
      <alignment horizontal="center" vertical="top" wrapText="1"/>
      <protection locked="0"/>
    </xf>
    <xf numFmtId="0" fontId="53" fillId="30" borderId="38" xfId="0" applyFont="1" applyFill="1" applyBorder="1" applyAlignment="1" applyProtection="1">
      <alignment horizontal="center" vertical="center"/>
      <protection locked="0"/>
    </xf>
    <xf numFmtId="0" fontId="54" fillId="20" borderId="4" xfId="0" applyFont="1" applyFill="1" applyBorder="1" applyAlignment="1" applyProtection="1">
      <alignment horizontal="left" vertical="top"/>
      <protection locked="0"/>
    </xf>
    <xf numFmtId="0" fontId="55" fillId="20" borderId="5" xfId="0" applyFont="1" applyFill="1" applyBorder="1" applyAlignment="1" applyProtection="1">
      <alignment vertical="top"/>
      <protection locked="0"/>
    </xf>
    <xf numFmtId="0" fontId="56" fillId="20" borderId="5" xfId="0" applyFont="1" applyFill="1" applyBorder="1" applyAlignment="1" applyProtection="1">
      <alignment vertical="center"/>
      <protection locked="0"/>
    </xf>
    <xf numFmtId="9" fontId="56" fillId="20" borderId="5" xfId="0" applyNumberFormat="1" applyFont="1" applyFill="1" applyBorder="1" applyAlignment="1" applyProtection="1">
      <alignment horizontal="center" vertical="center"/>
      <protection locked="0"/>
    </xf>
    <xf numFmtId="0" fontId="57" fillId="20" borderId="6" xfId="0" applyFont="1" applyFill="1" applyBorder="1" applyAlignment="1" applyProtection="1">
      <alignment horizontal="left" vertical="top"/>
      <protection locked="0"/>
    </xf>
    <xf numFmtId="0" fontId="58" fillId="0" borderId="0" xfId="0" applyFont="1" applyFill="1" applyAlignment="1">
      <alignment vertical="top"/>
    </xf>
    <xf numFmtId="0" fontId="58" fillId="0" borderId="0" xfId="0" applyFont="1" applyAlignment="1">
      <alignment vertical="top"/>
    </xf>
    <xf numFmtId="0" fontId="54" fillId="0" borderId="0" xfId="0" applyFont="1" applyAlignment="1">
      <alignment vertical="top"/>
    </xf>
    <xf numFmtId="0" fontId="59" fillId="6" borderId="1" xfId="3" applyFont="1" applyFill="1" applyBorder="1" applyAlignment="1" applyProtection="1">
      <alignment vertical="top" wrapText="1"/>
      <protection locked="0"/>
    </xf>
    <xf numFmtId="0" fontId="59" fillId="6" borderId="1" xfId="3" applyFont="1" applyFill="1" applyBorder="1" applyAlignment="1" applyProtection="1">
      <alignment horizontal="center" vertical="top" wrapText="1"/>
      <protection locked="0"/>
    </xf>
    <xf numFmtId="0" fontId="59" fillId="6" borderId="1" xfId="3" applyFont="1" applyFill="1" applyBorder="1" applyAlignment="1" applyProtection="1">
      <alignment horizontal="left" vertical="top" wrapText="1"/>
      <protection locked="0"/>
    </xf>
    <xf numFmtId="0" fontId="59" fillId="6" borderId="1" xfId="3" applyFont="1" applyFill="1" applyBorder="1" applyAlignment="1">
      <alignment horizontal="left" vertical="top"/>
    </xf>
    <xf numFmtId="0" fontId="59" fillId="6" borderId="1" xfId="3" applyFont="1" applyFill="1" applyBorder="1" applyAlignment="1">
      <alignment horizontal="right" vertical="top" wrapText="1"/>
    </xf>
    <xf numFmtId="0" fontId="59" fillId="3" borderId="5" xfId="3" applyFont="1" applyFill="1" applyBorder="1" applyAlignment="1" applyProtection="1">
      <alignment horizontal="center" vertical="top"/>
      <protection locked="0"/>
    </xf>
    <xf numFmtId="0" fontId="59" fillId="3" borderId="6" xfId="3" applyFont="1" applyFill="1" applyBorder="1" applyAlignment="1" applyProtection="1">
      <alignment horizontal="center" vertical="top"/>
      <protection locked="0"/>
    </xf>
    <xf numFmtId="0" fontId="59" fillId="3" borderId="1" xfId="3" applyFont="1" applyFill="1" applyBorder="1" applyAlignment="1">
      <alignment horizontal="right" vertical="top"/>
    </xf>
    <xf numFmtId="0" fontId="60" fillId="0" borderId="22" xfId="0" applyFont="1" applyBorder="1" applyAlignment="1" applyProtection="1">
      <alignment horizontal="center" vertical="center"/>
      <protection locked="0"/>
    </xf>
    <xf numFmtId="0" fontId="61" fillId="4" borderId="22" xfId="0" applyFont="1" applyFill="1" applyBorder="1" applyAlignment="1" applyProtection="1">
      <alignment horizontal="center" vertical="center" wrapText="1"/>
      <protection locked="0"/>
    </xf>
    <xf numFmtId="0" fontId="62" fillId="4" borderId="1" xfId="0" applyFont="1" applyFill="1" applyBorder="1" applyAlignment="1" applyProtection="1">
      <alignment horizontal="left" vertical="top" wrapText="1"/>
      <protection locked="0"/>
    </xf>
    <xf numFmtId="0" fontId="63" fillId="14" borderId="1" xfId="2" applyFont="1" applyFill="1" applyBorder="1" applyAlignment="1" applyProtection="1">
      <alignment horizontal="center" vertical="top"/>
      <protection locked="0"/>
    </xf>
    <xf numFmtId="0" fontId="63" fillId="9" borderId="1" xfId="2" applyFont="1" applyFill="1" applyBorder="1" applyAlignment="1" applyProtection="1">
      <alignment horizontal="center" vertical="top"/>
      <protection locked="0"/>
    </xf>
    <xf numFmtId="0" fontId="63" fillId="11" borderId="1" xfId="2" applyFont="1" applyFill="1" applyBorder="1" applyAlignment="1" applyProtection="1">
      <alignment horizontal="center" vertical="top"/>
      <protection locked="0"/>
    </xf>
    <xf numFmtId="0" fontId="64" fillId="4" borderId="1" xfId="0" applyFont="1" applyFill="1" applyBorder="1" applyAlignment="1" applyProtection="1">
      <alignment horizontal="left" vertical="top" wrapText="1"/>
      <protection locked="0"/>
    </xf>
    <xf numFmtId="0" fontId="63" fillId="2" borderId="1" xfId="2" applyFont="1" applyBorder="1" applyAlignment="1">
      <alignment vertical="top"/>
    </xf>
    <xf numFmtId="0" fontId="63" fillId="4" borderId="1" xfId="2" applyFont="1" applyFill="1" applyBorder="1" applyAlignment="1">
      <alignment vertical="top"/>
    </xf>
    <xf numFmtId="0" fontId="60" fillId="0" borderId="1" xfId="0" applyFont="1" applyBorder="1" applyAlignment="1">
      <alignment vertical="top"/>
    </xf>
    <xf numFmtId="0" fontId="60" fillId="0" borderId="23" xfId="0" applyFont="1" applyBorder="1" applyAlignment="1" applyProtection="1">
      <alignment horizontal="center" vertical="center"/>
      <protection locked="0"/>
    </xf>
    <xf numFmtId="0" fontId="61" fillId="4" borderId="23" xfId="0" applyFont="1" applyFill="1" applyBorder="1" applyAlignment="1" applyProtection="1">
      <alignment horizontal="center" vertical="center" wrapText="1"/>
      <protection locked="0"/>
    </xf>
    <xf numFmtId="0" fontId="62" fillId="4" borderId="1" xfId="0" applyFont="1" applyFill="1" applyBorder="1" applyAlignment="1" applyProtection="1">
      <alignment vertical="top" wrapText="1"/>
      <protection locked="0"/>
    </xf>
    <xf numFmtId="0" fontId="60" fillId="0" borderId="24" xfId="0" applyFont="1" applyBorder="1" applyAlignment="1" applyProtection="1">
      <alignment horizontal="center" vertical="center"/>
      <protection locked="0"/>
    </xf>
    <xf numFmtId="0" fontId="61" fillId="4" borderId="24" xfId="0" applyFont="1" applyFill="1" applyBorder="1" applyAlignment="1" applyProtection="1">
      <alignment horizontal="center" vertical="center" wrapText="1"/>
      <protection locked="0"/>
    </xf>
    <xf numFmtId="0" fontId="56" fillId="18" borderId="1" xfId="3" applyFont="1" applyFill="1" applyBorder="1" applyAlignment="1" applyProtection="1">
      <alignment vertical="top"/>
      <protection locked="0"/>
    </xf>
    <xf numFmtId="0" fontId="56" fillId="18" borderId="1" xfId="3" applyFont="1" applyFill="1" applyBorder="1" applyAlignment="1" applyProtection="1">
      <alignment horizontal="center" vertical="top"/>
    </xf>
    <xf numFmtId="0" fontId="59" fillId="18" borderId="1" xfId="0" applyFont="1" applyFill="1" applyBorder="1" applyAlignment="1" applyProtection="1">
      <alignment horizontal="left" vertical="top" wrapText="1"/>
      <protection locked="0"/>
    </xf>
    <xf numFmtId="0" fontId="60" fillId="7" borderId="1" xfId="0" applyFont="1" applyFill="1" applyBorder="1" applyAlignment="1">
      <alignment vertical="top"/>
    </xf>
    <xf numFmtId="9" fontId="60" fillId="7" borderId="1" xfId="1" applyFont="1" applyFill="1" applyBorder="1" applyAlignment="1">
      <alignment vertical="top"/>
    </xf>
    <xf numFmtId="0" fontId="60" fillId="3" borderId="22" xfId="0" applyFont="1" applyFill="1" applyBorder="1" applyAlignment="1" applyProtection="1">
      <alignment horizontal="left" vertical="top"/>
      <protection locked="0"/>
    </xf>
    <xf numFmtId="0" fontId="59" fillId="3" borderId="4" xfId="3" applyFont="1" applyFill="1" applyBorder="1" applyAlignment="1" applyProtection="1">
      <alignment horizontal="center" vertical="top"/>
      <protection locked="0"/>
    </xf>
    <xf numFmtId="0" fontId="70" fillId="3" borderId="22" xfId="0" applyFont="1" applyFill="1" applyBorder="1" applyAlignment="1" applyProtection="1">
      <alignment horizontal="left" vertical="top"/>
      <protection locked="0"/>
    </xf>
    <xf numFmtId="0" fontId="59" fillId="3" borderId="9" xfId="0" applyFont="1" applyFill="1" applyBorder="1" applyAlignment="1" applyProtection="1">
      <alignment horizontal="center" vertical="center" wrapText="1"/>
      <protection locked="0"/>
    </xf>
    <xf numFmtId="0" fontId="59" fillId="3" borderId="3" xfId="0" applyFont="1" applyFill="1" applyBorder="1" applyAlignment="1" applyProtection="1">
      <alignment horizontal="center" vertical="center" wrapText="1"/>
      <protection locked="0"/>
    </xf>
    <xf numFmtId="0" fontId="59" fillId="3" borderId="10" xfId="0" applyFont="1" applyFill="1" applyBorder="1" applyAlignment="1" applyProtection="1">
      <alignment horizontal="center" vertical="center" wrapText="1"/>
      <protection locked="0"/>
    </xf>
    <xf numFmtId="0" fontId="60" fillId="3" borderId="23" xfId="0" applyFont="1" applyFill="1" applyBorder="1" applyAlignment="1" applyProtection="1">
      <alignment horizontal="left" vertical="top"/>
      <protection locked="0"/>
    </xf>
    <xf numFmtId="0" fontId="59" fillId="3" borderId="4" xfId="0" applyFont="1" applyFill="1" applyBorder="1" applyAlignment="1" applyProtection="1">
      <alignment horizontal="center" vertical="center" wrapText="1"/>
      <protection locked="0"/>
    </xf>
    <xf numFmtId="0" fontId="59" fillId="3" borderId="5" xfId="0" applyFont="1" applyFill="1" applyBorder="1" applyAlignment="1" applyProtection="1">
      <alignment horizontal="center" vertical="center" wrapText="1"/>
      <protection locked="0"/>
    </xf>
    <xf numFmtId="0" fontId="59" fillId="3" borderId="6" xfId="0" applyFont="1" applyFill="1" applyBorder="1" applyAlignment="1" applyProtection="1">
      <alignment horizontal="center" vertical="center" wrapText="1"/>
      <protection locked="0"/>
    </xf>
    <xf numFmtId="0" fontId="62" fillId="4" borderId="22" xfId="0" applyFont="1" applyFill="1" applyBorder="1" applyAlignment="1" applyProtection="1">
      <alignment vertical="top" wrapText="1"/>
      <protection locked="0"/>
    </xf>
    <xf numFmtId="0" fontId="63" fillId="11" borderId="22" xfId="2" applyFont="1" applyFill="1" applyBorder="1" applyAlignment="1" applyProtection="1">
      <alignment horizontal="center" vertical="top"/>
      <protection locked="0"/>
    </xf>
    <xf numFmtId="0" fontId="64" fillId="4" borderId="22" xfId="0" applyFont="1" applyFill="1" applyBorder="1" applyAlignment="1" applyProtection="1">
      <alignment horizontal="left" vertical="top" wrapText="1"/>
      <protection locked="0"/>
    </xf>
    <xf numFmtId="0" fontId="60" fillId="3" borderId="1" xfId="0" applyFont="1" applyFill="1" applyBorder="1" applyAlignment="1" applyProtection="1">
      <alignment horizontal="left" vertical="top"/>
      <protection locked="0"/>
    </xf>
    <xf numFmtId="0" fontId="56" fillId="0" borderId="0" xfId="0" applyFont="1" applyAlignment="1">
      <alignment vertical="top"/>
    </xf>
    <xf numFmtId="0" fontId="71" fillId="0" borderId="0" xfId="2" applyFont="1" applyFill="1" applyAlignment="1">
      <alignment vertical="top"/>
    </xf>
    <xf numFmtId="0" fontId="72" fillId="0" borderId="0" xfId="0" applyFont="1" applyAlignment="1">
      <alignment vertical="top"/>
    </xf>
    <xf numFmtId="0" fontId="73" fillId="0" borderId="0" xfId="2" applyFont="1" applyFill="1" applyAlignment="1">
      <alignment vertical="top"/>
    </xf>
    <xf numFmtId="0" fontId="48" fillId="6" borderId="1" xfId="3" applyFont="1" applyFill="1" applyBorder="1" applyAlignment="1" applyProtection="1">
      <alignment vertical="center" wrapText="1"/>
      <protection locked="0"/>
    </xf>
    <xf numFmtId="0" fontId="48" fillId="6" borderId="22" xfId="3" applyFont="1" applyFill="1" applyBorder="1" applyAlignment="1" applyProtection="1">
      <alignment vertical="center" wrapText="1"/>
      <protection locked="0"/>
    </xf>
    <xf numFmtId="0" fontId="48" fillId="6" borderId="1" xfId="3" applyFont="1" applyFill="1" applyBorder="1" applyAlignment="1" applyProtection="1">
      <alignment horizontal="center" vertical="center" wrapText="1"/>
      <protection locked="0"/>
    </xf>
    <xf numFmtId="0" fontId="52" fillId="0" borderId="1" xfId="0" applyFont="1" applyBorder="1" applyAlignment="1" applyProtection="1">
      <alignment horizontal="left" vertical="top"/>
      <protection locked="0"/>
    </xf>
    <xf numFmtId="0" fontId="53" fillId="0" borderId="1" xfId="0" applyFont="1" applyBorder="1" applyAlignment="1" applyProtection="1">
      <alignment horizontal="left" vertical="top" wrapText="1"/>
      <protection locked="0"/>
    </xf>
    <xf numFmtId="0" fontId="52" fillId="14" borderId="38" xfId="0" applyFont="1" applyFill="1" applyBorder="1" applyAlignment="1" applyProtection="1">
      <alignment horizontal="left" vertical="top" wrapText="1"/>
      <protection locked="0"/>
    </xf>
    <xf numFmtId="0" fontId="52" fillId="14" borderId="38" xfId="0" applyFont="1" applyFill="1" applyBorder="1" applyAlignment="1" applyProtection="1">
      <alignment vertical="top" wrapText="1"/>
      <protection locked="0"/>
    </xf>
    <xf numFmtId="0" fontId="63" fillId="8" borderId="1" xfId="2" applyFont="1" applyFill="1" applyBorder="1" applyAlignment="1" applyProtection="1">
      <alignment horizontal="center" vertical="top"/>
      <protection locked="0"/>
    </xf>
    <xf numFmtId="0" fontId="63" fillId="23" borderId="1" xfId="2" applyFont="1" applyFill="1" applyBorder="1" applyAlignment="1" applyProtection="1">
      <alignment horizontal="center" vertical="top"/>
      <protection locked="0"/>
    </xf>
    <xf numFmtId="0" fontId="75" fillId="4" borderId="1" xfId="0" applyFont="1" applyFill="1" applyBorder="1" applyAlignment="1" applyProtection="1">
      <alignment horizontal="left" vertical="top" wrapText="1"/>
      <protection locked="0"/>
    </xf>
    <xf numFmtId="0" fontId="53" fillId="0" borderId="1" xfId="0" applyFont="1" applyFill="1" applyBorder="1" applyAlignment="1" applyProtection="1">
      <alignment horizontal="left" vertical="top" wrapText="1"/>
      <protection locked="0"/>
    </xf>
  </cellXfs>
  <cellStyles count="5">
    <cellStyle name="Neutral" xfId="2" builtinId="28"/>
    <cellStyle name="Normal" xfId="0" builtinId="0"/>
    <cellStyle name="Normal 2" xfId="3"/>
    <cellStyle name="Percent" xfId="1" builtinId="5"/>
    <cellStyle name="Percent 2" xfId="4"/>
  </cellStyles>
  <dxfs count="24">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
      <font>
        <b/>
        <sz val="11"/>
        <color rgb="FFFFFFFF"/>
      </font>
      <fill>
        <patternFill>
          <bgColor rgb="FF70AD46"/>
        </patternFill>
      </fill>
    </dxf>
    <dxf>
      <font>
        <b/>
        <sz val="11"/>
        <color rgb="FFFFFFFF"/>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1941197</xdr:colOff>
      <xdr:row>92</xdr:row>
      <xdr:rowOff>57094</xdr:rowOff>
    </xdr:from>
    <xdr:to>
      <xdr:col>2</xdr:col>
      <xdr:colOff>2120251</xdr:colOff>
      <xdr:row>92</xdr:row>
      <xdr:rowOff>158297</xdr:rowOff>
    </xdr:to>
    <xdr:sp macro="" textlink="">
      <xdr:nvSpPr>
        <xdr:cNvPr id="2" name="rect"/>
        <xdr:cNvSpPr/>
      </xdr:nvSpPr>
      <xdr:spPr>
        <a:xfrm>
          <a:off x="2446022" y="37004569"/>
          <a:ext cx="64754" cy="101203"/>
        </a:xfrm>
        <a:prstGeom prst="rect">
          <a:avLst/>
        </a:prstGeom>
        <a:solidFill>
          <a:srgbClr val="FFFFFF"/>
        </a:solidFill>
        <a:ln w="12700" cap="flat" cmpd="sng">
          <a:solidFill>
            <a:srgbClr val="70AD47"/>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4</xdr:col>
      <xdr:colOff>163106</xdr:colOff>
      <xdr:row>92</xdr:row>
      <xdr:rowOff>54086</xdr:rowOff>
    </xdr:from>
    <xdr:to>
      <xdr:col>4</xdr:col>
      <xdr:colOff>352391</xdr:colOff>
      <xdr:row>92</xdr:row>
      <xdr:rowOff>155289</xdr:rowOff>
    </xdr:to>
    <xdr:sp macro="" textlink="">
      <xdr:nvSpPr>
        <xdr:cNvPr id="3" name="rect"/>
        <xdr:cNvSpPr/>
      </xdr:nvSpPr>
      <xdr:spPr>
        <a:xfrm>
          <a:off x="7925981" y="37001561"/>
          <a:ext cx="189285" cy="101203"/>
        </a:xfrm>
        <a:prstGeom prst="rect">
          <a:avLst/>
        </a:prstGeom>
        <a:solidFill>
          <a:srgbClr val="FFFFFF"/>
        </a:solidFill>
        <a:ln w="12700" cap="flat" cmpd="sng">
          <a:solidFill>
            <a:srgbClr val="70AD47"/>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1941197</xdr:colOff>
      <xdr:row>92</xdr:row>
      <xdr:rowOff>57094</xdr:rowOff>
    </xdr:from>
    <xdr:to>
      <xdr:col>2</xdr:col>
      <xdr:colOff>2120251</xdr:colOff>
      <xdr:row>92</xdr:row>
      <xdr:rowOff>158297</xdr:rowOff>
    </xdr:to>
    <xdr:sp macro="" textlink="">
      <xdr:nvSpPr>
        <xdr:cNvPr id="2" name="rect"/>
        <xdr:cNvSpPr/>
      </xdr:nvSpPr>
      <xdr:spPr>
        <a:xfrm>
          <a:off x="2468247" y="46323194"/>
          <a:ext cx="179054" cy="101203"/>
        </a:xfrm>
        <a:prstGeom prst="rect">
          <a:avLst/>
        </a:prstGeom>
        <a:solidFill>
          <a:srgbClr val="FFFFFF"/>
        </a:solidFill>
        <a:ln w="12700" cap="flat" cmpd="sng">
          <a:solidFill>
            <a:srgbClr val="70AD47"/>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4</xdr:col>
      <xdr:colOff>163106</xdr:colOff>
      <xdr:row>92</xdr:row>
      <xdr:rowOff>54086</xdr:rowOff>
    </xdr:from>
    <xdr:to>
      <xdr:col>4</xdr:col>
      <xdr:colOff>352391</xdr:colOff>
      <xdr:row>92</xdr:row>
      <xdr:rowOff>155289</xdr:rowOff>
    </xdr:to>
    <xdr:sp macro="" textlink="">
      <xdr:nvSpPr>
        <xdr:cNvPr id="3" name="rect"/>
        <xdr:cNvSpPr/>
      </xdr:nvSpPr>
      <xdr:spPr>
        <a:xfrm>
          <a:off x="9999256" y="46320186"/>
          <a:ext cx="189285" cy="101203"/>
        </a:xfrm>
        <a:prstGeom prst="rect">
          <a:avLst/>
        </a:prstGeom>
        <a:solidFill>
          <a:srgbClr val="FFFFFF"/>
        </a:solidFill>
        <a:ln w="12700" cap="flat" cmpd="sng">
          <a:solidFill>
            <a:srgbClr val="70AD47"/>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2</xdr:col>
      <xdr:colOff>1941197</xdr:colOff>
      <xdr:row>92</xdr:row>
      <xdr:rowOff>57094</xdr:rowOff>
    </xdr:from>
    <xdr:to>
      <xdr:col>2</xdr:col>
      <xdr:colOff>2120251</xdr:colOff>
      <xdr:row>92</xdr:row>
      <xdr:rowOff>158297</xdr:rowOff>
    </xdr:to>
    <xdr:sp macro="" textlink="">
      <xdr:nvSpPr>
        <xdr:cNvPr id="4" name="rect"/>
        <xdr:cNvSpPr/>
      </xdr:nvSpPr>
      <xdr:spPr>
        <a:xfrm>
          <a:off x="2468247" y="46323194"/>
          <a:ext cx="179054" cy="101203"/>
        </a:xfrm>
        <a:prstGeom prst="rect">
          <a:avLst/>
        </a:prstGeom>
        <a:solidFill>
          <a:srgbClr val="FFFFFF"/>
        </a:solidFill>
        <a:ln w="12700" cap="flat" cmpd="sng">
          <a:solidFill>
            <a:srgbClr val="70AD47"/>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4</xdr:col>
      <xdr:colOff>163106</xdr:colOff>
      <xdr:row>92</xdr:row>
      <xdr:rowOff>54086</xdr:rowOff>
    </xdr:from>
    <xdr:to>
      <xdr:col>4</xdr:col>
      <xdr:colOff>352391</xdr:colOff>
      <xdr:row>92</xdr:row>
      <xdr:rowOff>155289</xdr:rowOff>
    </xdr:to>
    <xdr:sp macro="" textlink="">
      <xdr:nvSpPr>
        <xdr:cNvPr id="5" name="rect"/>
        <xdr:cNvSpPr/>
      </xdr:nvSpPr>
      <xdr:spPr>
        <a:xfrm>
          <a:off x="9999256" y="46320186"/>
          <a:ext cx="189285" cy="101203"/>
        </a:xfrm>
        <a:prstGeom prst="rect">
          <a:avLst/>
        </a:prstGeom>
        <a:solidFill>
          <a:srgbClr val="FFFFFF"/>
        </a:solidFill>
        <a:ln w="12700" cap="flat" cmpd="sng">
          <a:solidFill>
            <a:srgbClr val="70AD47"/>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21"/>
  <sheetViews>
    <sheetView tabSelected="1" zoomScaleNormal="100" workbookViewId="0">
      <selection activeCell="B6" sqref="B6:M6"/>
    </sheetView>
  </sheetViews>
  <sheetFormatPr defaultRowHeight="12" x14ac:dyDescent="0.35"/>
  <cols>
    <col min="1" max="1" width="8.7265625" style="61"/>
    <col min="2" max="2" width="21.1796875" style="61" customWidth="1"/>
    <col min="3" max="3" width="12" style="61" customWidth="1"/>
    <col min="4" max="4" width="8.7265625" style="61"/>
    <col min="5" max="5" width="11.26953125" style="61" customWidth="1"/>
    <col min="6" max="6" width="14" style="61" customWidth="1"/>
    <col min="7" max="7" width="7.7265625" style="61" customWidth="1"/>
    <col min="8" max="9" width="8.7265625" style="61"/>
    <col min="10" max="10" width="8.7265625" style="61" customWidth="1"/>
    <col min="11" max="11" width="18.6328125" style="61" customWidth="1"/>
    <col min="12" max="12" width="19.1796875" style="61" customWidth="1"/>
    <col min="13" max="13" width="11.54296875" style="61" customWidth="1"/>
    <col min="14" max="14" width="9.1796875" style="61" customWidth="1"/>
    <col min="15" max="15" width="36.453125" style="61" customWidth="1"/>
    <col min="16" max="16" width="48.7265625" style="61" customWidth="1"/>
    <col min="17" max="18" width="0" style="61" hidden="1" customWidth="1"/>
    <col min="19" max="19" width="24" style="61" hidden="1" customWidth="1"/>
    <col min="20" max="16384" width="8.7265625" style="61"/>
  </cols>
  <sheetData>
    <row r="1" spans="1:27" x14ac:dyDescent="0.35">
      <c r="A1" s="62"/>
      <c r="B1" s="62"/>
      <c r="C1" s="62"/>
      <c r="D1" s="62"/>
      <c r="E1" s="62"/>
      <c r="F1" s="62"/>
      <c r="G1" s="62"/>
      <c r="H1" s="62"/>
      <c r="I1" s="62"/>
      <c r="J1" s="62"/>
      <c r="K1" s="62"/>
      <c r="L1" s="62"/>
      <c r="M1" s="62"/>
      <c r="N1" s="62"/>
      <c r="O1" s="62"/>
      <c r="P1" s="62"/>
      <c r="Q1" s="62"/>
      <c r="R1" s="62"/>
      <c r="S1" s="62"/>
      <c r="T1" s="62"/>
      <c r="U1" s="62"/>
      <c r="V1" s="62"/>
      <c r="W1" s="62"/>
    </row>
    <row r="2" spans="1:27" ht="34.5" x14ac:dyDescent="0.9">
      <c r="A2" s="63"/>
      <c r="B2" s="184" t="s">
        <v>165</v>
      </c>
      <c r="C2" s="184"/>
      <c r="D2" s="184"/>
      <c r="E2" s="184"/>
      <c r="F2" s="184"/>
      <c r="G2" s="184"/>
      <c r="H2" s="184"/>
      <c r="I2" s="184"/>
      <c r="J2" s="184"/>
      <c r="K2" s="184"/>
      <c r="L2" s="184"/>
      <c r="M2" s="184"/>
      <c r="N2" s="64"/>
      <c r="O2" s="64"/>
      <c r="P2" s="65"/>
      <c r="Q2" s="62" t="s">
        <v>46</v>
      </c>
      <c r="R2" s="62" t="s">
        <v>47</v>
      </c>
      <c r="S2" s="62" t="s">
        <v>47</v>
      </c>
      <c r="T2" s="62"/>
      <c r="U2" s="62"/>
      <c r="V2" s="62"/>
      <c r="W2" s="62"/>
    </row>
    <row r="3" spans="1:27" ht="11" customHeight="1" x14ac:dyDescent="0.9">
      <c r="A3" s="63"/>
      <c r="B3" s="66"/>
      <c r="C3" s="66"/>
      <c r="D3" s="66"/>
      <c r="E3" s="66"/>
      <c r="F3" s="66"/>
      <c r="G3" s="66"/>
      <c r="H3" s="66"/>
      <c r="I3" s="66"/>
      <c r="J3" s="66"/>
      <c r="K3" s="66"/>
      <c r="L3" s="66"/>
      <c r="M3" s="66"/>
      <c r="N3" s="66"/>
      <c r="O3" s="66"/>
      <c r="P3" s="65"/>
      <c r="Q3" s="62"/>
      <c r="R3" s="62"/>
      <c r="S3" s="62"/>
      <c r="T3" s="62"/>
      <c r="U3" s="62"/>
      <c r="V3" s="62"/>
      <c r="W3" s="62"/>
    </row>
    <row r="4" spans="1:27" ht="15" customHeight="1" x14ac:dyDescent="0.9">
      <c r="A4" s="63"/>
      <c r="B4" s="67"/>
      <c r="C4" s="67"/>
      <c r="D4" s="67"/>
      <c r="E4" s="67"/>
      <c r="F4" s="67"/>
      <c r="G4" s="67"/>
      <c r="H4" s="67"/>
      <c r="I4" s="67"/>
      <c r="J4" s="67"/>
      <c r="K4" s="67"/>
      <c r="L4" s="67"/>
      <c r="M4" s="67"/>
      <c r="N4" s="67"/>
      <c r="O4" s="67"/>
      <c r="P4" s="65"/>
      <c r="Q4" s="62"/>
      <c r="R4" s="62"/>
      <c r="S4" s="62"/>
      <c r="T4" s="62"/>
      <c r="U4" s="62"/>
      <c r="V4" s="62"/>
      <c r="W4" s="62"/>
    </row>
    <row r="5" spans="1:27" ht="26.5" customHeight="1" x14ac:dyDescent="0.9">
      <c r="A5" s="63"/>
      <c r="B5" s="182" t="s">
        <v>131</v>
      </c>
      <c r="C5" s="182"/>
      <c r="D5" s="182"/>
      <c r="E5" s="182"/>
      <c r="F5" s="182"/>
      <c r="G5" s="182"/>
      <c r="H5" s="182"/>
      <c r="I5" s="182"/>
      <c r="J5" s="182"/>
      <c r="K5" s="182"/>
      <c r="L5" s="182"/>
      <c r="M5" s="182"/>
      <c r="N5" s="68"/>
      <c r="O5" s="68"/>
      <c r="P5" s="65"/>
      <c r="Q5" s="62"/>
      <c r="R5" s="62"/>
      <c r="S5" s="62"/>
      <c r="T5" s="62"/>
      <c r="U5" s="62"/>
      <c r="V5" s="62"/>
      <c r="W5" s="62"/>
    </row>
    <row r="6" spans="1:27" ht="221" customHeight="1" x14ac:dyDescent="0.9">
      <c r="A6" s="63"/>
      <c r="B6" s="183" t="s">
        <v>132</v>
      </c>
      <c r="C6" s="183"/>
      <c r="D6" s="183"/>
      <c r="E6" s="183"/>
      <c r="F6" s="183"/>
      <c r="G6" s="183"/>
      <c r="H6" s="183"/>
      <c r="I6" s="183"/>
      <c r="J6" s="183"/>
      <c r="K6" s="183"/>
      <c r="L6" s="183"/>
      <c r="M6" s="183"/>
      <c r="N6" s="69"/>
      <c r="O6" s="69"/>
      <c r="P6" s="65"/>
      <c r="Q6" s="62"/>
      <c r="R6" s="62"/>
      <c r="S6" s="62"/>
      <c r="T6" s="62"/>
      <c r="U6" s="62"/>
      <c r="V6" s="62"/>
      <c r="W6" s="62"/>
    </row>
    <row r="7" spans="1:27" ht="15" customHeight="1" x14ac:dyDescent="0.9">
      <c r="A7" s="63"/>
      <c r="B7" s="67"/>
      <c r="C7" s="67"/>
      <c r="D7" s="67"/>
      <c r="E7" s="67"/>
      <c r="F7" s="67"/>
      <c r="G7" s="67"/>
      <c r="H7" s="67"/>
      <c r="I7" s="67"/>
      <c r="J7" s="67"/>
      <c r="K7" s="67"/>
      <c r="L7" s="67"/>
      <c r="M7" s="67"/>
      <c r="N7" s="67"/>
      <c r="O7" s="67"/>
      <c r="P7" s="65"/>
      <c r="Q7" s="62"/>
      <c r="R7" s="62"/>
      <c r="S7" s="62"/>
      <c r="T7" s="62"/>
      <c r="U7" s="62"/>
      <c r="V7" s="62"/>
      <c r="W7" s="62"/>
      <c r="Z7" s="61" t="s">
        <v>46</v>
      </c>
      <c r="AA7" s="61" t="s">
        <v>46</v>
      </c>
    </row>
    <row r="8" spans="1:27" ht="15" customHeight="1" x14ac:dyDescent="0.9">
      <c r="A8" s="63"/>
      <c r="B8" s="67"/>
      <c r="C8" s="67"/>
      <c r="D8" s="67"/>
      <c r="E8" s="67"/>
      <c r="F8" s="67"/>
      <c r="G8" s="67"/>
      <c r="H8" s="67"/>
      <c r="I8" s="67"/>
      <c r="J8" s="67"/>
      <c r="K8" s="67"/>
      <c r="L8" s="67"/>
      <c r="M8" s="67"/>
      <c r="N8" s="67"/>
      <c r="O8" s="67"/>
      <c r="P8" s="65"/>
      <c r="Q8" s="62"/>
      <c r="R8" s="62"/>
      <c r="S8" s="62"/>
      <c r="T8" s="62"/>
      <c r="U8" s="62"/>
      <c r="V8" s="62"/>
      <c r="W8" s="62"/>
      <c r="Z8" s="61" t="s">
        <v>135</v>
      </c>
      <c r="AA8" s="61" t="s">
        <v>148</v>
      </c>
    </row>
    <row r="9" spans="1:27" x14ac:dyDescent="0.35">
      <c r="A9" s="62"/>
      <c r="B9" s="62"/>
      <c r="C9" s="62"/>
      <c r="D9" s="62"/>
      <c r="E9" s="62"/>
      <c r="F9" s="62"/>
      <c r="G9" s="62"/>
      <c r="H9" s="62"/>
      <c r="I9" s="62"/>
      <c r="J9" s="62"/>
      <c r="K9" s="63"/>
      <c r="L9" s="62"/>
      <c r="M9" s="62"/>
      <c r="N9" s="62"/>
      <c r="O9" s="62"/>
      <c r="P9" s="63"/>
      <c r="Q9" s="62" t="s">
        <v>37</v>
      </c>
      <c r="R9" s="62" t="s">
        <v>48</v>
      </c>
      <c r="S9" s="62" t="s">
        <v>55</v>
      </c>
      <c r="T9" s="62"/>
      <c r="U9" s="62"/>
      <c r="V9" s="62"/>
      <c r="W9" s="62"/>
      <c r="Y9" s="61" t="s">
        <v>46</v>
      </c>
      <c r="Z9" s="61" t="s">
        <v>136</v>
      </c>
      <c r="AA9" s="61" t="s">
        <v>149</v>
      </c>
    </row>
    <row r="10" spans="1:27" x14ac:dyDescent="0.35">
      <c r="A10" s="62"/>
      <c r="B10" s="70" t="s">
        <v>32</v>
      </c>
      <c r="C10" s="162"/>
      <c r="D10" s="163"/>
      <c r="E10" s="164"/>
      <c r="F10" s="174" t="s">
        <v>31</v>
      </c>
      <c r="G10" s="175"/>
      <c r="H10" s="162" t="s">
        <v>46</v>
      </c>
      <c r="I10" s="163"/>
      <c r="J10" s="164"/>
      <c r="K10" s="71"/>
      <c r="L10" s="193" t="s">
        <v>67</v>
      </c>
      <c r="M10" s="194"/>
      <c r="N10" s="72"/>
      <c r="O10" s="73"/>
      <c r="P10" s="63"/>
      <c r="Q10" s="62" t="s">
        <v>38</v>
      </c>
      <c r="R10" s="62" t="s">
        <v>49</v>
      </c>
      <c r="S10" s="62" t="s">
        <v>56</v>
      </c>
      <c r="T10" s="62"/>
      <c r="U10" s="62"/>
      <c r="V10" s="62"/>
      <c r="W10" s="62"/>
      <c r="Y10" s="61" t="s">
        <v>162</v>
      </c>
      <c r="Z10" s="61" t="s">
        <v>137</v>
      </c>
      <c r="AA10" s="61" t="s">
        <v>150</v>
      </c>
    </row>
    <row r="11" spans="1:27" x14ac:dyDescent="0.35">
      <c r="A11" s="62"/>
      <c r="B11" s="74" t="s">
        <v>30</v>
      </c>
      <c r="C11" s="162"/>
      <c r="D11" s="163"/>
      <c r="E11" s="164"/>
      <c r="F11" s="174" t="s">
        <v>16</v>
      </c>
      <c r="G11" s="175"/>
      <c r="H11" s="162"/>
      <c r="I11" s="163"/>
      <c r="J11" s="164"/>
      <c r="K11" s="71"/>
      <c r="L11" s="75"/>
      <c r="M11" s="75"/>
      <c r="N11" s="76"/>
      <c r="O11" s="63"/>
      <c r="P11" s="63"/>
      <c r="Q11" s="62" t="s">
        <v>44</v>
      </c>
      <c r="R11" s="62" t="s">
        <v>50</v>
      </c>
      <c r="S11" s="62" t="s">
        <v>57</v>
      </c>
      <c r="T11" s="62"/>
      <c r="U11" s="62"/>
      <c r="V11" s="62"/>
      <c r="W11" s="62"/>
      <c r="Y11" s="61" t="s">
        <v>59</v>
      </c>
      <c r="Z11" s="61" t="s">
        <v>138</v>
      </c>
      <c r="AA11" s="61" t="s">
        <v>49</v>
      </c>
    </row>
    <row r="12" spans="1:27" x14ac:dyDescent="0.35">
      <c r="A12" s="62"/>
      <c r="B12" s="70" t="s">
        <v>33</v>
      </c>
      <c r="C12" s="162" t="s">
        <v>46</v>
      </c>
      <c r="D12" s="163"/>
      <c r="E12" s="164"/>
      <c r="F12" s="174" t="s">
        <v>15</v>
      </c>
      <c r="G12" s="175"/>
      <c r="H12" s="162"/>
      <c r="I12" s="163"/>
      <c r="J12" s="164"/>
      <c r="K12" s="71"/>
      <c r="L12" s="75" t="s">
        <v>114</v>
      </c>
      <c r="M12" s="77"/>
      <c r="N12" s="156"/>
      <c r="O12" s="157"/>
      <c r="P12" s="63"/>
      <c r="Q12" s="62" t="s">
        <v>39</v>
      </c>
      <c r="R12" s="62" t="s">
        <v>51</v>
      </c>
      <c r="S12" s="62" t="s">
        <v>58</v>
      </c>
      <c r="T12" s="62"/>
      <c r="U12" s="62"/>
      <c r="V12" s="62"/>
      <c r="W12" s="62"/>
      <c r="Y12" s="61" t="s">
        <v>60</v>
      </c>
      <c r="Z12" s="61" t="s">
        <v>139</v>
      </c>
      <c r="AA12" s="61" t="s">
        <v>52</v>
      </c>
    </row>
    <row r="13" spans="1:27" x14ac:dyDescent="0.35">
      <c r="A13" s="62"/>
      <c r="B13" s="70" t="s">
        <v>147</v>
      </c>
      <c r="C13" s="165" t="s">
        <v>47</v>
      </c>
      <c r="D13" s="166"/>
      <c r="E13" s="167"/>
      <c r="F13" s="174" t="s">
        <v>113</v>
      </c>
      <c r="G13" s="175"/>
      <c r="H13" s="165"/>
      <c r="I13" s="166"/>
      <c r="J13" s="167"/>
      <c r="K13" s="78"/>
      <c r="L13" s="79" t="s">
        <v>115</v>
      </c>
      <c r="M13" s="80"/>
      <c r="N13" s="156"/>
      <c r="O13" s="157"/>
      <c r="P13" s="63"/>
      <c r="Q13" s="62" t="s">
        <v>40</v>
      </c>
      <c r="R13" s="62" t="s">
        <v>52</v>
      </c>
      <c r="S13" s="62" t="s">
        <v>59</v>
      </c>
      <c r="T13" s="62"/>
      <c r="U13" s="62"/>
      <c r="V13" s="62"/>
      <c r="W13" s="62"/>
      <c r="Y13" s="61" t="s">
        <v>61</v>
      </c>
      <c r="Z13" s="61" t="s">
        <v>45</v>
      </c>
      <c r="AA13" s="61" t="s">
        <v>153</v>
      </c>
    </row>
    <row r="14" spans="1:27" x14ac:dyDescent="0.35">
      <c r="A14" s="62"/>
      <c r="B14" s="81"/>
      <c r="C14" s="81"/>
      <c r="D14" s="62"/>
      <c r="E14" s="62"/>
      <c r="F14" s="62"/>
      <c r="G14" s="82"/>
      <c r="H14" s="62"/>
      <c r="I14" s="62"/>
      <c r="J14" s="62"/>
      <c r="K14" s="63"/>
      <c r="L14" s="62"/>
      <c r="M14" s="62"/>
      <c r="N14" s="62"/>
      <c r="O14" s="63"/>
      <c r="P14" s="62"/>
      <c r="Q14" s="62" t="s">
        <v>41</v>
      </c>
      <c r="R14" s="62" t="s">
        <v>53</v>
      </c>
      <c r="S14" s="62" t="s">
        <v>60</v>
      </c>
      <c r="T14" s="62"/>
      <c r="U14" s="62"/>
      <c r="V14" s="62"/>
      <c r="W14" s="62"/>
      <c r="Y14" s="61" t="s">
        <v>134</v>
      </c>
      <c r="Z14" s="61" t="s">
        <v>140</v>
      </c>
      <c r="AA14" s="61" t="s">
        <v>154</v>
      </c>
    </row>
    <row r="15" spans="1:27" x14ac:dyDescent="0.35">
      <c r="A15" s="62"/>
      <c r="B15" s="81"/>
      <c r="C15" s="81"/>
      <c r="D15" s="62"/>
      <c r="E15" s="62"/>
      <c r="F15" s="62"/>
      <c r="G15" s="63"/>
      <c r="H15" s="62"/>
      <c r="I15" s="62"/>
      <c r="J15" s="62"/>
      <c r="K15" s="63"/>
      <c r="L15" s="62"/>
      <c r="M15" s="62"/>
      <c r="N15" s="62"/>
      <c r="O15" s="63"/>
      <c r="P15" s="62"/>
      <c r="Q15" s="62"/>
      <c r="R15" s="62"/>
      <c r="S15" s="62"/>
      <c r="T15" s="62"/>
      <c r="U15" s="62"/>
      <c r="V15" s="62"/>
      <c r="W15" s="62"/>
      <c r="Y15" s="61" t="s">
        <v>62</v>
      </c>
      <c r="Z15" s="61" t="s">
        <v>141</v>
      </c>
      <c r="AA15" s="61" t="s">
        <v>151</v>
      </c>
    </row>
    <row r="16" spans="1:27" x14ac:dyDescent="0.35">
      <c r="A16" s="62"/>
      <c r="B16" s="81"/>
      <c r="C16" s="81"/>
      <c r="D16" s="62"/>
      <c r="E16" s="62"/>
      <c r="F16" s="62"/>
      <c r="G16" s="63"/>
      <c r="H16" s="62"/>
      <c r="I16" s="62"/>
      <c r="J16" s="62"/>
      <c r="K16" s="63"/>
      <c r="L16" s="62"/>
      <c r="M16" s="62"/>
      <c r="N16" s="62"/>
      <c r="O16" s="63"/>
      <c r="P16" s="62"/>
      <c r="Q16" s="62"/>
      <c r="R16" s="62"/>
      <c r="S16" s="62"/>
      <c r="T16" s="62"/>
      <c r="U16" s="62"/>
      <c r="V16" s="62"/>
      <c r="W16" s="62"/>
      <c r="Y16" s="61" t="s">
        <v>63</v>
      </c>
      <c r="Z16" s="61" t="s">
        <v>40</v>
      </c>
      <c r="AA16" s="61" t="s">
        <v>152</v>
      </c>
    </row>
    <row r="17" spans="1:73" ht="13" x14ac:dyDescent="0.35">
      <c r="A17" s="62"/>
      <c r="B17" s="83" t="s">
        <v>14</v>
      </c>
      <c r="C17" s="177" t="s">
        <v>25</v>
      </c>
      <c r="D17" s="178"/>
      <c r="E17" s="178"/>
      <c r="F17" s="178"/>
      <c r="G17" s="178"/>
      <c r="H17" s="178"/>
      <c r="I17" s="178"/>
      <c r="J17" s="178"/>
      <c r="K17" s="178"/>
      <c r="L17" s="178"/>
      <c r="M17" s="179"/>
      <c r="N17" s="62"/>
      <c r="O17" s="62"/>
      <c r="P17" s="62"/>
      <c r="R17" s="62"/>
      <c r="S17" s="62"/>
      <c r="T17" s="62"/>
      <c r="U17" s="62"/>
      <c r="V17" s="62"/>
      <c r="W17" s="62"/>
      <c r="Y17" s="61" t="s">
        <v>64</v>
      </c>
      <c r="Z17" s="61" t="s">
        <v>143</v>
      </c>
    </row>
    <row r="18" spans="1:73" ht="13" x14ac:dyDescent="0.35">
      <c r="A18" s="62"/>
      <c r="B18" s="84">
        <v>1</v>
      </c>
      <c r="C18" s="171" t="s">
        <v>133</v>
      </c>
      <c r="D18" s="172"/>
      <c r="E18" s="172"/>
      <c r="F18" s="172"/>
      <c r="G18" s="172"/>
      <c r="H18" s="172"/>
      <c r="I18" s="172"/>
      <c r="J18" s="172"/>
      <c r="K18" s="172"/>
      <c r="L18" s="172"/>
      <c r="M18" s="173"/>
      <c r="N18" s="62"/>
      <c r="O18" s="62"/>
      <c r="P18" s="62"/>
      <c r="R18" s="62"/>
      <c r="S18" s="62"/>
      <c r="T18" s="62"/>
      <c r="U18" s="62"/>
      <c r="V18" s="62"/>
      <c r="W18" s="62"/>
      <c r="Y18" s="61" t="s">
        <v>65</v>
      </c>
      <c r="Z18" s="61" t="s">
        <v>144</v>
      </c>
    </row>
    <row r="19" spans="1:73" ht="13" x14ac:dyDescent="0.35">
      <c r="A19" s="62"/>
      <c r="B19" s="84">
        <v>2</v>
      </c>
      <c r="C19" s="171" t="s">
        <v>155</v>
      </c>
      <c r="D19" s="172"/>
      <c r="E19" s="172"/>
      <c r="F19" s="172"/>
      <c r="G19" s="172"/>
      <c r="H19" s="172"/>
      <c r="I19" s="172"/>
      <c r="J19" s="172"/>
      <c r="K19" s="172"/>
      <c r="L19" s="172"/>
      <c r="M19" s="173"/>
      <c r="N19" s="62"/>
      <c r="O19" s="62"/>
      <c r="P19" s="62"/>
      <c r="R19" s="62" t="s">
        <v>54</v>
      </c>
      <c r="S19" s="62" t="s">
        <v>61</v>
      </c>
      <c r="T19" s="62"/>
      <c r="U19" s="62"/>
      <c r="V19" s="62"/>
      <c r="W19" s="62"/>
      <c r="Y19" s="61" t="s">
        <v>66</v>
      </c>
      <c r="Z19" s="61" t="s">
        <v>145</v>
      </c>
    </row>
    <row r="20" spans="1:73" ht="13" x14ac:dyDescent="0.35">
      <c r="A20" s="62"/>
      <c r="B20" s="84">
        <v>3</v>
      </c>
      <c r="C20" s="171" t="s">
        <v>7</v>
      </c>
      <c r="D20" s="172"/>
      <c r="E20" s="172"/>
      <c r="F20" s="172"/>
      <c r="G20" s="172"/>
      <c r="H20" s="172"/>
      <c r="I20" s="172"/>
      <c r="J20" s="172"/>
      <c r="K20" s="172"/>
      <c r="L20" s="172"/>
      <c r="M20" s="173"/>
      <c r="N20" s="62"/>
      <c r="O20" s="62"/>
      <c r="P20" s="62"/>
      <c r="R20" s="62"/>
      <c r="S20" s="62" t="s">
        <v>45</v>
      </c>
      <c r="T20" s="62"/>
      <c r="U20" s="62"/>
      <c r="V20" s="62"/>
      <c r="W20" s="62"/>
      <c r="X20" s="62"/>
      <c r="Y20" s="62"/>
      <c r="Z20" s="62" t="s">
        <v>142</v>
      </c>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row>
    <row r="21" spans="1:73" ht="14.5" customHeight="1" x14ac:dyDescent="0.35">
      <c r="A21" s="62"/>
      <c r="B21" s="84">
        <v>4</v>
      </c>
      <c r="C21" s="171" t="s">
        <v>8</v>
      </c>
      <c r="D21" s="172"/>
      <c r="E21" s="172"/>
      <c r="F21" s="172"/>
      <c r="G21" s="172"/>
      <c r="H21" s="172"/>
      <c r="I21" s="172"/>
      <c r="J21" s="172"/>
      <c r="K21" s="172"/>
      <c r="L21" s="172"/>
      <c r="M21" s="173"/>
      <c r="N21" s="62"/>
      <c r="O21" s="62"/>
      <c r="P21" s="62"/>
      <c r="R21" s="62"/>
      <c r="S21" s="62" t="s">
        <v>42</v>
      </c>
      <c r="T21" s="62"/>
      <c r="U21" s="62"/>
      <c r="V21" s="62"/>
      <c r="W21" s="62"/>
      <c r="X21" s="62"/>
      <c r="Y21" s="62"/>
      <c r="Z21" s="62" t="s">
        <v>146</v>
      </c>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2"/>
      <c r="BS21" s="62"/>
      <c r="BT21" s="62"/>
      <c r="BU21" s="62"/>
    </row>
    <row r="22" spans="1:73" ht="18" customHeight="1" x14ac:dyDescent="0.35">
      <c r="A22" s="62"/>
      <c r="B22" s="85">
        <v>5</v>
      </c>
      <c r="C22" s="168" t="s">
        <v>24</v>
      </c>
      <c r="D22" s="169"/>
      <c r="E22" s="169"/>
      <c r="F22" s="169"/>
      <c r="G22" s="169"/>
      <c r="H22" s="169"/>
      <c r="I22" s="169"/>
      <c r="J22" s="169"/>
      <c r="K22" s="169"/>
      <c r="L22" s="169"/>
      <c r="M22" s="170"/>
      <c r="N22" s="62"/>
      <c r="O22" s="62"/>
      <c r="P22" s="62"/>
      <c r="R22" s="62"/>
      <c r="S22" s="62" t="s">
        <v>43</v>
      </c>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2"/>
      <c r="BT22" s="62"/>
      <c r="BU22" s="62"/>
    </row>
    <row r="23" spans="1:73" x14ac:dyDescent="0.35">
      <c r="A23" s="62"/>
      <c r="B23" s="81"/>
      <c r="C23" s="81"/>
      <c r="D23" s="62"/>
      <c r="E23" s="62"/>
      <c r="F23" s="62"/>
      <c r="G23" s="63"/>
      <c r="H23" s="62"/>
      <c r="I23" s="62"/>
      <c r="J23" s="62"/>
      <c r="K23" s="63"/>
      <c r="L23" s="62"/>
      <c r="M23" s="62"/>
      <c r="N23" s="62"/>
      <c r="O23" s="62"/>
      <c r="P23" s="62"/>
      <c r="R23" s="62"/>
      <c r="S23" s="62" t="s">
        <v>65</v>
      </c>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row>
    <row r="24" spans="1:73" x14ac:dyDescent="0.35">
      <c r="A24" s="62"/>
      <c r="B24" s="81"/>
      <c r="C24" s="81"/>
      <c r="D24" s="62"/>
      <c r="E24" s="62"/>
      <c r="F24" s="62"/>
      <c r="G24" s="63"/>
      <c r="H24" s="62"/>
      <c r="I24" s="62"/>
      <c r="J24" s="62"/>
      <c r="K24" s="63"/>
      <c r="L24" s="62"/>
      <c r="M24" s="62"/>
      <c r="N24" s="62"/>
      <c r="O24" s="62"/>
      <c r="P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row>
    <row r="25" spans="1:73" x14ac:dyDescent="0.35">
      <c r="A25" s="62"/>
      <c r="B25" s="81"/>
      <c r="C25" s="81"/>
      <c r="D25" s="62"/>
      <c r="E25" s="62"/>
      <c r="F25" s="62"/>
      <c r="G25" s="63"/>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row>
    <row r="26" spans="1:73" x14ac:dyDescent="0.35">
      <c r="A26" s="62"/>
      <c r="B26" s="100" t="s">
        <v>28</v>
      </c>
      <c r="C26" s="101"/>
      <c r="D26" s="101"/>
      <c r="E26" s="101"/>
      <c r="F26" s="101"/>
      <c r="G26" s="101"/>
      <c r="H26" s="101"/>
      <c r="I26" s="101"/>
      <c r="J26" s="101"/>
      <c r="K26" s="10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row>
    <row r="27" spans="1:73" x14ac:dyDescent="0.35">
      <c r="A27" s="62"/>
      <c r="B27" s="187" t="s">
        <v>29</v>
      </c>
      <c r="C27" s="188"/>
      <c r="D27" s="185" t="s">
        <v>112</v>
      </c>
      <c r="E27" s="186"/>
      <c r="F27" s="189" t="s">
        <v>35</v>
      </c>
      <c r="G27" s="190"/>
      <c r="H27" s="189" t="s">
        <v>36</v>
      </c>
      <c r="I27" s="190"/>
      <c r="J27" s="189" t="s">
        <v>117</v>
      </c>
      <c r="K27" s="190"/>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row>
    <row r="28" spans="1:73" ht="15" customHeight="1" x14ac:dyDescent="0.35">
      <c r="A28" s="62"/>
      <c r="B28" s="180" t="s">
        <v>34</v>
      </c>
      <c r="C28" s="181"/>
      <c r="D28" s="160">
        <v>0.7</v>
      </c>
      <c r="E28" s="161"/>
      <c r="F28" s="158">
        <f>D28*'OKR Scorecard (Cycle 1)'!E75</f>
        <v>0</v>
      </c>
      <c r="G28" s="159"/>
      <c r="H28" s="191">
        <f>D28*'OKR Scorecard (Cycle 2)'!E75</f>
        <v>0</v>
      </c>
      <c r="I28" s="192"/>
      <c r="J28" s="158">
        <f>AVERAGE(F28:I28)</f>
        <v>0</v>
      </c>
      <c r="K28" s="159"/>
      <c r="L28" s="73"/>
      <c r="M28" s="73"/>
      <c r="N28" s="73"/>
      <c r="O28" s="73"/>
      <c r="P28" s="73"/>
      <c r="Q28" s="86"/>
      <c r="R28" s="87"/>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row>
    <row r="29" spans="1:73" ht="15" customHeight="1" x14ac:dyDescent="0.35">
      <c r="A29" s="62"/>
      <c r="B29" s="180" t="s">
        <v>116</v>
      </c>
      <c r="C29" s="181"/>
      <c r="D29" s="160">
        <v>0.3</v>
      </c>
      <c r="E29" s="161"/>
      <c r="F29" s="158">
        <f>D29*'Behavioural Scorecard (Cycle 1)'!G27</f>
        <v>0</v>
      </c>
      <c r="G29" s="159"/>
      <c r="H29" s="191">
        <f>D29*'Behavioural Scorecard (Cycle 2)'!G27</f>
        <v>0</v>
      </c>
      <c r="I29" s="192"/>
      <c r="J29" s="158">
        <f>AVERAGE(F29:I29)</f>
        <v>0</v>
      </c>
      <c r="K29" s="159"/>
      <c r="L29" s="88"/>
      <c r="M29" s="88"/>
      <c r="N29" s="63"/>
      <c r="O29" s="63"/>
      <c r="P29" s="73"/>
      <c r="Q29" s="73"/>
      <c r="R29" s="89"/>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row>
    <row r="30" spans="1:73" ht="15" customHeight="1" x14ac:dyDescent="0.35">
      <c r="A30" s="62"/>
      <c r="B30" s="198" t="s">
        <v>4</v>
      </c>
      <c r="C30" s="198"/>
      <c r="D30" s="198"/>
      <c r="E30" s="198"/>
      <c r="F30" s="176" t="str">
        <f>IF(F31&lt;51%,"Unrated",(IF(F31&lt;61%,"Learner",IF(F31&lt;71%,"Emerging Performer",IF(F31&lt;85%,"Performer","Influencer")))))</f>
        <v>Unrated</v>
      </c>
      <c r="G30" s="176"/>
      <c r="H30" s="176" t="str">
        <f t="shared" ref="H30" si="0">IF(H31&lt;51%,"Unrated",(IF(H31&lt;61%,"Learner",IF(H31&lt;71%,"Emerging Performer",IF(H31&lt;85%,"Performer","Influencer")))))</f>
        <v>Unrated</v>
      </c>
      <c r="I30" s="176"/>
      <c r="J30" s="176" t="str">
        <f t="shared" ref="J30" si="1">IF(J31&lt;51%,"Unrated",(IF(J31&lt;61%,"Learner",IF(J31&lt;71%,"Emerging Performer",IF(J31&lt;85%,"Performer","Influencer")))))</f>
        <v>Unrated</v>
      </c>
      <c r="K30" s="176"/>
      <c r="L30" s="90"/>
      <c r="M30" s="90"/>
      <c r="N30" s="63"/>
      <c r="O30" s="63"/>
      <c r="P30" s="73"/>
      <c r="Q30" s="91"/>
      <c r="R30" s="9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row>
    <row r="31" spans="1:73" ht="14.5" customHeight="1" x14ac:dyDescent="0.35">
      <c r="A31" s="62"/>
      <c r="B31" s="198"/>
      <c r="C31" s="198"/>
      <c r="D31" s="198"/>
      <c r="E31" s="198"/>
      <c r="F31" s="176">
        <f>SUM(F28:G29)</f>
        <v>0</v>
      </c>
      <c r="G31" s="176"/>
      <c r="H31" s="176">
        <f>SUM(H28:I29)</f>
        <v>0</v>
      </c>
      <c r="I31" s="176"/>
      <c r="J31" s="176">
        <f>SUM(J28:K29)</f>
        <v>0</v>
      </c>
      <c r="K31" s="176"/>
      <c r="M31" s="93"/>
      <c r="N31" s="62"/>
      <c r="O31" s="62"/>
      <c r="P31" s="63"/>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row>
    <row r="32" spans="1:73" ht="14.5" customHeight="1" x14ac:dyDescent="0.35">
      <c r="A32" s="62"/>
      <c r="B32" s="62"/>
      <c r="C32" s="62"/>
      <c r="D32" s="62"/>
      <c r="E32" s="62"/>
      <c r="F32" s="62"/>
      <c r="G32" s="62"/>
      <c r="H32" s="62"/>
      <c r="I32" s="62"/>
      <c r="J32" s="62"/>
      <c r="K32" s="62"/>
      <c r="L32" s="62"/>
      <c r="M32" s="62"/>
      <c r="N32" s="62"/>
      <c r="O32" s="62"/>
      <c r="P32" s="63"/>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row>
    <row r="33" spans="1:71" ht="14.5" customHeight="1" thickBot="1" x14ac:dyDescent="0.4">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row>
    <row r="34" spans="1:71" ht="15" customHeight="1" x14ac:dyDescent="0.35">
      <c r="A34" s="62"/>
      <c r="B34" s="199" t="s">
        <v>74</v>
      </c>
      <c r="C34" s="201" t="s">
        <v>17</v>
      </c>
      <c r="D34" s="196" t="s">
        <v>72</v>
      </c>
      <c r="E34" s="197"/>
      <c r="F34" s="197"/>
      <c r="G34" s="197"/>
      <c r="H34" s="197"/>
      <c r="I34" s="197"/>
      <c r="J34" s="197"/>
      <c r="K34" s="197"/>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row>
    <row r="35" spans="1:71" x14ac:dyDescent="0.35">
      <c r="A35" s="62"/>
      <c r="B35" s="200"/>
      <c r="C35" s="202"/>
      <c r="D35" s="196"/>
      <c r="E35" s="197"/>
      <c r="F35" s="197"/>
      <c r="G35" s="197"/>
      <c r="H35" s="197"/>
      <c r="I35" s="197"/>
      <c r="J35" s="197"/>
      <c r="K35" s="197"/>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row>
    <row r="36" spans="1:71" ht="45.5" customHeight="1" x14ac:dyDescent="0.35">
      <c r="A36" s="62"/>
      <c r="B36" s="94" t="s">
        <v>68</v>
      </c>
      <c r="C36" s="95" t="s">
        <v>73</v>
      </c>
      <c r="D36" s="195" t="s">
        <v>160</v>
      </c>
      <c r="E36" s="195"/>
      <c r="F36" s="195"/>
      <c r="G36" s="195"/>
      <c r="H36" s="195"/>
      <c r="I36" s="195"/>
      <c r="J36" s="195"/>
      <c r="K36" s="195"/>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row>
    <row r="37" spans="1:71" ht="41.5" customHeight="1" x14ac:dyDescent="0.35">
      <c r="A37" s="62"/>
      <c r="B37" s="96" t="s">
        <v>69</v>
      </c>
      <c r="C37" s="95" t="s">
        <v>127</v>
      </c>
      <c r="D37" s="195" t="s">
        <v>158</v>
      </c>
      <c r="E37" s="195"/>
      <c r="F37" s="195"/>
      <c r="G37" s="195"/>
      <c r="H37" s="195"/>
      <c r="I37" s="195"/>
      <c r="J37" s="195"/>
      <c r="K37" s="195"/>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row>
    <row r="38" spans="1:71" ht="45.5" customHeight="1" x14ac:dyDescent="0.35">
      <c r="A38" s="62"/>
      <c r="B38" s="97" t="s">
        <v>70</v>
      </c>
      <c r="C38" s="95" t="s">
        <v>128</v>
      </c>
      <c r="D38" s="195" t="s">
        <v>159</v>
      </c>
      <c r="E38" s="195"/>
      <c r="F38" s="195"/>
      <c r="G38" s="195"/>
      <c r="H38" s="195"/>
      <c r="I38" s="195"/>
      <c r="J38" s="195"/>
      <c r="K38" s="195"/>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row>
    <row r="39" spans="1:71" ht="43" customHeight="1" x14ac:dyDescent="0.35">
      <c r="A39" s="62"/>
      <c r="B39" s="98" t="s">
        <v>71</v>
      </c>
      <c r="C39" s="95" t="s">
        <v>129</v>
      </c>
      <c r="D39" s="195" t="s">
        <v>157</v>
      </c>
      <c r="E39" s="195"/>
      <c r="F39" s="195"/>
      <c r="G39" s="195"/>
      <c r="H39" s="195"/>
      <c r="I39" s="195"/>
      <c r="J39" s="195"/>
      <c r="K39" s="195"/>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row>
    <row r="40" spans="1:71" ht="52" customHeight="1" x14ac:dyDescent="0.35">
      <c r="A40" s="62"/>
      <c r="B40" s="99" t="s">
        <v>126</v>
      </c>
      <c r="C40" s="95" t="s">
        <v>130</v>
      </c>
      <c r="D40" s="195" t="s">
        <v>156</v>
      </c>
      <c r="E40" s="195"/>
      <c r="F40" s="195"/>
      <c r="G40" s="195"/>
      <c r="H40" s="195"/>
      <c r="I40" s="195"/>
      <c r="J40" s="195"/>
      <c r="K40" s="195"/>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row>
    <row r="41" spans="1:71" x14ac:dyDescent="0.35">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row>
    <row r="42" spans="1:71" x14ac:dyDescent="0.35">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row>
    <row r="43" spans="1:71" x14ac:dyDescent="0.35">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row>
    <row r="44" spans="1:71" x14ac:dyDescent="0.35">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row>
    <row r="45" spans="1:71" x14ac:dyDescent="0.3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row>
    <row r="46" spans="1:71" x14ac:dyDescent="0.35">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row>
    <row r="47" spans="1:71" x14ac:dyDescent="0.35">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row>
    <row r="48" spans="1:71" x14ac:dyDescent="0.35">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row>
    <row r="49" spans="1:71" x14ac:dyDescent="0.35">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row>
    <row r="50" spans="1:71" x14ac:dyDescent="0.35">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row>
    <row r="51" spans="1:71" x14ac:dyDescent="0.35">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row>
    <row r="52" spans="1:71" x14ac:dyDescent="0.35">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row>
    <row r="53" spans="1:71" x14ac:dyDescent="0.35">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row>
    <row r="54" spans="1:71" x14ac:dyDescent="0.35">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row>
    <row r="55" spans="1:71" x14ac:dyDescent="0.3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row>
    <row r="56" spans="1:71" x14ac:dyDescent="0.35">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row>
    <row r="57" spans="1:71" x14ac:dyDescent="0.35">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row>
    <row r="58" spans="1:71" x14ac:dyDescent="0.35">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row>
    <row r="59" spans="1:71" x14ac:dyDescent="0.35">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row>
    <row r="60" spans="1:71" x14ac:dyDescent="0.35">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row>
    <row r="61" spans="1:71" x14ac:dyDescent="0.35">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row>
    <row r="62" spans="1:71" x14ac:dyDescent="0.35">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row>
    <row r="63" spans="1:71" x14ac:dyDescent="0.35">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row>
    <row r="64" spans="1:71" x14ac:dyDescent="0.35">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row>
    <row r="65" spans="1:71" x14ac:dyDescent="0.3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row>
    <row r="66" spans="1:71" x14ac:dyDescent="0.35">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row>
    <row r="67" spans="1:71" x14ac:dyDescent="0.35">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row>
    <row r="68" spans="1:71" x14ac:dyDescent="0.35">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row>
    <row r="69" spans="1:71" x14ac:dyDescent="0.35">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row>
    <row r="70" spans="1:71" x14ac:dyDescent="0.35">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row>
    <row r="71" spans="1:71" x14ac:dyDescent="0.35">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row>
    <row r="72" spans="1:71" x14ac:dyDescent="0.35">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row>
    <row r="73" spans="1:71" x14ac:dyDescent="0.35">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row>
    <row r="74" spans="1:71" x14ac:dyDescent="0.35">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row>
    <row r="75" spans="1:71" x14ac:dyDescent="0.3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row>
    <row r="76" spans="1:71" x14ac:dyDescent="0.35">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row>
    <row r="77" spans="1:71" x14ac:dyDescent="0.35">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row>
    <row r="78" spans="1:71" x14ac:dyDescent="0.35">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row>
    <row r="79" spans="1:71" x14ac:dyDescent="0.35">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row>
    <row r="80" spans="1:71" x14ac:dyDescent="0.35">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row>
    <row r="81" spans="1:71" x14ac:dyDescent="0.35">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row>
    <row r="82" spans="1:71" x14ac:dyDescent="0.35">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row>
    <row r="83" spans="1:71" x14ac:dyDescent="0.35">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row>
    <row r="84" spans="1:71" x14ac:dyDescent="0.35">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row>
    <row r="85" spans="1:71" x14ac:dyDescent="0.3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row>
    <row r="86" spans="1:71" x14ac:dyDescent="0.35">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row>
    <row r="87" spans="1:71" x14ac:dyDescent="0.35">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row>
    <row r="88" spans="1:71" x14ac:dyDescent="0.35">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row>
    <row r="89" spans="1:71" x14ac:dyDescent="0.35">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row>
    <row r="90" spans="1:71" x14ac:dyDescent="0.35">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row>
    <row r="91" spans="1:71" x14ac:dyDescent="0.35">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row>
    <row r="92" spans="1:71" x14ac:dyDescent="0.35">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row>
    <row r="93" spans="1:71" x14ac:dyDescent="0.35">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row>
    <row r="94" spans="1:71" x14ac:dyDescent="0.35">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row>
    <row r="95" spans="1:71" x14ac:dyDescent="0.3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row>
    <row r="96" spans="1:71" x14ac:dyDescent="0.35">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row>
    <row r="97" spans="1:71" x14ac:dyDescent="0.35">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row>
    <row r="98" spans="1:71" x14ac:dyDescent="0.35">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row>
    <row r="99" spans="1:71" x14ac:dyDescent="0.35">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c r="BS99" s="62"/>
    </row>
    <row r="100" spans="1:71" x14ac:dyDescent="0.35">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62"/>
      <c r="BQ100" s="62"/>
      <c r="BR100" s="62"/>
      <c r="BS100" s="62"/>
    </row>
    <row r="101" spans="1:71" x14ac:dyDescent="0.35">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c r="BS101" s="62"/>
    </row>
    <row r="102" spans="1:71" x14ac:dyDescent="0.35">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62"/>
      <c r="BQ102" s="62"/>
      <c r="BR102" s="62"/>
      <c r="BS102" s="62"/>
    </row>
    <row r="103" spans="1:71" x14ac:dyDescent="0.35">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row>
    <row r="104" spans="1:71" x14ac:dyDescent="0.35">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row>
    <row r="105" spans="1:71" x14ac:dyDescent="0.3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row>
    <row r="106" spans="1:71" x14ac:dyDescent="0.35">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c r="BS106" s="62"/>
    </row>
    <row r="107" spans="1:71" x14ac:dyDescent="0.35">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row>
    <row r="108" spans="1:71" x14ac:dyDescent="0.35">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row>
    <row r="109" spans="1:71" x14ac:dyDescent="0.35">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row>
    <row r="110" spans="1:71" x14ac:dyDescent="0.35">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row>
    <row r="111" spans="1:71" x14ac:dyDescent="0.35">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row>
    <row r="112" spans="1:71" x14ac:dyDescent="0.35">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row>
    <row r="113" spans="1:71" x14ac:dyDescent="0.35">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row>
    <row r="114" spans="1:71" x14ac:dyDescent="0.35">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row>
    <row r="115" spans="1:71" x14ac:dyDescent="0.3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row>
    <row r="116" spans="1:71" x14ac:dyDescent="0.35">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row>
    <row r="117" spans="1:71" x14ac:dyDescent="0.35">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row>
    <row r="118" spans="1:71" x14ac:dyDescent="0.35">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row>
    <row r="119" spans="1:71" x14ac:dyDescent="0.35">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row>
    <row r="120" spans="1:71" x14ac:dyDescent="0.35">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row>
    <row r="121" spans="1:71" x14ac:dyDescent="0.35">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row>
    <row r="122" spans="1:71" x14ac:dyDescent="0.35">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c r="BP122" s="62"/>
      <c r="BQ122" s="62"/>
      <c r="BR122" s="62"/>
      <c r="BS122" s="62"/>
    </row>
    <row r="123" spans="1:71" x14ac:dyDescent="0.35">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2"/>
      <c r="BR123" s="62"/>
      <c r="BS123" s="62"/>
    </row>
    <row r="124" spans="1:71" x14ac:dyDescent="0.35">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row>
    <row r="125" spans="1:71" x14ac:dyDescent="0.3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c r="BS125" s="62"/>
    </row>
    <row r="126" spans="1:71" x14ac:dyDescent="0.35">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c r="BS126" s="62"/>
    </row>
    <row r="127" spans="1:71" x14ac:dyDescent="0.35">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c r="BS127" s="62"/>
    </row>
    <row r="128" spans="1:71" x14ac:dyDescent="0.35">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row>
    <row r="129" spans="1:71" x14ac:dyDescent="0.35">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row>
    <row r="130" spans="1:71" x14ac:dyDescent="0.35">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c r="BP130" s="62"/>
      <c r="BQ130" s="62"/>
      <c r="BR130" s="62"/>
      <c r="BS130" s="62"/>
    </row>
    <row r="131" spans="1:71" x14ac:dyDescent="0.35">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c r="BS131" s="62"/>
    </row>
    <row r="132" spans="1:71" x14ac:dyDescent="0.35">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row>
    <row r="133" spans="1:71" x14ac:dyDescent="0.35">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row>
    <row r="134" spans="1:71" x14ac:dyDescent="0.35">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2"/>
      <c r="BS134" s="62"/>
    </row>
    <row r="135" spans="1:71" x14ac:dyDescent="0.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row>
    <row r="136" spans="1:71" x14ac:dyDescent="0.35">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row>
    <row r="137" spans="1:71" x14ac:dyDescent="0.35">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row>
    <row r="138" spans="1:71" x14ac:dyDescent="0.35">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row>
    <row r="139" spans="1:71" x14ac:dyDescent="0.35">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row>
    <row r="140" spans="1:71" x14ac:dyDescent="0.35">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row>
    <row r="141" spans="1:71" x14ac:dyDescent="0.35">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row>
    <row r="142" spans="1:71" x14ac:dyDescent="0.35">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row>
    <row r="143" spans="1:71" x14ac:dyDescent="0.35">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row>
    <row r="144" spans="1:71" x14ac:dyDescent="0.35">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row>
    <row r="145" spans="1:71" x14ac:dyDescent="0.3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c r="BS145" s="62"/>
    </row>
    <row r="146" spans="1:71" x14ac:dyDescent="0.35">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row>
    <row r="147" spans="1:71" x14ac:dyDescent="0.35">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62"/>
      <c r="AY147" s="62"/>
      <c r="AZ147" s="62"/>
      <c r="BA147" s="62"/>
      <c r="BB147" s="62"/>
      <c r="BC147" s="62"/>
      <c r="BD147" s="62"/>
      <c r="BE147" s="62"/>
      <c r="BF147" s="62"/>
      <c r="BG147" s="62"/>
      <c r="BH147" s="62"/>
      <c r="BI147" s="62"/>
      <c r="BJ147" s="62"/>
      <c r="BK147" s="62"/>
      <c r="BL147" s="62"/>
      <c r="BM147" s="62"/>
      <c r="BN147" s="62"/>
      <c r="BO147" s="62"/>
      <c r="BP147" s="62"/>
      <c r="BQ147" s="62"/>
      <c r="BR147" s="62"/>
      <c r="BS147" s="62"/>
    </row>
    <row r="148" spans="1:71" x14ac:dyDescent="0.35">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2"/>
      <c r="BP148" s="62"/>
      <c r="BQ148" s="62"/>
      <c r="BR148" s="62"/>
      <c r="BS148" s="62"/>
    </row>
    <row r="149" spans="1:71" x14ac:dyDescent="0.35">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c r="BS149" s="62"/>
    </row>
    <row r="150" spans="1:71" x14ac:dyDescent="0.35">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c r="BS150" s="62"/>
    </row>
    <row r="151" spans="1:71" x14ac:dyDescent="0.35">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c r="BS151" s="62"/>
    </row>
    <row r="152" spans="1:71" x14ac:dyDescent="0.35">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row>
    <row r="153" spans="1:71" x14ac:dyDescent="0.35">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N153" s="62"/>
      <c r="BO153" s="62"/>
      <c r="BP153" s="62"/>
      <c r="BQ153" s="62"/>
      <c r="BR153" s="62"/>
      <c r="BS153" s="62"/>
    </row>
    <row r="154" spans="1:71" x14ac:dyDescent="0.35">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N154" s="62"/>
      <c r="BO154" s="62"/>
      <c r="BP154" s="62"/>
      <c r="BQ154" s="62"/>
      <c r="BR154" s="62"/>
      <c r="BS154" s="62"/>
    </row>
    <row r="155" spans="1:71" x14ac:dyDescent="0.3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row>
    <row r="156" spans="1:71" x14ac:dyDescent="0.35">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N156" s="62"/>
      <c r="BO156" s="62"/>
      <c r="BP156" s="62"/>
      <c r="BQ156" s="62"/>
      <c r="BR156" s="62"/>
      <c r="BS156" s="62"/>
    </row>
    <row r="157" spans="1:71" x14ac:dyDescent="0.35">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N157" s="62"/>
      <c r="BO157" s="62"/>
      <c r="BP157" s="62"/>
      <c r="BQ157" s="62"/>
      <c r="BR157" s="62"/>
      <c r="BS157" s="62"/>
    </row>
    <row r="158" spans="1:71" x14ac:dyDescent="0.35">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c r="BS158" s="62"/>
    </row>
    <row r="159" spans="1:71" x14ac:dyDescent="0.35">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row>
    <row r="160" spans="1:71" x14ac:dyDescent="0.35">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row>
    <row r="161" spans="1:71" x14ac:dyDescent="0.35">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N161" s="62"/>
      <c r="BO161" s="62"/>
      <c r="BP161" s="62"/>
      <c r="BQ161" s="62"/>
      <c r="BR161" s="62"/>
      <c r="BS161" s="62"/>
    </row>
    <row r="162" spans="1:71" x14ac:dyDescent="0.35">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N162" s="62"/>
      <c r="BO162" s="62"/>
      <c r="BP162" s="62"/>
      <c r="BQ162" s="62"/>
      <c r="BR162" s="62"/>
      <c r="BS162" s="62"/>
    </row>
    <row r="163" spans="1:71" x14ac:dyDescent="0.35">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row>
    <row r="164" spans="1:71" x14ac:dyDescent="0.35">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row>
    <row r="165" spans="1:71" x14ac:dyDescent="0.3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row>
    <row r="166" spans="1:71" x14ac:dyDescent="0.35">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c r="BS166" s="62"/>
    </row>
    <row r="167" spans="1:71" x14ac:dyDescent="0.35">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row>
    <row r="168" spans="1:71" x14ac:dyDescent="0.35">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row>
    <row r="169" spans="1:71" x14ac:dyDescent="0.35">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N169" s="62"/>
      <c r="BO169" s="62"/>
      <c r="BP169" s="62"/>
      <c r="BQ169" s="62"/>
      <c r="BR169" s="62"/>
      <c r="BS169" s="62"/>
    </row>
    <row r="170" spans="1:71" x14ac:dyDescent="0.35">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N170" s="62"/>
      <c r="BO170" s="62"/>
      <c r="BP170" s="62"/>
      <c r="BQ170" s="62"/>
      <c r="BR170" s="62"/>
      <c r="BS170" s="62"/>
    </row>
    <row r="171" spans="1:71" x14ac:dyDescent="0.35">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row>
    <row r="172" spans="1:71" x14ac:dyDescent="0.35">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row>
    <row r="173" spans="1:71" x14ac:dyDescent="0.35">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N173" s="62"/>
      <c r="BO173" s="62"/>
      <c r="BP173" s="62"/>
      <c r="BQ173" s="62"/>
      <c r="BR173" s="62"/>
      <c r="BS173" s="62"/>
    </row>
    <row r="174" spans="1:71" x14ac:dyDescent="0.35">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N174" s="62"/>
      <c r="BO174" s="62"/>
      <c r="BP174" s="62"/>
      <c r="BQ174" s="62"/>
      <c r="BR174" s="62"/>
      <c r="BS174" s="62"/>
    </row>
    <row r="175" spans="1:71" x14ac:dyDescent="0.3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row>
    <row r="176" spans="1:71" x14ac:dyDescent="0.35">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row>
    <row r="177" spans="1:71" x14ac:dyDescent="0.35">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N177" s="62"/>
      <c r="BO177" s="62"/>
      <c r="BP177" s="62"/>
      <c r="BQ177" s="62"/>
      <c r="BR177" s="62"/>
      <c r="BS177" s="62"/>
    </row>
    <row r="178" spans="1:71" x14ac:dyDescent="0.35">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row>
    <row r="179" spans="1:71" x14ac:dyDescent="0.35">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N179" s="62"/>
      <c r="BO179" s="62"/>
      <c r="BP179" s="62"/>
      <c r="BQ179" s="62"/>
      <c r="BR179" s="62"/>
      <c r="BS179" s="62"/>
    </row>
    <row r="180" spans="1:71" x14ac:dyDescent="0.35">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L180" s="62"/>
      <c r="BM180" s="62"/>
      <c r="BN180" s="62"/>
      <c r="BO180" s="62"/>
      <c r="BP180" s="62"/>
      <c r="BQ180" s="62"/>
      <c r="BR180" s="62"/>
      <c r="BS180" s="62"/>
    </row>
    <row r="181" spans="1:71" x14ac:dyDescent="0.35">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L181" s="62"/>
      <c r="BM181" s="62"/>
      <c r="BN181" s="62"/>
      <c r="BO181" s="62"/>
      <c r="BP181" s="62"/>
      <c r="BQ181" s="62"/>
      <c r="BR181" s="62"/>
      <c r="BS181" s="62"/>
    </row>
    <row r="182" spans="1:71" x14ac:dyDescent="0.35">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L182" s="62"/>
      <c r="BM182" s="62"/>
      <c r="BN182" s="62"/>
      <c r="BO182" s="62"/>
      <c r="BP182" s="62"/>
      <c r="BQ182" s="62"/>
      <c r="BR182" s="62"/>
      <c r="BS182" s="62"/>
    </row>
    <row r="183" spans="1:71" x14ac:dyDescent="0.35">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N183" s="62"/>
      <c r="BO183" s="62"/>
      <c r="BP183" s="62"/>
      <c r="BQ183" s="62"/>
      <c r="BR183" s="62"/>
      <c r="BS183" s="62"/>
    </row>
    <row r="184" spans="1:71" x14ac:dyDescent="0.35">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N184" s="62"/>
      <c r="BO184" s="62"/>
      <c r="BP184" s="62"/>
      <c r="BQ184" s="62"/>
      <c r="BR184" s="62"/>
      <c r="BS184" s="62"/>
    </row>
    <row r="185" spans="1:71" x14ac:dyDescent="0.3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N185" s="62"/>
      <c r="BO185" s="62"/>
      <c r="BP185" s="62"/>
      <c r="BQ185" s="62"/>
      <c r="BR185" s="62"/>
      <c r="BS185" s="62"/>
    </row>
    <row r="186" spans="1:71" x14ac:dyDescent="0.35">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N186" s="62"/>
      <c r="BO186" s="62"/>
      <c r="BP186" s="62"/>
      <c r="BQ186" s="62"/>
      <c r="BR186" s="62"/>
      <c r="BS186" s="62"/>
    </row>
    <row r="187" spans="1:71" x14ac:dyDescent="0.35">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N187" s="62"/>
      <c r="BO187" s="62"/>
      <c r="BP187" s="62"/>
      <c r="BQ187" s="62"/>
      <c r="BR187" s="62"/>
      <c r="BS187" s="62"/>
    </row>
    <row r="188" spans="1:71" x14ac:dyDescent="0.35">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N188" s="62"/>
      <c r="BO188" s="62"/>
      <c r="BP188" s="62"/>
      <c r="BQ188" s="62"/>
      <c r="BR188" s="62"/>
      <c r="BS188" s="62"/>
    </row>
    <row r="189" spans="1:71" x14ac:dyDescent="0.35">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N189" s="62"/>
      <c r="BO189" s="62"/>
      <c r="BP189" s="62"/>
      <c r="BQ189" s="62"/>
      <c r="BR189" s="62"/>
      <c r="BS189" s="62"/>
    </row>
    <row r="190" spans="1:71" x14ac:dyDescent="0.35">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2"/>
      <c r="BP190" s="62"/>
      <c r="BQ190" s="62"/>
      <c r="BR190" s="62"/>
      <c r="BS190" s="62"/>
    </row>
    <row r="191" spans="1:71" x14ac:dyDescent="0.35">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N191" s="62"/>
      <c r="BO191" s="62"/>
      <c r="BP191" s="62"/>
      <c r="BQ191" s="62"/>
      <c r="BR191" s="62"/>
      <c r="BS191" s="62"/>
    </row>
    <row r="192" spans="1:71" x14ac:dyDescent="0.35">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N192" s="62"/>
      <c r="BO192" s="62"/>
      <c r="BP192" s="62"/>
      <c r="BQ192" s="62"/>
      <c r="BR192" s="62"/>
      <c r="BS192" s="62"/>
    </row>
    <row r="193" spans="1:71" x14ac:dyDescent="0.35">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N193" s="62"/>
      <c r="BO193" s="62"/>
      <c r="BP193" s="62"/>
      <c r="BQ193" s="62"/>
      <c r="BR193" s="62"/>
      <c r="BS193" s="62"/>
    </row>
    <row r="194" spans="1:71" x14ac:dyDescent="0.35">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N194" s="62"/>
      <c r="BO194" s="62"/>
      <c r="BP194" s="62"/>
      <c r="BQ194" s="62"/>
      <c r="BR194" s="62"/>
      <c r="BS194" s="62"/>
    </row>
    <row r="195" spans="1:71" x14ac:dyDescent="0.3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row>
    <row r="196" spans="1:71" x14ac:dyDescent="0.35">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2"/>
      <c r="BP196" s="62"/>
      <c r="BQ196" s="62"/>
      <c r="BR196" s="62"/>
      <c r="BS196" s="62"/>
    </row>
    <row r="197" spans="1:71" x14ac:dyDescent="0.35">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row>
    <row r="198" spans="1:71" x14ac:dyDescent="0.35">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N198" s="62"/>
      <c r="BO198" s="62"/>
      <c r="BP198" s="62"/>
      <c r="BQ198" s="62"/>
      <c r="BR198" s="62"/>
      <c r="BS198" s="62"/>
    </row>
    <row r="199" spans="1:71" x14ac:dyDescent="0.35">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N199" s="62"/>
      <c r="BO199" s="62"/>
      <c r="BP199" s="62"/>
      <c r="BQ199" s="62"/>
      <c r="BR199" s="62"/>
      <c r="BS199" s="62"/>
    </row>
    <row r="200" spans="1:71" x14ac:dyDescent="0.35">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c r="BM200" s="62"/>
      <c r="BN200" s="62"/>
      <c r="BO200" s="62"/>
      <c r="BP200" s="62"/>
      <c r="BQ200" s="62"/>
      <c r="BR200" s="62"/>
      <c r="BS200" s="62"/>
    </row>
    <row r="201" spans="1:71" x14ac:dyDescent="0.35">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L201" s="62"/>
      <c r="BM201" s="62"/>
      <c r="BN201" s="62"/>
      <c r="BO201" s="62"/>
      <c r="BP201" s="62"/>
      <c r="BQ201" s="62"/>
      <c r="BR201" s="62"/>
      <c r="BS201" s="62"/>
    </row>
    <row r="202" spans="1:71" x14ac:dyDescent="0.35">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N202" s="62"/>
      <c r="BO202" s="62"/>
      <c r="BP202" s="62"/>
      <c r="BQ202" s="62"/>
      <c r="BR202" s="62"/>
      <c r="BS202" s="62"/>
    </row>
    <row r="203" spans="1:71" x14ac:dyDescent="0.35">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N203" s="62"/>
      <c r="BO203" s="62"/>
      <c r="BP203" s="62"/>
      <c r="BQ203" s="62"/>
      <c r="BR203" s="62"/>
      <c r="BS203" s="62"/>
    </row>
    <row r="204" spans="1:71" x14ac:dyDescent="0.35">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L204" s="62"/>
      <c r="BM204" s="62"/>
      <c r="BN204" s="62"/>
      <c r="BO204" s="62"/>
      <c r="BP204" s="62"/>
      <c r="BQ204" s="62"/>
      <c r="BR204" s="62"/>
      <c r="BS204" s="62"/>
    </row>
    <row r="205" spans="1:71" x14ac:dyDescent="0.3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N205" s="62"/>
      <c r="BO205" s="62"/>
      <c r="BP205" s="62"/>
      <c r="BQ205" s="62"/>
      <c r="BR205" s="62"/>
      <c r="BS205" s="62"/>
    </row>
    <row r="206" spans="1:71" x14ac:dyDescent="0.35">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L206" s="62"/>
      <c r="BM206" s="62"/>
      <c r="BN206" s="62"/>
      <c r="BO206" s="62"/>
      <c r="BP206" s="62"/>
      <c r="BQ206" s="62"/>
      <c r="BR206" s="62"/>
      <c r="BS206" s="62"/>
    </row>
    <row r="207" spans="1:71" x14ac:dyDescent="0.35">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L207" s="62"/>
      <c r="BM207" s="62"/>
      <c r="BN207" s="62"/>
      <c r="BO207" s="62"/>
      <c r="BP207" s="62"/>
      <c r="BQ207" s="62"/>
      <c r="BR207" s="62"/>
      <c r="BS207" s="62"/>
    </row>
    <row r="208" spans="1:71" x14ac:dyDescent="0.35">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N208" s="62"/>
      <c r="BO208" s="62"/>
      <c r="BP208" s="62"/>
      <c r="BQ208" s="62"/>
      <c r="BR208" s="62"/>
      <c r="BS208" s="62"/>
    </row>
    <row r="209" spans="1:71" x14ac:dyDescent="0.35">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L209" s="62"/>
      <c r="BM209" s="62"/>
      <c r="BN209" s="62"/>
      <c r="BO209" s="62"/>
      <c r="BP209" s="62"/>
      <c r="BQ209" s="62"/>
      <c r="BR209" s="62"/>
      <c r="BS209" s="62"/>
    </row>
    <row r="210" spans="1:71" x14ac:dyDescent="0.35">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row>
    <row r="211" spans="1:71" x14ac:dyDescent="0.35">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N211" s="62"/>
      <c r="BO211" s="62"/>
      <c r="BP211" s="62"/>
      <c r="BQ211" s="62"/>
      <c r="BR211" s="62"/>
      <c r="BS211" s="62"/>
    </row>
    <row r="212" spans="1:71" x14ac:dyDescent="0.35">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L212" s="62"/>
      <c r="BM212" s="62"/>
      <c r="BN212" s="62"/>
      <c r="BO212" s="62"/>
      <c r="BP212" s="62"/>
      <c r="BQ212" s="62"/>
      <c r="BR212" s="62"/>
      <c r="BS212" s="62"/>
    </row>
    <row r="213" spans="1:71" x14ac:dyDescent="0.35">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L213" s="62"/>
      <c r="BM213" s="62"/>
      <c r="BN213" s="62"/>
      <c r="BO213" s="62"/>
      <c r="BP213" s="62"/>
      <c r="BQ213" s="62"/>
      <c r="BR213" s="62"/>
      <c r="BS213" s="62"/>
    </row>
    <row r="214" spans="1:71" x14ac:dyDescent="0.35">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L214" s="62"/>
      <c r="BM214" s="62"/>
      <c r="BN214" s="62"/>
      <c r="BO214" s="62"/>
      <c r="BP214" s="62"/>
      <c r="BQ214" s="62"/>
      <c r="BR214" s="62"/>
      <c r="BS214" s="62"/>
    </row>
    <row r="215" spans="1:71" x14ac:dyDescent="0.3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c r="AE215" s="62"/>
      <c r="AF215" s="62"/>
      <c r="AG215" s="62"/>
      <c r="AH215" s="62"/>
      <c r="AI215" s="62"/>
      <c r="AJ215" s="62"/>
      <c r="AK215" s="62"/>
      <c r="AL215" s="62"/>
      <c r="AM215" s="62"/>
      <c r="AN215" s="62"/>
      <c r="AO215" s="62"/>
      <c r="AP215" s="62"/>
      <c r="AQ215" s="62"/>
      <c r="AR215" s="62"/>
      <c r="AS215" s="62"/>
      <c r="AT215" s="62"/>
      <c r="AU215" s="62"/>
      <c r="AV215" s="62"/>
      <c r="AW215" s="62"/>
      <c r="AX215" s="62"/>
      <c r="AY215" s="62"/>
      <c r="AZ215" s="62"/>
      <c r="BA215" s="62"/>
      <c r="BB215" s="62"/>
      <c r="BC215" s="62"/>
      <c r="BD215" s="62"/>
      <c r="BE215" s="62"/>
      <c r="BF215" s="62"/>
      <c r="BG215" s="62"/>
      <c r="BH215" s="62"/>
      <c r="BI215" s="62"/>
      <c r="BJ215" s="62"/>
      <c r="BK215" s="62"/>
      <c r="BL215" s="62"/>
      <c r="BM215" s="62"/>
      <c r="BN215" s="62"/>
      <c r="BO215" s="62"/>
      <c r="BP215" s="62"/>
      <c r="BQ215" s="62"/>
      <c r="BR215" s="62"/>
      <c r="BS215" s="62"/>
    </row>
    <row r="216" spans="1:71" x14ac:dyDescent="0.35">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c r="AE216" s="62"/>
      <c r="AF216" s="62"/>
      <c r="AG216" s="62"/>
      <c r="AH216" s="62"/>
      <c r="AI216" s="62"/>
      <c r="AJ216" s="62"/>
      <c r="AK216" s="62"/>
      <c r="AL216" s="62"/>
      <c r="AM216" s="62"/>
      <c r="AN216" s="62"/>
      <c r="AO216" s="62"/>
      <c r="AP216" s="62"/>
      <c r="AQ216" s="62"/>
      <c r="AR216" s="62"/>
      <c r="AS216" s="62"/>
      <c r="AT216" s="62"/>
      <c r="AU216" s="62"/>
      <c r="AV216" s="62"/>
      <c r="AW216" s="62"/>
      <c r="AX216" s="62"/>
      <c r="AY216" s="62"/>
      <c r="AZ216" s="62"/>
      <c r="BA216" s="62"/>
      <c r="BB216" s="62"/>
      <c r="BC216" s="62"/>
      <c r="BD216" s="62"/>
      <c r="BE216" s="62"/>
      <c r="BF216" s="62"/>
      <c r="BG216" s="62"/>
      <c r="BH216" s="62"/>
      <c r="BI216" s="62"/>
      <c r="BJ216" s="62"/>
      <c r="BK216" s="62"/>
      <c r="BL216" s="62"/>
      <c r="BM216" s="62"/>
      <c r="BN216" s="62"/>
      <c r="BO216" s="62"/>
      <c r="BP216" s="62"/>
      <c r="BQ216" s="62"/>
      <c r="BR216" s="62"/>
      <c r="BS216" s="62"/>
    </row>
    <row r="217" spans="1:71" x14ac:dyDescent="0.35">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c r="AI217" s="62"/>
      <c r="AJ217" s="62"/>
      <c r="AK217" s="62"/>
      <c r="AL217" s="62"/>
      <c r="AM217" s="62"/>
      <c r="AN217" s="62"/>
      <c r="AO217" s="62"/>
      <c r="AP217" s="62"/>
      <c r="AQ217" s="62"/>
      <c r="AR217" s="62"/>
      <c r="AS217" s="62"/>
      <c r="AT217" s="62"/>
      <c r="AU217" s="62"/>
      <c r="AV217" s="62"/>
      <c r="AW217" s="62"/>
      <c r="AX217" s="62"/>
      <c r="AY217" s="62"/>
      <c r="AZ217" s="62"/>
      <c r="BA217" s="62"/>
      <c r="BB217" s="62"/>
      <c r="BC217" s="62"/>
      <c r="BD217" s="62"/>
      <c r="BE217" s="62"/>
      <c r="BF217" s="62"/>
      <c r="BG217" s="62"/>
      <c r="BH217" s="62"/>
      <c r="BI217" s="62"/>
      <c r="BJ217" s="62"/>
      <c r="BK217" s="62"/>
      <c r="BL217" s="62"/>
      <c r="BM217" s="62"/>
      <c r="BN217" s="62"/>
      <c r="BO217" s="62"/>
      <c r="BP217" s="62"/>
      <c r="BQ217" s="62"/>
      <c r="BR217" s="62"/>
      <c r="BS217" s="62"/>
    </row>
    <row r="218" spans="1:71" x14ac:dyDescent="0.35">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2"/>
      <c r="BS218" s="62"/>
    </row>
    <row r="219" spans="1:71" x14ac:dyDescent="0.35">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c r="AE219" s="62"/>
      <c r="AF219" s="62"/>
      <c r="AG219" s="62"/>
      <c r="AH219" s="62"/>
      <c r="AI219" s="62"/>
      <c r="AJ219" s="62"/>
      <c r="AK219" s="62"/>
      <c r="AL219" s="62"/>
      <c r="AM219" s="62"/>
      <c r="AN219" s="62"/>
      <c r="AO219" s="62"/>
      <c r="AP219" s="62"/>
      <c r="AQ219" s="62"/>
      <c r="AR219" s="62"/>
      <c r="AS219" s="62"/>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row>
    <row r="220" spans="1:71" x14ac:dyDescent="0.35">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c r="AE220" s="62"/>
      <c r="AF220" s="62"/>
      <c r="AG220" s="62"/>
      <c r="AH220" s="62"/>
      <c r="AI220" s="62"/>
      <c r="AJ220" s="62"/>
      <c r="AK220" s="62"/>
      <c r="AL220" s="62"/>
      <c r="AM220" s="62"/>
      <c r="AN220" s="62"/>
      <c r="AO220" s="62"/>
      <c r="AP220" s="62"/>
      <c r="AQ220" s="62"/>
      <c r="AR220" s="62"/>
      <c r="AS220" s="62"/>
      <c r="AT220" s="62"/>
      <c r="AU220" s="62"/>
      <c r="AV220" s="62"/>
      <c r="AW220" s="62"/>
      <c r="AX220" s="62"/>
      <c r="AY220" s="62"/>
      <c r="AZ220" s="62"/>
      <c r="BA220" s="62"/>
      <c r="BB220" s="62"/>
      <c r="BC220" s="62"/>
      <c r="BD220" s="62"/>
      <c r="BE220" s="62"/>
      <c r="BF220" s="62"/>
      <c r="BG220" s="62"/>
      <c r="BH220" s="62"/>
      <c r="BI220" s="62"/>
      <c r="BJ220" s="62"/>
      <c r="BK220" s="62"/>
      <c r="BL220" s="62"/>
      <c r="BM220" s="62"/>
      <c r="BN220" s="62"/>
      <c r="BO220" s="62"/>
      <c r="BP220" s="62"/>
      <c r="BQ220" s="62"/>
      <c r="BR220" s="62"/>
      <c r="BS220" s="62"/>
    </row>
    <row r="221" spans="1:71" x14ac:dyDescent="0.35">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c r="AE221" s="62"/>
      <c r="AF221" s="62"/>
      <c r="AG221" s="62"/>
      <c r="AH221" s="62"/>
      <c r="AI221" s="62"/>
      <c r="AJ221" s="62"/>
      <c r="AK221" s="62"/>
      <c r="AL221" s="62"/>
      <c r="AM221" s="62"/>
      <c r="AN221" s="62"/>
      <c r="AO221" s="62"/>
      <c r="AP221" s="62"/>
      <c r="AQ221" s="62"/>
      <c r="AR221" s="62"/>
      <c r="AS221" s="62"/>
      <c r="AT221" s="62"/>
      <c r="AU221" s="62"/>
      <c r="AV221" s="62"/>
      <c r="AW221" s="62"/>
      <c r="AX221" s="62"/>
      <c r="AY221" s="62"/>
      <c r="AZ221" s="62"/>
      <c r="BA221" s="62"/>
      <c r="BB221" s="62"/>
      <c r="BC221" s="62"/>
      <c r="BD221" s="62"/>
      <c r="BE221" s="62"/>
      <c r="BF221" s="62"/>
      <c r="BG221" s="62"/>
      <c r="BH221" s="62"/>
      <c r="BI221" s="62"/>
      <c r="BJ221" s="62"/>
      <c r="BK221" s="62"/>
      <c r="BL221" s="62"/>
      <c r="BM221" s="62"/>
      <c r="BN221" s="62"/>
      <c r="BO221" s="62"/>
      <c r="BP221" s="62"/>
      <c r="BQ221" s="62"/>
      <c r="BR221" s="62"/>
      <c r="BS221" s="62"/>
    </row>
    <row r="222" spans="1:71" x14ac:dyDescent="0.35">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c r="AG222" s="62"/>
      <c r="AH222" s="62"/>
      <c r="AI222" s="62"/>
      <c r="AJ222" s="62"/>
      <c r="AK222" s="62"/>
      <c r="AL222" s="62"/>
      <c r="AM222" s="62"/>
      <c r="AN222" s="62"/>
      <c r="AO222" s="62"/>
      <c r="AP222" s="62"/>
      <c r="AQ222" s="62"/>
      <c r="AR222" s="62"/>
      <c r="AS222" s="62"/>
      <c r="AT222" s="62"/>
      <c r="AU222" s="62"/>
      <c r="AV222" s="62"/>
      <c r="AW222" s="62"/>
      <c r="AX222" s="62"/>
      <c r="AY222" s="62"/>
      <c r="AZ222" s="62"/>
      <c r="BA222" s="62"/>
      <c r="BB222" s="62"/>
      <c r="BC222" s="62"/>
      <c r="BD222" s="62"/>
      <c r="BE222" s="62"/>
      <c r="BF222" s="62"/>
      <c r="BG222" s="62"/>
      <c r="BH222" s="62"/>
      <c r="BI222" s="62"/>
      <c r="BJ222" s="62"/>
      <c r="BK222" s="62"/>
      <c r="BL222" s="62"/>
      <c r="BM222" s="62"/>
      <c r="BN222" s="62"/>
      <c r="BO222" s="62"/>
      <c r="BP222" s="62"/>
      <c r="BQ222" s="62"/>
      <c r="BR222" s="62"/>
      <c r="BS222" s="62"/>
    </row>
    <row r="223" spans="1:71" x14ac:dyDescent="0.35">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c r="AE223" s="62"/>
      <c r="AF223" s="62"/>
      <c r="AG223" s="62"/>
      <c r="AH223" s="62"/>
      <c r="AI223" s="62"/>
      <c r="AJ223" s="62"/>
      <c r="AK223" s="62"/>
      <c r="AL223" s="62"/>
      <c r="AM223" s="62"/>
      <c r="AN223" s="62"/>
      <c r="AO223" s="62"/>
      <c r="AP223" s="62"/>
      <c r="AQ223" s="62"/>
      <c r="AR223" s="62"/>
      <c r="AS223" s="62"/>
      <c r="AT223" s="62"/>
      <c r="AU223" s="62"/>
      <c r="AV223" s="62"/>
      <c r="AW223" s="62"/>
      <c r="AX223" s="62"/>
      <c r="AY223" s="62"/>
      <c r="AZ223" s="62"/>
      <c r="BA223" s="62"/>
      <c r="BB223" s="62"/>
      <c r="BC223" s="62"/>
      <c r="BD223" s="62"/>
      <c r="BE223" s="62"/>
      <c r="BF223" s="62"/>
      <c r="BG223" s="62"/>
      <c r="BH223" s="62"/>
      <c r="BI223" s="62"/>
      <c r="BJ223" s="62"/>
      <c r="BK223" s="62"/>
      <c r="BL223" s="62"/>
      <c r="BM223" s="62"/>
      <c r="BN223" s="62"/>
      <c r="BO223" s="62"/>
      <c r="BP223" s="62"/>
      <c r="BQ223" s="62"/>
      <c r="BR223" s="62"/>
      <c r="BS223" s="62"/>
    </row>
    <row r="224" spans="1:71" x14ac:dyDescent="0.35">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c r="AE224" s="62"/>
      <c r="AF224" s="62"/>
      <c r="AG224" s="62"/>
      <c r="AH224" s="62"/>
      <c r="AI224" s="62"/>
      <c r="AJ224" s="62"/>
      <c r="AK224" s="62"/>
      <c r="AL224" s="62"/>
      <c r="AM224" s="62"/>
      <c r="AN224" s="62"/>
      <c r="AO224" s="62"/>
      <c r="AP224" s="62"/>
      <c r="AQ224" s="62"/>
      <c r="AR224" s="62"/>
      <c r="AS224" s="62"/>
      <c r="AT224" s="62"/>
      <c r="AU224" s="62"/>
      <c r="AV224" s="62"/>
      <c r="AW224" s="62"/>
      <c r="AX224" s="62"/>
      <c r="AY224" s="62"/>
      <c r="AZ224" s="62"/>
      <c r="BA224" s="62"/>
      <c r="BB224" s="62"/>
      <c r="BC224" s="62"/>
      <c r="BD224" s="62"/>
      <c r="BE224" s="62"/>
      <c r="BF224" s="62"/>
      <c r="BG224" s="62"/>
      <c r="BH224" s="62"/>
      <c r="BI224" s="62"/>
      <c r="BJ224" s="62"/>
      <c r="BK224" s="62"/>
      <c r="BL224" s="62"/>
      <c r="BM224" s="62"/>
      <c r="BN224" s="62"/>
      <c r="BO224" s="62"/>
      <c r="BP224" s="62"/>
      <c r="BQ224" s="62"/>
      <c r="BR224" s="62"/>
      <c r="BS224" s="62"/>
    </row>
    <row r="225" spans="1:71" x14ac:dyDescent="0.3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c r="AV225" s="62"/>
      <c r="AW225" s="62"/>
      <c r="AX225" s="62"/>
      <c r="AY225" s="62"/>
      <c r="AZ225" s="62"/>
      <c r="BA225" s="62"/>
      <c r="BB225" s="62"/>
      <c r="BC225" s="62"/>
      <c r="BD225" s="62"/>
      <c r="BE225" s="62"/>
      <c r="BF225" s="62"/>
      <c r="BG225" s="62"/>
      <c r="BH225" s="62"/>
      <c r="BI225" s="62"/>
      <c r="BJ225" s="62"/>
      <c r="BK225" s="62"/>
      <c r="BL225" s="62"/>
      <c r="BM225" s="62"/>
      <c r="BN225" s="62"/>
      <c r="BO225" s="62"/>
      <c r="BP225" s="62"/>
      <c r="BQ225" s="62"/>
      <c r="BR225" s="62"/>
      <c r="BS225" s="62"/>
    </row>
    <row r="226" spans="1:71" x14ac:dyDescent="0.35">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c r="AE226" s="62"/>
      <c r="AF226" s="62"/>
      <c r="AG226" s="62"/>
      <c r="AH226" s="62"/>
      <c r="AI226" s="62"/>
      <c r="AJ226" s="62"/>
      <c r="AK226" s="62"/>
      <c r="AL226" s="62"/>
      <c r="AM226" s="62"/>
      <c r="AN226" s="62"/>
      <c r="AO226" s="62"/>
      <c r="AP226" s="62"/>
      <c r="AQ226" s="62"/>
      <c r="AR226" s="62"/>
      <c r="AS226" s="62"/>
      <c r="AT226" s="62"/>
      <c r="AU226" s="62"/>
      <c r="AV226" s="62"/>
      <c r="AW226" s="62"/>
      <c r="AX226" s="62"/>
      <c r="AY226" s="62"/>
      <c r="AZ226" s="62"/>
      <c r="BA226" s="62"/>
      <c r="BB226" s="62"/>
      <c r="BC226" s="62"/>
      <c r="BD226" s="62"/>
      <c r="BE226" s="62"/>
      <c r="BF226" s="62"/>
      <c r="BG226" s="62"/>
      <c r="BH226" s="62"/>
      <c r="BI226" s="62"/>
      <c r="BJ226" s="62"/>
      <c r="BK226" s="62"/>
      <c r="BL226" s="62"/>
      <c r="BM226" s="62"/>
      <c r="BN226" s="62"/>
      <c r="BO226" s="62"/>
      <c r="BP226" s="62"/>
      <c r="BQ226" s="62"/>
      <c r="BR226" s="62"/>
      <c r="BS226" s="62"/>
    </row>
    <row r="227" spans="1:71" x14ac:dyDescent="0.35">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c r="AE227" s="62"/>
      <c r="AF227" s="62"/>
      <c r="AG227" s="62"/>
      <c r="AH227" s="62"/>
      <c r="AI227" s="62"/>
      <c r="AJ227" s="62"/>
      <c r="AK227" s="62"/>
      <c r="AL227" s="62"/>
      <c r="AM227" s="62"/>
      <c r="AN227" s="62"/>
      <c r="AO227" s="62"/>
      <c r="AP227" s="62"/>
      <c r="AQ227" s="62"/>
      <c r="AR227" s="62"/>
      <c r="AS227" s="62"/>
      <c r="AT227" s="62"/>
      <c r="AU227" s="62"/>
      <c r="AV227" s="62"/>
      <c r="AW227" s="62"/>
      <c r="AX227" s="62"/>
      <c r="AY227" s="62"/>
      <c r="AZ227" s="62"/>
      <c r="BA227" s="62"/>
      <c r="BB227" s="62"/>
      <c r="BC227" s="62"/>
      <c r="BD227" s="62"/>
      <c r="BE227" s="62"/>
      <c r="BF227" s="62"/>
      <c r="BG227" s="62"/>
      <c r="BH227" s="62"/>
      <c r="BI227" s="62"/>
      <c r="BJ227" s="62"/>
      <c r="BK227" s="62"/>
      <c r="BL227" s="62"/>
      <c r="BM227" s="62"/>
      <c r="BN227" s="62"/>
      <c r="BO227" s="62"/>
      <c r="BP227" s="62"/>
      <c r="BQ227" s="62"/>
      <c r="BR227" s="62"/>
      <c r="BS227" s="62"/>
    </row>
    <row r="228" spans="1:71" x14ac:dyDescent="0.35">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c r="AF228" s="62"/>
      <c r="AG228" s="62"/>
      <c r="AH228" s="62"/>
      <c r="AI228" s="62"/>
      <c r="AJ228" s="62"/>
      <c r="AK228" s="62"/>
      <c r="AL228" s="62"/>
      <c r="AM228" s="62"/>
      <c r="AN228" s="62"/>
      <c r="AO228" s="62"/>
      <c r="AP228" s="62"/>
      <c r="AQ228" s="62"/>
      <c r="AR228" s="62"/>
      <c r="AS228" s="62"/>
      <c r="AT228" s="62"/>
      <c r="AU228" s="62"/>
      <c r="AV228" s="62"/>
      <c r="AW228" s="62"/>
      <c r="AX228" s="62"/>
      <c r="AY228" s="62"/>
      <c r="AZ228" s="62"/>
      <c r="BA228" s="62"/>
      <c r="BB228" s="62"/>
      <c r="BC228" s="62"/>
      <c r="BD228" s="62"/>
      <c r="BE228" s="62"/>
      <c r="BF228" s="62"/>
      <c r="BG228" s="62"/>
      <c r="BH228" s="62"/>
      <c r="BI228" s="62"/>
      <c r="BJ228" s="62"/>
      <c r="BK228" s="62"/>
      <c r="BL228" s="62"/>
      <c r="BM228" s="62"/>
      <c r="BN228" s="62"/>
      <c r="BO228" s="62"/>
      <c r="BP228" s="62"/>
      <c r="BQ228" s="62"/>
      <c r="BR228" s="62"/>
      <c r="BS228" s="62"/>
    </row>
    <row r="229" spans="1:71" x14ac:dyDescent="0.35">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c r="AE229" s="62"/>
      <c r="AF229" s="62"/>
      <c r="AG229" s="62"/>
      <c r="AH229" s="62"/>
      <c r="AI229" s="62"/>
      <c r="AJ229" s="62"/>
      <c r="AK229" s="62"/>
      <c r="AL229" s="62"/>
      <c r="AM229" s="62"/>
      <c r="AN229" s="62"/>
      <c r="AO229" s="62"/>
      <c r="AP229" s="62"/>
      <c r="AQ229" s="62"/>
      <c r="AR229" s="62"/>
      <c r="AS229" s="62"/>
      <c r="AT229" s="62"/>
      <c r="AU229" s="62"/>
      <c r="AV229" s="62"/>
      <c r="AW229" s="62"/>
      <c r="AX229" s="62"/>
      <c r="AY229" s="62"/>
      <c r="AZ229" s="62"/>
      <c r="BA229" s="62"/>
      <c r="BB229" s="62"/>
      <c r="BC229" s="62"/>
      <c r="BD229" s="62"/>
      <c r="BE229" s="62"/>
      <c r="BF229" s="62"/>
      <c r="BG229" s="62"/>
      <c r="BH229" s="62"/>
      <c r="BI229" s="62"/>
      <c r="BJ229" s="62"/>
      <c r="BK229" s="62"/>
      <c r="BL229" s="62"/>
      <c r="BM229" s="62"/>
      <c r="BN229" s="62"/>
      <c r="BO229" s="62"/>
      <c r="BP229" s="62"/>
      <c r="BQ229" s="62"/>
      <c r="BR229" s="62"/>
      <c r="BS229" s="62"/>
    </row>
    <row r="230" spans="1:71" x14ac:dyDescent="0.35">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c r="AE230" s="62"/>
      <c r="AF230" s="62"/>
      <c r="AG230" s="62"/>
      <c r="AH230" s="62"/>
      <c r="AI230" s="62"/>
      <c r="AJ230" s="62"/>
      <c r="AK230" s="62"/>
      <c r="AL230" s="62"/>
      <c r="AM230" s="62"/>
      <c r="AN230" s="62"/>
      <c r="AO230" s="62"/>
      <c r="AP230" s="62"/>
      <c r="AQ230" s="62"/>
      <c r="AR230" s="62"/>
      <c r="AS230" s="62"/>
      <c r="AT230" s="62"/>
      <c r="AU230" s="62"/>
      <c r="AV230" s="62"/>
      <c r="AW230" s="62"/>
      <c r="AX230" s="62"/>
      <c r="AY230" s="62"/>
      <c r="AZ230" s="62"/>
      <c r="BA230" s="62"/>
      <c r="BB230" s="62"/>
      <c r="BC230" s="62"/>
      <c r="BD230" s="62"/>
      <c r="BE230" s="62"/>
      <c r="BF230" s="62"/>
      <c r="BG230" s="62"/>
      <c r="BH230" s="62"/>
      <c r="BI230" s="62"/>
      <c r="BJ230" s="62"/>
      <c r="BK230" s="62"/>
      <c r="BL230" s="62"/>
      <c r="BM230" s="62"/>
      <c r="BN230" s="62"/>
      <c r="BO230" s="62"/>
      <c r="BP230" s="62"/>
      <c r="BQ230" s="62"/>
      <c r="BR230" s="62"/>
      <c r="BS230" s="62"/>
    </row>
    <row r="231" spans="1:71" x14ac:dyDescent="0.35">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c r="AE231" s="62"/>
      <c r="AF231" s="62"/>
      <c r="AG231" s="62"/>
      <c r="AH231" s="62"/>
      <c r="AI231" s="62"/>
      <c r="AJ231" s="62"/>
      <c r="AK231" s="62"/>
      <c r="AL231" s="62"/>
      <c r="AM231" s="62"/>
      <c r="AN231" s="62"/>
      <c r="AO231" s="62"/>
      <c r="AP231" s="62"/>
      <c r="AQ231" s="62"/>
      <c r="AR231" s="62"/>
      <c r="AS231" s="62"/>
      <c r="AT231" s="62"/>
      <c r="AU231" s="62"/>
      <c r="AV231" s="62"/>
      <c r="AW231" s="62"/>
      <c r="AX231" s="62"/>
      <c r="AY231" s="62"/>
      <c r="AZ231" s="62"/>
      <c r="BA231" s="62"/>
      <c r="BB231" s="62"/>
      <c r="BC231" s="62"/>
      <c r="BD231" s="62"/>
      <c r="BE231" s="62"/>
      <c r="BF231" s="62"/>
      <c r="BG231" s="62"/>
      <c r="BH231" s="62"/>
      <c r="BI231" s="62"/>
      <c r="BJ231" s="62"/>
      <c r="BK231" s="62"/>
      <c r="BL231" s="62"/>
      <c r="BM231" s="62"/>
      <c r="BN231" s="62"/>
      <c r="BO231" s="62"/>
      <c r="BP231" s="62"/>
      <c r="BQ231" s="62"/>
      <c r="BR231" s="62"/>
      <c r="BS231" s="62"/>
    </row>
    <row r="232" spans="1:71" x14ac:dyDescent="0.35">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c r="AE232" s="62"/>
      <c r="AF232" s="62"/>
      <c r="AG232" s="62"/>
      <c r="AH232" s="62"/>
      <c r="AI232" s="62"/>
      <c r="AJ232" s="62"/>
      <c r="AK232" s="62"/>
      <c r="AL232" s="62"/>
      <c r="AM232" s="62"/>
      <c r="AN232" s="62"/>
      <c r="AO232" s="62"/>
      <c r="AP232" s="62"/>
      <c r="AQ232" s="62"/>
      <c r="AR232" s="62"/>
      <c r="AS232" s="62"/>
      <c r="AT232" s="62"/>
      <c r="AU232" s="62"/>
      <c r="AV232" s="62"/>
      <c r="AW232" s="62"/>
      <c r="AX232" s="62"/>
      <c r="AY232" s="62"/>
      <c r="AZ232" s="62"/>
      <c r="BA232" s="62"/>
      <c r="BB232" s="62"/>
      <c r="BC232" s="62"/>
      <c r="BD232" s="62"/>
      <c r="BE232" s="62"/>
      <c r="BF232" s="62"/>
      <c r="BG232" s="62"/>
      <c r="BH232" s="62"/>
      <c r="BI232" s="62"/>
      <c r="BJ232" s="62"/>
      <c r="BK232" s="62"/>
      <c r="BL232" s="62"/>
      <c r="BM232" s="62"/>
      <c r="BN232" s="62"/>
      <c r="BO232" s="62"/>
      <c r="BP232" s="62"/>
      <c r="BQ232" s="62"/>
      <c r="BR232" s="62"/>
      <c r="BS232" s="62"/>
    </row>
    <row r="233" spans="1:71" x14ac:dyDescent="0.35">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c r="BB233" s="62"/>
      <c r="BC233" s="62"/>
      <c r="BD233" s="62"/>
      <c r="BE233" s="62"/>
      <c r="BF233" s="62"/>
      <c r="BG233" s="62"/>
      <c r="BH233" s="62"/>
      <c r="BI233" s="62"/>
      <c r="BJ233" s="62"/>
      <c r="BK233" s="62"/>
      <c r="BL233" s="62"/>
      <c r="BM233" s="62"/>
      <c r="BN233" s="62"/>
      <c r="BO233" s="62"/>
      <c r="BP233" s="62"/>
      <c r="BQ233" s="62"/>
      <c r="BR233" s="62"/>
      <c r="BS233" s="62"/>
    </row>
    <row r="234" spans="1:71" x14ac:dyDescent="0.35">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c r="AE234" s="62"/>
      <c r="AF234" s="62"/>
      <c r="AG234" s="62"/>
      <c r="AH234" s="62"/>
      <c r="AI234" s="62"/>
      <c r="AJ234" s="62"/>
      <c r="AK234" s="62"/>
      <c r="AL234" s="62"/>
      <c r="AM234" s="62"/>
      <c r="AN234" s="62"/>
      <c r="AO234" s="62"/>
      <c r="AP234" s="62"/>
      <c r="AQ234" s="62"/>
      <c r="AR234" s="62"/>
      <c r="AS234" s="62"/>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row>
    <row r="235" spans="1:71" x14ac:dyDescent="0.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c r="AE235" s="62"/>
      <c r="AF235" s="62"/>
      <c r="AG235" s="62"/>
      <c r="AH235" s="62"/>
      <c r="AI235" s="62"/>
      <c r="AJ235" s="62"/>
      <c r="AK235" s="62"/>
      <c r="AL235" s="62"/>
      <c r="AM235" s="62"/>
      <c r="AN235" s="62"/>
      <c r="AO235" s="62"/>
      <c r="AP235" s="62"/>
      <c r="AQ235" s="62"/>
      <c r="AR235" s="62"/>
      <c r="AS235" s="62"/>
      <c r="AT235" s="62"/>
      <c r="AU235" s="62"/>
      <c r="AV235" s="62"/>
      <c r="AW235" s="62"/>
      <c r="AX235" s="62"/>
      <c r="AY235" s="62"/>
      <c r="AZ235" s="62"/>
      <c r="BA235" s="62"/>
      <c r="BB235" s="62"/>
      <c r="BC235" s="62"/>
      <c r="BD235" s="62"/>
      <c r="BE235" s="62"/>
      <c r="BF235" s="62"/>
      <c r="BG235" s="62"/>
      <c r="BH235" s="62"/>
      <c r="BI235" s="62"/>
      <c r="BJ235" s="62"/>
      <c r="BK235" s="62"/>
      <c r="BL235" s="62"/>
      <c r="BM235" s="62"/>
      <c r="BN235" s="62"/>
      <c r="BO235" s="62"/>
      <c r="BP235" s="62"/>
      <c r="BQ235" s="62"/>
      <c r="BR235" s="62"/>
      <c r="BS235" s="62"/>
    </row>
    <row r="236" spans="1:71" x14ac:dyDescent="0.35">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c r="AE236" s="62"/>
      <c r="AF236" s="62"/>
      <c r="AG236" s="62"/>
      <c r="AH236" s="62"/>
      <c r="AI236" s="62"/>
      <c r="AJ236" s="62"/>
      <c r="AK236" s="62"/>
      <c r="AL236" s="62"/>
      <c r="AM236" s="62"/>
      <c r="AN236" s="62"/>
      <c r="AO236" s="62"/>
      <c r="AP236" s="62"/>
      <c r="AQ236" s="62"/>
      <c r="AR236" s="62"/>
      <c r="AS236" s="62"/>
      <c r="AT236" s="62"/>
      <c r="AU236" s="62"/>
      <c r="AV236" s="62"/>
      <c r="AW236" s="62"/>
      <c r="AX236" s="62"/>
      <c r="AY236" s="62"/>
      <c r="AZ236" s="62"/>
      <c r="BA236" s="62"/>
      <c r="BB236" s="62"/>
      <c r="BC236" s="62"/>
      <c r="BD236" s="62"/>
      <c r="BE236" s="62"/>
      <c r="BF236" s="62"/>
      <c r="BG236" s="62"/>
      <c r="BH236" s="62"/>
      <c r="BI236" s="62"/>
      <c r="BJ236" s="62"/>
      <c r="BK236" s="62"/>
      <c r="BL236" s="62"/>
      <c r="BM236" s="62"/>
      <c r="BN236" s="62"/>
      <c r="BO236" s="62"/>
      <c r="BP236" s="62"/>
      <c r="BQ236" s="62"/>
      <c r="BR236" s="62"/>
      <c r="BS236" s="62"/>
    </row>
    <row r="237" spans="1:71" x14ac:dyDescent="0.35">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c r="AE237" s="62"/>
      <c r="AF237" s="62"/>
      <c r="AG237" s="62"/>
      <c r="AH237" s="62"/>
      <c r="AI237" s="62"/>
      <c r="AJ237" s="62"/>
      <c r="AK237" s="62"/>
      <c r="AL237" s="62"/>
      <c r="AM237" s="62"/>
      <c r="AN237" s="62"/>
      <c r="AO237" s="62"/>
      <c r="AP237" s="62"/>
      <c r="AQ237" s="62"/>
      <c r="AR237" s="62"/>
      <c r="AS237" s="62"/>
      <c r="AT237" s="62"/>
      <c r="AU237" s="62"/>
      <c r="AV237" s="62"/>
      <c r="AW237" s="62"/>
      <c r="AX237" s="62"/>
      <c r="AY237" s="62"/>
      <c r="AZ237" s="62"/>
      <c r="BA237" s="62"/>
      <c r="BB237" s="62"/>
      <c r="BC237" s="62"/>
      <c r="BD237" s="62"/>
      <c r="BE237" s="62"/>
      <c r="BF237" s="62"/>
      <c r="BG237" s="62"/>
      <c r="BH237" s="62"/>
      <c r="BI237" s="62"/>
      <c r="BJ237" s="62"/>
      <c r="BK237" s="62"/>
      <c r="BL237" s="62"/>
      <c r="BM237" s="62"/>
      <c r="BN237" s="62"/>
      <c r="BO237" s="62"/>
      <c r="BP237" s="62"/>
      <c r="BQ237" s="62"/>
      <c r="BR237" s="62"/>
      <c r="BS237" s="62"/>
    </row>
    <row r="238" spans="1:71" x14ac:dyDescent="0.35">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c r="AI238" s="62"/>
      <c r="AJ238" s="62"/>
      <c r="AK238" s="62"/>
      <c r="AL238" s="62"/>
      <c r="AM238" s="62"/>
      <c r="AN238" s="62"/>
      <c r="AO238" s="62"/>
      <c r="AP238" s="62"/>
      <c r="AQ238" s="62"/>
      <c r="AR238" s="62"/>
      <c r="AS238" s="62"/>
      <c r="AT238" s="62"/>
      <c r="AU238" s="62"/>
      <c r="AV238" s="62"/>
      <c r="AW238" s="62"/>
      <c r="AX238" s="62"/>
      <c r="AY238" s="62"/>
      <c r="AZ238" s="62"/>
      <c r="BA238" s="62"/>
      <c r="BB238" s="62"/>
      <c r="BC238" s="62"/>
      <c r="BD238" s="62"/>
      <c r="BE238" s="62"/>
      <c r="BF238" s="62"/>
      <c r="BG238" s="62"/>
      <c r="BH238" s="62"/>
      <c r="BI238" s="62"/>
      <c r="BJ238" s="62"/>
      <c r="BK238" s="62"/>
      <c r="BL238" s="62"/>
      <c r="BM238" s="62"/>
      <c r="BN238" s="62"/>
      <c r="BO238" s="62"/>
      <c r="BP238" s="62"/>
      <c r="BQ238" s="62"/>
      <c r="BR238" s="62"/>
      <c r="BS238" s="62"/>
    </row>
    <row r="239" spans="1:71" x14ac:dyDescent="0.35">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c r="AI239" s="62"/>
      <c r="AJ239" s="62"/>
      <c r="AK239" s="62"/>
      <c r="AL239" s="62"/>
      <c r="AM239" s="62"/>
      <c r="AN239" s="62"/>
      <c r="AO239" s="62"/>
      <c r="AP239" s="62"/>
      <c r="AQ239" s="62"/>
      <c r="AR239" s="62"/>
      <c r="AS239" s="62"/>
      <c r="AT239" s="62"/>
      <c r="AU239" s="62"/>
      <c r="AV239" s="62"/>
      <c r="AW239" s="62"/>
      <c r="AX239" s="62"/>
      <c r="AY239" s="62"/>
      <c r="AZ239" s="62"/>
      <c r="BA239" s="62"/>
      <c r="BB239" s="62"/>
      <c r="BC239" s="62"/>
      <c r="BD239" s="62"/>
      <c r="BE239" s="62"/>
      <c r="BF239" s="62"/>
      <c r="BG239" s="62"/>
      <c r="BH239" s="62"/>
      <c r="BI239" s="62"/>
      <c r="BJ239" s="62"/>
      <c r="BK239" s="62"/>
      <c r="BL239" s="62"/>
      <c r="BM239" s="62"/>
      <c r="BN239" s="62"/>
      <c r="BO239" s="62"/>
      <c r="BP239" s="62"/>
      <c r="BQ239" s="62"/>
      <c r="BR239" s="62"/>
      <c r="BS239" s="62"/>
    </row>
    <row r="240" spans="1:71" x14ac:dyDescent="0.35">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c r="AI240" s="62"/>
      <c r="AJ240" s="62"/>
      <c r="AK240" s="62"/>
      <c r="AL240" s="62"/>
      <c r="AM240" s="62"/>
      <c r="AN240" s="62"/>
      <c r="AO240" s="62"/>
      <c r="AP240" s="62"/>
      <c r="AQ240" s="62"/>
      <c r="AR240" s="62"/>
      <c r="AS240" s="62"/>
      <c r="AT240" s="62"/>
      <c r="AU240" s="62"/>
      <c r="AV240" s="62"/>
      <c r="AW240" s="62"/>
      <c r="AX240" s="62"/>
      <c r="AY240" s="62"/>
      <c r="AZ240" s="62"/>
      <c r="BA240" s="62"/>
      <c r="BB240" s="62"/>
      <c r="BC240" s="62"/>
      <c r="BD240" s="62"/>
      <c r="BE240" s="62"/>
      <c r="BF240" s="62"/>
      <c r="BG240" s="62"/>
      <c r="BH240" s="62"/>
      <c r="BI240" s="62"/>
      <c r="BJ240" s="62"/>
      <c r="BK240" s="62"/>
      <c r="BL240" s="62"/>
      <c r="BM240" s="62"/>
      <c r="BN240" s="62"/>
      <c r="BO240" s="62"/>
      <c r="BP240" s="62"/>
      <c r="BQ240" s="62"/>
      <c r="BR240" s="62"/>
      <c r="BS240" s="62"/>
    </row>
    <row r="241" spans="1:71" x14ac:dyDescent="0.35">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c r="AI241" s="62"/>
      <c r="AJ241" s="62"/>
      <c r="AK241" s="62"/>
      <c r="AL241" s="62"/>
      <c r="AM241" s="62"/>
      <c r="AN241" s="62"/>
      <c r="AO241" s="62"/>
      <c r="AP241" s="62"/>
      <c r="AQ241" s="62"/>
      <c r="AR241" s="62"/>
      <c r="AS241" s="62"/>
      <c r="AT241" s="62"/>
      <c r="AU241" s="62"/>
      <c r="AV241" s="62"/>
      <c r="AW241" s="62"/>
      <c r="AX241" s="62"/>
      <c r="AY241" s="62"/>
      <c r="AZ241" s="62"/>
      <c r="BA241" s="62"/>
      <c r="BB241" s="62"/>
      <c r="BC241" s="62"/>
      <c r="BD241" s="62"/>
      <c r="BE241" s="62"/>
      <c r="BF241" s="62"/>
      <c r="BG241" s="62"/>
      <c r="BH241" s="62"/>
      <c r="BI241" s="62"/>
      <c r="BJ241" s="62"/>
      <c r="BK241" s="62"/>
      <c r="BL241" s="62"/>
      <c r="BM241" s="62"/>
      <c r="BN241" s="62"/>
      <c r="BO241" s="62"/>
      <c r="BP241" s="62"/>
      <c r="BQ241" s="62"/>
      <c r="BR241" s="62"/>
      <c r="BS241" s="62"/>
    </row>
    <row r="242" spans="1:71" x14ac:dyDescent="0.35">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c r="AV242" s="62"/>
      <c r="AW242" s="62"/>
      <c r="AX242" s="62"/>
      <c r="AY242" s="62"/>
      <c r="AZ242" s="62"/>
      <c r="BA242" s="62"/>
      <c r="BB242" s="62"/>
      <c r="BC242" s="62"/>
      <c r="BD242" s="62"/>
      <c r="BE242" s="62"/>
      <c r="BF242" s="62"/>
      <c r="BG242" s="62"/>
      <c r="BH242" s="62"/>
      <c r="BI242" s="62"/>
      <c r="BJ242" s="62"/>
      <c r="BK242" s="62"/>
      <c r="BL242" s="62"/>
      <c r="BM242" s="62"/>
      <c r="BN242" s="62"/>
      <c r="BO242" s="62"/>
      <c r="BP242" s="62"/>
      <c r="BQ242" s="62"/>
      <c r="BR242" s="62"/>
      <c r="BS242" s="62"/>
    </row>
    <row r="243" spans="1:71" x14ac:dyDescent="0.35">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c r="AP243" s="62"/>
      <c r="AQ243" s="62"/>
      <c r="AR243" s="62"/>
      <c r="AS243" s="62"/>
      <c r="AT243" s="62"/>
      <c r="AU243" s="62"/>
      <c r="AV243" s="62"/>
      <c r="AW243" s="62"/>
      <c r="AX243" s="62"/>
      <c r="AY243" s="62"/>
      <c r="AZ243" s="62"/>
      <c r="BA243" s="62"/>
      <c r="BB243" s="62"/>
      <c r="BC243" s="62"/>
      <c r="BD243" s="62"/>
      <c r="BE243" s="62"/>
      <c r="BF243" s="62"/>
      <c r="BG243" s="62"/>
      <c r="BH243" s="62"/>
      <c r="BI243" s="62"/>
      <c r="BJ243" s="62"/>
      <c r="BK243" s="62"/>
      <c r="BL243" s="62"/>
      <c r="BM243" s="62"/>
      <c r="BN243" s="62"/>
      <c r="BO243" s="62"/>
      <c r="BP243" s="62"/>
      <c r="BQ243" s="62"/>
      <c r="BR243" s="62"/>
      <c r="BS243" s="62"/>
    </row>
    <row r="244" spans="1:71" x14ac:dyDescent="0.35">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62"/>
      <c r="BF244" s="62"/>
      <c r="BG244" s="62"/>
      <c r="BH244" s="62"/>
      <c r="BI244" s="62"/>
      <c r="BJ244" s="62"/>
      <c r="BK244" s="62"/>
      <c r="BL244" s="62"/>
      <c r="BM244" s="62"/>
      <c r="BN244" s="62"/>
      <c r="BO244" s="62"/>
      <c r="BP244" s="62"/>
      <c r="BQ244" s="62"/>
      <c r="BR244" s="62"/>
      <c r="BS244" s="62"/>
    </row>
    <row r="245" spans="1:71" x14ac:dyDescent="0.3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c r="AP245" s="62"/>
      <c r="AQ245" s="62"/>
      <c r="AR245" s="62"/>
      <c r="AS245" s="62"/>
      <c r="AT245" s="62"/>
      <c r="AU245" s="62"/>
      <c r="AV245" s="62"/>
      <c r="AW245" s="62"/>
      <c r="AX245" s="62"/>
      <c r="AY245" s="62"/>
      <c r="AZ245" s="62"/>
      <c r="BA245" s="62"/>
      <c r="BB245" s="62"/>
      <c r="BC245" s="62"/>
      <c r="BD245" s="62"/>
      <c r="BE245" s="62"/>
      <c r="BF245" s="62"/>
      <c r="BG245" s="62"/>
      <c r="BH245" s="62"/>
      <c r="BI245" s="62"/>
      <c r="BJ245" s="62"/>
      <c r="BK245" s="62"/>
      <c r="BL245" s="62"/>
      <c r="BM245" s="62"/>
      <c r="BN245" s="62"/>
      <c r="BO245" s="62"/>
      <c r="BP245" s="62"/>
      <c r="BQ245" s="62"/>
      <c r="BR245" s="62"/>
      <c r="BS245" s="62"/>
    </row>
    <row r="246" spans="1:71" x14ac:dyDescent="0.35">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c r="AV246" s="62"/>
      <c r="AW246" s="62"/>
      <c r="AX246" s="62"/>
      <c r="AY246" s="62"/>
      <c r="AZ246" s="62"/>
      <c r="BA246" s="62"/>
      <c r="BB246" s="62"/>
      <c r="BC246" s="62"/>
      <c r="BD246" s="62"/>
      <c r="BE246" s="62"/>
      <c r="BF246" s="62"/>
      <c r="BG246" s="62"/>
      <c r="BH246" s="62"/>
      <c r="BI246" s="62"/>
      <c r="BJ246" s="62"/>
      <c r="BK246" s="62"/>
      <c r="BL246" s="62"/>
      <c r="BM246" s="62"/>
      <c r="BN246" s="62"/>
      <c r="BO246" s="62"/>
      <c r="BP246" s="62"/>
      <c r="BQ246" s="62"/>
      <c r="BR246" s="62"/>
      <c r="BS246" s="62"/>
    </row>
    <row r="247" spans="1:71" x14ac:dyDescent="0.35">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62"/>
      <c r="BF247" s="62"/>
      <c r="BG247" s="62"/>
      <c r="BH247" s="62"/>
      <c r="BI247" s="62"/>
      <c r="BJ247" s="62"/>
      <c r="BK247" s="62"/>
      <c r="BL247" s="62"/>
      <c r="BM247" s="62"/>
      <c r="BN247" s="62"/>
      <c r="BO247" s="62"/>
      <c r="BP247" s="62"/>
      <c r="BQ247" s="62"/>
      <c r="BR247" s="62"/>
      <c r="BS247" s="62"/>
    </row>
    <row r="248" spans="1:71" x14ac:dyDescent="0.35">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row>
    <row r="249" spans="1:71" x14ac:dyDescent="0.35">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c r="AW249" s="62"/>
      <c r="AX249" s="62"/>
      <c r="AY249" s="62"/>
      <c r="AZ249" s="62"/>
      <c r="BA249" s="62"/>
      <c r="BB249" s="62"/>
      <c r="BC249" s="62"/>
      <c r="BD249" s="62"/>
      <c r="BE249" s="62"/>
      <c r="BF249" s="62"/>
      <c r="BG249" s="62"/>
      <c r="BH249" s="62"/>
      <c r="BI249" s="62"/>
      <c r="BJ249" s="62"/>
      <c r="BK249" s="62"/>
      <c r="BL249" s="62"/>
      <c r="BM249" s="62"/>
      <c r="BN249" s="62"/>
      <c r="BO249" s="62"/>
      <c r="BP249" s="62"/>
      <c r="BQ249" s="62"/>
      <c r="BR249" s="62"/>
      <c r="BS249" s="62"/>
    </row>
    <row r="250" spans="1:71" x14ac:dyDescent="0.35">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c r="AI250" s="62"/>
      <c r="AJ250" s="62"/>
      <c r="AK250" s="62"/>
      <c r="AL250" s="62"/>
      <c r="AM250" s="62"/>
      <c r="AN250" s="62"/>
      <c r="AO250" s="62"/>
      <c r="AP250" s="62"/>
      <c r="AQ250" s="62"/>
      <c r="AR250" s="62"/>
      <c r="AS250" s="62"/>
      <c r="AT250" s="62"/>
      <c r="AU250" s="62"/>
      <c r="AV250" s="62"/>
      <c r="AW250" s="62"/>
      <c r="AX250" s="62"/>
      <c r="AY250" s="62"/>
      <c r="AZ250" s="62"/>
      <c r="BA250" s="62"/>
      <c r="BB250" s="62"/>
      <c r="BC250" s="62"/>
      <c r="BD250" s="62"/>
      <c r="BE250" s="62"/>
      <c r="BF250" s="62"/>
      <c r="BG250" s="62"/>
      <c r="BH250" s="62"/>
      <c r="BI250" s="62"/>
      <c r="BJ250" s="62"/>
      <c r="BK250" s="62"/>
      <c r="BL250" s="62"/>
      <c r="BM250" s="62"/>
      <c r="BN250" s="62"/>
      <c r="BO250" s="62"/>
      <c r="BP250" s="62"/>
      <c r="BQ250" s="62"/>
      <c r="BR250" s="62"/>
      <c r="BS250" s="62"/>
    </row>
    <row r="251" spans="1:71" x14ac:dyDescent="0.35">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c r="AE251" s="62"/>
      <c r="AF251" s="62"/>
      <c r="AG251" s="62"/>
      <c r="AH251" s="62"/>
      <c r="AI251" s="62"/>
      <c r="AJ251" s="62"/>
      <c r="AK251" s="62"/>
      <c r="AL251" s="62"/>
      <c r="AM251" s="62"/>
      <c r="AN251" s="62"/>
      <c r="AO251" s="62"/>
      <c r="AP251" s="62"/>
      <c r="AQ251" s="62"/>
      <c r="AR251" s="62"/>
      <c r="AS251" s="62"/>
      <c r="AT251" s="62"/>
      <c r="AU251" s="62"/>
      <c r="AV251" s="62"/>
      <c r="AW251" s="62"/>
      <c r="AX251" s="62"/>
      <c r="AY251" s="62"/>
      <c r="AZ251" s="62"/>
      <c r="BA251" s="62"/>
      <c r="BB251" s="62"/>
      <c r="BC251" s="62"/>
      <c r="BD251" s="62"/>
      <c r="BE251" s="62"/>
      <c r="BF251" s="62"/>
      <c r="BG251" s="62"/>
      <c r="BH251" s="62"/>
      <c r="BI251" s="62"/>
      <c r="BJ251" s="62"/>
      <c r="BK251" s="62"/>
      <c r="BL251" s="62"/>
      <c r="BM251" s="62"/>
      <c r="BN251" s="62"/>
      <c r="BO251" s="62"/>
      <c r="BP251" s="62"/>
      <c r="BQ251" s="62"/>
      <c r="BR251" s="62"/>
      <c r="BS251" s="62"/>
    </row>
    <row r="252" spans="1:71" x14ac:dyDescent="0.35">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c r="AG252" s="62"/>
      <c r="AH252" s="62"/>
      <c r="AI252" s="62"/>
      <c r="AJ252" s="62"/>
      <c r="AK252" s="62"/>
      <c r="AL252" s="62"/>
      <c r="AM252" s="62"/>
      <c r="AN252" s="62"/>
      <c r="AO252" s="62"/>
      <c r="AP252" s="62"/>
      <c r="AQ252" s="62"/>
      <c r="AR252" s="62"/>
      <c r="AS252" s="62"/>
      <c r="AT252" s="62"/>
      <c r="AU252" s="62"/>
      <c r="AV252" s="62"/>
      <c r="AW252" s="62"/>
      <c r="AX252" s="62"/>
      <c r="AY252" s="62"/>
      <c r="AZ252" s="62"/>
      <c r="BA252" s="62"/>
      <c r="BB252" s="62"/>
      <c r="BC252" s="62"/>
      <c r="BD252" s="62"/>
      <c r="BE252" s="62"/>
      <c r="BF252" s="62"/>
      <c r="BG252" s="62"/>
      <c r="BH252" s="62"/>
      <c r="BI252" s="62"/>
      <c r="BJ252" s="62"/>
      <c r="BK252" s="62"/>
      <c r="BL252" s="62"/>
      <c r="BM252" s="62"/>
      <c r="BN252" s="62"/>
      <c r="BO252" s="62"/>
      <c r="BP252" s="62"/>
      <c r="BQ252" s="62"/>
      <c r="BR252" s="62"/>
      <c r="BS252" s="62"/>
    </row>
    <row r="253" spans="1:71" x14ac:dyDescent="0.35">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c r="AG253" s="62"/>
      <c r="AH253" s="62"/>
      <c r="AI253" s="62"/>
      <c r="AJ253" s="62"/>
      <c r="AK253" s="62"/>
      <c r="AL253" s="62"/>
      <c r="AM253" s="62"/>
      <c r="AN253" s="62"/>
      <c r="AO253" s="62"/>
      <c r="AP253" s="62"/>
      <c r="AQ253" s="62"/>
      <c r="AR253" s="62"/>
      <c r="AS253" s="62"/>
      <c r="AT253" s="62"/>
      <c r="AU253" s="62"/>
      <c r="AV253" s="62"/>
      <c r="AW253" s="62"/>
      <c r="AX253" s="62"/>
      <c r="AY253" s="62"/>
      <c r="AZ253" s="62"/>
      <c r="BA253" s="62"/>
      <c r="BB253" s="62"/>
      <c r="BC253" s="62"/>
      <c r="BD253" s="62"/>
      <c r="BE253" s="62"/>
      <c r="BF253" s="62"/>
      <c r="BG253" s="62"/>
      <c r="BH253" s="62"/>
      <c r="BI253" s="62"/>
      <c r="BJ253" s="62"/>
      <c r="BK253" s="62"/>
      <c r="BL253" s="62"/>
      <c r="BM253" s="62"/>
      <c r="BN253" s="62"/>
      <c r="BO253" s="62"/>
      <c r="BP253" s="62"/>
      <c r="BQ253" s="62"/>
      <c r="BR253" s="62"/>
      <c r="BS253" s="62"/>
    </row>
    <row r="254" spans="1:71" x14ac:dyDescent="0.35">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c r="AI254" s="62"/>
      <c r="AJ254" s="62"/>
      <c r="AK254" s="62"/>
      <c r="AL254" s="62"/>
      <c r="AM254" s="62"/>
      <c r="AN254" s="62"/>
      <c r="AO254" s="62"/>
      <c r="AP254" s="62"/>
      <c r="AQ254" s="62"/>
      <c r="AR254" s="62"/>
      <c r="AS254" s="62"/>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row>
    <row r="255" spans="1:71" x14ac:dyDescent="0.3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c r="AE255" s="62"/>
      <c r="AF255" s="62"/>
      <c r="AG255" s="62"/>
      <c r="AH255" s="62"/>
      <c r="AI255" s="62"/>
      <c r="AJ255" s="62"/>
      <c r="AK255" s="62"/>
      <c r="AL255" s="62"/>
      <c r="AM255" s="62"/>
      <c r="AN255" s="62"/>
      <c r="AO255" s="62"/>
      <c r="AP255" s="62"/>
      <c r="AQ255" s="62"/>
      <c r="AR255" s="62"/>
      <c r="AS255" s="62"/>
      <c r="AT255" s="62"/>
      <c r="AU255" s="62"/>
      <c r="AV255" s="62"/>
      <c r="AW255" s="62"/>
      <c r="AX255" s="62"/>
      <c r="AY255" s="62"/>
      <c r="AZ255" s="62"/>
      <c r="BA255" s="62"/>
      <c r="BB255" s="62"/>
      <c r="BC255" s="62"/>
      <c r="BD255" s="62"/>
      <c r="BE255" s="62"/>
      <c r="BF255" s="62"/>
      <c r="BG255" s="62"/>
      <c r="BH255" s="62"/>
      <c r="BI255" s="62"/>
      <c r="BJ255" s="62"/>
      <c r="BK255" s="62"/>
      <c r="BL255" s="62"/>
      <c r="BM255" s="62"/>
      <c r="BN255" s="62"/>
      <c r="BO255" s="62"/>
      <c r="BP255" s="62"/>
      <c r="BQ255" s="62"/>
      <c r="BR255" s="62"/>
      <c r="BS255" s="62"/>
    </row>
    <row r="256" spans="1:71" x14ac:dyDescent="0.35">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62"/>
      <c r="AN256" s="62"/>
      <c r="AO256" s="62"/>
      <c r="AP256" s="62"/>
      <c r="AQ256" s="62"/>
      <c r="AR256" s="62"/>
      <c r="AS256" s="62"/>
      <c r="AT256" s="62"/>
      <c r="AU256" s="62"/>
      <c r="AV256" s="62"/>
      <c r="AW256" s="62"/>
      <c r="AX256" s="62"/>
      <c r="AY256" s="62"/>
      <c r="AZ256" s="62"/>
      <c r="BA256" s="62"/>
      <c r="BB256" s="62"/>
      <c r="BC256" s="62"/>
      <c r="BD256" s="62"/>
      <c r="BE256" s="62"/>
      <c r="BF256" s="62"/>
      <c r="BG256" s="62"/>
      <c r="BH256" s="62"/>
      <c r="BI256" s="62"/>
      <c r="BJ256" s="62"/>
      <c r="BK256" s="62"/>
      <c r="BL256" s="62"/>
      <c r="BM256" s="62"/>
      <c r="BN256" s="62"/>
      <c r="BO256" s="62"/>
      <c r="BP256" s="62"/>
      <c r="BQ256" s="62"/>
      <c r="BR256" s="62"/>
      <c r="BS256" s="62"/>
    </row>
    <row r="257" spans="1:71" x14ac:dyDescent="0.35">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62"/>
      <c r="AN257" s="62"/>
      <c r="AO257" s="62"/>
      <c r="AP257" s="62"/>
      <c r="AQ257" s="62"/>
      <c r="AR257" s="62"/>
      <c r="AS257" s="62"/>
      <c r="AT257" s="62"/>
      <c r="AU257" s="62"/>
      <c r="AV257" s="62"/>
      <c r="AW257" s="62"/>
      <c r="AX257" s="62"/>
      <c r="AY257" s="62"/>
      <c r="AZ257" s="62"/>
      <c r="BA257" s="62"/>
      <c r="BB257" s="62"/>
      <c r="BC257" s="62"/>
      <c r="BD257" s="62"/>
      <c r="BE257" s="62"/>
      <c r="BF257" s="62"/>
      <c r="BG257" s="62"/>
      <c r="BH257" s="62"/>
      <c r="BI257" s="62"/>
      <c r="BJ257" s="62"/>
      <c r="BK257" s="62"/>
      <c r="BL257" s="62"/>
      <c r="BM257" s="62"/>
      <c r="BN257" s="62"/>
      <c r="BO257" s="62"/>
      <c r="BP257" s="62"/>
      <c r="BQ257" s="62"/>
      <c r="BR257" s="62"/>
      <c r="BS257" s="62"/>
    </row>
    <row r="258" spans="1:71" x14ac:dyDescent="0.35">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62"/>
      <c r="AN258" s="62"/>
      <c r="AO258" s="62"/>
      <c r="AP258" s="62"/>
      <c r="AQ258" s="62"/>
      <c r="AR258" s="62"/>
      <c r="AS258" s="62"/>
      <c r="AT258" s="62"/>
      <c r="AU258" s="62"/>
      <c r="AV258" s="62"/>
      <c r="AW258" s="62"/>
      <c r="AX258" s="62"/>
      <c r="AY258" s="62"/>
      <c r="AZ258" s="62"/>
      <c r="BA258" s="62"/>
      <c r="BB258" s="62"/>
      <c r="BC258" s="62"/>
      <c r="BD258" s="62"/>
      <c r="BE258" s="62"/>
      <c r="BF258" s="62"/>
      <c r="BG258" s="62"/>
      <c r="BH258" s="62"/>
      <c r="BI258" s="62"/>
      <c r="BJ258" s="62"/>
      <c r="BK258" s="62"/>
      <c r="BL258" s="62"/>
      <c r="BM258" s="62"/>
      <c r="BN258" s="62"/>
      <c r="BO258" s="62"/>
      <c r="BP258" s="62"/>
      <c r="BQ258" s="62"/>
      <c r="BR258" s="62"/>
      <c r="BS258" s="62"/>
    </row>
    <row r="259" spans="1:71" x14ac:dyDescent="0.35">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62"/>
      <c r="AN259" s="62"/>
      <c r="AO259" s="62"/>
      <c r="AP259" s="62"/>
      <c r="AQ259" s="62"/>
      <c r="AR259" s="62"/>
      <c r="AS259" s="62"/>
      <c r="AT259" s="62"/>
      <c r="AU259" s="62"/>
      <c r="AV259" s="62"/>
      <c r="AW259" s="62"/>
      <c r="AX259" s="62"/>
      <c r="AY259" s="62"/>
      <c r="AZ259" s="62"/>
      <c r="BA259" s="62"/>
      <c r="BB259" s="62"/>
      <c r="BC259" s="62"/>
      <c r="BD259" s="62"/>
      <c r="BE259" s="62"/>
      <c r="BF259" s="62"/>
      <c r="BG259" s="62"/>
      <c r="BH259" s="62"/>
      <c r="BI259" s="62"/>
      <c r="BJ259" s="62"/>
      <c r="BK259" s="62"/>
      <c r="BL259" s="62"/>
      <c r="BM259" s="62"/>
      <c r="BN259" s="62"/>
      <c r="BO259" s="62"/>
      <c r="BP259" s="62"/>
      <c r="BQ259" s="62"/>
      <c r="BR259" s="62"/>
      <c r="BS259" s="62"/>
    </row>
    <row r="260" spans="1:71" x14ac:dyDescent="0.35">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62"/>
      <c r="AN260" s="62"/>
      <c r="AO260" s="62"/>
      <c r="AP260" s="62"/>
      <c r="AQ260" s="62"/>
      <c r="AR260" s="62"/>
      <c r="AS260" s="62"/>
      <c r="AT260" s="62"/>
      <c r="AU260" s="62"/>
      <c r="AV260" s="62"/>
      <c r="AW260" s="62"/>
      <c r="AX260" s="62"/>
      <c r="AY260" s="62"/>
      <c r="AZ260" s="62"/>
      <c r="BA260" s="62"/>
      <c r="BB260" s="62"/>
      <c r="BC260" s="62"/>
      <c r="BD260" s="62"/>
      <c r="BE260" s="62"/>
      <c r="BF260" s="62"/>
      <c r="BG260" s="62"/>
      <c r="BH260" s="62"/>
      <c r="BI260" s="62"/>
      <c r="BJ260" s="62"/>
      <c r="BK260" s="62"/>
      <c r="BL260" s="62"/>
      <c r="BM260" s="62"/>
      <c r="BN260" s="62"/>
      <c r="BO260" s="62"/>
      <c r="BP260" s="62"/>
      <c r="BQ260" s="62"/>
      <c r="BR260" s="62"/>
      <c r="BS260" s="62"/>
    </row>
    <row r="261" spans="1:71" x14ac:dyDescent="0.35">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62"/>
      <c r="AN261" s="62"/>
      <c r="AO261" s="62"/>
      <c r="AP261" s="62"/>
      <c r="AQ261" s="62"/>
      <c r="AR261" s="62"/>
      <c r="AS261" s="62"/>
      <c r="AT261" s="62"/>
      <c r="AU261" s="62"/>
      <c r="AV261" s="62"/>
      <c r="AW261" s="62"/>
      <c r="AX261" s="62"/>
      <c r="AY261" s="62"/>
      <c r="AZ261" s="62"/>
      <c r="BA261" s="62"/>
      <c r="BB261" s="62"/>
      <c r="BC261" s="62"/>
      <c r="BD261" s="62"/>
      <c r="BE261" s="62"/>
      <c r="BF261" s="62"/>
      <c r="BG261" s="62"/>
      <c r="BH261" s="62"/>
      <c r="BI261" s="62"/>
      <c r="BJ261" s="62"/>
      <c r="BK261" s="62"/>
      <c r="BL261" s="62"/>
      <c r="BM261" s="62"/>
      <c r="BN261" s="62"/>
      <c r="BO261" s="62"/>
      <c r="BP261" s="62"/>
      <c r="BQ261" s="62"/>
      <c r="BR261" s="62"/>
      <c r="BS261" s="62"/>
    </row>
    <row r="262" spans="1:71" x14ac:dyDescent="0.35">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row>
    <row r="263" spans="1:71" x14ac:dyDescent="0.35">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62"/>
      <c r="AN263" s="62"/>
      <c r="AO263" s="62"/>
      <c r="AP263" s="62"/>
      <c r="AQ263" s="62"/>
      <c r="AR263" s="62"/>
      <c r="AS263" s="62"/>
      <c r="AT263" s="62"/>
      <c r="AU263" s="62"/>
      <c r="AV263" s="62"/>
      <c r="AW263" s="62"/>
      <c r="AX263" s="62"/>
      <c r="AY263" s="62"/>
      <c r="AZ263" s="62"/>
      <c r="BA263" s="62"/>
      <c r="BB263" s="62"/>
      <c r="BC263" s="62"/>
      <c r="BD263" s="62"/>
      <c r="BE263" s="62"/>
      <c r="BF263" s="62"/>
      <c r="BG263" s="62"/>
      <c r="BH263" s="62"/>
      <c r="BI263" s="62"/>
      <c r="BJ263" s="62"/>
      <c r="BK263" s="62"/>
      <c r="BL263" s="62"/>
      <c r="BM263" s="62"/>
      <c r="BN263" s="62"/>
      <c r="BO263" s="62"/>
      <c r="BP263" s="62"/>
      <c r="BQ263" s="62"/>
      <c r="BR263" s="62"/>
      <c r="BS263" s="62"/>
    </row>
    <row r="264" spans="1:71" x14ac:dyDescent="0.35">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c r="BE264" s="62"/>
      <c r="BF264" s="62"/>
      <c r="BG264" s="62"/>
      <c r="BH264" s="62"/>
      <c r="BI264" s="62"/>
      <c r="BJ264" s="62"/>
      <c r="BK264" s="62"/>
      <c r="BL264" s="62"/>
      <c r="BM264" s="62"/>
      <c r="BN264" s="62"/>
      <c r="BO264" s="62"/>
      <c r="BP264" s="62"/>
      <c r="BQ264" s="62"/>
      <c r="BR264" s="62"/>
      <c r="BS264" s="62"/>
    </row>
    <row r="265" spans="1:71" x14ac:dyDescent="0.3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62"/>
      <c r="AN265" s="62"/>
      <c r="AO265" s="62"/>
      <c r="AP265" s="62"/>
      <c r="AQ265" s="62"/>
      <c r="AR265" s="62"/>
      <c r="AS265" s="62"/>
      <c r="AT265" s="62"/>
      <c r="AU265" s="62"/>
      <c r="AV265" s="62"/>
      <c r="AW265" s="62"/>
      <c r="AX265" s="62"/>
      <c r="AY265" s="62"/>
      <c r="AZ265" s="62"/>
      <c r="BA265" s="62"/>
      <c r="BB265" s="62"/>
      <c r="BC265" s="62"/>
      <c r="BD265" s="62"/>
      <c r="BE265" s="62"/>
      <c r="BF265" s="62"/>
      <c r="BG265" s="62"/>
      <c r="BH265" s="62"/>
      <c r="BI265" s="62"/>
      <c r="BJ265" s="62"/>
      <c r="BK265" s="62"/>
      <c r="BL265" s="62"/>
      <c r="BM265" s="62"/>
      <c r="BN265" s="62"/>
      <c r="BO265" s="62"/>
      <c r="BP265" s="62"/>
      <c r="BQ265" s="62"/>
      <c r="BR265" s="62"/>
      <c r="BS265" s="62"/>
    </row>
    <row r="266" spans="1:71" x14ac:dyDescent="0.35">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c r="AG266" s="62"/>
      <c r="AH266" s="62"/>
      <c r="AI266" s="62"/>
      <c r="AJ266" s="62"/>
      <c r="AK266" s="62"/>
      <c r="AL266" s="62"/>
      <c r="AM266" s="62"/>
      <c r="AN266" s="62"/>
      <c r="AO266" s="62"/>
      <c r="AP266" s="62"/>
      <c r="AQ266" s="62"/>
      <c r="AR266" s="62"/>
      <c r="AS266" s="62"/>
      <c r="AT266" s="62"/>
      <c r="AU266" s="62"/>
      <c r="AV266" s="62"/>
      <c r="AW266" s="62"/>
      <c r="AX266" s="62"/>
      <c r="AY266" s="62"/>
      <c r="AZ266" s="62"/>
      <c r="BA266" s="62"/>
      <c r="BB266" s="62"/>
      <c r="BC266" s="62"/>
      <c r="BD266" s="62"/>
      <c r="BE266" s="62"/>
      <c r="BF266" s="62"/>
      <c r="BG266" s="62"/>
      <c r="BH266" s="62"/>
      <c r="BI266" s="62"/>
      <c r="BJ266" s="62"/>
      <c r="BK266" s="62"/>
      <c r="BL266" s="62"/>
      <c r="BM266" s="62"/>
      <c r="BN266" s="62"/>
      <c r="BO266" s="62"/>
      <c r="BP266" s="62"/>
      <c r="BQ266" s="62"/>
      <c r="BR266" s="62"/>
      <c r="BS266" s="62"/>
    </row>
    <row r="267" spans="1:71" x14ac:dyDescent="0.35">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c r="AJ267" s="62"/>
      <c r="AK267" s="62"/>
      <c r="AL267" s="62"/>
      <c r="AM267" s="62"/>
      <c r="AN267" s="62"/>
      <c r="AO267" s="62"/>
      <c r="AP267" s="62"/>
      <c r="AQ267" s="62"/>
      <c r="AR267" s="62"/>
      <c r="AS267" s="62"/>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row>
    <row r="268" spans="1:71" x14ac:dyDescent="0.35">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c r="AI268" s="62"/>
      <c r="AJ268" s="62"/>
      <c r="AK268" s="62"/>
      <c r="AL268" s="62"/>
      <c r="AM268" s="62"/>
      <c r="AN268" s="62"/>
      <c r="AO268" s="62"/>
      <c r="AP268" s="62"/>
      <c r="AQ268" s="62"/>
      <c r="AR268" s="62"/>
      <c r="AS268" s="62"/>
      <c r="AT268" s="62"/>
      <c r="AU268" s="62"/>
      <c r="AV268" s="62"/>
      <c r="AW268" s="62"/>
      <c r="AX268" s="62"/>
      <c r="AY268" s="62"/>
      <c r="AZ268" s="62"/>
      <c r="BA268" s="62"/>
      <c r="BB268" s="62"/>
      <c r="BC268" s="62"/>
      <c r="BD268" s="62"/>
      <c r="BE268" s="62"/>
      <c r="BF268" s="62"/>
      <c r="BG268" s="62"/>
      <c r="BH268" s="62"/>
      <c r="BI268" s="62"/>
      <c r="BJ268" s="62"/>
      <c r="BK268" s="62"/>
      <c r="BL268" s="62"/>
      <c r="BM268" s="62"/>
      <c r="BN268" s="62"/>
      <c r="BO268" s="62"/>
      <c r="BP268" s="62"/>
      <c r="BQ268" s="62"/>
      <c r="BR268" s="62"/>
      <c r="BS268" s="62"/>
    </row>
    <row r="269" spans="1:71" x14ac:dyDescent="0.35">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2"/>
      <c r="AK269" s="62"/>
      <c r="AL269" s="62"/>
      <c r="AM269" s="62"/>
      <c r="AN269" s="62"/>
      <c r="AO269" s="62"/>
      <c r="AP269" s="62"/>
      <c r="AQ269" s="62"/>
      <c r="AR269" s="62"/>
      <c r="AS269" s="62"/>
      <c r="AT269" s="62"/>
      <c r="AU269" s="62"/>
      <c r="AV269" s="62"/>
      <c r="AW269" s="62"/>
      <c r="AX269" s="62"/>
      <c r="AY269" s="62"/>
      <c r="AZ269" s="62"/>
      <c r="BA269" s="62"/>
      <c r="BB269" s="62"/>
      <c r="BC269" s="62"/>
      <c r="BD269" s="62"/>
      <c r="BE269" s="62"/>
      <c r="BF269" s="62"/>
      <c r="BG269" s="62"/>
      <c r="BH269" s="62"/>
      <c r="BI269" s="62"/>
      <c r="BJ269" s="62"/>
      <c r="BK269" s="62"/>
      <c r="BL269" s="62"/>
      <c r="BM269" s="62"/>
      <c r="BN269" s="62"/>
      <c r="BO269" s="62"/>
      <c r="BP269" s="62"/>
      <c r="BQ269" s="62"/>
      <c r="BR269" s="62"/>
      <c r="BS269" s="62"/>
    </row>
    <row r="270" spans="1:71" x14ac:dyDescent="0.35">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2"/>
      <c r="AQ270" s="62"/>
      <c r="AR270" s="62"/>
      <c r="AS270" s="62"/>
      <c r="AT270" s="62"/>
      <c r="AU270" s="62"/>
      <c r="AV270" s="62"/>
      <c r="AW270" s="62"/>
      <c r="AX270" s="62"/>
      <c r="AY270" s="62"/>
      <c r="AZ270" s="62"/>
      <c r="BA270" s="62"/>
      <c r="BB270" s="62"/>
      <c r="BC270" s="62"/>
      <c r="BD270" s="62"/>
      <c r="BE270" s="62"/>
      <c r="BF270" s="62"/>
      <c r="BG270" s="62"/>
      <c r="BH270" s="62"/>
      <c r="BI270" s="62"/>
      <c r="BJ270" s="62"/>
      <c r="BK270" s="62"/>
      <c r="BL270" s="62"/>
      <c r="BM270" s="62"/>
      <c r="BN270" s="62"/>
      <c r="BO270" s="62"/>
      <c r="BP270" s="62"/>
      <c r="BQ270" s="62"/>
      <c r="BR270" s="62"/>
      <c r="BS270" s="62"/>
    </row>
    <row r="271" spans="1:71" x14ac:dyDescent="0.35">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c r="AH271" s="62"/>
      <c r="AI271" s="62"/>
      <c r="AJ271" s="62"/>
      <c r="AK271" s="62"/>
      <c r="AL271" s="62"/>
      <c r="AM271" s="62"/>
      <c r="AN271" s="62"/>
      <c r="AO271" s="62"/>
      <c r="AP271" s="62"/>
      <c r="AQ271" s="62"/>
      <c r="AR271" s="62"/>
      <c r="AS271" s="62"/>
      <c r="AT271" s="62"/>
      <c r="AU271" s="62"/>
      <c r="AV271" s="62"/>
      <c r="AW271" s="62"/>
      <c r="AX271" s="62"/>
      <c r="AY271" s="62"/>
      <c r="AZ271" s="62"/>
      <c r="BA271" s="62"/>
      <c r="BB271" s="62"/>
      <c r="BC271" s="62"/>
      <c r="BD271" s="62"/>
      <c r="BE271" s="62"/>
      <c r="BF271" s="62"/>
      <c r="BG271" s="62"/>
      <c r="BH271" s="62"/>
      <c r="BI271" s="62"/>
      <c r="BJ271" s="62"/>
      <c r="BK271" s="62"/>
      <c r="BL271" s="62"/>
      <c r="BM271" s="62"/>
      <c r="BN271" s="62"/>
      <c r="BO271" s="62"/>
      <c r="BP271" s="62"/>
      <c r="BQ271" s="62"/>
      <c r="BR271" s="62"/>
      <c r="BS271" s="62"/>
    </row>
    <row r="272" spans="1:71" x14ac:dyDescent="0.35">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c r="AE272" s="62"/>
      <c r="AF272" s="62"/>
      <c r="AG272" s="62"/>
      <c r="AH272" s="62"/>
      <c r="AI272" s="62"/>
      <c r="AJ272" s="62"/>
      <c r="AK272" s="62"/>
      <c r="AL272" s="62"/>
      <c r="AM272" s="62"/>
      <c r="AN272" s="62"/>
      <c r="AO272" s="62"/>
      <c r="AP272" s="62"/>
      <c r="AQ272" s="62"/>
      <c r="AR272" s="62"/>
      <c r="AS272" s="62"/>
      <c r="AT272" s="62"/>
      <c r="AU272" s="62"/>
      <c r="AV272" s="62"/>
      <c r="AW272" s="62"/>
      <c r="AX272" s="62"/>
      <c r="AY272" s="62"/>
      <c r="AZ272" s="62"/>
      <c r="BA272" s="62"/>
      <c r="BB272" s="62"/>
      <c r="BC272" s="62"/>
      <c r="BD272" s="62"/>
      <c r="BE272" s="62"/>
      <c r="BF272" s="62"/>
      <c r="BG272" s="62"/>
      <c r="BH272" s="62"/>
      <c r="BI272" s="62"/>
      <c r="BJ272" s="62"/>
      <c r="BK272" s="62"/>
      <c r="BL272" s="62"/>
      <c r="BM272" s="62"/>
      <c r="BN272" s="62"/>
      <c r="BO272" s="62"/>
      <c r="BP272" s="62"/>
      <c r="BQ272" s="62"/>
      <c r="BR272" s="62"/>
      <c r="BS272" s="62"/>
    </row>
    <row r="273" spans="1:71" x14ac:dyDescent="0.35">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c r="AN273" s="62"/>
      <c r="AO273" s="62"/>
      <c r="AP273" s="62"/>
      <c r="AQ273" s="62"/>
      <c r="AR273" s="62"/>
      <c r="AS273" s="62"/>
      <c r="AT273" s="62"/>
      <c r="AU273" s="62"/>
      <c r="AV273" s="62"/>
      <c r="AW273" s="62"/>
      <c r="AX273" s="62"/>
      <c r="AY273" s="62"/>
      <c r="AZ273" s="62"/>
      <c r="BA273" s="62"/>
      <c r="BB273" s="62"/>
      <c r="BC273" s="62"/>
      <c r="BD273" s="62"/>
      <c r="BE273" s="62"/>
      <c r="BF273" s="62"/>
      <c r="BG273" s="62"/>
      <c r="BH273" s="62"/>
      <c r="BI273" s="62"/>
      <c r="BJ273" s="62"/>
      <c r="BK273" s="62"/>
      <c r="BL273" s="62"/>
      <c r="BM273" s="62"/>
      <c r="BN273" s="62"/>
      <c r="BO273" s="62"/>
      <c r="BP273" s="62"/>
      <c r="BQ273" s="62"/>
      <c r="BR273" s="62"/>
      <c r="BS273" s="62"/>
    </row>
    <row r="274" spans="1:71" x14ac:dyDescent="0.35">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row>
    <row r="275" spans="1:71" x14ac:dyDescent="0.3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c r="AV275" s="62"/>
      <c r="AW275" s="62"/>
      <c r="AX275" s="62"/>
      <c r="AY275" s="62"/>
      <c r="AZ275" s="62"/>
      <c r="BA275" s="62"/>
      <c r="BB275" s="62"/>
      <c r="BC275" s="62"/>
      <c r="BD275" s="62"/>
      <c r="BE275" s="62"/>
      <c r="BF275" s="62"/>
      <c r="BG275" s="62"/>
      <c r="BH275" s="62"/>
      <c r="BI275" s="62"/>
      <c r="BJ275" s="62"/>
      <c r="BK275" s="62"/>
      <c r="BL275" s="62"/>
      <c r="BM275" s="62"/>
      <c r="BN275" s="62"/>
      <c r="BO275" s="62"/>
      <c r="BP275" s="62"/>
      <c r="BQ275" s="62"/>
      <c r="BR275" s="62"/>
      <c r="BS275" s="62"/>
    </row>
    <row r="276" spans="1:71" x14ac:dyDescent="0.35">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c r="AE276" s="62"/>
      <c r="AF276" s="62"/>
      <c r="AG276" s="62"/>
      <c r="AH276" s="62"/>
      <c r="AI276" s="62"/>
      <c r="AJ276" s="62"/>
      <c r="AK276" s="62"/>
      <c r="AL276" s="62"/>
      <c r="AM276" s="62"/>
      <c r="AN276" s="62"/>
      <c r="AO276" s="62"/>
      <c r="AP276" s="62"/>
      <c r="AQ276" s="62"/>
      <c r="AR276" s="62"/>
      <c r="AS276" s="62"/>
      <c r="AT276" s="62"/>
      <c r="AU276" s="62"/>
      <c r="AV276" s="62"/>
      <c r="AW276" s="62"/>
      <c r="AX276" s="62"/>
      <c r="AY276" s="62"/>
      <c r="AZ276" s="62"/>
      <c r="BA276" s="62"/>
      <c r="BB276" s="62"/>
      <c r="BC276" s="62"/>
      <c r="BD276" s="62"/>
      <c r="BE276" s="62"/>
      <c r="BF276" s="62"/>
      <c r="BG276" s="62"/>
      <c r="BH276" s="62"/>
      <c r="BI276" s="62"/>
      <c r="BJ276" s="62"/>
      <c r="BK276" s="62"/>
      <c r="BL276" s="62"/>
      <c r="BM276" s="62"/>
      <c r="BN276" s="62"/>
      <c r="BO276" s="62"/>
      <c r="BP276" s="62"/>
      <c r="BQ276" s="62"/>
      <c r="BR276" s="62"/>
      <c r="BS276" s="62"/>
    </row>
    <row r="277" spans="1:71" x14ac:dyDescent="0.35">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c r="AE277" s="62"/>
      <c r="AF277" s="62"/>
      <c r="AG277" s="62"/>
      <c r="AH277" s="62"/>
      <c r="AI277" s="62"/>
      <c r="AJ277" s="62"/>
      <c r="AK277" s="62"/>
      <c r="AL277" s="62"/>
      <c r="AM277" s="62"/>
      <c r="AN277" s="62"/>
      <c r="AO277" s="62"/>
      <c r="AP277" s="62"/>
      <c r="AQ277" s="62"/>
      <c r="AR277" s="62"/>
      <c r="AS277" s="62"/>
      <c r="AT277" s="62"/>
      <c r="AU277" s="62"/>
      <c r="AV277" s="62"/>
      <c r="AW277" s="62"/>
      <c r="AX277" s="62"/>
      <c r="AY277" s="62"/>
      <c r="AZ277" s="62"/>
      <c r="BA277" s="62"/>
      <c r="BB277" s="62"/>
      <c r="BC277" s="62"/>
      <c r="BD277" s="62"/>
      <c r="BE277" s="62"/>
      <c r="BF277" s="62"/>
      <c r="BG277" s="62"/>
      <c r="BH277" s="62"/>
      <c r="BI277" s="62"/>
      <c r="BJ277" s="62"/>
      <c r="BK277" s="62"/>
      <c r="BL277" s="62"/>
      <c r="BM277" s="62"/>
      <c r="BN277" s="62"/>
      <c r="BO277" s="62"/>
      <c r="BP277" s="62"/>
      <c r="BQ277" s="62"/>
      <c r="BR277" s="62"/>
      <c r="BS277" s="62"/>
    </row>
    <row r="278" spans="1:71" x14ac:dyDescent="0.35">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row>
    <row r="279" spans="1:71" x14ac:dyDescent="0.35">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c r="AE279" s="62"/>
      <c r="AF279" s="62"/>
      <c r="AG279" s="62"/>
      <c r="AH279" s="62"/>
      <c r="AI279" s="62"/>
      <c r="AJ279" s="62"/>
      <c r="AK279" s="62"/>
      <c r="AL279" s="62"/>
      <c r="AM279" s="62"/>
      <c r="AN279" s="62"/>
      <c r="AO279" s="62"/>
      <c r="AP279" s="62"/>
      <c r="AQ279" s="62"/>
      <c r="AR279" s="62"/>
      <c r="AS279" s="62"/>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row>
    <row r="280" spans="1:71" x14ac:dyDescent="0.35">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2"/>
      <c r="AV280" s="62"/>
      <c r="AW280" s="62"/>
      <c r="AX280" s="62"/>
      <c r="AY280" s="62"/>
      <c r="AZ280" s="62"/>
      <c r="BA280" s="62"/>
      <c r="BB280" s="62"/>
      <c r="BC280" s="62"/>
      <c r="BD280" s="62"/>
      <c r="BE280" s="62"/>
      <c r="BF280" s="62"/>
      <c r="BG280" s="62"/>
      <c r="BH280" s="62"/>
      <c r="BI280" s="62"/>
      <c r="BJ280" s="62"/>
      <c r="BK280" s="62"/>
      <c r="BL280" s="62"/>
      <c r="BM280" s="62"/>
      <c r="BN280" s="62"/>
      <c r="BO280" s="62"/>
      <c r="BP280" s="62"/>
      <c r="BQ280" s="62"/>
      <c r="BR280" s="62"/>
      <c r="BS280" s="62"/>
    </row>
    <row r="281" spans="1:71" x14ac:dyDescent="0.35">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c r="AE281" s="62"/>
      <c r="AF281" s="62"/>
      <c r="AG281" s="62"/>
      <c r="AH281" s="62"/>
      <c r="AI281" s="62"/>
      <c r="AJ281" s="62"/>
      <c r="AK281" s="62"/>
      <c r="AL281" s="62"/>
      <c r="AM281" s="62"/>
      <c r="AN281" s="62"/>
      <c r="AO281" s="62"/>
      <c r="AP281" s="62"/>
      <c r="AQ281" s="62"/>
      <c r="AR281" s="62"/>
      <c r="AS281" s="62"/>
      <c r="AT281" s="62"/>
      <c r="AU281" s="62"/>
      <c r="AV281" s="62"/>
      <c r="AW281" s="62"/>
      <c r="AX281" s="62"/>
      <c r="AY281" s="62"/>
      <c r="AZ281" s="62"/>
      <c r="BA281" s="62"/>
      <c r="BB281" s="62"/>
      <c r="BC281" s="62"/>
      <c r="BD281" s="62"/>
      <c r="BE281" s="62"/>
      <c r="BF281" s="62"/>
      <c r="BG281" s="62"/>
      <c r="BH281" s="62"/>
      <c r="BI281" s="62"/>
      <c r="BJ281" s="62"/>
      <c r="BK281" s="62"/>
      <c r="BL281" s="62"/>
      <c r="BM281" s="62"/>
      <c r="BN281" s="62"/>
      <c r="BO281" s="62"/>
      <c r="BP281" s="62"/>
      <c r="BQ281" s="62"/>
      <c r="BR281" s="62"/>
      <c r="BS281" s="62"/>
    </row>
    <row r="282" spans="1:71" x14ac:dyDescent="0.35">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row>
    <row r="283" spans="1:71" x14ac:dyDescent="0.35">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row>
    <row r="284" spans="1:71" x14ac:dyDescent="0.35">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row>
    <row r="285" spans="1:71" x14ac:dyDescent="0.3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row>
    <row r="286" spans="1:71" x14ac:dyDescent="0.35">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c r="BB286" s="62"/>
      <c r="BC286" s="62"/>
      <c r="BD286" s="62"/>
      <c r="BE286" s="62"/>
      <c r="BF286" s="62"/>
      <c r="BG286" s="62"/>
      <c r="BH286" s="62"/>
      <c r="BI286" s="62"/>
      <c r="BJ286" s="62"/>
      <c r="BK286" s="62"/>
      <c r="BL286" s="62"/>
      <c r="BM286" s="62"/>
      <c r="BN286" s="62"/>
      <c r="BO286" s="62"/>
      <c r="BP286" s="62"/>
      <c r="BQ286" s="62"/>
      <c r="BR286" s="62"/>
      <c r="BS286" s="62"/>
    </row>
    <row r="287" spans="1:71" x14ac:dyDescent="0.35">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row>
    <row r="288" spans="1:71" x14ac:dyDescent="0.35">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G288" s="62"/>
      <c r="AH288" s="62"/>
      <c r="AI288" s="62"/>
      <c r="AJ288" s="62"/>
      <c r="AK288" s="62"/>
      <c r="AL288" s="62"/>
      <c r="AM288" s="62"/>
      <c r="AN288" s="62"/>
      <c r="AO288" s="62"/>
      <c r="AP288" s="62"/>
      <c r="AQ288" s="62"/>
      <c r="AR288" s="62"/>
      <c r="AS288" s="62"/>
      <c r="AT288" s="62"/>
      <c r="AU288" s="62"/>
      <c r="AV288" s="62"/>
      <c r="AW288" s="62"/>
      <c r="AX288" s="62"/>
      <c r="AY288" s="62"/>
      <c r="AZ288" s="62"/>
      <c r="BA288" s="62"/>
      <c r="BB288" s="62"/>
      <c r="BC288" s="62"/>
      <c r="BD288" s="62"/>
      <c r="BE288" s="62"/>
      <c r="BF288" s="62"/>
      <c r="BG288" s="62"/>
      <c r="BH288" s="62"/>
      <c r="BI288" s="62"/>
      <c r="BJ288" s="62"/>
      <c r="BK288" s="62"/>
      <c r="BL288" s="62"/>
      <c r="BM288" s="62"/>
      <c r="BN288" s="62"/>
      <c r="BO288" s="62"/>
      <c r="BP288" s="62"/>
      <c r="BQ288" s="62"/>
      <c r="BR288" s="62"/>
      <c r="BS288" s="62"/>
    </row>
    <row r="289" spans="1:71" x14ac:dyDescent="0.35">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62"/>
      <c r="BF289" s="62"/>
      <c r="BG289" s="62"/>
      <c r="BH289" s="62"/>
      <c r="BI289" s="62"/>
      <c r="BJ289" s="62"/>
      <c r="BK289" s="62"/>
      <c r="BL289" s="62"/>
      <c r="BM289" s="62"/>
      <c r="BN289" s="62"/>
      <c r="BO289" s="62"/>
      <c r="BP289" s="62"/>
      <c r="BQ289" s="62"/>
      <c r="BR289" s="62"/>
      <c r="BS289" s="62"/>
    </row>
    <row r="290" spans="1:71" x14ac:dyDescent="0.35">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row>
    <row r="291" spans="1:71" x14ac:dyDescent="0.35">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62"/>
      <c r="BB291" s="62"/>
      <c r="BC291" s="62"/>
      <c r="BD291" s="62"/>
      <c r="BE291" s="62"/>
      <c r="BF291" s="62"/>
      <c r="BG291" s="62"/>
      <c r="BH291" s="62"/>
      <c r="BI291" s="62"/>
      <c r="BJ291" s="62"/>
      <c r="BK291" s="62"/>
      <c r="BL291" s="62"/>
      <c r="BM291" s="62"/>
      <c r="BN291" s="62"/>
      <c r="BO291" s="62"/>
      <c r="BP291" s="62"/>
      <c r="BQ291" s="62"/>
      <c r="BR291" s="62"/>
      <c r="BS291" s="62"/>
    </row>
    <row r="292" spans="1:71" x14ac:dyDescent="0.35">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c r="BB292" s="62"/>
      <c r="BC292" s="62"/>
      <c r="BD292" s="62"/>
      <c r="BE292" s="62"/>
      <c r="BF292" s="62"/>
      <c r="BG292" s="62"/>
      <c r="BH292" s="62"/>
      <c r="BI292" s="62"/>
      <c r="BJ292" s="62"/>
      <c r="BK292" s="62"/>
      <c r="BL292" s="62"/>
      <c r="BM292" s="62"/>
      <c r="BN292" s="62"/>
      <c r="BO292" s="62"/>
      <c r="BP292" s="62"/>
      <c r="BQ292" s="62"/>
      <c r="BR292" s="62"/>
      <c r="BS292" s="62"/>
    </row>
    <row r="293" spans="1:71" x14ac:dyDescent="0.35">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c r="AE293" s="62"/>
      <c r="AF293" s="62"/>
      <c r="AG293" s="62"/>
      <c r="AH293" s="62"/>
      <c r="AI293" s="62"/>
      <c r="AJ293" s="62"/>
      <c r="AK293" s="62"/>
      <c r="AL293" s="62"/>
      <c r="AM293" s="62"/>
      <c r="AN293" s="62"/>
      <c r="AO293" s="62"/>
      <c r="AP293" s="62"/>
      <c r="AQ293" s="62"/>
      <c r="AR293" s="62"/>
      <c r="AS293" s="62"/>
      <c r="AT293" s="62"/>
      <c r="AU293" s="62"/>
      <c r="AV293" s="62"/>
      <c r="AW293" s="62"/>
      <c r="AX293" s="62"/>
      <c r="AY293" s="62"/>
      <c r="AZ293" s="62"/>
      <c r="BA293" s="62"/>
      <c r="BB293" s="62"/>
      <c r="BC293" s="62"/>
      <c r="BD293" s="62"/>
      <c r="BE293" s="62"/>
      <c r="BF293" s="62"/>
      <c r="BG293" s="62"/>
      <c r="BH293" s="62"/>
      <c r="BI293" s="62"/>
      <c r="BJ293" s="62"/>
      <c r="BK293" s="62"/>
      <c r="BL293" s="62"/>
      <c r="BM293" s="62"/>
      <c r="BN293" s="62"/>
      <c r="BO293" s="62"/>
      <c r="BP293" s="62"/>
      <c r="BQ293" s="62"/>
      <c r="BR293" s="62"/>
      <c r="BS293" s="62"/>
    </row>
    <row r="294" spans="1:71" x14ac:dyDescent="0.35">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c r="AE294" s="62"/>
      <c r="AF294" s="62"/>
      <c r="AG294" s="62"/>
      <c r="AH294" s="62"/>
      <c r="AI294" s="62"/>
      <c r="AJ294" s="62"/>
      <c r="AK294" s="62"/>
      <c r="AL294" s="62"/>
      <c r="AM294" s="62"/>
      <c r="AN294" s="62"/>
      <c r="AO294" s="62"/>
      <c r="AP294" s="62"/>
      <c r="AQ294" s="62"/>
      <c r="AR294" s="62"/>
      <c r="AS294" s="62"/>
      <c r="AT294" s="62"/>
      <c r="AU294" s="62"/>
      <c r="AV294" s="62"/>
      <c r="AW294" s="62"/>
      <c r="AX294" s="62"/>
      <c r="AY294" s="62"/>
      <c r="AZ294" s="62"/>
      <c r="BA294" s="62"/>
      <c r="BB294" s="62"/>
      <c r="BC294" s="62"/>
      <c r="BD294" s="62"/>
      <c r="BE294" s="62"/>
      <c r="BF294" s="62"/>
      <c r="BG294" s="62"/>
      <c r="BH294" s="62"/>
      <c r="BI294" s="62"/>
      <c r="BJ294" s="62"/>
      <c r="BK294" s="62"/>
      <c r="BL294" s="62"/>
      <c r="BM294" s="62"/>
      <c r="BN294" s="62"/>
      <c r="BO294" s="62"/>
      <c r="BP294" s="62"/>
      <c r="BQ294" s="62"/>
      <c r="BR294" s="62"/>
      <c r="BS294" s="62"/>
    </row>
    <row r="295" spans="1:71" x14ac:dyDescent="0.3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c r="AG295" s="62"/>
      <c r="AH295" s="62"/>
      <c r="AI295" s="62"/>
      <c r="AJ295" s="62"/>
      <c r="AK295" s="62"/>
      <c r="AL295" s="62"/>
      <c r="AM295" s="62"/>
      <c r="AN295" s="62"/>
      <c r="AO295" s="62"/>
      <c r="AP295" s="62"/>
      <c r="AQ295" s="62"/>
      <c r="AR295" s="62"/>
      <c r="AS295" s="62"/>
      <c r="AT295" s="62"/>
      <c r="AU295" s="62"/>
      <c r="AV295" s="62"/>
      <c r="AW295" s="62"/>
      <c r="AX295" s="62"/>
      <c r="AY295" s="62"/>
      <c r="AZ295" s="62"/>
      <c r="BA295" s="62"/>
      <c r="BB295" s="62"/>
      <c r="BC295" s="62"/>
      <c r="BD295" s="62"/>
      <c r="BE295" s="62"/>
      <c r="BF295" s="62"/>
      <c r="BG295" s="62"/>
      <c r="BH295" s="62"/>
      <c r="BI295" s="62"/>
      <c r="BJ295" s="62"/>
      <c r="BK295" s="62"/>
      <c r="BL295" s="62"/>
      <c r="BM295" s="62"/>
      <c r="BN295" s="62"/>
      <c r="BO295" s="62"/>
      <c r="BP295" s="62"/>
      <c r="BQ295" s="62"/>
      <c r="BR295" s="62"/>
      <c r="BS295" s="62"/>
    </row>
    <row r="296" spans="1:71" x14ac:dyDescent="0.35">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c r="AI296" s="62"/>
      <c r="AJ296" s="62"/>
      <c r="AK296" s="62"/>
      <c r="AL296" s="62"/>
      <c r="AM296" s="62"/>
      <c r="AN296" s="62"/>
      <c r="AO296" s="62"/>
      <c r="AP296" s="62"/>
      <c r="AQ296" s="62"/>
      <c r="AR296" s="62"/>
      <c r="AS296" s="62"/>
      <c r="AT296" s="62"/>
      <c r="AU296" s="62"/>
      <c r="AV296" s="62"/>
      <c r="AW296" s="62"/>
      <c r="AX296" s="62"/>
      <c r="AY296" s="62"/>
      <c r="AZ296" s="62"/>
      <c r="BA296" s="62"/>
      <c r="BB296" s="62"/>
      <c r="BC296" s="62"/>
      <c r="BD296" s="62"/>
      <c r="BE296" s="62"/>
      <c r="BF296" s="62"/>
      <c r="BG296" s="62"/>
      <c r="BH296" s="62"/>
      <c r="BI296" s="62"/>
      <c r="BJ296" s="62"/>
      <c r="BK296" s="62"/>
      <c r="BL296" s="62"/>
      <c r="BM296" s="62"/>
      <c r="BN296" s="62"/>
      <c r="BO296" s="62"/>
      <c r="BP296" s="62"/>
      <c r="BQ296" s="62"/>
      <c r="BR296" s="62"/>
      <c r="BS296" s="62"/>
    </row>
    <row r="297" spans="1:71" x14ac:dyDescent="0.35">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62"/>
      <c r="BF297" s="62"/>
      <c r="BG297" s="62"/>
      <c r="BH297" s="62"/>
      <c r="BI297" s="62"/>
      <c r="BJ297" s="62"/>
      <c r="BK297" s="62"/>
      <c r="BL297" s="62"/>
      <c r="BM297" s="62"/>
      <c r="BN297" s="62"/>
      <c r="BO297" s="62"/>
      <c r="BP297" s="62"/>
      <c r="BQ297" s="62"/>
      <c r="BR297" s="62"/>
      <c r="BS297" s="62"/>
    </row>
    <row r="298" spans="1:71" x14ac:dyDescent="0.35">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62"/>
      <c r="AO298" s="62"/>
      <c r="AP298" s="62"/>
      <c r="AQ298" s="62"/>
      <c r="AR298" s="62"/>
      <c r="AS298" s="62"/>
      <c r="AT298" s="62"/>
      <c r="AU298" s="62"/>
      <c r="AV298" s="62"/>
      <c r="AW298" s="62"/>
      <c r="AX298" s="62"/>
      <c r="AY298" s="62"/>
      <c r="AZ298" s="62"/>
      <c r="BA298" s="62"/>
      <c r="BB298" s="62"/>
      <c r="BC298" s="62"/>
      <c r="BD298" s="62"/>
      <c r="BE298" s="62"/>
      <c r="BF298" s="62"/>
      <c r="BG298" s="62"/>
      <c r="BH298" s="62"/>
      <c r="BI298" s="62"/>
      <c r="BJ298" s="62"/>
      <c r="BK298" s="62"/>
      <c r="BL298" s="62"/>
      <c r="BM298" s="62"/>
      <c r="BN298" s="62"/>
      <c r="BO298" s="62"/>
      <c r="BP298" s="62"/>
      <c r="BQ298" s="62"/>
      <c r="BR298" s="62"/>
      <c r="BS298" s="62"/>
    </row>
    <row r="299" spans="1:71" x14ac:dyDescent="0.35">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row>
    <row r="300" spans="1:71" x14ac:dyDescent="0.35">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row>
    <row r="301" spans="1:71" x14ac:dyDescent="0.35">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row>
    <row r="302" spans="1:71" x14ac:dyDescent="0.35">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row>
    <row r="303" spans="1:71" x14ac:dyDescent="0.35">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row>
    <row r="304" spans="1:71" x14ac:dyDescent="0.35">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row>
    <row r="305" spans="1:39" x14ac:dyDescent="0.3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row>
    <row r="306" spans="1:39" x14ac:dyDescent="0.35">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row>
    <row r="307" spans="1:39" x14ac:dyDescent="0.35">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row>
    <row r="308" spans="1:39" x14ac:dyDescent="0.35">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row>
    <row r="309" spans="1:39" x14ac:dyDescent="0.35">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row>
    <row r="310" spans="1:39" x14ac:dyDescent="0.35">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row>
    <row r="311" spans="1:39" x14ac:dyDescent="0.35">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row>
    <row r="312" spans="1:39" x14ac:dyDescent="0.35">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row>
    <row r="313" spans="1:39" x14ac:dyDescent="0.35">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row>
    <row r="314" spans="1:39" x14ac:dyDescent="0.35">
      <c r="A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row>
    <row r="315" spans="1:39" x14ac:dyDescent="0.35">
      <c r="A315" s="62"/>
      <c r="J315" s="62"/>
      <c r="K315" s="62"/>
      <c r="L315" s="62"/>
      <c r="M315" s="62"/>
      <c r="N315" s="62"/>
      <c r="O315" s="62"/>
      <c r="P315" s="62"/>
      <c r="Q315" s="62"/>
      <c r="R315" s="62"/>
      <c r="S315" s="62"/>
      <c r="T315" s="62"/>
      <c r="U315" s="62"/>
      <c r="V315" s="62"/>
      <c r="W315" s="62"/>
    </row>
    <row r="316" spans="1:39" x14ac:dyDescent="0.35">
      <c r="A316" s="62"/>
      <c r="J316" s="62"/>
      <c r="K316" s="62"/>
      <c r="L316" s="62"/>
      <c r="M316" s="62"/>
      <c r="N316" s="62"/>
      <c r="O316" s="62"/>
      <c r="P316" s="62"/>
      <c r="Q316" s="62"/>
      <c r="R316" s="62"/>
      <c r="S316" s="62"/>
      <c r="T316" s="62"/>
      <c r="U316" s="62"/>
      <c r="V316" s="62"/>
      <c r="W316" s="62"/>
    </row>
    <row r="317" spans="1:39" x14ac:dyDescent="0.35">
      <c r="A317" s="62"/>
      <c r="J317" s="62"/>
      <c r="K317" s="62"/>
      <c r="L317" s="62"/>
      <c r="M317" s="62"/>
      <c r="N317" s="62"/>
      <c r="O317" s="62"/>
      <c r="P317" s="62"/>
      <c r="Q317" s="62"/>
      <c r="R317" s="62"/>
      <c r="S317" s="62"/>
      <c r="T317" s="62"/>
      <c r="U317" s="62"/>
      <c r="V317" s="62"/>
      <c r="W317" s="62"/>
    </row>
    <row r="318" spans="1:39" x14ac:dyDescent="0.35">
      <c r="A318" s="62"/>
      <c r="J318" s="62"/>
      <c r="K318" s="62"/>
      <c r="L318" s="62"/>
      <c r="M318" s="62"/>
      <c r="N318" s="62"/>
      <c r="O318" s="62"/>
      <c r="P318" s="62"/>
      <c r="Q318" s="62"/>
      <c r="R318" s="62"/>
      <c r="S318" s="62"/>
      <c r="T318" s="62"/>
      <c r="U318" s="62"/>
      <c r="V318" s="62"/>
      <c r="W318" s="62"/>
    </row>
    <row r="319" spans="1:39" x14ac:dyDescent="0.35">
      <c r="A319" s="62"/>
      <c r="J319" s="62"/>
      <c r="K319" s="62"/>
      <c r="L319" s="62"/>
      <c r="M319" s="62"/>
      <c r="N319" s="62"/>
      <c r="O319" s="62"/>
      <c r="P319" s="62"/>
      <c r="Q319" s="62"/>
      <c r="R319" s="62"/>
      <c r="S319" s="62"/>
      <c r="T319" s="62"/>
      <c r="U319" s="62"/>
      <c r="V319" s="62"/>
      <c r="W319" s="62"/>
    </row>
    <row r="320" spans="1:39" x14ac:dyDescent="0.35">
      <c r="A320" s="62"/>
      <c r="J320" s="62"/>
      <c r="P320" s="62"/>
      <c r="Q320" s="62"/>
      <c r="R320" s="62"/>
      <c r="S320" s="62"/>
      <c r="T320" s="62"/>
      <c r="U320" s="62"/>
      <c r="V320" s="62"/>
      <c r="W320" s="62"/>
    </row>
    <row r="321" spans="1:23" x14ac:dyDescent="0.35">
      <c r="A321" s="62"/>
      <c r="J321" s="62"/>
      <c r="P321" s="62"/>
      <c r="Q321" s="62"/>
      <c r="R321" s="62"/>
      <c r="S321" s="62"/>
      <c r="T321" s="62"/>
      <c r="U321" s="62"/>
      <c r="V321" s="62"/>
      <c r="W321" s="62"/>
    </row>
  </sheetData>
  <sheetProtection algorithmName="SHA-512" hashValue="D5s78fz+RUoOYDvz5Rr/mcGPqJZC++Oa6uRDpwFL/QLU9u+X4drsjcPLu8wbZZ+gVxPLbqmRBQANqenH0YtPAw==" saltValue="Q5AXVyMpPb3DqzMhnSe4rw==" spinCount="100000" sheet="1" objects="1" scenarios="1" selectLockedCells="1"/>
  <mergeCells count="54">
    <mergeCell ref="D34:K35"/>
    <mergeCell ref="H29:I29"/>
    <mergeCell ref="B30:E31"/>
    <mergeCell ref="J31:K31"/>
    <mergeCell ref="B34:B35"/>
    <mergeCell ref="C34:C35"/>
    <mergeCell ref="F31:G31"/>
    <mergeCell ref="H31:I31"/>
    <mergeCell ref="D40:K40"/>
    <mergeCell ref="D36:K36"/>
    <mergeCell ref="D37:K37"/>
    <mergeCell ref="D38:K38"/>
    <mergeCell ref="D39:K39"/>
    <mergeCell ref="B5:M5"/>
    <mergeCell ref="B6:M6"/>
    <mergeCell ref="B2:M2"/>
    <mergeCell ref="D27:E27"/>
    <mergeCell ref="D28:E28"/>
    <mergeCell ref="B27:C27"/>
    <mergeCell ref="F28:G28"/>
    <mergeCell ref="H27:I27"/>
    <mergeCell ref="F27:G27"/>
    <mergeCell ref="J28:K28"/>
    <mergeCell ref="J27:K27"/>
    <mergeCell ref="H28:I28"/>
    <mergeCell ref="H13:J13"/>
    <mergeCell ref="L10:M10"/>
    <mergeCell ref="B28:C28"/>
    <mergeCell ref="F10:G10"/>
    <mergeCell ref="F13:G13"/>
    <mergeCell ref="F12:G12"/>
    <mergeCell ref="F11:G11"/>
    <mergeCell ref="J29:K29"/>
    <mergeCell ref="F30:G30"/>
    <mergeCell ref="H30:I30"/>
    <mergeCell ref="J30:K30"/>
    <mergeCell ref="C17:M17"/>
    <mergeCell ref="B29:C29"/>
    <mergeCell ref="N12:O12"/>
    <mergeCell ref="N13:O13"/>
    <mergeCell ref="F29:G29"/>
    <mergeCell ref="D29:E29"/>
    <mergeCell ref="C10:E10"/>
    <mergeCell ref="C11:E11"/>
    <mergeCell ref="C12:E12"/>
    <mergeCell ref="C13:E13"/>
    <mergeCell ref="C22:M22"/>
    <mergeCell ref="C18:M18"/>
    <mergeCell ref="C19:M19"/>
    <mergeCell ref="C20:M20"/>
    <mergeCell ref="C21:M21"/>
    <mergeCell ref="H10:J10"/>
    <mergeCell ref="H11:J11"/>
    <mergeCell ref="H12:J12"/>
  </mergeCells>
  <dataValidations count="3">
    <dataValidation type="list" allowBlank="1" showInputMessage="1" showErrorMessage="1" sqref="C13:E13">
      <formula1>$AA$7:$AA$16</formula1>
    </dataValidation>
    <dataValidation type="list" allowBlank="1" showInputMessage="1" showErrorMessage="1" sqref="H10:J10">
      <formula1>$Y$17:$Y$19</formula1>
    </dataValidation>
    <dataValidation type="list" allowBlank="1" showInputMessage="1" showErrorMessage="1" sqref="C12:E12">
      <formula1>$Z$7:$Z$21</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1"/>
  <sheetViews>
    <sheetView showGridLines="0" zoomScale="50" zoomScaleNormal="50" workbookViewId="0">
      <selection activeCell="D25" sqref="D25"/>
    </sheetView>
  </sheetViews>
  <sheetFormatPr defaultColWidth="8.7265625" defaultRowHeight="14.5" x14ac:dyDescent="0.35"/>
  <cols>
    <col min="1" max="1" width="2.54296875" style="3" customWidth="1"/>
    <col min="2" max="2" width="5" style="3" customWidth="1"/>
    <col min="3" max="3" width="36.90625" style="4" customWidth="1"/>
    <col min="4" max="4" width="96.36328125" style="4" customWidth="1"/>
    <col min="5" max="5" width="26" style="14" customWidth="1"/>
    <col min="6" max="6" width="23.36328125" style="14" customWidth="1"/>
    <col min="7" max="7" width="38.90625" style="24" customWidth="1"/>
    <col min="8" max="8" width="81.453125" style="3" customWidth="1"/>
    <col min="9" max="9" width="19.81640625" style="4" hidden="1" customWidth="1"/>
    <col min="10" max="10" width="13.453125" style="4" hidden="1" customWidth="1"/>
    <col min="11" max="11" width="32.54296875" style="4" hidden="1" customWidth="1"/>
    <col min="12" max="12" width="8.7265625" style="4"/>
    <col min="13" max="13" width="15.54296875" style="4" customWidth="1"/>
    <col min="14" max="14" width="10.6328125" style="4" customWidth="1"/>
    <col min="15" max="15" width="8.7265625" style="4"/>
    <col min="16" max="16" width="0" style="4" hidden="1" customWidth="1"/>
    <col min="17" max="16384" width="8.7265625" style="4"/>
  </cols>
  <sheetData>
    <row r="1" spans="1:48" x14ac:dyDescent="0.35">
      <c r="A1" s="107"/>
      <c r="B1" s="107"/>
      <c r="C1" s="108"/>
      <c r="D1" s="108"/>
      <c r="E1" s="109"/>
      <c r="F1" s="109"/>
      <c r="G1" s="110"/>
      <c r="H1" s="111"/>
      <c r="I1" s="5"/>
      <c r="J1" s="6"/>
    </row>
    <row r="2" spans="1:48" x14ac:dyDescent="0.35">
      <c r="A2" s="107"/>
      <c r="B2" s="227" t="s">
        <v>99</v>
      </c>
      <c r="C2" s="227"/>
      <c r="D2" s="227"/>
      <c r="E2" s="227"/>
      <c r="F2" s="227"/>
      <c r="G2" s="227"/>
      <c r="H2" s="227"/>
      <c r="I2" s="5"/>
      <c r="J2" s="6"/>
    </row>
    <row r="3" spans="1:48" ht="35.25" customHeight="1" x14ac:dyDescent="0.35">
      <c r="A3" s="107"/>
      <c r="B3" s="227"/>
      <c r="C3" s="227"/>
      <c r="D3" s="227"/>
      <c r="E3" s="227"/>
      <c r="F3" s="227"/>
      <c r="G3" s="227"/>
      <c r="H3" s="227"/>
      <c r="I3" s="5"/>
      <c r="J3" s="6"/>
    </row>
    <row r="4" spans="1:48" x14ac:dyDescent="0.35">
      <c r="A4" s="107"/>
      <c r="B4" s="107"/>
      <c r="C4" s="108"/>
      <c r="D4" s="108"/>
      <c r="E4" s="109"/>
      <c r="F4" s="109"/>
      <c r="G4" s="110"/>
      <c r="H4" s="107"/>
      <c r="I4" s="5"/>
      <c r="J4" s="6"/>
    </row>
    <row r="5" spans="1:48" x14ac:dyDescent="0.35">
      <c r="A5" s="107"/>
      <c r="B5" s="107"/>
      <c r="C5" s="108"/>
      <c r="D5" s="108"/>
      <c r="E5" s="109"/>
      <c r="F5" s="109"/>
      <c r="G5" s="110"/>
      <c r="H5" s="107"/>
      <c r="P5" s="28" t="s">
        <v>18</v>
      </c>
    </row>
    <row r="6" spans="1:48" ht="15" thickBot="1" x14ac:dyDescent="0.4">
      <c r="A6" s="107"/>
      <c r="B6" s="107"/>
      <c r="C6" s="108"/>
      <c r="D6" s="108"/>
      <c r="E6" s="112"/>
      <c r="F6" s="109"/>
      <c r="G6" s="110"/>
      <c r="H6" s="107"/>
      <c r="AP6" s="51" t="s">
        <v>118</v>
      </c>
      <c r="AQ6" s="49"/>
      <c r="AR6" s="49"/>
      <c r="AS6" s="49"/>
      <c r="AT6" s="4" t="s">
        <v>120</v>
      </c>
      <c r="AU6" s="4" t="s">
        <v>121</v>
      </c>
      <c r="AV6" s="49" t="s">
        <v>122</v>
      </c>
    </row>
    <row r="7" spans="1:48" ht="18" x14ac:dyDescent="0.35">
      <c r="A7" s="107"/>
      <c r="B7" s="107"/>
      <c r="C7" s="238" t="s">
        <v>14</v>
      </c>
      <c r="D7" s="239" t="s">
        <v>25</v>
      </c>
      <c r="E7" s="113"/>
      <c r="F7" s="244" t="s">
        <v>94</v>
      </c>
      <c r="G7" s="245" t="s">
        <v>95</v>
      </c>
      <c r="H7" s="107"/>
      <c r="AP7" s="58" t="str">
        <f>C23</f>
        <v>Put in your Personal Development Objective here e.g. Improve internal employee engagement and job satisfaction by 45%</v>
      </c>
      <c r="AQ7" s="59"/>
      <c r="AR7" s="60"/>
      <c r="AS7" s="10"/>
      <c r="AT7" s="10">
        <f>IF(AP7&lt;&gt;"",5-COUNTIF(E23:E27,$P$5),0)</f>
        <v>0</v>
      </c>
      <c r="AU7" s="10">
        <f>IF(AP7&lt;&gt;"",5-COUNTIF(F23:F27,$P$5),0)</f>
        <v>0</v>
      </c>
      <c r="AV7" s="10">
        <f>IF(AP7&lt;&gt;"",5-COUNTIF(G23:G27,$P$5),0)</f>
        <v>0</v>
      </c>
    </row>
    <row r="8" spans="1:48" ht="18" x14ac:dyDescent="0.35">
      <c r="A8" s="107"/>
      <c r="B8" s="107"/>
      <c r="C8" s="240">
        <v>1</v>
      </c>
      <c r="D8" s="241" t="s">
        <v>97</v>
      </c>
      <c r="E8" s="113"/>
      <c r="F8" s="246">
        <v>5</v>
      </c>
      <c r="G8" s="247" t="s">
        <v>96</v>
      </c>
      <c r="H8" s="107"/>
      <c r="AP8" s="58" t="str">
        <f>C30</f>
        <v>Put in your Objective here e.g. Improve internal employee engagement and job satisfaction by 45%</v>
      </c>
      <c r="AQ8" s="59"/>
      <c r="AR8" s="60"/>
      <c r="AS8" s="10"/>
      <c r="AT8" s="10">
        <f>IF(AP8&lt;&gt;"",5-COUNTIF(E30:E34,$P$5),0)</f>
        <v>0</v>
      </c>
      <c r="AU8" s="10">
        <f>IF(AP8&lt;&gt;"",5-COUNTIF(F30:F34,$P$5),0)</f>
        <v>0</v>
      </c>
      <c r="AV8" s="10">
        <f>IF(AP8&lt;&gt;"",5-COUNTIF(G30:G34,$P$5),0)</f>
        <v>0</v>
      </c>
    </row>
    <row r="9" spans="1:48" ht="18" x14ac:dyDescent="0.35">
      <c r="A9" s="107"/>
      <c r="B9" s="107"/>
      <c r="C9" s="240">
        <v>2</v>
      </c>
      <c r="D9" s="241" t="s">
        <v>91</v>
      </c>
      <c r="E9" s="114"/>
      <c r="F9" s="246">
        <v>4</v>
      </c>
      <c r="G9" s="247" t="s">
        <v>127</v>
      </c>
      <c r="H9" s="107"/>
      <c r="AP9" s="58" t="str">
        <f>C37</f>
        <v>Put in your Objective here e.g. Improve internal employee engagement and job satisfaction by 45%</v>
      </c>
      <c r="AQ9" s="59"/>
      <c r="AR9" s="60"/>
      <c r="AS9" s="10"/>
      <c r="AT9" s="10">
        <f>IF(AP9&lt;&gt;"",5-COUNTIF(E37:E41,$P$5),0)</f>
        <v>0</v>
      </c>
      <c r="AU9" s="10">
        <f>IF(AP9&lt;&gt;"",5-COUNTIF(F37:F41,$P$5),0)</f>
        <v>0</v>
      </c>
      <c r="AV9" s="10">
        <f>IF(AP9&lt;&gt;"",5-COUNTIF(G37:G41,$P$5),0)</f>
        <v>0</v>
      </c>
    </row>
    <row r="10" spans="1:48" ht="18" x14ac:dyDescent="0.35">
      <c r="A10" s="107"/>
      <c r="B10" s="107"/>
      <c r="C10" s="240">
        <v>3</v>
      </c>
      <c r="D10" s="241" t="s">
        <v>93</v>
      </c>
      <c r="E10" s="114"/>
      <c r="F10" s="246">
        <v>3</v>
      </c>
      <c r="G10" s="247" t="s">
        <v>128</v>
      </c>
      <c r="H10" s="107"/>
      <c r="AP10" s="58" t="str">
        <f>IF(D16&gt;=4,C44,"")</f>
        <v>Put in your Objective here e.g. Improve internal employee engagement and job satisfaction by 45%</v>
      </c>
      <c r="AQ10" s="59"/>
      <c r="AR10" s="60"/>
      <c r="AS10" s="10"/>
      <c r="AT10" s="10">
        <f>IF(AP10&lt;&gt;"",5-COUNTIF(E44:E48,$P$5),0)</f>
        <v>0</v>
      </c>
      <c r="AU10" s="10">
        <f>IF(AP10&lt;&gt;"",5-COUNTIF(F44:F48,$P$5),0)</f>
        <v>0</v>
      </c>
      <c r="AV10" s="10">
        <f>IF(AP10&lt;&gt;"",5-COUNTIF(G44:G48,$P$5),0)</f>
        <v>0</v>
      </c>
    </row>
    <row r="11" spans="1:48" ht="18" x14ac:dyDescent="0.35">
      <c r="A11" s="107"/>
      <c r="B11" s="107"/>
      <c r="C11" s="240">
        <v>4</v>
      </c>
      <c r="D11" s="241" t="s">
        <v>98</v>
      </c>
      <c r="E11" s="114"/>
      <c r="F11" s="246">
        <v>2</v>
      </c>
      <c r="G11" s="247" t="s">
        <v>161</v>
      </c>
      <c r="H11" s="107"/>
      <c r="AP11" s="58" t="str">
        <f>IF(D16&gt;=5,C51,"")</f>
        <v>Put in your Objective here e.g. Improve internal employee engagement and job satisfaction by 45%</v>
      </c>
      <c r="AQ11" s="59"/>
      <c r="AR11" s="60"/>
      <c r="AS11" s="10"/>
      <c r="AT11" s="10">
        <f>IF(AP11&lt;&gt;"",5-COUNTIF(E51:E55,$P$5),0)</f>
        <v>0</v>
      </c>
      <c r="AU11" s="10">
        <f>IF(AP11&lt;&gt;"",5-COUNTIF(F51:F55,$P$5),0)</f>
        <v>0</v>
      </c>
      <c r="AV11" s="10">
        <f>IF(AP11&lt;&gt;"",5-COUNTIF(G51:G55,$P$5),0)</f>
        <v>0</v>
      </c>
    </row>
    <row r="12" spans="1:48" ht="18.5" thickBot="1" x14ac:dyDescent="0.4">
      <c r="A12" s="107"/>
      <c r="B12" s="107"/>
      <c r="C12" s="240">
        <v>5</v>
      </c>
      <c r="D12" s="241" t="s">
        <v>92</v>
      </c>
      <c r="E12" s="109"/>
      <c r="F12" s="248">
        <v>1</v>
      </c>
      <c r="G12" s="249" t="s">
        <v>130</v>
      </c>
      <c r="H12" s="107"/>
      <c r="AP12" s="58" t="str">
        <f>IF(D16&gt;=6,C58,"")</f>
        <v>Put in your Objective here e.g. Improve internal employee engagement and job satisfaction by 45%</v>
      </c>
      <c r="AQ12" s="59"/>
      <c r="AR12" s="60"/>
      <c r="AS12" s="10"/>
      <c r="AT12" s="10">
        <f>IF(AP12&lt;&gt;"",5-COUNTIF(E58:E62,$P$5),0)</f>
        <v>0</v>
      </c>
      <c r="AU12" s="10">
        <f>IF(AP12&lt;&gt;"",5-COUNTIF(F58:F62,$P$5),0)</f>
        <v>0</v>
      </c>
      <c r="AV12" s="10">
        <f>IF(AP12&lt;&gt;"",5-COUNTIF(G58:G62,$P$5),0)</f>
        <v>0</v>
      </c>
    </row>
    <row r="13" spans="1:48" ht="18.5" thickBot="1" x14ac:dyDescent="0.4">
      <c r="A13" s="107"/>
      <c r="B13" s="107"/>
      <c r="C13" s="242">
        <v>6</v>
      </c>
      <c r="D13" s="243" t="s">
        <v>189</v>
      </c>
      <c r="E13" s="109"/>
      <c r="F13" s="109"/>
      <c r="G13" s="110"/>
      <c r="H13" s="107"/>
      <c r="AP13" s="50"/>
      <c r="AQ13" s="5"/>
      <c r="AR13" s="6"/>
      <c r="AT13" s="4">
        <f>SUM(AT7:AT12)*5</f>
        <v>0</v>
      </c>
      <c r="AU13" s="4">
        <f>SUM(AU7:AU12)*5</f>
        <v>0</v>
      </c>
      <c r="AV13" s="4">
        <f>SUM(AV7:AV12)*5</f>
        <v>0</v>
      </c>
    </row>
    <row r="14" spans="1:48" x14ac:dyDescent="0.35">
      <c r="A14" s="107"/>
      <c r="B14" s="107"/>
      <c r="C14" s="108"/>
      <c r="D14" s="108"/>
      <c r="E14" s="109"/>
      <c r="F14" s="109"/>
      <c r="G14" s="110"/>
      <c r="H14" s="107"/>
      <c r="AP14" s="50"/>
      <c r="AQ14" s="5"/>
      <c r="AR14" s="6"/>
    </row>
    <row r="15" spans="1:48" x14ac:dyDescent="0.35">
      <c r="A15" s="107"/>
      <c r="B15" s="107"/>
      <c r="C15" s="108"/>
      <c r="D15" s="108"/>
      <c r="E15" s="109"/>
      <c r="F15" s="109"/>
      <c r="G15" s="110"/>
      <c r="H15" s="107"/>
      <c r="AP15" s="50"/>
      <c r="AQ15" s="5"/>
      <c r="AR15" s="6"/>
    </row>
    <row r="16" spans="1:48" ht="24.5" customHeight="1" x14ac:dyDescent="0.35">
      <c r="A16" s="107"/>
      <c r="B16" s="107"/>
      <c r="C16" s="250" t="s">
        <v>163</v>
      </c>
      <c r="D16" s="103">
        <v>6</v>
      </c>
      <c r="E16" s="109"/>
      <c r="F16" s="109"/>
      <c r="G16" s="110"/>
      <c r="H16" s="111"/>
      <c r="I16" s="5"/>
      <c r="J16" s="6"/>
    </row>
    <row r="17" spans="1:11" x14ac:dyDescent="0.35">
      <c r="A17" s="107"/>
      <c r="B17" s="107"/>
      <c r="C17" s="111"/>
      <c r="D17" s="115"/>
      <c r="E17" s="109"/>
      <c r="F17" s="109"/>
      <c r="G17" s="110"/>
      <c r="H17" s="111"/>
      <c r="I17" s="5"/>
      <c r="J17" s="6"/>
    </row>
    <row r="18" spans="1:11" x14ac:dyDescent="0.35">
      <c r="A18" s="107"/>
      <c r="B18" s="107"/>
      <c r="C18" s="111"/>
      <c r="D18" s="115"/>
      <c r="E18" s="109"/>
      <c r="F18" s="109"/>
      <c r="G18" s="110"/>
      <c r="H18" s="111"/>
      <c r="I18" s="5"/>
      <c r="J18" s="6"/>
    </row>
    <row r="19" spans="1:11" x14ac:dyDescent="0.35">
      <c r="A19" s="107"/>
      <c r="B19" s="107"/>
      <c r="C19" s="108"/>
      <c r="D19" s="108"/>
      <c r="E19" s="109"/>
      <c r="F19" s="109"/>
      <c r="G19" s="110"/>
      <c r="H19" s="111"/>
      <c r="I19" s="5"/>
      <c r="J19" s="6"/>
    </row>
    <row r="20" spans="1:11" s="36" customFormat="1" ht="17.5" x14ac:dyDescent="0.35">
      <c r="A20" s="35"/>
      <c r="B20" s="251"/>
      <c r="C20" s="252"/>
      <c r="D20" s="253" t="s">
        <v>83</v>
      </c>
      <c r="E20" s="254">
        <v>0.2</v>
      </c>
      <c r="F20" s="254">
        <v>0.8</v>
      </c>
      <c r="G20" s="254">
        <v>0</v>
      </c>
      <c r="H20" s="255"/>
      <c r="I20" s="256"/>
      <c r="J20" s="257"/>
      <c r="K20" s="258"/>
    </row>
    <row r="21" spans="1:11" s="1" customFormat="1" ht="28" customHeight="1" x14ac:dyDescent="0.35">
      <c r="A21" s="12"/>
      <c r="B21" s="259" t="s">
        <v>87</v>
      </c>
      <c r="C21" s="259" t="s">
        <v>89</v>
      </c>
      <c r="D21" s="259" t="s">
        <v>90</v>
      </c>
      <c r="E21" s="260" t="s">
        <v>6</v>
      </c>
      <c r="F21" s="260" t="s">
        <v>5</v>
      </c>
      <c r="G21" s="260" t="s">
        <v>2</v>
      </c>
      <c r="H21" s="261" t="s">
        <v>23</v>
      </c>
      <c r="I21" s="262" t="s">
        <v>1</v>
      </c>
      <c r="J21" s="262" t="s">
        <v>2</v>
      </c>
      <c r="K21" s="263" t="s">
        <v>0</v>
      </c>
    </row>
    <row r="22" spans="1:11" s="1" customFormat="1" ht="17.5" x14ac:dyDescent="0.35">
      <c r="A22" s="12"/>
      <c r="B22" s="264" t="s">
        <v>82</v>
      </c>
      <c r="C22" s="264"/>
      <c r="D22" s="264"/>
      <c r="E22" s="264"/>
      <c r="F22" s="264"/>
      <c r="G22" s="264"/>
      <c r="H22" s="265"/>
      <c r="I22" s="266"/>
      <c r="J22" s="266"/>
      <c r="K22" s="266"/>
    </row>
    <row r="23" spans="1:11" s="1" customFormat="1" ht="80.5" customHeight="1" x14ac:dyDescent="0.35">
      <c r="A23" s="12"/>
      <c r="B23" s="267">
        <v>1</v>
      </c>
      <c r="C23" s="268" t="s">
        <v>164</v>
      </c>
      <c r="D23" s="269" t="s">
        <v>75</v>
      </c>
      <c r="E23" s="270" t="s">
        <v>18</v>
      </c>
      <c r="F23" s="271" t="s">
        <v>18</v>
      </c>
      <c r="G23" s="272" t="s">
        <v>18</v>
      </c>
      <c r="H23" s="273" t="s">
        <v>190</v>
      </c>
      <c r="I23" s="274">
        <v>5</v>
      </c>
      <c r="J23" s="275">
        <v>3</v>
      </c>
      <c r="K23" s="276"/>
    </row>
    <row r="24" spans="1:11" s="1" customFormat="1" ht="88" customHeight="1" x14ac:dyDescent="0.35">
      <c r="A24" s="12"/>
      <c r="B24" s="277"/>
      <c r="C24" s="278"/>
      <c r="D24" s="269" t="s">
        <v>76</v>
      </c>
      <c r="E24" s="270" t="s">
        <v>18</v>
      </c>
      <c r="F24" s="271" t="s">
        <v>18</v>
      </c>
      <c r="G24" s="272" t="s">
        <v>18</v>
      </c>
      <c r="H24" s="273" t="s">
        <v>191</v>
      </c>
      <c r="I24" s="274">
        <v>5</v>
      </c>
      <c r="J24" s="275">
        <v>3</v>
      </c>
      <c r="K24" s="276"/>
    </row>
    <row r="25" spans="1:11" s="1" customFormat="1" ht="83" customHeight="1" x14ac:dyDescent="0.35">
      <c r="A25" s="12"/>
      <c r="B25" s="277"/>
      <c r="C25" s="278"/>
      <c r="D25" s="269" t="s">
        <v>26</v>
      </c>
      <c r="E25" s="270" t="s">
        <v>18</v>
      </c>
      <c r="F25" s="271" t="s">
        <v>18</v>
      </c>
      <c r="G25" s="272" t="s">
        <v>18</v>
      </c>
      <c r="H25" s="273" t="s">
        <v>192</v>
      </c>
      <c r="I25" s="274"/>
      <c r="J25" s="275"/>
      <c r="K25" s="276"/>
    </row>
    <row r="26" spans="1:11" s="1" customFormat="1" ht="77" customHeight="1" x14ac:dyDescent="0.35">
      <c r="A26" s="12"/>
      <c r="B26" s="277"/>
      <c r="C26" s="278"/>
      <c r="D26" s="279" t="s">
        <v>27</v>
      </c>
      <c r="E26" s="270" t="s">
        <v>18</v>
      </c>
      <c r="F26" s="271" t="s">
        <v>18</v>
      </c>
      <c r="G26" s="272" t="s">
        <v>18</v>
      </c>
      <c r="H26" s="273" t="s">
        <v>193</v>
      </c>
      <c r="I26" s="274"/>
      <c r="J26" s="275"/>
      <c r="K26" s="276"/>
    </row>
    <row r="27" spans="1:11" s="1" customFormat="1" ht="77" customHeight="1" x14ac:dyDescent="0.35">
      <c r="A27" s="12"/>
      <c r="B27" s="277"/>
      <c r="C27" s="278"/>
      <c r="D27" s="279" t="s">
        <v>100</v>
      </c>
      <c r="E27" s="270" t="s">
        <v>18</v>
      </c>
      <c r="F27" s="271" t="s">
        <v>18</v>
      </c>
      <c r="G27" s="272" t="s">
        <v>18</v>
      </c>
      <c r="H27" s="273" t="s">
        <v>194</v>
      </c>
      <c r="I27" s="274"/>
      <c r="J27" s="275"/>
      <c r="K27" s="276"/>
    </row>
    <row r="28" spans="1:11" s="1" customFormat="1" ht="14.5" customHeight="1" x14ac:dyDescent="0.35">
      <c r="A28" s="12"/>
      <c r="B28" s="280"/>
      <c r="C28" s="281"/>
      <c r="D28" s="282" t="s">
        <v>81</v>
      </c>
      <c r="E28" s="283">
        <f>SUM(E23:E27)</f>
        <v>0</v>
      </c>
      <c r="F28" s="283">
        <f>SUM(F23:F27)</f>
        <v>0</v>
      </c>
      <c r="G28" s="283">
        <f t="shared" ref="G28" si="0">SUM(G23:G27)</f>
        <v>0</v>
      </c>
      <c r="H28" s="284"/>
      <c r="I28" s="285"/>
      <c r="J28" s="286">
        <f>SUM(J23:J26)</f>
        <v>6</v>
      </c>
      <c r="K28" s="286">
        <f>SUM(K23:K26)</f>
        <v>0</v>
      </c>
    </row>
    <row r="29" spans="1:11" s="1" customFormat="1" ht="17.5" x14ac:dyDescent="0.35">
      <c r="A29" s="12"/>
      <c r="B29" s="287"/>
      <c r="C29" s="288" t="s">
        <v>101</v>
      </c>
      <c r="D29" s="264"/>
      <c r="E29" s="264"/>
      <c r="F29" s="264"/>
      <c r="G29" s="264"/>
      <c r="H29" s="265"/>
      <c r="I29" s="285"/>
      <c r="J29" s="286"/>
      <c r="K29" s="286"/>
    </row>
    <row r="30" spans="1:11" s="1" customFormat="1" ht="79" customHeight="1" x14ac:dyDescent="0.35">
      <c r="A30" s="12"/>
      <c r="B30" s="267">
        <v>2</v>
      </c>
      <c r="C30" s="268" t="s">
        <v>123</v>
      </c>
      <c r="D30" s="269" t="s">
        <v>75</v>
      </c>
      <c r="E30" s="270" t="s">
        <v>18</v>
      </c>
      <c r="F30" s="271" t="s">
        <v>18</v>
      </c>
      <c r="G30" s="272" t="s">
        <v>18</v>
      </c>
      <c r="H30" s="273" t="s">
        <v>190</v>
      </c>
      <c r="I30" s="274">
        <v>5</v>
      </c>
      <c r="J30" s="275">
        <v>4</v>
      </c>
      <c r="K30" s="276"/>
    </row>
    <row r="31" spans="1:11" s="1" customFormat="1" ht="77.5" customHeight="1" x14ac:dyDescent="0.35">
      <c r="A31" s="12"/>
      <c r="B31" s="277"/>
      <c r="C31" s="278"/>
      <c r="D31" s="269" t="s">
        <v>76</v>
      </c>
      <c r="E31" s="270" t="s">
        <v>18</v>
      </c>
      <c r="F31" s="271" t="s">
        <v>18</v>
      </c>
      <c r="G31" s="272" t="s">
        <v>18</v>
      </c>
      <c r="H31" s="273" t="s">
        <v>191</v>
      </c>
      <c r="I31" s="274">
        <v>5</v>
      </c>
      <c r="J31" s="275">
        <v>4</v>
      </c>
      <c r="K31" s="276"/>
    </row>
    <row r="32" spans="1:11" s="1" customFormat="1" ht="80" customHeight="1" x14ac:dyDescent="0.35">
      <c r="A32" s="12"/>
      <c r="B32" s="277"/>
      <c r="C32" s="278"/>
      <c r="D32" s="269" t="s">
        <v>78</v>
      </c>
      <c r="E32" s="270" t="s">
        <v>18</v>
      </c>
      <c r="F32" s="271" t="s">
        <v>18</v>
      </c>
      <c r="G32" s="272" t="s">
        <v>18</v>
      </c>
      <c r="H32" s="273" t="s">
        <v>191</v>
      </c>
      <c r="I32" s="274"/>
      <c r="J32" s="275"/>
      <c r="K32" s="276"/>
    </row>
    <row r="33" spans="1:11" s="1" customFormat="1" ht="71.5" customHeight="1" x14ac:dyDescent="0.35">
      <c r="A33" s="12"/>
      <c r="B33" s="277"/>
      <c r="C33" s="278"/>
      <c r="D33" s="269" t="s">
        <v>79</v>
      </c>
      <c r="E33" s="270" t="s">
        <v>18</v>
      </c>
      <c r="F33" s="271" t="s">
        <v>18</v>
      </c>
      <c r="G33" s="272" t="s">
        <v>18</v>
      </c>
      <c r="H33" s="273" t="s">
        <v>191</v>
      </c>
      <c r="I33" s="274"/>
      <c r="J33" s="275"/>
      <c r="K33" s="276"/>
    </row>
    <row r="34" spans="1:11" s="1" customFormat="1" ht="77" customHeight="1" x14ac:dyDescent="0.35">
      <c r="A34" s="12"/>
      <c r="B34" s="277"/>
      <c r="C34" s="278"/>
      <c r="D34" s="279" t="s">
        <v>100</v>
      </c>
      <c r="E34" s="270" t="s">
        <v>18</v>
      </c>
      <c r="F34" s="271" t="s">
        <v>18</v>
      </c>
      <c r="G34" s="272" t="s">
        <v>18</v>
      </c>
      <c r="H34" s="273" t="s">
        <v>195</v>
      </c>
      <c r="I34" s="274"/>
      <c r="J34" s="275"/>
      <c r="K34" s="276"/>
    </row>
    <row r="35" spans="1:11" s="1" customFormat="1" ht="17.25" customHeight="1" x14ac:dyDescent="0.35">
      <c r="A35" s="12"/>
      <c r="B35" s="280"/>
      <c r="C35" s="281"/>
      <c r="D35" s="282" t="s">
        <v>81</v>
      </c>
      <c r="E35" s="283">
        <f>SUM(E30:E34)</f>
        <v>0</v>
      </c>
      <c r="F35" s="283">
        <f t="shared" ref="F35:G35" si="1">SUM(F30:F34)</f>
        <v>0</v>
      </c>
      <c r="G35" s="283">
        <f t="shared" si="1"/>
        <v>0</v>
      </c>
      <c r="H35" s="284"/>
      <c r="I35" s="274"/>
      <c r="J35" s="275"/>
      <c r="K35" s="276"/>
    </row>
    <row r="36" spans="1:11" s="1" customFormat="1" ht="17.25" customHeight="1" x14ac:dyDescent="0.35">
      <c r="A36" s="12"/>
      <c r="B36" s="289"/>
      <c r="C36" s="290" t="s">
        <v>77</v>
      </c>
      <c r="D36" s="291"/>
      <c r="E36" s="291"/>
      <c r="F36" s="291"/>
      <c r="G36" s="291"/>
      <c r="H36" s="292"/>
      <c r="I36" s="274"/>
      <c r="J36" s="275"/>
      <c r="K36" s="276"/>
    </row>
    <row r="37" spans="1:11" s="1" customFormat="1" ht="80" customHeight="1" x14ac:dyDescent="0.35">
      <c r="A37" s="12"/>
      <c r="B37" s="267">
        <v>3</v>
      </c>
      <c r="C37" s="268" t="s">
        <v>123</v>
      </c>
      <c r="D37" s="269" t="s">
        <v>75</v>
      </c>
      <c r="E37" s="270" t="s">
        <v>18</v>
      </c>
      <c r="F37" s="271" t="s">
        <v>18</v>
      </c>
      <c r="G37" s="272" t="s">
        <v>18</v>
      </c>
      <c r="H37" s="273" t="s">
        <v>190</v>
      </c>
      <c r="I37" s="274"/>
      <c r="J37" s="275"/>
      <c r="K37" s="276"/>
    </row>
    <row r="38" spans="1:11" s="1" customFormat="1" ht="82" customHeight="1" x14ac:dyDescent="0.35">
      <c r="A38" s="12"/>
      <c r="B38" s="277"/>
      <c r="C38" s="278"/>
      <c r="D38" s="269" t="s">
        <v>76</v>
      </c>
      <c r="E38" s="270" t="s">
        <v>18</v>
      </c>
      <c r="F38" s="271" t="s">
        <v>18</v>
      </c>
      <c r="G38" s="272" t="s">
        <v>18</v>
      </c>
      <c r="H38" s="273" t="s">
        <v>191</v>
      </c>
      <c r="I38" s="274"/>
      <c r="J38" s="275"/>
      <c r="K38" s="276"/>
    </row>
    <row r="39" spans="1:11" s="1" customFormat="1" ht="80.5" customHeight="1" x14ac:dyDescent="0.35">
      <c r="A39" s="12"/>
      <c r="B39" s="277"/>
      <c r="C39" s="278"/>
      <c r="D39" s="269" t="s">
        <v>26</v>
      </c>
      <c r="E39" s="270" t="s">
        <v>18</v>
      </c>
      <c r="F39" s="271" t="s">
        <v>18</v>
      </c>
      <c r="G39" s="272" t="s">
        <v>18</v>
      </c>
      <c r="H39" s="273" t="s">
        <v>196</v>
      </c>
      <c r="I39" s="274"/>
      <c r="J39" s="275"/>
      <c r="K39" s="276"/>
    </row>
    <row r="40" spans="1:11" s="1" customFormat="1" ht="80" customHeight="1" x14ac:dyDescent="0.35">
      <c r="A40" s="12"/>
      <c r="B40" s="277"/>
      <c r="C40" s="278"/>
      <c r="D40" s="279" t="s">
        <v>27</v>
      </c>
      <c r="E40" s="270" t="s">
        <v>18</v>
      </c>
      <c r="F40" s="271" t="s">
        <v>18</v>
      </c>
      <c r="G40" s="272" t="s">
        <v>18</v>
      </c>
      <c r="H40" s="273" t="s">
        <v>197</v>
      </c>
      <c r="I40" s="274"/>
      <c r="J40" s="275"/>
      <c r="K40" s="276"/>
    </row>
    <row r="41" spans="1:11" s="1" customFormat="1" ht="77" customHeight="1" x14ac:dyDescent="0.35">
      <c r="A41" s="12"/>
      <c r="B41" s="277"/>
      <c r="C41" s="278"/>
      <c r="D41" s="279" t="s">
        <v>100</v>
      </c>
      <c r="E41" s="270" t="s">
        <v>18</v>
      </c>
      <c r="F41" s="271" t="s">
        <v>18</v>
      </c>
      <c r="G41" s="272" t="s">
        <v>18</v>
      </c>
      <c r="H41" s="273" t="s">
        <v>198</v>
      </c>
      <c r="I41" s="274"/>
      <c r="J41" s="275"/>
      <c r="K41" s="276"/>
    </row>
    <row r="42" spans="1:11" s="1" customFormat="1" ht="17.25" customHeight="1" x14ac:dyDescent="0.35">
      <c r="A42" s="12"/>
      <c r="B42" s="280"/>
      <c r="C42" s="281"/>
      <c r="D42" s="282" t="s">
        <v>81</v>
      </c>
      <c r="E42" s="283">
        <f>SUM(E37:E41)</f>
        <v>0</v>
      </c>
      <c r="F42" s="283">
        <f t="shared" ref="F42:G42" si="2">SUM(F37:F41)</f>
        <v>0</v>
      </c>
      <c r="G42" s="283">
        <f t="shared" si="2"/>
        <v>0</v>
      </c>
      <c r="H42" s="284"/>
      <c r="I42" s="274"/>
      <c r="J42" s="275"/>
      <c r="K42" s="276"/>
    </row>
    <row r="43" spans="1:11" s="1" customFormat="1" ht="17.25" customHeight="1" x14ac:dyDescent="0.35">
      <c r="A43" s="12"/>
      <c r="B43" s="293"/>
      <c r="C43" s="294" t="s">
        <v>102</v>
      </c>
      <c r="D43" s="295"/>
      <c r="E43" s="295"/>
      <c r="F43" s="295"/>
      <c r="G43" s="295"/>
      <c r="H43" s="296"/>
      <c r="I43" s="274"/>
      <c r="J43" s="275"/>
      <c r="K43" s="276"/>
    </row>
    <row r="44" spans="1:11" s="1" customFormat="1" ht="79" customHeight="1" x14ac:dyDescent="0.35">
      <c r="A44" s="12"/>
      <c r="B44" s="267">
        <v>4</v>
      </c>
      <c r="C44" s="268" t="s">
        <v>123</v>
      </c>
      <c r="D44" s="269" t="s">
        <v>75</v>
      </c>
      <c r="E44" s="270" t="s">
        <v>18</v>
      </c>
      <c r="F44" s="271" t="s">
        <v>18</v>
      </c>
      <c r="G44" s="272" t="s">
        <v>18</v>
      </c>
      <c r="H44" s="273" t="s">
        <v>190</v>
      </c>
      <c r="I44" s="274"/>
      <c r="J44" s="275"/>
      <c r="K44" s="276"/>
    </row>
    <row r="45" spans="1:11" s="1" customFormat="1" ht="78.5" customHeight="1" x14ac:dyDescent="0.35">
      <c r="A45" s="12"/>
      <c r="B45" s="277"/>
      <c r="C45" s="278"/>
      <c r="D45" s="269" t="s">
        <v>76</v>
      </c>
      <c r="E45" s="270" t="s">
        <v>18</v>
      </c>
      <c r="F45" s="271" t="s">
        <v>18</v>
      </c>
      <c r="G45" s="272" t="s">
        <v>18</v>
      </c>
      <c r="H45" s="273" t="s">
        <v>191</v>
      </c>
      <c r="I45" s="274"/>
      <c r="J45" s="275"/>
      <c r="K45" s="276"/>
    </row>
    <row r="46" spans="1:11" s="1" customFormat="1" ht="77.5" customHeight="1" x14ac:dyDescent="0.35">
      <c r="A46" s="12"/>
      <c r="B46" s="277"/>
      <c r="C46" s="278"/>
      <c r="D46" s="269" t="s">
        <v>26</v>
      </c>
      <c r="E46" s="270" t="s">
        <v>18</v>
      </c>
      <c r="F46" s="271" t="s">
        <v>18</v>
      </c>
      <c r="G46" s="272" t="s">
        <v>18</v>
      </c>
      <c r="H46" s="273" t="s">
        <v>199</v>
      </c>
      <c r="I46" s="274"/>
      <c r="J46" s="275"/>
      <c r="K46" s="276"/>
    </row>
    <row r="47" spans="1:11" s="1" customFormat="1" ht="80.5" customHeight="1" x14ac:dyDescent="0.35">
      <c r="A47" s="12"/>
      <c r="B47" s="277"/>
      <c r="C47" s="278"/>
      <c r="D47" s="297" t="s">
        <v>27</v>
      </c>
      <c r="E47" s="270" t="s">
        <v>18</v>
      </c>
      <c r="F47" s="271" t="s">
        <v>18</v>
      </c>
      <c r="G47" s="298" t="s">
        <v>18</v>
      </c>
      <c r="H47" s="299" t="s">
        <v>200</v>
      </c>
      <c r="I47" s="274"/>
      <c r="J47" s="275"/>
      <c r="K47" s="276"/>
    </row>
    <row r="48" spans="1:11" s="1" customFormat="1" ht="77" customHeight="1" x14ac:dyDescent="0.35">
      <c r="A48" s="12"/>
      <c r="B48" s="277"/>
      <c r="C48" s="278"/>
      <c r="D48" s="279" t="s">
        <v>100</v>
      </c>
      <c r="E48" s="270" t="s">
        <v>18</v>
      </c>
      <c r="F48" s="271" t="s">
        <v>18</v>
      </c>
      <c r="G48" s="272" t="s">
        <v>18</v>
      </c>
      <c r="H48" s="273" t="s">
        <v>200</v>
      </c>
      <c r="I48" s="274"/>
      <c r="J48" s="275"/>
      <c r="K48" s="276"/>
    </row>
    <row r="49" spans="1:11" s="1" customFormat="1" ht="14.25" customHeight="1" x14ac:dyDescent="0.35">
      <c r="A49" s="12"/>
      <c r="B49" s="280"/>
      <c r="C49" s="281"/>
      <c r="D49" s="282" t="s">
        <v>81</v>
      </c>
      <c r="E49" s="283">
        <f>SUM(E44:E48)</f>
        <v>0</v>
      </c>
      <c r="F49" s="283">
        <f t="shared" ref="F49:G49" si="3">SUM(F44:F48)</f>
        <v>0</v>
      </c>
      <c r="G49" s="283">
        <f t="shared" si="3"/>
        <v>0</v>
      </c>
      <c r="H49" s="284"/>
      <c r="I49" s="274"/>
      <c r="J49" s="275"/>
      <c r="K49" s="276"/>
    </row>
    <row r="50" spans="1:11" s="1" customFormat="1" ht="17.25" customHeight="1" x14ac:dyDescent="0.35">
      <c r="A50" s="12"/>
      <c r="B50" s="293"/>
      <c r="C50" s="294" t="s">
        <v>103</v>
      </c>
      <c r="D50" s="295"/>
      <c r="E50" s="295"/>
      <c r="F50" s="295"/>
      <c r="G50" s="295"/>
      <c r="H50" s="296"/>
      <c r="I50" s="274"/>
      <c r="J50" s="275"/>
      <c r="K50" s="276"/>
    </row>
    <row r="51" spans="1:11" s="1" customFormat="1" ht="79" customHeight="1" x14ac:dyDescent="0.35">
      <c r="A51" s="12"/>
      <c r="B51" s="267">
        <v>5</v>
      </c>
      <c r="C51" s="268" t="s">
        <v>123</v>
      </c>
      <c r="D51" s="269" t="s">
        <v>75</v>
      </c>
      <c r="E51" s="270" t="s">
        <v>18</v>
      </c>
      <c r="F51" s="271" t="s">
        <v>18</v>
      </c>
      <c r="G51" s="272" t="s">
        <v>18</v>
      </c>
      <c r="H51" s="273" t="s">
        <v>190</v>
      </c>
      <c r="I51" s="274"/>
      <c r="J51" s="275"/>
      <c r="K51" s="276"/>
    </row>
    <row r="52" spans="1:11" s="1" customFormat="1" ht="78.5" customHeight="1" x14ac:dyDescent="0.35">
      <c r="A52" s="12"/>
      <c r="B52" s="277"/>
      <c r="C52" s="278"/>
      <c r="D52" s="269" t="s">
        <v>76</v>
      </c>
      <c r="E52" s="270" t="s">
        <v>18</v>
      </c>
      <c r="F52" s="271" t="s">
        <v>18</v>
      </c>
      <c r="G52" s="272" t="s">
        <v>18</v>
      </c>
      <c r="H52" s="273" t="s">
        <v>191</v>
      </c>
      <c r="I52" s="274"/>
      <c r="J52" s="275"/>
      <c r="K52" s="276"/>
    </row>
    <row r="53" spans="1:11" s="1" customFormat="1" ht="77.5" customHeight="1" x14ac:dyDescent="0.35">
      <c r="A53" s="12"/>
      <c r="B53" s="277"/>
      <c r="C53" s="278"/>
      <c r="D53" s="269" t="s">
        <v>26</v>
      </c>
      <c r="E53" s="270" t="s">
        <v>18</v>
      </c>
      <c r="F53" s="271" t="s">
        <v>18</v>
      </c>
      <c r="G53" s="272" t="s">
        <v>18</v>
      </c>
      <c r="H53" s="273" t="s">
        <v>199</v>
      </c>
      <c r="I53" s="274"/>
      <c r="J53" s="275"/>
      <c r="K53" s="276"/>
    </row>
    <row r="54" spans="1:11" s="1" customFormat="1" ht="80.5" customHeight="1" x14ac:dyDescent="0.35">
      <c r="A54" s="12"/>
      <c r="B54" s="277"/>
      <c r="C54" s="278"/>
      <c r="D54" s="297" t="s">
        <v>27</v>
      </c>
      <c r="E54" s="270" t="s">
        <v>18</v>
      </c>
      <c r="F54" s="271" t="s">
        <v>18</v>
      </c>
      <c r="G54" s="298" t="s">
        <v>18</v>
      </c>
      <c r="H54" s="299" t="s">
        <v>200</v>
      </c>
      <c r="I54" s="274"/>
      <c r="J54" s="275"/>
      <c r="K54" s="276"/>
    </row>
    <row r="55" spans="1:11" s="1" customFormat="1" ht="77" customHeight="1" x14ac:dyDescent="0.35">
      <c r="A55" s="12"/>
      <c r="B55" s="277"/>
      <c r="C55" s="278"/>
      <c r="D55" s="279" t="s">
        <v>100</v>
      </c>
      <c r="E55" s="270" t="s">
        <v>18</v>
      </c>
      <c r="F55" s="271" t="s">
        <v>18</v>
      </c>
      <c r="G55" s="272" t="s">
        <v>18</v>
      </c>
      <c r="H55" s="273" t="s">
        <v>200</v>
      </c>
      <c r="I55" s="274"/>
      <c r="J55" s="275"/>
      <c r="K55" s="276"/>
    </row>
    <row r="56" spans="1:11" s="1" customFormat="1" ht="14.25" customHeight="1" x14ac:dyDescent="0.35">
      <c r="A56" s="12"/>
      <c r="B56" s="280"/>
      <c r="C56" s="281"/>
      <c r="D56" s="282" t="s">
        <v>81</v>
      </c>
      <c r="E56" s="283">
        <f>SUM(E51:E55)</f>
        <v>0</v>
      </c>
      <c r="F56" s="283">
        <f t="shared" ref="F56:G56" si="4">SUM(F51:F55)</f>
        <v>0</v>
      </c>
      <c r="G56" s="283">
        <f t="shared" si="4"/>
        <v>0</v>
      </c>
      <c r="H56" s="284"/>
      <c r="I56" s="274"/>
      <c r="J56" s="275"/>
      <c r="K56" s="276"/>
    </row>
    <row r="57" spans="1:11" s="1" customFormat="1" ht="24" customHeight="1" x14ac:dyDescent="0.35">
      <c r="A57" s="12"/>
      <c r="B57" s="300"/>
      <c r="C57" s="294" t="s">
        <v>124</v>
      </c>
      <c r="D57" s="295"/>
      <c r="E57" s="295"/>
      <c r="F57" s="295"/>
      <c r="G57" s="295"/>
      <c r="H57" s="296"/>
      <c r="I57" s="274"/>
      <c r="J57" s="275"/>
      <c r="K57" s="276"/>
    </row>
    <row r="58" spans="1:11" s="1" customFormat="1" ht="81.5" customHeight="1" x14ac:dyDescent="0.35">
      <c r="A58" s="12"/>
      <c r="B58" s="267">
        <v>6</v>
      </c>
      <c r="C58" s="268" t="s">
        <v>123</v>
      </c>
      <c r="D58" s="269" t="s">
        <v>75</v>
      </c>
      <c r="E58" s="270" t="s">
        <v>18</v>
      </c>
      <c r="F58" s="271" t="s">
        <v>18</v>
      </c>
      <c r="G58" s="272" t="s">
        <v>18</v>
      </c>
      <c r="H58" s="273" t="s">
        <v>190</v>
      </c>
      <c r="I58" s="274"/>
      <c r="J58" s="275"/>
      <c r="K58" s="276"/>
    </row>
    <row r="59" spans="1:11" s="1" customFormat="1" ht="82" customHeight="1" x14ac:dyDescent="0.35">
      <c r="A59" s="12"/>
      <c r="B59" s="277"/>
      <c r="C59" s="278"/>
      <c r="D59" s="269" t="s">
        <v>76</v>
      </c>
      <c r="E59" s="270" t="s">
        <v>18</v>
      </c>
      <c r="F59" s="271" t="s">
        <v>18</v>
      </c>
      <c r="G59" s="272" t="s">
        <v>18</v>
      </c>
      <c r="H59" s="273" t="s">
        <v>191</v>
      </c>
      <c r="I59" s="274"/>
      <c r="J59" s="275"/>
      <c r="K59" s="276"/>
    </row>
    <row r="60" spans="1:11" s="1" customFormat="1" ht="80.5" customHeight="1" x14ac:dyDescent="0.35">
      <c r="A60" s="12"/>
      <c r="B60" s="277"/>
      <c r="C60" s="278"/>
      <c r="D60" s="269" t="s">
        <v>26</v>
      </c>
      <c r="E60" s="270" t="s">
        <v>18</v>
      </c>
      <c r="F60" s="271" t="s">
        <v>18</v>
      </c>
      <c r="G60" s="272" t="s">
        <v>18</v>
      </c>
      <c r="H60" s="273" t="s">
        <v>193</v>
      </c>
      <c r="I60" s="274">
        <v>5</v>
      </c>
      <c r="J60" s="275">
        <v>4</v>
      </c>
      <c r="K60" s="276"/>
    </row>
    <row r="61" spans="1:11" s="13" customFormat="1" ht="79" customHeight="1" x14ac:dyDescent="0.35">
      <c r="A61" s="15"/>
      <c r="B61" s="277"/>
      <c r="C61" s="278"/>
      <c r="D61" s="279" t="s">
        <v>27</v>
      </c>
      <c r="E61" s="270" t="s">
        <v>18</v>
      </c>
      <c r="F61" s="271" t="s">
        <v>18</v>
      </c>
      <c r="G61" s="272" t="s">
        <v>18</v>
      </c>
      <c r="H61" s="273" t="s">
        <v>193</v>
      </c>
      <c r="I61" s="301"/>
      <c r="J61" s="302"/>
      <c r="K61" s="301"/>
    </row>
    <row r="62" spans="1:11" s="1" customFormat="1" ht="77" customHeight="1" x14ac:dyDescent="0.35">
      <c r="A62" s="12"/>
      <c r="B62" s="277"/>
      <c r="C62" s="278"/>
      <c r="D62" s="279" t="s">
        <v>100</v>
      </c>
      <c r="E62" s="270" t="s">
        <v>18</v>
      </c>
      <c r="F62" s="271" t="s">
        <v>18</v>
      </c>
      <c r="G62" s="272" t="s">
        <v>18</v>
      </c>
      <c r="H62" s="273" t="s">
        <v>200</v>
      </c>
      <c r="I62" s="274"/>
      <c r="J62" s="275"/>
      <c r="K62" s="276"/>
    </row>
    <row r="63" spans="1:11" ht="14.5" customHeight="1" x14ac:dyDescent="0.35">
      <c r="B63" s="280"/>
      <c r="C63" s="281"/>
      <c r="D63" s="282" t="s">
        <v>81</v>
      </c>
      <c r="E63" s="283">
        <f>SUM(E58:E62)</f>
        <v>0</v>
      </c>
      <c r="F63" s="283">
        <f t="shared" ref="F63:G63" si="5">SUM(F58:F62)</f>
        <v>0</v>
      </c>
      <c r="G63" s="283">
        <f t="shared" si="5"/>
        <v>0</v>
      </c>
      <c r="H63" s="284"/>
      <c r="I63" s="303"/>
      <c r="J63" s="304"/>
      <c r="K63" s="303"/>
    </row>
    <row r="64" spans="1:11" ht="16" x14ac:dyDescent="0.35">
      <c r="B64" s="38"/>
      <c r="C64" s="37"/>
      <c r="D64" s="29"/>
      <c r="E64" s="30"/>
      <c r="F64" s="30"/>
      <c r="G64" s="30"/>
      <c r="H64" s="52"/>
      <c r="J64" s="9"/>
    </row>
    <row r="65" spans="1:10" ht="16" x14ac:dyDescent="0.35">
      <c r="B65" s="38"/>
      <c r="C65" s="37"/>
      <c r="D65" s="29"/>
      <c r="E65" s="30"/>
      <c r="F65" s="30"/>
      <c r="G65" s="30"/>
      <c r="H65" s="52"/>
      <c r="J65" s="9"/>
    </row>
    <row r="66" spans="1:10" x14ac:dyDescent="0.35">
      <c r="C66" s="7"/>
      <c r="D66" s="39"/>
      <c r="E66" s="40"/>
      <c r="F66" s="40"/>
      <c r="G66" s="40"/>
      <c r="H66" s="52"/>
      <c r="J66" s="9"/>
    </row>
    <row r="67" spans="1:10" ht="22.5" customHeight="1" x14ac:dyDescent="0.35">
      <c r="C67" s="7"/>
      <c r="D67" s="145"/>
      <c r="E67" s="146" t="str">
        <f>IF(E70&lt;51%,"Unrated",IF(E70&lt;61%,"Learner",IF(E70&lt;71%,"Emerging Performer",IF(E70&lt;85%,"Performer","Influencer"))))</f>
        <v>Unrated</v>
      </c>
      <c r="F67" s="146" t="str">
        <f t="shared" ref="F67:G67" si="6">IF(F70&lt;51%,"Unrated",IF(F70&lt;61%,"Learner",IF(F70&lt;71%,"Emerging Performer",IF(F70&lt;85%,"Performer","Influencer"))))</f>
        <v>Unrated</v>
      </c>
      <c r="G67" s="146" t="str">
        <f t="shared" si="6"/>
        <v>Unrated</v>
      </c>
      <c r="H67" s="52"/>
      <c r="J67" s="9"/>
    </row>
    <row r="68" spans="1:10" s="57" customFormat="1" ht="22.5" customHeight="1" x14ac:dyDescent="0.35">
      <c r="A68" s="54"/>
      <c r="B68" s="54"/>
      <c r="C68" s="55"/>
      <c r="D68" s="147" t="s">
        <v>119</v>
      </c>
      <c r="E68" s="148">
        <f>IF($D$16&lt;=4,E35+E28+E49+E42,IF($D$16&lt;=5,E28+E56+E49+E42+E35,E63+E56+E49+E42+E35+E28))</f>
        <v>0</v>
      </c>
      <c r="F68" s="148">
        <f>IF($D$16&lt;=4,F35+F28+F49+F42,IF($D$16&lt;=5,F28+F56+F49+F42+F35,F63+F56+F49+F42+F35+F28))</f>
        <v>0</v>
      </c>
      <c r="G68" s="148">
        <f>IF($D$16&lt;=4,G35+G28+G49+G42,IF($D$16&lt;=5,G28+G56+G49+G42+G35,G63+G56+G49+G42+G35+G28))</f>
        <v>0</v>
      </c>
      <c r="H68" s="56"/>
      <c r="J68" s="9"/>
    </row>
    <row r="69" spans="1:10" ht="16.5" hidden="1" x14ac:dyDescent="0.35">
      <c r="C69" s="7"/>
      <c r="D69" s="147" t="s">
        <v>84</v>
      </c>
      <c r="E69" s="142">
        <f>AT13</f>
        <v>0</v>
      </c>
      <c r="F69" s="142">
        <f>AU13</f>
        <v>0</v>
      </c>
      <c r="G69" s="142">
        <f>AV13</f>
        <v>0</v>
      </c>
      <c r="J69" s="9"/>
    </row>
    <row r="70" spans="1:10" ht="16.5" x14ac:dyDescent="0.35">
      <c r="C70" s="7"/>
      <c r="D70" s="147" t="s">
        <v>104</v>
      </c>
      <c r="E70" s="143">
        <f>IFERROR(E68/E69,0)</f>
        <v>0</v>
      </c>
      <c r="F70" s="143">
        <f>IFERROR(F68/F69,0)</f>
        <v>0</v>
      </c>
      <c r="G70" s="143">
        <f>IFERROR(G68/G69,0)</f>
        <v>0</v>
      </c>
      <c r="H70" s="8"/>
      <c r="J70" s="9"/>
    </row>
    <row r="71" spans="1:10" ht="16.5" x14ac:dyDescent="0.35">
      <c r="C71" s="7"/>
      <c r="D71" s="149"/>
      <c r="E71" s="150"/>
      <c r="F71" s="150"/>
      <c r="G71" s="150"/>
      <c r="H71" s="8"/>
      <c r="J71" s="9"/>
    </row>
    <row r="72" spans="1:10" ht="25.5" customHeight="1" x14ac:dyDescent="0.35">
      <c r="B72" s="234"/>
      <c r="C72" s="234"/>
      <c r="D72" s="147" t="s">
        <v>106</v>
      </c>
      <c r="E72" s="104">
        <f>E70*E20</f>
        <v>0</v>
      </c>
      <c r="F72" s="105">
        <f>F70*F20</f>
        <v>0</v>
      </c>
      <c r="G72" s="105">
        <f>G70*G20</f>
        <v>0</v>
      </c>
    </row>
    <row r="73" spans="1:10" ht="17.5" customHeight="1" x14ac:dyDescent="0.35">
      <c r="B73" s="27"/>
      <c r="C73" s="27"/>
      <c r="D73" s="151"/>
      <c r="E73" s="106"/>
      <c r="F73" s="106"/>
      <c r="G73" s="106"/>
    </row>
    <row r="74" spans="1:10" s="2" customFormat="1" ht="16.5" x14ac:dyDescent="0.35">
      <c r="A74" s="11"/>
      <c r="B74" s="11"/>
      <c r="D74" s="41"/>
      <c r="E74" s="203" t="str">
        <f>IF(E75&lt;51%,"Unrated",(IF(E75&lt;61%,"Learner",IF(E75&lt;71%,"Emerging Performer",IF(E75&lt;85%,"Performer","Influencer")))))</f>
        <v>Unrated</v>
      </c>
      <c r="F74" s="204"/>
      <c r="G74" s="152"/>
      <c r="H74" s="53"/>
    </row>
    <row r="75" spans="1:10" ht="16.5" x14ac:dyDescent="0.35">
      <c r="D75" s="147" t="s">
        <v>105</v>
      </c>
      <c r="E75" s="47">
        <f>E72+F72</f>
        <v>0</v>
      </c>
      <c r="F75" s="48"/>
      <c r="G75" s="153"/>
      <c r="H75" s="53"/>
    </row>
    <row r="76" spans="1:10" ht="16.5" x14ac:dyDescent="0.35">
      <c r="D76" s="42"/>
      <c r="E76" s="43"/>
      <c r="F76" s="43"/>
      <c r="G76" s="44"/>
      <c r="H76" s="53"/>
    </row>
    <row r="77" spans="1:10" x14ac:dyDescent="0.35">
      <c r="E77" s="31"/>
      <c r="F77" s="31"/>
      <c r="G77" s="32"/>
    </row>
    <row r="78" spans="1:10" x14ac:dyDescent="0.35">
      <c r="B78" s="107"/>
      <c r="C78" s="115"/>
      <c r="D78" s="115"/>
      <c r="E78" s="116"/>
      <c r="F78" s="116"/>
      <c r="G78" s="117"/>
      <c r="H78" s="107"/>
    </row>
    <row r="79" spans="1:10" ht="18" x14ac:dyDescent="0.35">
      <c r="A79" s="21"/>
      <c r="B79" s="235" t="s">
        <v>13</v>
      </c>
      <c r="C79" s="235"/>
      <c r="D79" s="118"/>
      <c r="E79" s="119"/>
      <c r="F79" s="119"/>
      <c r="G79" s="120"/>
      <c r="H79" s="121"/>
    </row>
    <row r="80" spans="1:10" x14ac:dyDescent="0.35">
      <c r="A80" s="21"/>
      <c r="B80" s="121"/>
      <c r="C80" s="122"/>
      <c r="D80" s="122"/>
      <c r="E80" s="119"/>
      <c r="F80" s="119"/>
      <c r="G80" s="120"/>
      <c r="H80" s="123"/>
    </row>
    <row r="81" spans="1:8" ht="60.65" customHeight="1" x14ac:dyDescent="0.35">
      <c r="A81" s="21"/>
      <c r="B81" s="228"/>
      <c r="C81" s="229"/>
      <c r="D81" s="230" t="s">
        <v>9</v>
      </c>
      <c r="E81" s="231"/>
      <c r="F81" s="232"/>
      <c r="G81" s="233" t="s">
        <v>10</v>
      </c>
      <c r="H81" s="233"/>
    </row>
    <row r="82" spans="1:8" ht="78.75" customHeight="1" x14ac:dyDescent="0.35">
      <c r="A82" s="21"/>
      <c r="B82" s="218" t="s">
        <v>20</v>
      </c>
      <c r="C82" s="219"/>
      <c r="D82" s="220"/>
      <c r="E82" s="221"/>
      <c r="F82" s="222"/>
      <c r="G82" s="223"/>
      <c r="H82" s="223"/>
    </row>
    <row r="83" spans="1:8" ht="68.25" customHeight="1" x14ac:dyDescent="0.35">
      <c r="A83" s="21"/>
      <c r="B83" s="224" t="s">
        <v>22</v>
      </c>
      <c r="C83" s="225"/>
      <c r="D83" s="220"/>
      <c r="E83" s="221"/>
      <c r="F83" s="222"/>
      <c r="G83" s="226"/>
      <c r="H83" s="226"/>
    </row>
    <row r="84" spans="1:8" ht="79.5" customHeight="1" x14ac:dyDescent="0.35">
      <c r="A84" s="21"/>
      <c r="B84" s="207" t="s">
        <v>19</v>
      </c>
      <c r="C84" s="208"/>
      <c r="D84" s="209"/>
      <c r="E84" s="210"/>
      <c r="F84" s="211"/>
      <c r="G84" s="212"/>
      <c r="H84" s="212"/>
    </row>
    <row r="85" spans="1:8" ht="14.5" customHeight="1" x14ac:dyDescent="0.35">
      <c r="A85" s="21"/>
      <c r="B85" s="124"/>
      <c r="C85" s="125"/>
      <c r="D85" s="125"/>
      <c r="E85" s="126"/>
      <c r="F85" s="126"/>
      <c r="G85" s="127"/>
      <c r="H85" s="128"/>
    </row>
    <row r="86" spans="1:8" ht="16.5" customHeight="1" x14ac:dyDescent="0.35">
      <c r="A86" s="21"/>
      <c r="B86" s="129" t="s">
        <v>80</v>
      </c>
      <c r="C86" s="130"/>
      <c r="D86" s="130"/>
      <c r="E86" s="131"/>
      <c r="F86" s="131"/>
      <c r="G86" s="132"/>
      <c r="H86" s="133"/>
    </row>
    <row r="87" spans="1:8" ht="14.5" customHeight="1" x14ac:dyDescent="0.35">
      <c r="A87" s="21"/>
      <c r="B87" s="134" t="s">
        <v>21</v>
      </c>
      <c r="C87" s="135"/>
      <c r="D87" s="135"/>
      <c r="E87" s="131"/>
      <c r="F87" s="131"/>
      <c r="G87" s="132"/>
      <c r="H87" s="133"/>
    </row>
    <row r="88" spans="1:8" ht="14.5" customHeight="1" x14ac:dyDescent="0.35">
      <c r="A88" s="21"/>
      <c r="B88" s="134"/>
      <c r="C88" s="135"/>
      <c r="D88" s="135"/>
      <c r="E88" s="131"/>
      <c r="F88" s="131"/>
      <c r="G88" s="132"/>
      <c r="H88" s="133"/>
    </row>
    <row r="89" spans="1:8" ht="14.5" customHeight="1" x14ac:dyDescent="0.35">
      <c r="A89" s="21"/>
      <c r="B89" s="213"/>
      <c r="C89" s="206"/>
      <c r="D89" s="206"/>
      <c r="E89" s="206"/>
      <c r="F89" s="206"/>
      <c r="G89" s="206"/>
      <c r="H89" s="214"/>
    </row>
    <row r="90" spans="1:8" ht="14.5" customHeight="1" x14ac:dyDescent="0.35">
      <c r="A90" s="21"/>
      <c r="B90" s="213"/>
      <c r="C90" s="206"/>
      <c r="D90" s="206"/>
      <c r="E90" s="206"/>
      <c r="F90" s="206"/>
      <c r="G90" s="206"/>
      <c r="H90" s="214"/>
    </row>
    <row r="91" spans="1:8" ht="14.5" customHeight="1" x14ac:dyDescent="0.35">
      <c r="A91" s="21"/>
      <c r="B91" s="215"/>
      <c r="C91" s="216"/>
      <c r="D91" s="216"/>
      <c r="E91" s="216"/>
      <c r="F91" s="216"/>
      <c r="G91" s="216"/>
      <c r="H91" s="217"/>
    </row>
    <row r="92" spans="1:8" x14ac:dyDescent="0.35">
      <c r="A92" s="21"/>
      <c r="B92" s="135"/>
      <c r="C92" s="135"/>
      <c r="D92" s="135"/>
      <c r="E92" s="131"/>
      <c r="F92" s="131"/>
      <c r="G92" s="132"/>
      <c r="H92" s="135"/>
    </row>
    <row r="93" spans="1:8" x14ac:dyDescent="0.35">
      <c r="A93" s="21"/>
      <c r="B93" s="135" t="s">
        <v>12</v>
      </c>
      <c r="C93" s="135"/>
      <c r="D93" s="135"/>
      <c r="E93" s="131"/>
      <c r="F93" s="131"/>
      <c r="G93" s="132"/>
      <c r="H93" s="135"/>
    </row>
    <row r="94" spans="1:8" x14ac:dyDescent="0.35">
      <c r="A94" s="21"/>
      <c r="B94" s="205"/>
      <c r="C94" s="205"/>
      <c r="D94" s="205"/>
      <c r="E94" s="205"/>
      <c r="F94" s="205"/>
      <c r="G94" s="205"/>
      <c r="H94" s="205"/>
    </row>
    <row r="95" spans="1:8" x14ac:dyDescent="0.35">
      <c r="A95" s="21"/>
      <c r="B95" s="206" t="s">
        <v>11</v>
      </c>
      <c r="C95" s="206"/>
      <c r="D95" s="206"/>
      <c r="E95" s="206"/>
      <c r="F95" s="206"/>
      <c r="G95" s="206"/>
      <c r="H95" s="206"/>
    </row>
    <row r="96" spans="1:8" x14ac:dyDescent="0.35">
      <c r="A96" s="21"/>
      <c r="B96" s="205"/>
      <c r="C96" s="205"/>
      <c r="D96" s="205"/>
      <c r="E96" s="205"/>
      <c r="F96" s="205"/>
      <c r="G96" s="205"/>
      <c r="H96" s="205"/>
    </row>
    <row r="97" spans="1:8" ht="15" thickBot="1" x14ac:dyDescent="0.4">
      <c r="A97" s="21"/>
      <c r="B97" s="136"/>
      <c r="C97" s="137"/>
      <c r="D97" s="137"/>
      <c r="E97" s="138"/>
      <c r="F97" s="131"/>
      <c r="G97" s="132"/>
      <c r="H97" s="135"/>
    </row>
    <row r="98" spans="1:8" x14ac:dyDescent="0.35">
      <c r="A98" s="21"/>
      <c r="B98" s="26"/>
      <c r="C98" s="22"/>
      <c r="D98" s="22"/>
      <c r="E98" s="23"/>
      <c r="F98" s="23"/>
      <c r="G98" s="25"/>
      <c r="H98" s="33"/>
    </row>
    <row r="99" spans="1:8" x14ac:dyDescent="0.35">
      <c r="A99" s="4"/>
    </row>
    <row r="100" spans="1:8" x14ac:dyDescent="0.35">
      <c r="A100" s="4"/>
    </row>
    <row r="101" spans="1:8" x14ac:dyDescent="0.35">
      <c r="A101" s="4"/>
    </row>
  </sheetData>
  <sheetProtection algorithmName="SHA-512" hashValue="yT1z/Aby/7wKxiFAPkLxdRjkTRNwOf0kac81FxLKF76d8NGrzebpfEmrfaCKjMvisDYJ9jfTRmM5Clzl3R5zMw==" saltValue="bwt3A8X5V8sxDFuzf+EZzQ==" spinCount="100000" sheet="1" objects="1" scenarios="1" selectLockedCells="1"/>
  <mergeCells count="40">
    <mergeCell ref="B51:B56"/>
    <mergeCell ref="C51:C56"/>
    <mergeCell ref="C36:H36"/>
    <mergeCell ref="C29:H29"/>
    <mergeCell ref="B23:B28"/>
    <mergeCell ref="C23:C28"/>
    <mergeCell ref="B30:B35"/>
    <mergeCell ref="C30:C35"/>
    <mergeCell ref="G83:H83"/>
    <mergeCell ref="B2:H3"/>
    <mergeCell ref="B81:C81"/>
    <mergeCell ref="D81:F81"/>
    <mergeCell ref="G81:H81"/>
    <mergeCell ref="C43:H43"/>
    <mergeCell ref="B37:B42"/>
    <mergeCell ref="C37:C42"/>
    <mergeCell ref="B44:B49"/>
    <mergeCell ref="C44:C49"/>
    <mergeCell ref="B58:B63"/>
    <mergeCell ref="C58:C63"/>
    <mergeCell ref="C50:H50"/>
    <mergeCell ref="C57:H57"/>
    <mergeCell ref="B72:C72"/>
    <mergeCell ref="B79:C79"/>
    <mergeCell ref="B22:H22"/>
    <mergeCell ref="E74:F74"/>
    <mergeCell ref="B94:H94"/>
    <mergeCell ref="B95:H95"/>
    <mergeCell ref="B96:H96"/>
    <mergeCell ref="B84:C84"/>
    <mergeCell ref="D84:F84"/>
    <mergeCell ref="G84:H84"/>
    <mergeCell ref="B89:H89"/>
    <mergeCell ref="B90:H90"/>
    <mergeCell ref="B91:H91"/>
    <mergeCell ref="B82:C82"/>
    <mergeCell ref="D82:F82"/>
    <mergeCell ref="G82:H82"/>
    <mergeCell ref="B83:C83"/>
    <mergeCell ref="D83:F83"/>
  </mergeCells>
  <conditionalFormatting sqref="G74">
    <cfRule type="cellIs" dxfId="23" priority="7" operator="equal">
      <formula>"Fail"</formula>
    </cfRule>
    <cfRule type="cellIs" dxfId="22" priority="8" operator="equal">
      <formula>"Pass"</formula>
    </cfRule>
  </conditionalFormatting>
  <conditionalFormatting sqref="E67:G68">
    <cfRule type="cellIs" dxfId="21" priority="5" operator="equal">
      <formula>"Fail"</formula>
    </cfRule>
    <cfRule type="cellIs" dxfId="20" priority="6" operator="equal">
      <formula>"Pass"</formula>
    </cfRule>
  </conditionalFormatting>
  <conditionalFormatting sqref="E74">
    <cfRule type="cellIs" dxfId="19" priority="1" operator="equal">
      <formula>"Fail"</formula>
    </cfRule>
    <cfRule type="cellIs" dxfId="18" priority="2" operator="equal">
      <formula>"Pass"</formula>
    </cfRule>
  </conditionalFormatting>
  <conditionalFormatting sqref="E71:G71">
    <cfRule type="cellIs" dxfId="17" priority="3" operator="equal">
      <formula>"Fail"</formula>
    </cfRule>
    <cfRule type="cellIs" dxfId="16" priority="4" operator="equal">
      <formula>"Pass"</formula>
    </cfRule>
  </conditionalFormatting>
  <dataValidations count="2">
    <dataValidation type="list" allowBlank="1" showInputMessage="1" showErrorMessage="1" sqref="I23:J27 I62:J62 I30:J60">
      <formula1>"Please pick one,1,2,3,4,5"</formula1>
    </dataValidation>
    <dataValidation type="list" allowBlank="1" showInputMessage="1" showErrorMessage="1" sqref="D16:D18">
      <formula1>"4,5,6"</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Sheet4!$D$7:$D$12</xm:f>
          </x14:formula1>
          <xm:sqref>E30:G34 E23:G27 E37:G41 E44:G48 E51:G55 E58:G62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7"/>
  <sheetViews>
    <sheetView showGridLines="0" topLeftCell="A5" zoomScale="60" zoomScaleNormal="60" workbookViewId="0">
      <selection activeCell="C13" sqref="C13"/>
    </sheetView>
  </sheetViews>
  <sheetFormatPr defaultRowHeight="14.5" x14ac:dyDescent="0.35"/>
  <cols>
    <col min="1" max="1" width="6.08984375" customWidth="1"/>
    <col min="2" max="2" width="29.81640625" customWidth="1"/>
    <col min="3" max="3" width="66.08984375" customWidth="1"/>
    <col min="4" max="4" width="59.7265625" customWidth="1"/>
    <col min="5" max="5" width="67.90625" customWidth="1"/>
    <col min="6" max="6" width="56.26953125" customWidth="1"/>
    <col min="7" max="7" width="24.6328125" customWidth="1"/>
    <col min="8" max="8" width="19.453125" customWidth="1"/>
    <col min="9" max="9" width="18.6328125" customWidth="1"/>
    <col min="10" max="10" width="17.36328125" customWidth="1"/>
    <col min="11" max="11" width="14.6328125" customWidth="1"/>
    <col min="12" max="12" width="58.7265625" customWidth="1"/>
  </cols>
  <sheetData>
    <row r="2" spans="1:12" ht="14.5" customHeight="1" x14ac:dyDescent="0.35">
      <c r="A2" s="236" t="s">
        <v>186</v>
      </c>
      <c r="B2" s="236"/>
      <c r="C2" s="236"/>
      <c r="D2" s="236"/>
      <c r="E2" s="236"/>
      <c r="F2" s="236"/>
      <c r="G2" s="236"/>
      <c r="H2" s="236"/>
      <c r="I2" s="236"/>
      <c r="J2" s="236"/>
      <c r="K2" s="236"/>
      <c r="L2" s="237"/>
    </row>
    <row r="3" spans="1:12" ht="21.5" customHeight="1" x14ac:dyDescent="0.35">
      <c r="A3" s="236"/>
      <c r="B3" s="236"/>
      <c r="C3" s="236"/>
      <c r="D3" s="236"/>
      <c r="E3" s="236"/>
      <c r="F3" s="236"/>
      <c r="G3" s="236"/>
      <c r="H3" s="236"/>
      <c r="I3" s="236"/>
      <c r="J3" s="236"/>
      <c r="K3" s="236"/>
      <c r="L3" s="237"/>
    </row>
    <row r="4" spans="1:12" x14ac:dyDescent="0.35">
      <c r="A4" s="139"/>
      <c r="B4" s="139"/>
      <c r="C4" s="139"/>
      <c r="D4" s="139"/>
      <c r="E4" s="139"/>
      <c r="F4" s="139"/>
      <c r="G4" s="139"/>
      <c r="H4" s="139"/>
      <c r="I4" s="139"/>
      <c r="J4" s="139"/>
      <c r="K4" s="139"/>
      <c r="L4" s="140"/>
    </row>
    <row r="5" spans="1:12" ht="15" thickBot="1" x14ac:dyDescent="0.4">
      <c r="A5" s="139"/>
      <c r="B5" s="139"/>
      <c r="C5" s="139"/>
      <c r="D5" s="139"/>
      <c r="E5" s="139"/>
      <c r="F5" s="139"/>
      <c r="G5" s="139"/>
      <c r="H5" s="139"/>
      <c r="I5" s="139"/>
      <c r="J5" s="139"/>
      <c r="K5" s="139"/>
      <c r="L5" s="140"/>
    </row>
    <row r="6" spans="1:12" ht="18" x14ac:dyDescent="0.35">
      <c r="A6" s="139"/>
      <c r="B6" s="238" t="s">
        <v>14</v>
      </c>
      <c r="C6" s="239" t="s">
        <v>25</v>
      </c>
      <c r="D6" s="139"/>
      <c r="E6" s="139"/>
      <c r="F6" s="139"/>
      <c r="G6" s="139"/>
      <c r="H6" s="139"/>
      <c r="I6" s="139"/>
      <c r="J6" s="139"/>
      <c r="K6" s="139"/>
      <c r="L6" s="140"/>
    </row>
    <row r="7" spans="1:12" ht="18" x14ac:dyDescent="0.35">
      <c r="A7" s="139"/>
      <c r="B7" s="240">
        <v>1</v>
      </c>
      <c r="C7" s="241" t="s">
        <v>187</v>
      </c>
      <c r="D7" s="139"/>
      <c r="E7" s="139"/>
      <c r="F7" s="139"/>
      <c r="G7" s="139"/>
      <c r="H7" s="139"/>
      <c r="I7" s="139"/>
      <c r="J7" s="139"/>
      <c r="K7" s="139"/>
      <c r="L7" s="140"/>
    </row>
    <row r="8" spans="1:12" ht="18.5" thickBot="1" x14ac:dyDescent="0.4">
      <c r="A8" s="139"/>
      <c r="B8" s="242">
        <v>2</v>
      </c>
      <c r="C8" s="243" t="s">
        <v>188</v>
      </c>
      <c r="D8" s="139"/>
      <c r="E8" s="139"/>
      <c r="F8" s="139"/>
      <c r="G8" s="139"/>
      <c r="H8" s="139"/>
      <c r="I8" s="139"/>
      <c r="J8" s="139"/>
      <c r="K8" s="139"/>
      <c r="L8" s="140"/>
    </row>
    <row r="9" spans="1:12" x14ac:dyDescent="0.35">
      <c r="A9" s="139"/>
      <c r="B9" s="139"/>
      <c r="C9" s="139"/>
      <c r="D9" s="139"/>
      <c r="E9" s="139"/>
      <c r="F9" s="139"/>
      <c r="G9" s="139"/>
      <c r="H9" s="139"/>
      <c r="I9" s="139"/>
      <c r="J9" s="139"/>
      <c r="K9" s="139"/>
      <c r="L9" s="140"/>
    </row>
    <row r="10" spans="1:12" x14ac:dyDescent="0.35">
      <c r="A10" s="139"/>
      <c r="B10" s="139"/>
      <c r="C10" s="139"/>
      <c r="D10" s="139"/>
      <c r="E10" s="139"/>
      <c r="F10" s="139"/>
      <c r="G10" s="139"/>
      <c r="H10" s="139"/>
      <c r="I10" s="139"/>
      <c r="J10" s="139"/>
      <c r="K10" s="139"/>
      <c r="L10" s="140"/>
    </row>
    <row r="11" spans="1:12" s="34" customFormat="1" ht="31" customHeight="1" x14ac:dyDescent="0.35">
      <c r="A11" s="305" t="s">
        <v>87</v>
      </c>
      <c r="B11" s="305" t="s">
        <v>88</v>
      </c>
      <c r="C11" s="306" t="s">
        <v>107</v>
      </c>
      <c r="D11" s="306" t="s">
        <v>108</v>
      </c>
      <c r="E11" s="306" t="s">
        <v>109</v>
      </c>
      <c r="F11" s="306" t="s">
        <v>110</v>
      </c>
      <c r="G11" s="307" t="s">
        <v>111</v>
      </c>
      <c r="H11" s="307" t="s">
        <v>5</v>
      </c>
      <c r="I11" s="307" t="s">
        <v>85</v>
      </c>
      <c r="J11" s="307" t="s">
        <v>86</v>
      </c>
      <c r="K11" s="307" t="s">
        <v>2</v>
      </c>
      <c r="L11" s="305" t="s">
        <v>3</v>
      </c>
    </row>
    <row r="12" spans="1:12" ht="204.5" customHeight="1" x14ac:dyDescent="0.35">
      <c r="A12" s="308">
        <v>1</v>
      </c>
      <c r="B12" s="309" t="s">
        <v>201</v>
      </c>
      <c r="C12" s="310" t="s">
        <v>166</v>
      </c>
      <c r="D12" s="311" t="s">
        <v>167</v>
      </c>
      <c r="E12" s="311" t="s">
        <v>168</v>
      </c>
      <c r="F12" s="311" t="s">
        <v>169</v>
      </c>
      <c r="G12" s="270" t="s">
        <v>18</v>
      </c>
      <c r="H12" s="271" t="s">
        <v>18</v>
      </c>
      <c r="I12" s="312" t="s">
        <v>18</v>
      </c>
      <c r="J12" s="312" t="s">
        <v>18</v>
      </c>
      <c r="K12" s="313" t="s">
        <v>18</v>
      </c>
      <c r="L12" s="314" t="s">
        <v>202</v>
      </c>
    </row>
    <row r="13" spans="1:12" ht="233.5" customHeight="1" x14ac:dyDescent="0.35">
      <c r="A13" s="308">
        <v>2</v>
      </c>
      <c r="B13" s="309" t="s">
        <v>203</v>
      </c>
      <c r="C13" s="310" t="s">
        <v>170</v>
      </c>
      <c r="D13" s="310" t="s">
        <v>171</v>
      </c>
      <c r="E13" s="310" t="s">
        <v>172</v>
      </c>
      <c r="F13" s="310" t="s">
        <v>173</v>
      </c>
      <c r="G13" s="270" t="s">
        <v>18</v>
      </c>
      <c r="H13" s="271" t="s">
        <v>18</v>
      </c>
      <c r="I13" s="312" t="s">
        <v>18</v>
      </c>
      <c r="J13" s="312" t="s">
        <v>18</v>
      </c>
      <c r="K13" s="313" t="s">
        <v>18</v>
      </c>
      <c r="L13" s="314" t="s">
        <v>202</v>
      </c>
    </row>
    <row r="14" spans="1:12" ht="300" customHeight="1" x14ac:dyDescent="0.35">
      <c r="A14" s="308">
        <v>3</v>
      </c>
      <c r="B14" s="315" t="s">
        <v>204</v>
      </c>
      <c r="C14" s="311" t="s">
        <v>174</v>
      </c>
      <c r="D14" s="311" t="s">
        <v>175</v>
      </c>
      <c r="E14" s="311" t="s">
        <v>176</v>
      </c>
      <c r="F14" s="311" t="s">
        <v>177</v>
      </c>
      <c r="G14" s="270" t="s">
        <v>18</v>
      </c>
      <c r="H14" s="271" t="s">
        <v>18</v>
      </c>
      <c r="I14" s="312" t="s">
        <v>18</v>
      </c>
      <c r="J14" s="312" t="s">
        <v>18</v>
      </c>
      <c r="K14" s="313" t="s">
        <v>18</v>
      </c>
      <c r="L14" s="314" t="s">
        <v>202</v>
      </c>
    </row>
    <row r="15" spans="1:12" ht="399" customHeight="1" x14ac:dyDescent="0.35">
      <c r="A15" s="308">
        <v>4</v>
      </c>
      <c r="B15" s="315" t="s">
        <v>205</v>
      </c>
      <c r="C15" s="311" t="s">
        <v>178</v>
      </c>
      <c r="D15" s="311" t="s">
        <v>179</v>
      </c>
      <c r="E15" s="311" t="s">
        <v>180</v>
      </c>
      <c r="F15" s="311" t="s">
        <v>181</v>
      </c>
      <c r="G15" s="270" t="s">
        <v>18</v>
      </c>
      <c r="H15" s="271" t="s">
        <v>18</v>
      </c>
      <c r="I15" s="312" t="s">
        <v>18</v>
      </c>
      <c r="J15" s="312" t="s">
        <v>18</v>
      </c>
      <c r="K15" s="313" t="s">
        <v>18</v>
      </c>
      <c r="L15" s="314" t="s">
        <v>202</v>
      </c>
    </row>
    <row r="16" spans="1:12" ht="409" customHeight="1" x14ac:dyDescent="0.35">
      <c r="A16" s="308">
        <v>5</v>
      </c>
      <c r="B16" s="309" t="s">
        <v>206</v>
      </c>
      <c r="C16" s="311" t="s">
        <v>182</v>
      </c>
      <c r="D16" s="311" t="s">
        <v>183</v>
      </c>
      <c r="E16" s="311" t="s">
        <v>184</v>
      </c>
      <c r="F16" s="311" t="s">
        <v>185</v>
      </c>
      <c r="G16" s="270" t="s">
        <v>18</v>
      </c>
      <c r="H16" s="271" t="s">
        <v>18</v>
      </c>
      <c r="I16" s="312" t="s">
        <v>18</v>
      </c>
      <c r="J16" s="312" t="s">
        <v>18</v>
      </c>
      <c r="K16" s="313" t="s">
        <v>18</v>
      </c>
      <c r="L16" s="314" t="s">
        <v>202</v>
      </c>
    </row>
    <row r="18" spans="3:11" hidden="1" x14ac:dyDescent="0.35">
      <c r="C18">
        <f>COUNT(G13:G16)</f>
        <v>0</v>
      </c>
      <c r="D18">
        <f>COUNT(H13:H16)</f>
        <v>0</v>
      </c>
      <c r="E18">
        <f>COUNT(I13:I16)</f>
        <v>0</v>
      </c>
      <c r="F18">
        <f>COUNT(J13:J16)</f>
        <v>0</v>
      </c>
      <c r="G18">
        <f>COUNT(K13:K16)</f>
        <v>0</v>
      </c>
    </row>
    <row r="19" spans="3:11" hidden="1" x14ac:dyDescent="0.35">
      <c r="C19">
        <f>COUNTIF(C18:G18,5)</f>
        <v>0</v>
      </c>
    </row>
    <row r="21" spans="3:11" ht="16.5" x14ac:dyDescent="0.35">
      <c r="F21" s="154"/>
      <c r="G21" s="146" t="str">
        <f>IF(G23&lt;51%,"Unrated",IF(G23&lt;61%,"Learner",IF(G23&lt;71%,"Emerging Performer",IF(G23&lt;85%,"Performer","Influencer"))))</f>
        <v>Unrated</v>
      </c>
      <c r="H21" s="146" t="str">
        <f t="shared" ref="H21:K21" si="0">IF(H23&lt;51%,"Unrated",IF(H23&lt;61%,"Learner",IF(H23&lt;71%,"Emerging Performer",IF(H23&lt;85%,"Performer","Influencer"))))</f>
        <v>Unrated</v>
      </c>
      <c r="I21" s="146" t="str">
        <f t="shared" si="0"/>
        <v>Unrated</v>
      </c>
      <c r="J21" s="146" t="str">
        <f t="shared" si="0"/>
        <v>Unrated</v>
      </c>
      <c r="K21" s="146" t="str">
        <f t="shared" si="0"/>
        <v>Unrated</v>
      </c>
    </row>
    <row r="22" spans="3:11" ht="16.5" x14ac:dyDescent="0.35">
      <c r="F22" s="141" t="s">
        <v>84</v>
      </c>
      <c r="G22" s="142">
        <f>SUM(G13:G16)</f>
        <v>0</v>
      </c>
      <c r="H22" s="142">
        <f>SUM(H13:H16)</f>
        <v>0</v>
      </c>
      <c r="I22" s="142">
        <f>SUM(I13:I16)</f>
        <v>0</v>
      </c>
      <c r="J22" s="142">
        <f>SUM(J13:J16)</f>
        <v>0</v>
      </c>
      <c r="K22" s="142">
        <f>SUM(K13:K16)</f>
        <v>0</v>
      </c>
    </row>
    <row r="23" spans="3:11" ht="16.5" x14ac:dyDescent="0.35">
      <c r="F23" s="141" t="s">
        <v>104</v>
      </c>
      <c r="G23" s="143">
        <f>G22/25</f>
        <v>0</v>
      </c>
      <c r="H23" s="143">
        <f t="shared" ref="H23:K23" si="1">H22/25</f>
        <v>0</v>
      </c>
      <c r="I23" s="143">
        <f t="shared" si="1"/>
        <v>0</v>
      </c>
      <c r="J23" s="143">
        <f t="shared" si="1"/>
        <v>0</v>
      </c>
      <c r="K23" s="143">
        <f t="shared" si="1"/>
        <v>0</v>
      </c>
    </row>
    <row r="24" spans="3:11" x14ac:dyDescent="0.35">
      <c r="F24" s="155"/>
      <c r="G24" s="155"/>
      <c r="H24" s="155"/>
      <c r="I24" s="155"/>
      <c r="J24" s="155"/>
      <c r="K24" s="155"/>
    </row>
    <row r="25" spans="3:11" x14ac:dyDescent="0.35">
      <c r="F25" s="155"/>
      <c r="G25" s="155"/>
      <c r="H25" s="155"/>
      <c r="I25" s="155"/>
      <c r="J25" s="155"/>
      <c r="K25" s="155"/>
    </row>
    <row r="26" spans="3:11" ht="16.5" x14ac:dyDescent="0.35">
      <c r="F26" s="144"/>
      <c r="G26" s="203" t="str">
        <f>IF(G27&lt;51%,"Unrated",(IF(G27&lt;61%,"Learner",IF(G27&lt;71%,"Emerging Performer",IF(G27&lt;85%,"Performer","Influencer")))))</f>
        <v>Unrated</v>
      </c>
      <c r="H26" s="204"/>
      <c r="I26" s="155"/>
      <c r="J26" s="155"/>
      <c r="K26" s="155"/>
    </row>
    <row r="27" spans="3:11" ht="16.5" x14ac:dyDescent="0.35">
      <c r="F27" s="141" t="s">
        <v>105</v>
      </c>
      <c r="G27" s="47">
        <f>IFERROR(SUM(G23:K23)/C19,0%)</f>
        <v>0</v>
      </c>
      <c r="H27" s="48"/>
      <c r="I27" s="155"/>
      <c r="J27" s="155"/>
      <c r="K27" s="155"/>
    </row>
  </sheetData>
  <sheetProtection algorithmName="SHA-512" hashValue="14AAf0MIZWMa6F+j17oX3dcBqw708hsnJcUvuyr/DsVklcZHehpp1J/s80rZuTffSd/yUQaN2Ar+5i/Iw59Iyw==" saltValue="CIM0asuJSmdL6RQdgoWX6A==" spinCount="100000" sheet="1" objects="1" scenarios="1" selectLockedCells="1"/>
  <mergeCells count="2">
    <mergeCell ref="A2:L3"/>
    <mergeCell ref="G26:H26"/>
  </mergeCells>
  <conditionalFormatting sqref="G21:K21">
    <cfRule type="cellIs" dxfId="15" priority="3" operator="equal">
      <formula>"Fail"</formula>
    </cfRule>
    <cfRule type="cellIs" dxfId="14" priority="4" operator="equal">
      <formula>"Pass"</formula>
    </cfRule>
  </conditionalFormatting>
  <conditionalFormatting sqref="G26">
    <cfRule type="cellIs" dxfId="13" priority="1" operator="equal">
      <formula>"Fail"</formula>
    </cfRule>
    <cfRule type="cellIs" dxfId="12" priority="2" operator="equal">
      <formula>"Pass"</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Sheet4!$D$7:$D$11</xm:f>
          </x14:formula1>
          <xm:sqref>G12:K16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1"/>
  <sheetViews>
    <sheetView showGridLines="0" topLeftCell="A8" zoomScale="50" zoomScaleNormal="50" workbookViewId="0">
      <selection activeCell="D27" sqref="D27"/>
    </sheetView>
  </sheetViews>
  <sheetFormatPr defaultColWidth="8.7265625" defaultRowHeight="14.5" x14ac:dyDescent="0.35"/>
  <cols>
    <col min="1" max="1" width="2.54296875" style="3" customWidth="1"/>
    <col min="2" max="2" width="5" style="3" customWidth="1"/>
    <col min="3" max="3" width="36.90625" style="4" customWidth="1"/>
    <col min="4" max="4" width="96.36328125" style="4" customWidth="1"/>
    <col min="5" max="5" width="26" style="14" customWidth="1"/>
    <col min="6" max="6" width="23.36328125" style="14" customWidth="1"/>
    <col min="7" max="7" width="38.90625" style="24" customWidth="1"/>
    <col min="8" max="8" width="81.453125" style="3" customWidth="1"/>
    <col min="9" max="9" width="19.81640625" style="4" hidden="1" customWidth="1"/>
    <col min="10" max="10" width="13.453125" style="4" hidden="1" customWidth="1"/>
    <col min="11" max="11" width="32.54296875" style="4" hidden="1" customWidth="1"/>
    <col min="12" max="12" width="8.7265625" style="4"/>
    <col min="13" max="13" width="15.54296875" style="4" customWidth="1"/>
    <col min="14" max="14" width="10.6328125" style="4" customWidth="1"/>
    <col min="15" max="15" width="8.7265625" style="4"/>
    <col min="16" max="16" width="0" style="4" hidden="1" customWidth="1"/>
    <col min="17" max="16384" width="8.7265625" style="4"/>
  </cols>
  <sheetData>
    <row r="1" spans="1:48" x14ac:dyDescent="0.35">
      <c r="A1" s="107"/>
      <c r="B1" s="107"/>
      <c r="C1" s="108"/>
      <c r="D1" s="108"/>
      <c r="E1" s="109"/>
      <c r="F1" s="109"/>
      <c r="G1" s="110"/>
      <c r="H1" s="111"/>
      <c r="I1" s="5"/>
      <c r="J1" s="6"/>
    </row>
    <row r="2" spans="1:48" x14ac:dyDescent="0.35">
      <c r="A2" s="107"/>
      <c r="B2" s="227" t="s">
        <v>99</v>
      </c>
      <c r="C2" s="227"/>
      <c r="D2" s="227"/>
      <c r="E2" s="227"/>
      <c r="F2" s="227"/>
      <c r="G2" s="227"/>
      <c r="H2" s="227"/>
      <c r="I2" s="5"/>
      <c r="J2" s="6"/>
    </row>
    <row r="3" spans="1:48" ht="35.25" customHeight="1" x14ac:dyDescent="0.35">
      <c r="A3" s="107"/>
      <c r="B3" s="227"/>
      <c r="C3" s="227"/>
      <c r="D3" s="227"/>
      <c r="E3" s="227"/>
      <c r="F3" s="227"/>
      <c r="G3" s="227"/>
      <c r="H3" s="227"/>
      <c r="I3" s="5"/>
      <c r="J3" s="6"/>
    </row>
    <row r="4" spans="1:48" x14ac:dyDescent="0.35">
      <c r="A4" s="107"/>
      <c r="B4" s="107"/>
      <c r="C4" s="108"/>
      <c r="D4" s="108"/>
      <c r="E4" s="109"/>
      <c r="F4" s="109"/>
      <c r="G4" s="110"/>
      <c r="H4" s="107"/>
      <c r="I4" s="5"/>
      <c r="J4" s="6"/>
    </row>
    <row r="5" spans="1:48" x14ac:dyDescent="0.35">
      <c r="A5" s="107"/>
      <c r="B5" s="107"/>
      <c r="C5" s="108"/>
      <c r="D5" s="108"/>
      <c r="E5" s="109"/>
      <c r="F5" s="109"/>
      <c r="G5" s="110"/>
      <c r="H5" s="107"/>
      <c r="P5" s="28" t="s">
        <v>18</v>
      </c>
    </row>
    <row r="6" spans="1:48" ht="15" thickBot="1" x14ac:dyDescent="0.4">
      <c r="A6" s="107"/>
      <c r="B6" s="107"/>
      <c r="C6" s="108"/>
      <c r="D6" s="108"/>
      <c r="E6" s="112"/>
      <c r="F6" s="109"/>
      <c r="G6" s="110"/>
      <c r="H6" s="107"/>
      <c r="AP6" s="51" t="s">
        <v>118</v>
      </c>
      <c r="AQ6" s="49"/>
      <c r="AR6" s="49"/>
      <c r="AS6" s="49"/>
      <c r="AT6" s="4" t="s">
        <v>120</v>
      </c>
      <c r="AU6" s="4" t="s">
        <v>121</v>
      </c>
      <c r="AV6" s="49" t="s">
        <v>122</v>
      </c>
    </row>
    <row r="7" spans="1:48" ht="18" x14ac:dyDescent="0.35">
      <c r="A7" s="107"/>
      <c r="B7" s="107"/>
      <c r="C7" s="238" t="s">
        <v>14</v>
      </c>
      <c r="D7" s="239" t="s">
        <v>25</v>
      </c>
      <c r="E7" s="113"/>
      <c r="F7" s="244" t="s">
        <v>94</v>
      </c>
      <c r="G7" s="245" t="s">
        <v>95</v>
      </c>
      <c r="H7" s="107"/>
      <c r="AP7" s="58" t="str">
        <f>C23</f>
        <v>Put in your Personal Development Objective here e.g. Improve internal employee engagement and job satisfaction by 45%</v>
      </c>
      <c r="AQ7" s="59"/>
      <c r="AR7" s="60"/>
      <c r="AS7" s="10"/>
      <c r="AT7" s="10">
        <f>IF(AP7&lt;&gt;"",5-COUNTIF(E23:E27,$P$5),0)</f>
        <v>0</v>
      </c>
      <c r="AU7" s="10">
        <f>IF(AP7&lt;&gt;"",5-COUNTIF(F23:F27,$P$5),0)</f>
        <v>0</v>
      </c>
      <c r="AV7" s="10">
        <f>IF(AP7&lt;&gt;"",5-COUNTIF(G23:G27,$P$5),0)</f>
        <v>0</v>
      </c>
    </row>
    <row r="8" spans="1:48" ht="18" x14ac:dyDescent="0.35">
      <c r="A8" s="107"/>
      <c r="B8" s="107"/>
      <c r="C8" s="240">
        <v>1</v>
      </c>
      <c r="D8" s="241" t="s">
        <v>97</v>
      </c>
      <c r="E8" s="113"/>
      <c r="F8" s="246">
        <v>5</v>
      </c>
      <c r="G8" s="247" t="s">
        <v>96</v>
      </c>
      <c r="H8" s="107"/>
      <c r="AP8" s="58" t="str">
        <f>C30</f>
        <v>Put in your Objective here e.g. Improve internal employee engagement and job satisfaction by 45%</v>
      </c>
      <c r="AQ8" s="59"/>
      <c r="AR8" s="60"/>
      <c r="AS8" s="10"/>
      <c r="AT8" s="10">
        <f>IF(AP8&lt;&gt;"",5-COUNTIF(E30:E34,$P$5),0)</f>
        <v>0</v>
      </c>
      <c r="AU8" s="10">
        <f>IF(AP8&lt;&gt;"",5-COUNTIF(F30:F34,$P$5),0)</f>
        <v>0</v>
      </c>
      <c r="AV8" s="10">
        <f>IF(AP8&lt;&gt;"",5-COUNTIF(G30:G34,$P$5),0)</f>
        <v>0</v>
      </c>
    </row>
    <row r="9" spans="1:48" ht="18" x14ac:dyDescent="0.35">
      <c r="A9" s="107"/>
      <c r="B9" s="107"/>
      <c r="C9" s="240">
        <v>2</v>
      </c>
      <c r="D9" s="241" t="s">
        <v>91</v>
      </c>
      <c r="E9" s="114"/>
      <c r="F9" s="246">
        <v>4</v>
      </c>
      <c r="G9" s="247" t="s">
        <v>127</v>
      </c>
      <c r="H9" s="107"/>
      <c r="AP9" s="58" t="str">
        <f>C37</f>
        <v>Put in your Objective here e.g. Improve internal employee engagement and job satisfaction by 45%</v>
      </c>
      <c r="AQ9" s="59"/>
      <c r="AR9" s="60"/>
      <c r="AS9" s="10"/>
      <c r="AT9" s="10">
        <f>IF(AP9&lt;&gt;"",5-COUNTIF(E37:E41,$P$5),0)</f>
        <v>0</v>
      </c>
      <c r="AU9" s="10">
        <f>IF(AP9&lt;&gt;"",5-COUNTIF(F37:F41,$P$5),0)</f>
        <v>0</v>
      </c>
      <c r="AV9" s="10">
        <f>IF(AP9&lt;&gt;"",5-COUNTIF(G37:G41,$P$5),0)</f>
        <v>0</v>
      </c>
    </row>
    <row r="10" spans="1:48" ht="18" x14ac:dyDescent="0.35">
      <c r="A10" s="107"/>
      <c r="B10" s="107"/>
      <c r="C10" s="240">
        <v>3</v>
      </c>
      <c r="D10" s="241" t="s">
        <v>93</v>
      </c>
      <c r="E10" s="114"/>
      <c r="F10" s="246">
        <v>3</v>
      </c>
      <c r="G10" s="247" t="s">
        <v>128</v>
      </c>
      <c r="H10" s="107"/>
      <c r="AP10" s="58" t="str">
        <f>IF(D16&gt;=4,C44,"")</f>
        <v>Put in your Objective here e.g. Improve internal employee engagement and job satisfaction by 45%</v>
      </c>
      <c r="AQ10" s="59"/>
      <c r="AR10" s="60"/>
      <c r="AS10" s="10"/>
      <c r="AT10" s="10">
        <f>IF(AP10&lt;&gt;"",5-COUNTIF(E44:E48,$P$5),0)</f>
        <v>0</v>
      </c>
      <c r="AU10" s="10">
        <f>IF(AP10&lt;&gt;"",5-COUNTIF(F44:F48,$P$5),0)</f>
        <v>0</v>
      </c>
      <c r="AV10" s="10">
        <f>IF(AP10&lt;&gt;"",5-COUNTIF(G44:G48,$P$5),0)</f>
        <v>0</v>
      </c>
    </row>
    <row r="11" spans="1:48" ht="18" x14ac:dyDescent="0.35">
      <c r="A11" s="107"/>
      <c r="B11" s="107"/>
      <c r="C11" s="240">
        <v>4</v>
      </c>
      <c r="D11" s="241" t="s">
        <v>98</v>
      </c>
      <c r="E11" s="114"/>
      <c r="F11" s="246">
        <v>2</v>
      </c>
      <c r="G11" s="247" t="s">
        <v>161</v>
      </c>
      <c r="H11" s="107"/>
      <c r="AP11" s="58" t="str">
        <f>IF(D16&gt;=5,C51,"")</f>
        <v>Put in your Objective here e.g. Improve internal employee engagement and job satisfaction by 45%</v>
      </c>
      <c r="AQ11" s="59"/>
      <c r="AR11" s="60"/>
      <c r="AS11" s="10"/>
      <c r="AT11" s="10">
        <f>IF(AP11&lt;&gt;"",5-COUNTIF(E51:E55,$P$5),0)</f>
        <v>0</v>
      </c>
      <c r="AU11" s="10">
        <f>IF(AP11&lt;&gt;"",5-COUNTIF(F51:F55,$P$5),0)</f>
        <v>0</v>
      </c>
      <c r="AV11" s="10">
        <f>IF(AP11&lt;&gt;"",5-COUNTIF(G51:G55,$P$5),0)</f>
        <v>0</v>
      </c>
    </row>
    <row r="12" spans="1:48" ht="18.5" thickBot="1" x14ac:dyDescent="0.4">
      <c r="A12" s="107"/>
      <c r="B12" s="107"/>
      <c r="C12" s="240">
        <v>5</v>
      </c>
      <c r="D12" s="241" t="s">
        <v>92</v>
      </c>
      <c r="E12" s="109"/>
      <c r="F12" s="248">
        <v>1</v>
      </c>
      <c r="G12" s="249" t="s">
        <v>130</v>
      </c>
      <c r="H12" s="107"/>
      <c r="AP12" s="58" t="str">
        <f>IF(D16&gt;=6,C58,"")</f>
        <v>Put in your Objective here e.g. Improve internal employee engagement and job satisfaction by 45%</v>
      </c>
      <c r="AQ12" s="59"/>
      <c r="AR12" s="60"/>
      <c r="AS12" s="10"/>
      <c r="AT12" s="10">
        <f>IF(AP12&lt;&gt;"",5-COUNTIF(E58:E62,$P$5),0)</f>
        <v>0</v>
      </c>
      <c r="AU12" s="10">
        <f>IF(AP12&lt;&gt;"",5-COUNTIF(F58:F62,$P$5),0)</f>
        <v>0</v>
      </c>
      <c r="AV12" s="10">
        <f>IF(AP12&lt;&gt;"",5-COUNTIF(G58:G62,$P$5),0)</f>
        <v>0</v>
      </c>
    </row>
    <row r="13" spans="1:48" ht="18.5" thickBot="1" x14ac:dyDescent="0.4">
      <c r="A13" s="107"/>
      <c r="B13" s="107"/>
      <c r="C13" s="242">
        <v>6</v>
      </c>
      <c r="D13" s="243" t="s">
        <v>189</v>
      </c>
      <c r="E13" s="109"/>
      <c r="F13" s="109"/>
      <c r="G13" s="110"/>
      <c r="H13" s="107"/>
      <c r="AP13" s="50"/>
      <c r="AQ13" s="5"/>
      <c r="AR13" s="6"/>
      <c r="AT13" s="4">
        <f>SUM(AT7:AT12)*5</f>
        <v>0</v>
      </c>
      <c r="AU13" s="4">
        <f>SUM(AU7:AU12)*5</f>
        <v>0</v>
      </c>
      <c r="AV13" s="4">
        <f>SUM(AV7:AV12)*5</f>
        <v>0</v>
      </c>
    </row>
    <row r="14" spans="1:48" x14ac:dyDescent="0.35">
      <c r="A14" s="107"/>
      <c r="B14" s="107"/>
      <c r="C14" s="108"/>
      <c r="D14" s="108"/>
      <c r="E14" s="109"/>
      <c r="F14" s="109"/>
      <c r="G14" s="110"/>
      <c r="H14" s="107"/>
      <c r="AP14" s="50"/>
      <c r="AQ14" s="5"/>
      <c r="AR14" s="6"/>
    </row>
    <row r="15" spans="1:48" x14ac:dyDescent="0.35">
      <c r="A15" s="107"/>
      <c r="B15" s="107"/>
      <c r="C15" s="108"/>
      <c r="D15" s="108"/>
      <c r="E15" s="109"/>
      <c r="F15" s="109"/>
      <c r="G15" s="110"/>
      <c r="H15" s="107"/>
      <c r="AP15" s="50"/>
      <c r="AQ15" s="5"/>
      <c r="AR15" s="6"/>
    </row>
    <row r="16" spans="1:48" ht="24.5" customHeight="1" x14ac:dyDescent="0.35">
      <c r="A16" s="107"/>
      <c r="B16" s="107"/>
      <c r="C16" s="250" t="s">
        <v>125</v>
      </c>
      <c r="D16" s="103">
        <v>6</v>
      </c>
      <c r="E16" s="109"/>
      <c r="F16" s="109"/>
      <c r="G16" s="110"/>
      <c r="H16" s="111"/>
      <c r="I16" s="5"/>
      <c r="J16" s="6"/>
    </row>
    <row r="17" spans="1:11" x14ac:dyDescent="0.35">
      <c r="A17" s="107"/>
      <c r="B17" s="107"/>
      <c r="C17" s="111"/>
      <c r="D17" s="115"/>
      <c r="E17" s="109"/>
      <c r="F17" s="109"/>
      <c r="G17" s="110"/>
      <c r="H17" s="111"/>
      <c r="I17" s="5"/>
      <c r="J17" s="6"/>
    </row>
    <row r="18" spans="1:11" x14ac:dyDescent="0.35">
      <c r="A18" s="107"/>
      <c r="B18" s="107"/>
      <c r="C18" s="111"/>
      <c r="D18" s="115"/>
      <c r="E18" s="109"/>
      <c r="F18" s="109"/>
      <c r="G18" s="110"/>
      <c r="H18" s="111"/>
      <c r="I18" s="5"/>
      <c r="J18" s="6"/>
    </row>
    <row r="19" spans="1:11" x14ac:dyDescent="0.35">
      <c r="A19" s="107"/>
      <c r="B19" s="107"/>
      <c r="C19" s="108"/>
      <c r="D19" s="108"/>
      <c r="E19" s="109"/>
      <c r="F19" s="109"/>
      <c r="G19" s="110"/>
      <c r="H19" s="111"/>
      <c r="I19" s="5"/>
      <c r="J19" s="6"/>
    </row>
    <row r="20" spans="1:11" s="36" customFormat="1" ht="17.5" x14ac:dyDescent="0.35">
      <c r="A20" s="35"/>
      <c r="B20" s="251"/>
      <c r="C20" s="252"/>
      <c r="D20" s="253" t="s">
        <v>83</v>
      </c>
      <c r="E20" s="254">
        <v>0.2</v>
      </c>
      <c r="F20" s="254">
        <v>0.8</v>
      </c>
      <c r="G20" s="254">
        <v>0</v>
      </c>
      <c r="H20" s="255"/>
      <c r="I20" s="256"/>
      <c r="J20" s="257"/>
      <c r="K20" s="258"/>
    </row>
    <row r="21" spans="1:11" s="1" customFormat="1" ht="28" customHeight="1" x14ac:dyDescent="0.35">
      <c r="A21" s="12"/>
      <c r="B21" s="259" t="s">
        <v>87</v>
      </c>
      <c r="C21" s="259" t="s">
        <v>89</v>
      </c>
      <c r="D21" s="259" t="s">
        <v>90</v>
      </c>
      <c r="E21" s="260" t="s">
        <v>6</v>
      </c>
      <c r="F21" s="260" t="s">
        <v>5</v>
      </c>
      <c r="G21" s="260" t="s">
        <v>2</v>
      </c>
      <c r="H21" s="261" t="s">
        <v>23</v>
      </c>
      <c r="I21" s="262" t="s">
        <v>1</v>
      </c>
      <c r="J21" s="262" t="s">
        <v>2</v>
      </c>
      <c r="K21" s="263" t="s">
        <v>0</v>
      </c>
    </row>
    <row r="22" spans="1:11" s="1" customFormat="1" ht="17.5" x14ac:dyDescent="0.35">
      <c r="A22" s="12"/>
      <c r="B22" s="264" t="s">
        <v>82</v>
      </c>
      <c r="C22" s="264"/>
      <c r="D22" s="264"/>
      <c r="E22" s="264"/>
      <c r="F22" s="264"/>
      <c r="G22" s="264"/>
      <c r="H22" s="265"/>
      <c r="I22" s="266"/>
      <c r="J22" s="266"/>
      <c r="K22" s="266"/>
    </row>
    <row r="23" spans="1:11" s="1" customFormat="1" ht="80.5" customHeight="1" x14ac:dyDescent="0.35">
      <c r="A23" s="12"/>
      <c r="B23" s="267">
        <v>1</v>
      </c>
      <c r="C23" s="268" t="s">
        <v>164</v>
      </c>
      <c r="D23" s="269" t="s">
        <v>75</v>
      </c>
      <c r="E23" s="270" t="s">
        <v>18</v>
      </c>
      <c r="F23" s="271" t="s">
        <v>18</v>
      </c>
      <c r="G23" s="272" t="s">
        <v>18</v>
      </c>
      <c r="H23" s="273" t="s">
        <v>190</v>
      </c>
      <c r="I23" s="274">
        <v>5</v>
      </c>
      <c r="J23" s="275">
        <v>3</v>
      </c>
      <c r="K23" s="276"/>
    </row>
    <row r="24" spans="1:11" s="1" customFormat="1" ht="88" customHeight="1" x14ac:dyDescent="0.35">
      <c r="A24" s="12"/>
      <c r="B24" s="277"/>
      <c r="C24" s="278"/>
      <c r="D24" s="269" t="s">
        <v>76</v>
      </c>
      <c r="E24" s="270" t="s">
        <v>18</v>
      </c>
      <c r="F24" s="271" t="s">
        <v>18</v>
      </c>
      <c r="G24" s="272" t="s">
        <v>18</v>
      </c>
      <c r="H24" s="273" t="s">
        <v>191</v>
      </c>
      <c r="I24" s="274">
        <v>5</v>
      </c>
      <c r="J24" s="275">
        <v>3</v>
      </c>
      <c r="K24" s="276"/>
    </row>
    <row r="25" spans="1:11" s="1" customFormat="1" ht="83" customHeight="1" x14ac:dyDescent="0.35">
      <c r="A25" s="12"/>
      <c r="B25" s="277"/>
      <c r="C25" s="278"/>
      <c r="D25" s="269" t="s">
        <v>26</v>
      </c>
      <c r="E25" s="270" t="s">
        <v>18</v>
      </c>
      <c r="F25" s="271" t="s">
        <v>18</v>
      </c>
      <c r="G25" s="272" t="s">
        <v>18</v>
      </c>
      <c r="H25" s="273" t="s">
        <v>192</v>
      </c>
      <c r="I25" s="274"/>
      <c r="J25" s="275"/>
      <c r="K25" s="276"/>
    </row>
    <row r="26" spans="1:11" s="1" customFormat="1" ht="77" customHeight="1" x14ac:dyDescent="0.35">
      <c r="A26" s="12"/>
      <c r="B26" s="277"/>
      <c r="C26" s="278"/>
      <c r="D26" s="279" t="s">
        <v>27</v>
      </c>
      <c r="E26" s="270" t="s">
        <v>18</v>
      </c>
      <c r="F26" s="271" t="s">
        <v>18</v>
      </c>
      <c r="G26" s="272" t="s">
        <v>18</v>
      </c>
      <c r="H26" s="273" t="s">
        <v>193</v>
      </c>
      <c r="I26" s="274"/>
      <c r="J26" s="275"/>
      <c r="K26" s="276"/>
    </row>
    <row r="27" spans="1:11" s="1" customFormat="1" ht="77" customHeight="1" x14ac:dyDescent="0.35">
      <c r="A27" s="12"/>
      <c r="B27" s="277"/>
      <c r="C27" s="278"/>
      <c r="D27" s="279" t="s">
        <v>100</v>
      </c>
      <c r="E27" s="270" t="s">
        <v>18</v>
      </c>
      <c r="F27" s="271" t="s">
        <v>18</v>
      </c>
      <c r="G27" s="272" t="s">
        <v>18</v>
      </c>
      <c r="H27" s="273" t="s">
        <v>194</v>
      </c>
      <c r="I27" s="274"/>
      <c r="J27" s="275"/>
      <c r="K27" s="276"/>
    </row>
    <row r="28" spans="1:11" s="1" customFormat="1" ht="14.5" customHeight="1" x14ac:dyDescent="0.35">
      <c r="A28" s="12"/>
      <c r="B28" s="280"/>
      <c r="C28" s="281"/>
      <c r="D28" s="282" t="s">
        <v>81</v>
      </c>
      <c r="E28" s="283">
        <f>SUM(E23:E27)</f>
        <v>0</v>
      </c>
      <c r="F28" s="283">
        <f>SUM(F23:F27)</f>
        <v>0</v>
      </c>
      <c r="G28" s="283">
        <f t="shared" ref="G28" si="0">SUM(G23:G27)</f>
        <v>0</v>
      </c>
      <c r="H28" s="284"/>
      <c r="I28" s="285"/>
      <c r="J28" s="286">
        <f>SUM(J23:J26)</f>
        <v>6</v>
      </c>
      <c r="K28" s="286">
        <f>SUM(K23:K26)</f>
        <v>0</v>
      </c>
    </row>
    <row r="29" spans="1:11" s="1" customFormat="1" ht="17.5" x14ac:dyDescent="0.35">
      <c r="A29" s="12"/>
      <c r="B29" s="287"/>
      <c r="C29" s="288" t="s">
        <v>101</v>
      </c>
      <c r="D29" s="264"/>
      <c r="E29" s="264"/>
      <c r="F29" s="264"/>
      <c r="G29" s="264"/>
      <c r="H29" s="265"/>
      <c r="I29" s="285"/>
      <c r="J29" s="286"/>
      <c r="K29" s="286"/>
    </row>
    <row r="30" spans="1:11" s="1" customFormat="1" ht="79" customHeight="1" x14ac:dyDescent="0.35">
      <c r="A30" s="12"/>
      <c r="B30" s="267">
        <v>2</v>
      </c>
      <c r="C30" s="268" t="s">
        <v>123</v>
      </c>
      <c r="D30" s="269" t="s">
        <v>75</v>
      </c>
      <c r="E30" s="270" t="s">
        <v>18</v>
      </c>
      <c r="F30" s="271" t="s">
        <v>18</v>
      </c>
      <c r="G30" s="272" t="s">
        <v>18</v>
      </c>
      <c r="H30" s="273" t="s">
        <v>190</v>
      </c>
      <c r="I30" s="274">
        <v>5</v>
      </c>
      <c r="J30" s="275">
        <v>4</v>
      </c>
      <c r="K30" s="276"/>
    </row>
    <row r="31" spans="1:11" s="1" customFormat="1" ht="77.5" customHeight="1" x14ac:dyDescent="0.35">
      <c r="A31" s="12"/>
      <c r="B31" s="277"/>
      <c r="C31" s="278"/>
      <c r="D31" s="269" t="s">
        <v>76</v>
      </c>
      <c r="E31" s="270" t="s">
        <v>18</v>
      </c>
      <c r="F31" s="271" t="s">
        <v>18</v>
      </c>
      <c r="G31" s="272" t="s">
        <v>18</v>
      </c>
      <c r="H31" s="273" t="s">
        <v>191</v>
      </c>
      <c r="I31" s="274">
        <v>5</v>
      </c>
      <c r="J31" s="275">
        <v>4</v>
      </c>
      <c r="K31" s="276"/>
    </row>
    <row r="32" spans="1:11" s="1" customFormat="1" ht="80" customHeight="1" x14ac:dyDescent="0.35">
      <c r="A32" s="12"/>
      <c r="B32" s="277"/>
      <c r="C32" s="278"/>
      <c r="D32" s="269" t="s">
        <v>78</v>
      </c>
      <c r="E32" s="270" t="s">
        <v>18</v>
      </c>
      <c r="F32" s="271" t="s">
        <v>18</v>
      </c>
      <c r="G32" s="272" t="s">
        <v>18</v>
      </c>
      <c r="H32" s="273" t="s">
        <v>191</v>
      </c>
      <c r="I32" s="274"/>
      <c r="J32" s="275"/>
      <c r="K32" s="276"/>
    </row>
    <row r="33" spans="1:11" s="1" customFormat="1" ht="71.5" customHeight="1" x14ac:dyDescent="0.35">
      <c r="A33" s="12"/>
      <c r="B33" s="277"/>
      <c r="C33" s="278"/>
      <c r="D33" s="269" t="s">
        <v>79</v>
      </c>
      <c r="E33" s="270" t="s">
        <v>18</v>
      </c>
      <c r="F33" s="271" t="s">
        <v>18</v>
      </c>
      <c r="G33" s="272" t="s">
        <v>18</v>
      </c>
      <c r="H33" s="273" t="s">
        <v>191</v>
      </c>
      <c r="I33" s="274"/>
      <c r="J33" s="275"/>
      <c r="K33" s="276"/>
    </row>
    <row r="34" spans="1:11" s="1" customFormat="1" ht="77" customHeight="1" x14ac:dyDescent="0.35">
      <c r="A34" s="12"/>
      <c r="B34" s="277"/>
      <c r="C34" s="278"/>
      <c r="D34" s="279" t="s">
        <v>100</v>
      </c>
      <c r="E34" s="270" t="s">
        <v>18</v>
      </c>
      <c r="F34" s="271" t="s">
        <v>18</v>
      </c>
      <c r="G34" s="272" t="s">
        <v>18</v>
      </c>
      <c r="H34" s="273" t="s">
        <v>195</v>
      </c>
      <c r="I34" s="274"/>
      <c r="J34" s="275"/>
      <c r="K34" s="276"/>
    </row>
    <row r="35" spans="1:11" s="1" customFormat="1" ht="17.25" customHeight="1" x14ac:dyDescent="0.35">
      <c r="A35" s="12"/>
      <c r="B35" s="280"/>
      <c r="C35" s="281"/>
      <c r="D35" s="282" t="s">
        <v>81</v>
      </c>
      <c r="E35" s="283">
        <f>SUM(E30:E34)</f>
        <v>0</v>
      </c>
      <c r="F35" s="283">
        <f t="shared" ref="F35:G35" si="1">SUM(F30:F34)</f>
        <v>0</v>
      </c>
      <c r="G35" s="283">
        <f t="shared" si="1"/>
        <v>0</v>
      </c>
      <c r="H35" s="284"/>
      <c r="I35" s="274"/>
      <c r="J35" s="275"/>
      <c r="K35" s="276"/>
    </row>
    <row r="36" spans="1:11" s="1" customFormat="1" ht="17.25" customHeight="1" x14ac:dyDescent="0.35">
      <c r="A36" s="12"/>
      <c r="B36" s="289"/>
      <c r="C36" s="290" t="s">
        <v>77</v>
      </c>
      <c r="D36" s="291"/>
      <c r="E36" s="291"/>
      <c r="F36" s="291"/>
      <c r="G36" s="291"/>
      <c r="H36" s="292"/>
      <c r="I36" s="274"/>
      <c r="J36" s="275"/>
      <c r="K36" s="276"/>
    </row>
    <row r="37" spans="1:11" s="1" customFormat="1" ht="80" customHeight="1" x14ac:dyDescent="0.35">
      <c r="A37" s="12"/>
      <c r="B37" s="267">
        <v>3</v>
      </c>
      <c r="C37" s="268" t="s">
        <v>123</v>
      </c>
      <c r="D37" s="269" t="s">
        <v>75</v>
      </c>
      <c r="E37" s="270" t="s">
        <v>18</v>
      </c>
      <c r="F37" s="271" t="s">
        <v>18</v>
      </c>
      <c r="G37" s="272" t="s">
        <v>18</v>
      </c>
      <c r="H37" s="273" t="s">
        <v>190</v>
      </c>
      <c r="I37" s="274"/>
      <c r="J37" s="275"/>
      <c r="K37" s="276"/>
    </row>
    <row r="38" spans="1:11" s="1" customFormat="1" ht="82" customHeight="1" x14ac:dyDescent="0.35">
      <c r="A38" s="12"/>
      <c r="B38" s="277"/>
      <c r="C38" s="278"/>
      <c r="D38" s="269" t="s">
        <v>76</v>
      </c>
      <c r="E38" s="270" t="s">
        <v>18</v>
      </c>
      <c r="F38" s="271" t="s">
        <v>18</v>
      </c>
      <c r="G38" s="272" t="s">
        <v>18</v>
      </c>
      <c r="H38" s="273" t="s">
        <v>191</v>
      </c>
      <c r="I38" s="274"/>
      <c r="J38" s="275"/>
      <c r="K38" s="276"/>
    </row>
    <row r="39" spans="1:11" s="1" customFormat="1" ht="80.5" customHeight="1" x14ac:dyDescent="0.35">
      <c r="A39" s="12"/>
      <c r="B39" s="277"/>
      <c r="C39" s="278"/>
      <c r="D39" s="269" t="s">
        <v>26</v>
      </c>
      <c r="E39" s="270" t="s">
        <v>18</v>
      </c>
      <c r="F39" s="271" t="s">
        <v>18</v>
      </c>
      <c r="G39" s="272" t="s">
        <v>18</v>
      </c>
      <c r="H39" s="273" t="s">
        <v>196</v>
      </c>
      <c r="I39" s="274"/>
      <c r="J39" s="275"/>
      <c r="K39" s="276"/>
    </row>
    <row r="40" spans="1:11" s="1" customFormat="1" ht="80" customHeight="1" x14ac:dyDescent="0.35">
      <c r="A40" s="12"/>
      <c r="B40" s="277"/>
      <c r="C40" s="278"/>
      <c r="D40" s="279" t="s">
        <v>27</v>
      </c>
      <c r="E40" s="270" t="s">
        <v>18</v>
      </c>
      <c r="F40" s="271" t="s">
        <v>18</v>
      </c>
      <c r="G40" s="272" t="s">
        <v>18</v>
      </c>
      <c r="H40" s="273" t="s">
        <v>197</v>
      </c>
      <c r="I40" s="274"/>
      <c r="J40" s="275"/>
      <c r="K40" s="276"/>
    </row>
    <row r="41" spans="1:11" s="1" customFormat="1" ht="77" customHeight="1" x14ac:dyDescent="0.35">
      <c r="A41" s="12"/>
      <c r="B41" s="277"/>
      <c r="C41" s="278"/>
      <c r="D41" s="279" t="s">
        <v>100</v>
      </c>
      <c r="E41" s="270" t="s">
        <v>18</v>
      </c>
      <c r="F41" s="271" t="s">
        <v>18</v>
      </c>
      <c r="G41" s="272" t="s">
        <v>18</v>
      </c>
      <c r="H41" s="273" t="s">
        <v>198</v>
      </c>
      <c r="I41" s="274"/>
      <c r="J41" s="275"/>
      <c r="K41" s="276"/>
    </row>
    <row r="42" spans="1:11" s="1" customFormat="1" ht="17.25" customHeight="1" x14ac:dyDescent="0.35">
      <c r="A42" s="12"/>
      <c r="B42" s="280"/>
      <c r="C42" s="281"/>
      <c r="D42" s="282" t="s">
        <v>81</v>
      </c>
      <c r="E42" s="283">
        <f>SUM(E37:E41)</f>
        <v>0</v>
      </c>
      <c r="F42" s="283">
        <f t="shared" ref="F42:G42" si="2">SUM(F37:F41)</f>
        <v>0</v>
      </c>
      <c r="G42" s="283">
        <f t="shared" si="2"/>
        <v>0</v>
      </c>
      <c r="H42" s="284"/>
      <c r="I42" s="274"/>
      <c r="J42" s="275"/>
      <c r="K42" s="276"/>
    </row>
    <row r="43" spans="1:11" s="1" customFormat="1" ht="17.25" customHeight="1" x14ac:dyDescent="0.35">
      <c r="A43" s="12"/>
      <c r="B43" s="293"/>
      <c r="C43" s="294" t="s">
        <v>102</v>
      </c>
      <c r="D43" s="295"/>
      <c r="E43" s="295"/>
      <c r="F43" s="295"/>
      <c r="G43" s="295"/>
      <c r="H43" s="296"/>
      <c r="I43" s="274"/>
      <c r="J43" s="275"/>
      <c r="K43" s="276"/>
    </row>
    <row r="44" spans="1:11" s="1" customFormat="1" ht="79" customHeight="1" x14ac:dyDescent="0.35">
      <c r="A44" s="12"/>
      <c r="B44" s="267">
        <v>4</v>
      </c>
      <c r="C44" s="268" t="s">
        <v>123</v>
      </c>
      <c r="D44" s="269" t="s">
        <v>75</v>
      </c>
      <c r="E44" s="270" t="s">
        <v>18</v>
      </c>
      <c r="F44" s="271" t="s">
        <v>18</v>
      </c>
      <c r="G44" s="272" t="s">
        <v>18</v>
      </c>
      <c r="H44" s="273" t="s">
        <v>190</v>
      </c>
      <c r="I44" s="274"/>
      <c r="J44" s="275"/>
      <c r="K44" s="276"/>
    </row>
    <row r="45" spans="1:11" s="1" customFormat="1" ht="78.5" customHeight="1" x14ac:dyDescent="0.35">
      <c r="A45" s="12"/>
      <c r="B45" s="277"/>
      <c r="C45" s="278"/>
      <c r="D45" s="269" t="s">
        <v>76</v>
      </c>
      <c r="E45" s="270" t="s">
        <v>18</v>
      </c>
      <c r="F45" s="271" t="s">
        <v>18</v>
      </c>
      <c r="G45" s="272" t="s">
        <v>18</v>
      </c>
      <c r="H45" s="273" t="s">
        <v>191</v>
      </c>
      <c r="I45" s="274"/>
      <c r="J45" s="275"/>
      <c r="K45" s="276"/>
    </row>
    <row r="46" spans="1:11" s="1" customFormat="1" ht="77.5" customHeight="1" x14ac:dyDescent="0.35">
      <c r="A46" s="12"/>
      <c r="B46" s="277"/>
      <c r="C46" s="278"/>
      <c r="D46" s="269" t="s">
        <v>26</v>
      </c>
      <c r="E46" s="270" t="s">
        <v>18</v>
      </c>
      <c r="F46" s="271" t="s">
        <v>18</v>
      </c>
      <c r="G46" s="272" t="s">
        <v>18</v>
      </c>
      <c r="H46" s="273" t="s">
        <v>199</v>
      </c>
      <c r="I46" s="274"/>
      <c r="J46" s="275"/>
      <c r="K46" s="276"/>
    </row>
    <row r="47" spans="1:11" s="1" customFormat="1" ht="80.5" customHeight="1" x14ac:dyDescent="0.35">
      <c r="A47" s="12"/>
      <c r="B47" s="277"/>
      <c r="C47" s="278"/>
      <c r="D47" s="297" t="s">
        <v>27</v>
      </c>
      <c r="E47" s="270" t="s">
        <v>18</v>
      </c>
      <c r="F47" s="271" t="s">
        <v>18</v>
      </c>
      <c r="G47" s="298" t="s">
        <v>18</v>
      </c>
      <c r="H47" s="299" t="s">
        <v>200</v>
      </c>
      <c r="I47" s="274"/>
      <c r="J47" s="275"/>
      <c r="K47" s="276"/>
    </row>
    <row r="48" spans="1:11" s="1" customFormat="1" ht="77" customHeight="1" x14ac:dyDescent="0.35">
      <c r="A48" s="12"/>
      <c r="B48" s="277"/>
      <c r="C48" s="278"/>
      <c r="D48" s="279" t="s">
        <v>100</v>
      </c>
      <c r="E48" s="270" t="s">
        <v>18</v>
      </c>
      <c r="F48" s="271" t="s">
        <v>18</v>
      </c>
      <c r="G48" s="272" t="s">
        <v>18</v>
      </c>
      <c r="H48" s="273" t="s">
        <v>200</v>
      </c>
      <c r="I48" s="274"/>
      <c r="J48" s="275"/>
      <c r="K48" s="276"/>
    </row>
    <row r="49" spans="1:11" s="1" customFormat="1" ht="14.25" customHeight="1" x14ac:dyDescent="0.35">
      <c r="A49" s="12"/>
      <c r="B49" s="280"/>
      <c r="C49" s="281"/>
      <c r="D49" s="282" t="s">
        <v>81</v>
      </c>
      <c r="E49" s="283">
        <f>SUM(E44:E48)</f>
        <v>0</v>
      </c>
      <c r="F49" s="283">
        <f t="shared" ref="F49:G49" si="3">SUM(F44:F48)</f>
        <v>0</v>
      </c>
      <c r="G49" s="283">
        <f t="shared" si="3"/>
        <v>0</v>
      </c>
      <c r="H49" s="284"/>
      <c r="I49" s="274"/>
      <c r="J49" s="275"/>
      <c r="K49" s="276"/>
    </row>
    <row r="50" spans="1:11" s="1" customFormat="1" ht="17.25" customHeight="1" x14ac:dyDescent="0.35">
      <c r="A50" s="12"/>
      <c r="B50" s="293"/>
      <c r="C50" s="294" t="s">
        <v>103</v>
      </c>
      <c r="D50" s="295"/>
      <c r="E50" s="295"/>
      <c r="F50" s="295"/>
      <c r="G50" s="295"/>
      <c r="H50" s="296"/>
      <c r="I50" s="274"/>
      <c r="J50" s="275"/>
      <c r="K50" s="276"/>
    </row>
    <row r="51" spans="1:11" s="1" customFormat="1" ht="79" customHeight="1" x14ac:dyDescent="0.35">
      <c r="A51" s="12"/>
      <c r="B51" s="267">
        <v>5</v>
      </c>
      <c r="C51" s="268" t="s">
        <v>123</v>
      </c>
      <c r="D51" s="269" t="s">
        <v>75</v>
      </c>
      <c r="E51" s="270" t="s">
        <v>18</v>
      </c>
      <c r="F51" s="271" t="s">
        <v>18</v>
      </c>
      <c r="G51" s="272" t="s">
        <v>18</v>
      </c>
      <c r="H51" s="273" t="s">
        <v>190</v>
      </c>
      <c r="I51" s="274"/>
      <c r="J51" s="275"/>
      <c r="K51" s="276"/>
    </row>
    <row r="52" spans="1:11" s="1" customFormat="1" ht="78.5" customHeight="1" x14ac:dyDescent="0.35">
      <c r="A52" s="12"/>
      <c r="B52" s="277"/>
      <c r="C52" s="278"/>
      <c r="D52" s="269" t="s">
        <v>76</v>
      </c>
      <c r="E52" s="270" t="s">
        <v>18</v>
      </c>
      <c r="F52" s="271" t="s">
        <v>18</v>
      </c>
      <c r="G52" s="272" t="s">
        <v>18</v>
      </c>
      <c r="H52" s="273" t="s">
        <v>191</v>
      </c>
      <c r="I52" s="274"/>
      <c r="J52" s="275"/>
      <c r="K52" s="276"/>
    </row>
    <row r="53" spans="1:11" s="1" customFormat="1" ht="77.5" customHeight="1" x14ac:dyDescent="0.35">
      <c r="A53" s="12"/>
      <c r="B53" s="277"/>
      <c r="C53" s="278"/>
      <c r="D53" s="269" t="s">
        <v>26</v>
      </c>
      <c r="E53" s="270" t="s">
        <v>18</v>
      </c>
      <c r="F53" s="271" t="s">
        <v>18</v>
      </c>
      <c r="G53" s="272" t="s">
        <v>18</v>
      </c>
      <c r="H53" s="273" t="s">
        <v>199</v>
      </c>
      <c r="I53" s="274"/>
      <c r="J53" s="275"/>
      <c r="K53" s="276"/>
    </row>
    <row r="54" spans="1:11" s="1" customFormat="1" ht="80.5" customHeight="1" x14ac:dyDescent="0.35">
      <c r="A54" s="12"/>
      <c r="B54" s="277"/>
      <c r="C54" s="278"/>
      <c r="D54" s="297" t="s">
        <v>27</v>
      </c>
      <c r="E54" s="270" t="s">
        <v>18</v>
      </c>
      <c r="F54" s="271" t="s">
        <v>18</v>
      </c>
      <c r="G54" s="298" t="s">
        <v>18</v>
      </c>
      <c r="H54" s="299" t="s">
        <v>200</v>
      </c>
      <c r="I54" s="274"/>
      <c r="J54" s="275"/>
      <c r="K54" s="276"/>
    </row>
    <row r="55" spans="1:11" s="1" customFormat="1" ht="77" customHeight="1" x14ac:dyDescent="0.35">
      <c r="A55" s="12"/>
      <c r="B55" s="277"/>
      <c r="C55" s="278"/>
      <c r="D55" s="279" t="s">
        <v>100</v>
      </c>
      <c r="E55" s="270" t="s">
        <v>18</v>
      </c>
      <c r="F55" s="271" t="s">
        <v>18</v>
      </c>
      <c r="G55" s="272" t="s">
        <v>18</v>
      </c>
      <c r="H55" s="273" t="s">
        <v>200</v>
      </c>
      <c r="I55" s="274"/>
      <c r="J55" s="275"/>
      <c r="K55" s="276"/>
    </row>
    <row r="56" spans="1:11" s="1" customFormat="1" ht="14.25" customHeight="1" x14ac:dyDescent="0.35">
      <c r="A56" s="12"/>
      <c r="B56" s="280"/>
      <c r="C56" s="281"/>
      <c r="D56" s="282" t="s">
        <v>81</v>
      </c>
      <c r="E56" s="283">
        <f>SUM(E51:E55)</f>
        <v>0</v>
      </c>
      <c r="F56" s="283">
        <f t="shared" ref="F56:G56" si="4">SUM(F51:F55)</f>
        <v>0</v>
      </c>
      <c r="G56" s="283">
        <f t="shared" si="4"/>
        <v>0</v>
      </c>
      <c r="H56" s="284"/>
      <c r="I56" s="274"/>
      <c r="J56" s="275"/>
      <c r="K56" s="276"/>
    </row>
    <row r="57" spans="1:11" s="1" customFormat="1" ht="24" customHeight="1" x14ac:dyDescent="0.35">
      <c r="A57" s="12"/>
      <c r="B57" s="300"/>
      <c r="C57" s="294" t="s">
        <v>124</v>
      </c>
      <c r="D57" s="295"/>
      <c r="E57" s="295"/>
      <c r="F57" s="295"/>
      <c r="G57" s="295"/>
      <c r="H57" s="296"/>
      <c r="I57" s="274"/>
      <c r="J57" s="275"/>
      <c r="K57" s="276"/>
    </row>
    <row r="58" spans="1:11" s="1" customFormat="1" ht="81.5" customHeight="1" x14ac:dyDescent="0.35">
      <c r="A58" s="12"/>
      <c r="B58" s="267">
        <v>6</v>
      </c>
      <c r="C58" s="268" t="s">
        <v>123</v>
      </c>
      <c r="D58" s="269" t="s">
        <v>75</v>
      </c>
      <c r="E58" s="270" t="s">
        <v>18</v>
      </c>
      <c r="F58" s="271" t="s">
        <v>18</v>
      </c>
      <c r="G58" s="272" t="s">
        <v>18</v>
      </c>
      <c r="H58" s="273" t="s">
        <v>190</v>
      </c>
      <c r="I58" s="274"/>
      <c r="J58" s="275"/>
      <c r="K58" s="276"/>
    </row>
    <row r="59" spans="1:11" s="1" customFormat="1" ht="82" customHeight="1" x14ac:dyDescent="0.35">
      <c r="A59" s="12"/>
      <c r="B59" s="277"/>
      <c r="C59" s="278"/>
      <c r="D59" s="269" t="s">
        <v>76</v>
      </c>
      <c r="E59" s="270" t="s">
        <v>18</v>
      </c>
      <c r="F59" s="271" t="s">
        <v>18</v>
      </c>
      <c r="G59" s="272" t="s">
        <v>18</v>
      </c>
      <c r="H59" s="273" t="s">
        <v>191</v>
      </c>
      <c r="I59" s="274"/>
      <c r="J59" s="275"/>
      <c r="K59" s="276"/>
    </row>
    <row r="60" spans="1:11" s="1" customFormat="1" ht="80.5" customHeight="1" x14ac:dyDescent="0.35">
      <c r="A60" s="12"/>
      <c r="B60" s="277"/>
      <c r="C60" s="278"/>
      <c r="D60" s="269" t="s">
        <v>26</v>
      </c>
      <c r="E60" s="270" t="s">
        <v>18</v>
      </c>
      <c r="F60" s="271" t="s">
        <v>18</v>
      </c>
      <c r="G60" s="272" t="s">
        <v>18</v>
      </c>
      <c r="H60" s="273" t="s">
        <v>193</v>
      </c>
      <c r="I60" s="274">
        <v>5</v>
      </c>
      <c r="J60" s="275">
        <v>4</v>
      </c>
      <c r="K60" s="276"/>
    </row>
    <row r="61" spans="1:11" s="13" customFormat="1" ht="79" customHeight="1" x14ac:dyDescent="0.35">
      <c r="A61" s="15"/>
      <c r="B61" s="277"/>
      <c r="C61" s="278"/>
      <c r="D61" s="279" t="s">
        <v>27</v>
      </c>
      <c r="E61" s="270" t="s">
        <v>18</v>
      </c>
      <c r="F61" s="271" t="s">
        <v>18</v>
      </c>
      <c r="G61" s="272" t="s">
        <v>18</v>
      </c>
      <c r="H61" s="273" t="s">
        <v>193</v>
      </c>
      <c r="I61" s="301"/>
      <c r="J61" s="302"/>
      <c r="K61" s="301"/>
    </row>
    <row r="62" spans="1:11" s="1" customFormat="1" ht="77" customHeight="1" x14ac:dyDescent="0.35">
      <c r="A62" s="12"/>
      <c r="B62" s="277"/>
      <c r="C62" s="278"/>
      <c r="D62" s="279" t="s">
        <v>100</v>
      </c>
      <c r="E62" s="270" t="s">
        <v>18</v>
      </c>
      <c r="F62" s="271" t="s">
        <v>18</v>
      </c>
      <c r="G62" s="272" t="s">
        <v>18</v>
      </c>
      <c r="H62" s="273" t="s">
        <v>200</v>
      </c>
      <c r="I62" s="274"/>
      <c r="J62" s="275"/>
      <c r="K62" s="276"/>
    </row>
    <row r="63" spans="1:11" ht="14.5" customHeight="1" x14ac:dyDescent="0.35">
      <c r="B63" s="280"/>
      <c r="C63" s="281"/>
      <c r="D63" s="282" t="s">
        <v>81</v>
      </c>
      <c r="E63" s="283">
        <f>SUM(E58:E62)</f>
        <v>0</v>
      </c>
      <c r="F63" s="283">
        <f t="shared" ref="F63:G63" si="5">SUM(F58:F62)</f>
        <v>0</v>
      </c>
      <c r="G63" s="283">
        <f t="shared" si="5"/>
        <v>0</v>
      </c>
      <c r="H63" s="284"/>
      <c r="I63" s="303"/>
      <c r="J63" s="304"/>
      <c r="K63" s="303"/>
    </row>
    <row r="64" spans="1:11" ht="16" x14ac:dyDescent="0.35">
      <c r="B64" s="38"/>
      <c r="C64" s="37"/>
      <c r="D64" s="29"/>
      <c r="E64" s="30"/>
      <c r="F64" s="30"/>
      <c r="G64" s="30"/>
      <c r="H64" s="52"/>
      <c r="J64" s="9"/>
    </row>
    <row r="65" spans="1:10" ht="16" x14ac:dyDescent="0.35">
      <c r="B65" s="38"/>
      <c r="C65" s="37"/>
      <c r="D65" s="29"/>
      <c r="E65" s="30"/>
      <c r="F65" s="30"/>
      <c r="G65" s="30"/>
      <c r="H65" s="52"/>
      <c r="J65" s="9"/>
    </row>
    <row r="66" spans="1:10" x14ac:dyDescent="0.35">
      <c r="C66" s="7"/>
      <c r="D66" s="39"/>
      <c r="E66" s="40"/>
      <c r="F66" s="40"/>
      <c r="G66" s="40"/>
      <c r="H66" s="52"/>
      <c r="J66" s="9"/>
    </row>
    <row r="67" spans="1:10" ht="22.5" customHeight="1" x14ac:dyDescent="0.35">
      <c r="C67" s="7"/>
      <c r="D67" s="145"/>
      <c r="E67" s="146" t="str">
        <f>IF(E70&lt;51%,"Unrated",IF(E70&lt;61%,"Learner",IF(E70&lt;71%,"Emerging Performer",IF(E70&lt;85%,"Performer","Influencer"))))</f>
        <v>Unrated</v>
      </c>
      <c r="F67" s="146" t="str">
        <f t="shared" ref="F67:G67" si="6">IF(F70&lt;51%,"Unrated",IF(F70&lt;61%,"Learner",IF(F70&lt;71%,"Emerging Performer",IF(F70&lt;85%,"Performer","Influencer"))))</f>
        <v>Unrated</v>
      </c>
      <c r="G67" s="146" t="str">
        <f t="shared" si="6"/>
        <v>Unrated</v>
      </c>
      <c r="H67" s="52"/>
      <c r="J67" s="9"/>
    </row>
    <row r="68" spans="1:10" s="57" customFormat="1" ht="22.5" customHeight="1" x14ac:dyDescent="0.35">
      <c r="A68" s="54"/>
      <c r="B68" s="54"/>
      <c r="C68" s="55"/>
      <c r="D68" s="147" t="s">
        <v>119</v>
      </c>
      <c r="E68" s="148">
        <f>IF($D$16&lt;=4,E35+E28+E49+E42,IF($D$16&lt;=5,E28+E56+E49+E42+E35,E63+E56+E49+E42+E35+E28))</f>
        <v>0</v>
      </c>
      <c r="F68" s="148">
        <f>IF($D$16&lt;=4,F35+F28+F49+F42,IF($D$16&lt;=5,F28+F56+F49+F42+F35,F63+F56+F49+F42+F35+F28))</f>
        <v>0</v>
      </c>
      <c r="G68" s="148">
        <f>IF($D$16&lt;=4,G35+G28+G49+G42,IF($D$16&lt;=5,G28+G56+G49+G42+G35,G63+G56+G49+G42+G35+G28))</f>
        <v>0</v>
      </c>
      <c r="H68" s="56"/>
      <c r="J68" s="9"/>
    </row>
    <row r="69" spans="1:10" ht="16.5" hidden="1" x14ac:dyDescent="0.35">
      <c r="C69" s="7"/>
      <c r="D69" s="147" t="s">
        <v>84</v>
      </c>
      <c r="E69" s="142">
        <f>AT13</f>
        <v>0</v>
      </c>
      <c r="F69" s="142">
        <f>AU13</f>
        <v>0</v>
      </c>
      <c r="G69" s="142">
        <f>AV13</f>
        <v>0</v>
      </c>
      <c r="J69" s="9"/>
    </row>
    <row r="70" spans="1:10" ht="16.5" x14ac:dyDescent="0.35">
      <c r="C70" s="7"/>
      <c r="D70" s="147" t="s">
        <v>104</v>
      </c>
      <c r="E70" s="143">
        <f>IFERROR(E68/E69,0)</f>
        <v>0</v>
      </c>
      <c r="F70" s="143">
        <f>IFERROR(F68/F69,0)</f>
        <v>0</v>
      </c>
      <c r="G70" s="143">
        <f>IFERROR(G68/G69,0)</f>
        <v>0</v>
      </c>
      <c r="H70" s="8"/>
      <c r="J70" s="9"/>
    </row>
    <row r="71" spans="1:10" ht="16.5" x14ac:dyDescent="0.35">
      <c r="C71" s="7"/>
      <c r="D71" s="149"/>
      <c r="E71" s="150"/>
      <c r="F71" s="150"/>
      <c r="G71" s="150"/>
      <c r="H71" s="8"/>
      <c r="J71" s="9"/>
    </row>
    <row r="72" spans="1:10" ht="25.5" customHeight="1" x14ac:dyDescent="0.35">
      <c r="B72" s="234"/>
      <c r="C72" s="234"/>
      <c r="D72" s="147" t="s">
        <v>106</v>
      </c>
      <c r="E72" s="104">
        <f>E70*E20</f>
        <v>0</v>
      </c>
      <c r="F72" s="105">
        <f>F70*F20</f>
        <v>0</v>
      </c>
      <c r="G72" s="105">
        <f>G70*G20</f>
        <v>0</v>
      </c>
    </row>
    <row r="73" spans="1:10" ht="17.5" customHeight="1" x14ac:dyDescent="0.35">
      <c r="B73" s="45"/>
      <c r="C73" s="45"/>
      <c r="D73" s="151"/>
      <c r="E73" s="106"/>
      <c r="F73" s="106"/>
      <c r="G73" s="106"/>
    </row>
    <row r="74" spans="1:10" s="2" customFormat="1" ht="16.5" x14ac:dyDescent="0.35">
      <c r="A74" s="11"/>
      <c r="B74" s="11"/>
      <c r="D74" s="41"/>
      <c r="E74" s="203" t="str">
        <f>IF(E75&lt;51%,"Unrated",(IF(E75&lt;61%,"Learner",IF(E75&lt;71%,"Emerging Performer",IF(E75&lt;85%,"Performer","Influencer")))))</f>
        <v>Unrated</v>
      </c>
      <c r="F74" s="204"/>
      <c r="G74" s="152"/>
      <c r="H74" s="53"/>
    </row>
    <row r="75" spans="1:10" ht="16.5" x14ac:dyDescent="0.35">
      <c r="D75" s="147" t="s">
        <v>105</v>
      </c>
      <c r="E75" s="47">
        <f>E72+F72</f>
        <v>0</v>
      </c>
      <c r="F75" s="48"/>
      <c r="G75" s="153"/>
      <c r="H75" s="53"/>
    </row>
    <row r="76" spans="1:10" ht="16.5" x14ac:dyDescent="0.35">
      <c r="D76" s="42"/>
      <c r="E76" s="43"/>
      <c r="F76" s="43"/>
      <c r="G76" s="44"/>
      <c r="H76" s="53"/>
    </row>
    <row r="77" spans="1:10" x14ac:dyDescent="0.35">
      <c r="E77" s="31"/>
      <c r="F77" s="31"/>
      <c r="G77" s="32"/>
    </row>
    <row r="78" spans="1:10" x14ac:dyDescent="0.35">
      <c r="B78" s="107"/>
      <c r="C78" s="115"/>
      <c r="D78" s="115"/>
      <c r="E78" s="116"/>
      <c r="F78" s="116"/>
      <c r="G78" s="117"/>
      <c r="H78" s="107"/>
    </row>
    <row r="79" spans="1:10" ht="18" x14ac:dyDescent="0.35">
      <c r="A79" s="21"/>
      <c r="B79" s="235" t="s">
        <v>13</v>
      </c>
      <c r="C79" s="235"/>
      <c r="D79" s="118"/>
      <c r="E79" s="119"/>
      <c r="F79" s="119"/>
      <c r="G79" s="120"/>
      <c r="H79" s="121"/>
    </row>
    <row r="80" spans="1:10" x14ac:dyDescent="0.35">
      <c r="A80" s="21"/>
      <c r="B80" s="121"/>
      <c r="C80" s="122"/>
      <c r="D80" s="122"/>
      <c r="E80" s="119"/>
      <c r="F80" s="119"/>
      <c r="G80" s="120"/>
      <c r="H80" s="123"/>
    </row>
    <row r="81" spans="1:8" ht="60.65" customHeight="1" x14ac:dyDescent="0.35">
      <c r="A81" s="21"/>
      <c r="B81" s="228"/>
      <c r="C81" s="229"/>
      <c r="D81" s="230" t="s">
        <v>9</v>
      </c>
      <c r="E81" s="231"/>
      <c r="F81" s="232"/>
      <c r="G81" s="233" t="s">
        <v>10</v>
      </c>
      <c r="H81" s="233"/>
    </row>
    <row r="82" spans="1:8" ht="78.75" customHeight="1" x14ac:dyDescent="0.35">
      <c r="A82" s="21"/>
      <c r="B82" s="218" t="s">
        <v>20</v>
      </c>
      <c r="C82" s="219"/>
      <c r="D82" s="220"/>
      <c r="E82" s="221"/>
      <c r="F82" s="222"/>
      <c r="G82" s="223"/>
      <c r="H82" s="223"/>
    </row>
    <row r="83" spans="1:8" ht="68.25" customHeight="1" x14ac:dyDescent="0.35">
      <c r="A83" s="21"/>
      <c r="B83" s="224" t="s">
        <v>22</v>
      </c>
      <c r="C83" s="225"/>
      <c r="D83" s="220"/>
      <c r="E83" s="221"/>
      <c r="F83" s="222"/>
      <c r="G83" s="226"/>
      <c r="H83" s="226"/>
    </row>
    <row r="84" spans="1:8" ht="79.5" customHeight="1" x14ac:dyDescent="0.35">
      <c r="A84" s="21"/>
      <c r="B84" s="207" t="s">
        <v>19</v>
      </c>
      <c r="C84" s="208"/>
      <c r="D84" s="209"/>
      <c r="E84" s="210"/>
      <c r="F84" s="211"/>
      <c r="G84" s="212"/>
      <c r="H84" s="212"/>
    </row>
    <row r="85" spans="1:8" ht="14.5" customHeight="1" x14ac:dyDescent="0.35">
      <c r="A85" s="21"/>
      <c r="B85" s="124"/>
      <c r="C85" s="125"/>
      <c r="D85" s="125"/>
      <c r="E85" s="126"/>
      <c r="F85" s="126"/>
      <c r="G85" s="127"/>
      <c r="H85" s="128"/>
    </row>
    <row r="86" spans="1:8" ht="16.5" customHeight="1" x14ac:dyDescent="0.35">
      <c r="A86" s="21"/>
      <c r="B86" s="129" t="s">
        <v>80</v>
      </c>
      <c r="C86" s="130"/>
      <c r="D86" s="130"/>
      <c r="E86" s="131"/>
      <c r="F86" s="131"/>
      <c r="G86" s="132"/>
      <c r="H86" s="133"/>
    </row>
    <row r="87" spans="1:8" ht="14.5" customHeight="1" x14ac:dyDescent="0.35">
      <c r="A87" s="21"/>
      <c r="B87" s="134" t="s">
        <v>21</v>
      </c>
      <c r="C87" s="135"/>
      <c r="D87" s="135"/>
      <c r="E87" s="131"/>
      <c r="F87" s="131"/>
      <c r="G87" s="132"/>
      <c r="H87" s="133"/>
    </row>
    <row r="88" spans="1:8" ht="14.5" customHeight="1" x14ac:dyDescent="0.35">
      <c r="A88" s="21"/>
      <c r="B88" s="134"/>
      <c r="C88" s="135"/>
      <c r="D88" s="135"/>
      <c r="E88" s="131"/>
      <c r="F88" s="131"/>
      <c r="G88" s="132"/>
      <c r="H88" s="133"/>
    </row>
    <row r="89" spans="1:8" ht="14.5" customHeight="1" x14ac:dyDescent="0.35">
      <c r="A89" s="21"/>
      <c r="B89" s="213"/>
      <c r="C89" s="206"/>
      <c r="D89" s="206"/>
      <c r="E89" s="206"/>
      <c r="F89" s="206"/>
      <c r="G89" s="206"/>
      <c r="H89" s="214"/>
    </row>
    <row r="90" spans="1:8" ht="14.5" customHeight="1" x14ac:dyDescent="0.35">
      <c r="A90" s="21"/>
      <c r="B90" s="213"/>
      <c r="C90" s="206"/>
      <c r="D90" s="206"/>
      <c r="E90" s="206"/>
      <c r="F90" s="206"/>
      <c r="G90" s="206"/>
      <c r="H90" s="214"/>
    </row>
    <row r="91" spans="1:8" ht="14.5" customHeight="1" x14ac:dyDescent="0.35">
      <c r="A91" s="21"/>
      <c r="B91" s="215"/>
      <c r="C91" s="216"/>
      <c r="D91" s="216"/>
      <c r="E91" s="216"/>
      <c r="F91" s="216"/>
      <c r="G91" s="216"/>
      <c r="H91" s="217"/>
    </row>
    <row r="92" spans="1:8" x14ac:dyDescent="0.35">
      <c r="A92" s="21"/>
      <c r="B92" s="135"/>
      <c r="C92" s="135"/>
      <c r="D92" s="135"/>
      <c r="E92" s="131"/>
      <c r="F92" s="131"/>
      <c r="G92" s="132"/>
      <c r="H92" s="135"/>
    </row>
    <row r="93" spans="1:8" x14ac:dyDescent="0.35">
      <c r="A93" s="21"/>
      <c r="B93" s="135" t="s">
        <v>12</v>
      </c>
      <c r="C93" s="135"/>
      <c r="D93" s="135"/>
      <c r="E93" s="131"/>
      <c r="F93" s="131"/>
      <c r="G93" s="132"/>
      <c r="H93" s="135"/>
    </row>
    <row r="94" spans="1:8" x14ac:dyDescent="0.35">
      <c r="A94" s="21"/>
      <c r="B94" s="205"/>
      <c r="C94" s="205"/>
      <c r="D94" s="205"/>
      <c r="E94" s="205"/>
      <c r="F94" s="205"/>
      <c r="G94" s="205"/>
      <c r="H94" s="205"/>
    </row>
    <row r="95" spans="1:8" x14ac:dyDescent="0.35">
      <c r="A95" s="21"/>
      <c r="B95" s="206" t="s">
        <v>11</v>
      </c>
      <c r="C95" s="206"/>
      <c r="D95" s="206"/>
      <c r="E95" s="206"/>
      <c r="F95" s="206"/>
      <c r="G95" s="206"/>
      <c r="H95" s="206"/>
    </row>
    <row r="96" spans="1:8" x14ac:dyDescent="0.35">
      <c r="A96" s="21"/>
      <c r="B96" s="205"/>
      <c r="C96" s="205"/>
      <c r="D96" s="205"/>
      <c r="E96" s="205"/>
      <c r="F96" s="205"/>
      <c r="G96" s="205"/>
      <c r="H96" s="205"/>
    </row>
    <row r="97" spans="1:8" ht="15" thickBot="1" x14ac:dyDescent="0.4">
      <c r="A97" s="21"/>
      <c r="B97" s="136"/>
      <c r="C97" s="137"/>
      <c r="D97" s="137"/>
      <c r="E97" s="138"/>
      <c r="F97" s="131"/>
      <c r="G97" s="132"/>
      <c r="H97" s="135"/>
    </row>
    <row r="98" spans="1:8" x14ac:dyDescent="0.35">
      <c r="A98" s="21"/>
      <c r="B98" s="46"/>
      <c r="C98" s="22"/>
      <c r="D98" s="22"/>
      <c r="E98" s="23"/>
      <c r="F98" s="23"/>
      <c r="G98" s="25"/>
      <c r="H98" s="46"/>
    </row>
    <row r="99" spans="1:8" x14ac:dyDescent="0.35">
      <c r="A99" s="4"/>
    </row>
    <row r="100" spans="1:8" x14ac:dyDescent="0.35">
      <c r="A100" s="4"/>
    </row>
    <row r="101" spans="1:8" x14ac:dyDescent="0.35">
      <c r="A101" s="4"/>
    </row>
  </sheetData>
  <sheetProtection algorithmName="SHA-512" hashValue="cPTgCa6qXMvjb2EKEV6aVZ0VOkMoLzI4cznOgQN6G/HJptZ2eQnaM8itEd42lUthfEwLr+4PAJhIRMqaf83Rag==" saltValue="+4FHT/ARcQCEkNF0Os9FOw==" spinCount="100000" sheet="1" objects="1" scenarios="1" selectLockedCells="1"/>
  <mergeCells count="40">
    <mergeCell ref="B94:H94"/>
    <mergeCell ref="B95:H95"/>
    <mergeCell ref="B96:H96"/>
    <mergeCell ref="B84:C84"/>
    <mergeCell ref="D84:F84"/>
    <mergeCell ref="G84:H84"/>
    <mergeCell ref="B89:H89"/>
    <mergeCell ref="B90:H90"/>
    <mergeCell ref="B91:H91"/>
    <mergeCell ref="B82:C82"/>
    <mergeCell ref="D82:F82"/>
    <mergeCell ref="G82:H82"/>
    <mergeCell ref="B83:C83"/>
    <mergeCell ref="D83:F83"/>
    <mergeCell ref="G83:H83"/>
    <mergeCell ref="G81:H81"/>
    <mergeCell ref="C50:H50"/>
    <mergeCell ref="B51:B56"/>
    <mergeCell ref="C51:C56"/>
    <mergeCell ref="C57:H57"/>
    <mergeCell ref="B58:B63"/>
    <mergeCell ref="C58:C63"/>
    <mergeCell ref="B72:C72"/>
    <mergeCell ref="E74:F74"/>
    <mergeCell ref="B79:C79"/>
    <mergeCell ref="B81:C81"/>
    <mergeCell ref="D81:F81"/>
    <mergeCell ref="C36:H36"/>
    <mergeCell ref="B37:B42"/>
    <mergeCell ref="C37:C42"/>
    <mergeCell ref="C43:H43"/>
    <mergeCell ref="B44:B49"/>
    <mergeCell ref="C44:C49"/>
    <mergeCell ref="B30:B35"/>
    <mergeCell ref="C30:C35"/>
    <mergeCell ref="B2:H3"/>
    <mergeCell ref="B22:H22"/>
    <mergeCell ref="B23:B28"/>
    <mergeCell ref="C23:C28"/>
    <mergeCell ref="C29:H29"/>
  </mergeCells>
  <conditionalFormatting sqref="G74">
    <cfRule type="cellIs" dxfId="11" priority="7" operator="equal">
      <formula>"Fail"</formula>
    </cfRule>
    <cfRule type="cellIs" dxfId="10" priority="8" operator="equal">
      <formula>"Pass"</formula>
    </cfRule>
  </conditionalFormatting>
  <conditionalFormatting sqref="E67:G68">
    <cfRule type="cellIs" dxfId="9" priority="5" operator="equal">
      <formula>"Fail"</formula>
    </cfRule>
    <cfRule type="cellIs" dxfId="8" priority="6" operator="equal">
      <formula>"Pass"</formula>
    </cfRule>
  </conditionalFormatting>
  <conditionalFormatting sqref="E74">
    <cfRule type="cellIs" dxfId="7" priority="1" operator="equal">
      <formula>"Fail"</formula>
    </cfRule>
    <cfRule type="cellIs" dxfId="6" priority="2" operator="equal">
      <formula>"Pass"</formula>
    </cfRule>
  </conditionalFormatting>
  <conditionalFormatting sqref="E71:G71">
    <cfRule type="cellIs" dxfId="5" priority="3" operator="equal">
      <formula>"Fail"</formula>
    </cfRule>
    <cfRule type="cellIs" dxfId="4" priority="4" operator="equal">
      <formula>"Pass"</formula>
    </cfRule>
  </conditionalFormatting>
  <dataValidations count="2">
    <dataValidation type="list" allowBlank="1" showInputMessage="1" showErrorMessage="1" sqref="D16:D18">
      <formula1>"4,5,6"</formula1>
    </dataValidation>
    <dataValidation type="list" allowBlank="1" showInputMessage="1" showErrorMessage="1" sqref="I23:J27 I62:J62 I30:J60">
      <formula1>"Please pick one,1,2,3,4,5"</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Sheet4!$D$7:$D$12</xm:f>
          </x14:formula1>
          <xm:sqref>E30:G34 E23:G27 E37:G41 E44:G48 E51:G55 E58:G62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7"/>
  <sheetViews>
    <sheetView showGridLines="0" zoomScale="70" zoomScaleNormal="70" workbookViewId="0">
      <selection activeCell="C12" sqref="C12"/>
    </sheetView>
  </sheetViews>
  <sheetFormatPr defaultRowHeight="14.5" x14ac:dyDescent="0.35"/>
  <cols>
    <col min="1" max="1" width="6.08984375" customWidth="1"/>
    <col min="2" max="2" width="29.81640625" customWidth="1"/>
    <col min="3" max="3" width="66.08984375" customWidth="1"/>
    <col min="4" max="4" width="59.7265625" customWidth="1"/>
    <col min="5" max="5" width="67.90625" customWidth="1"/>
    <col min="6" max="6" width="56.26953125" customWidth="1"/>
    <col min="7" max="7" width="24.6328125" customWidth="1"/>
    <col min="8" max="8" width="19.453125" customWidth="1"/>
    <col min="9" max="9" width="18.6328125" customWidth="1"/>
    <col min="10" max="10" width="17.36328125" customWidth="1"/>
    <col min="11" max="11" width="14.6328125" customWidth="1"/>
    <col min="12" max="12" width="58.7265625" customWidth="1"/>
  </cols>
  <sheetData>
    <row r="2" spans="1:12" ht="14.5" customHeight="1" x14ac:dyDescent="0.35">
      <c r="A2" s="236" t="s">
        <v>186</v>
      </c>
      <c r="B2" s="236"/>
      <c r="C2" s="236"/>
      <c r="D2" s="236"/>
      <c r="E2" s="236"/>
      <c r="F2" s="236"/>
      <c r="G2" s="236"/>
      <c r="H2" s="236"/>
      <c r="I2" s="236"/>
      <c r="J2" s="236"/>
      <c r="K2" s="236"/>
      <c r="L2" s="237"/>
    </row>
    <row r="3" spans="1:12" ht="21.5" customHeight="1" x14ac:dyDescent="0.35">
      <c r="A3" s="236"/>
      <c r="B3" s="236"/>
      <c r="C3" s="236"/>
      <c r="D3" s="236"/>
      <c r="E3" s="236"/>
      <c r="F3" s="236"/>
      <c r="G3" s="236"/>
      <c r="H3" s="236"/>
      <c r="I3" s="236"/>
      <c r="J3" s="236"/>
      <c r="K3" s="236"/>
      <c r="L3" s="237"/>
    </row>
    <row r="4" spans="1:12" x14ac:dyDescent="0.35">
      <c r="A4" s="139"/>
      <c r="B4" s="139"/>
      <c r="C4" s="139"/>
      <c r="D4" s="139"/>
      <c r="E4" s="139"/>
      <c r="F4" s="139"/>
      <c r="G4" s="139"/>
      <c r="H4" s="139"/>
      <c r="I4" s="139"/>
      <c r="J4" s="139"/>
      <c r="K4" s="139"/>
      <c r="L4" s="140"/>
    </row>
    <row r="5" spans="1:12" ht="15" thickBot="1" x14ac:dyDescent="0.4">
      <c r="A5" s="139"/>
      <c r="B5" s="139"/>
      <c r="C5" s="139"/>
      <c r="D5" s="139"/>
      <c r="E5" s="139"/>
      <c r="F5" s="139"/>
      <c r="G5" s="139"/>
      <c r="H5" s="139"/>
      <c r="I5" s="139"/>
      <c r="J5" s="139"/>
      <c r="K5" s="139"/>
      <c r="L5" s="140"/>
    </row>
    <row r="6" spans="1:12" ht="18" x14ac:dyDescent="0.35">
      <c r="A6" s="139"/>
      <c r="B6" s="238" t="s">
        <v>14</v>
      </c>
      <c r="C6" s="239" t="s">
        <v>25</v>
      </c>
      <c r="D6" s="139"/>
      <c r="E6" s="139"/>
      <c r="F6" s="139"/>
      <c r="G6" s="139"/>
      <c r="H6" s="139"/>
      <c r="I6" s="139"/>
      <c r="J6" s="139"/>
      <c r="K6" s="139"/>
      <c r="L6" s="140"/>
    </row>
    <row r="7" spans="1:12" ht="18" x14ac:dyDescent="0.35">
      <c r="A7" s="139"/>
      <c r="B7" s="240">
        <v>1</v>
      </c>
      <c r="C7" s="241" t="s">
        <v>187</v>
      </c>
      <c r="D7" s="139"/>
      <c r="E7" s="139"/>
      <c r="F7" s="139"/>
      <c r="G7" s="139"/>
      <c r="H7" s="139"/>
      <c r="I7" s="139"/>
      <c r="J7" s="139"/>
      <c r="K7" s="139"/>
      <c r="L7" s="140"/>
    </row>
    <row r="8" spans="1:12" ht="18.5" thickBot="1" x14ac:dyDescent="0.4">
      <c r="A8" s="139"/>
      <c r="B8" s="242">
        <v>2</v>
      </c>
      <c r="C8" s="243" t="s">
        <v>188</v>
      </c>
      <c r="D8" s="139"/>
      <c r="E8" s="139"/>
      <c r="F8" s="139"/>
      <c r="G8" s="139"/>
      <c r="H8" s="139"/>
      <c r="I8" s="139"/>
      <c r="J8" s="139"/>
      <c r="K8" s="139"/>
      <c r="L8" s="140"/>
    </row>
    <row r="9" spans="1:12" x14ac:dyDescent="0.35">
      <c r="A9" s="139"/>
      <c r="B9" s="139"/>
      <c r="C9" s="139"/>
      <c r="D9" s="139"/>
      <c r="E9" s="139"/>
      <c r="F9" s="139"/>
      <c r="G9" s="139"/>
      <c r="H9" s="139"/>
      <c r="I9" s="139"/>
      <c r="J9" s="139"/>
      <c r="K9" s="139"/>
      <c r="L9" s="140"/>
    </row>
    <row r="10" spans="1:12" x14ac:dyDescent="0.35">
      <c r="A10" s="139"/>
      <c r="B10" s="139"/>
      <c r="C10" s="139"/>
      <c r="D10" s="139"/>
      <c r="E10" s="139"/>
      <c r="F10" s="139"/>
      <c r="G10" s="139"/>
      <c r="H10" s="139"/>
      <c r="I10" s="139"/>
      <c r="J10" s="139"/>
      <c r="K10" s="139"/>
      <c r="L10" s="140"/>
    </row>
    <row r="11" spans="1:12" s="34" customFormat="1" ht="31" customHeight="1" x14ac:dyDescent="0.35">
      <c r="A11" s="305" t="s">
        <v>87</v>
      </c>
      <c r="B11" s="305" t="s">
        <v>88</v>
      </c>
      <c r="C11" s="306" t="s">
        <v>107</v>
      </c>
      <c r="D11" s="306" t="s">
        <v>108</v>
      </c>
      <c r="E11" s="306" t="s">
        <v>109</v>
      </c>
      <c r="F11" s="306" t="s">
        <v>110</v>
      </c>
      <c r="G11" s="307" t="s">
        <v>111</v>
      </c>
      <c r="H11" s="307" t="s">
        <v>5</v>
      </c>
      <c r="I11" s="307" t="s">
        <v>85</v>
      </c>
      <c r="J11" s="307" t="s">
        <v>86</v>
      </c>
      <c r="K11" s="307" t="s">
        <v>2</v>
      </c>
      <c r="L11" s="305" t="s">
        <v>3</v>
      </c>
    </row>
    <row r="12" spans="1:12" ht="205.5" customHeight="1" x14ac:dyDescent="0.35">
      <c r="A12" s="308">
        <v>1</v>
      </c>
      <c r="B12" s="309" t="s">
        <v>201</v>
      </c>
      <c r="C12" s="310" t="s">
        <v>166</v>
      </c>
      <c r="D12" s="311" t="s">
        <v>167</v>
      </c>
      <c r="E12" s="311" t="s">
        <v>168</v>
      </c>
      <c r="F12" s="311" t="s">
        <v>169</v>
      </c>
      <c r="G12" s="270" t="s">
        <v>18</v>
      </c>
      <c r="H12" s="271" t="s">
        <v>18</v>
      </c>
      <c r="I12" s="312" t="s">
        <v>18</v>
      </c>
      <c r="J12" s="312" t="s">
        <v>18</v>
      </c>
      <c r="K12" s="313" t="s">
        <v>18</v>
      </c>
      <c r="L12" s="314" t="s">
        <v>202</v>
      </c>
    </row>
    <row r="13" spans="1:12" ht="241" customHeight="1" x14ac:dyDescent="0.35">
      <c r="A13" s="308">
        <v>2</v>
      </c>
      <c r="B13" s="309" t="s">
        <v>203</v>
      </c>
      <c r="C13" s="310" t="s">
        <v>170</v>
      </c>
      <c r="D13" s="310" t="s">
        <v>171</v>
      </c>
      <c r="E13" s="310" t="s">
        <v>172</v>
      </c>
      <c r="F13" s="310" t="s">
        <v>173</v>
      </c>
      <c r="G13" s="270" t="s">
        <v>18</v>
      </c>
      <c r="H13" s="271" t="s">
        <v>18</v>
      </c>
      <c r="I13" s="312" t="s">
        <v>18</v>
      </c>
      <c r="J13" s="312" t="s">
        <v>18</v>
      </c>
      <c r="K13" s="313" t="s">
        <v>18</v>
      </c>
      <c r="L13" s="314" t="s">
        <v>202</v>
      </c>
    </row>
    <row r="14" spans="1:12" ht="295.5" customHeight="1" x14ac:dyDescent="0.35">
      <c r="A14" s="308">
        <v>3</v>
      </c>
      <c r="B14" s="315" t="s">
        <v>204</v>
      </c>
      <c r="C14" s="311" t="s">
        <v>174</v>
      </c>
      <c r="D14" s="311" t="s">
        <v>175</v>
      </c>
      <c r="E14" s="311" t="s">
        <v>176</v>
      </c>
      <c r="F14" s="311" t="s">
        <v>177</v>
      </c>
      <c r="G14" s="270" t="s">
        <v>18</v>
      </c>
      <c r="H14" s="271" t="s">
        <v>18</v>
      </c>
      <c r="I14" s="312" t="s">
        <v>18</v>
      </c>
      <c r="J14" s="312" t="s">
        <v>18</v>
      </c>
      <c r="K14" s="313" t="s">
        <v>18</v>
      </c>
      <c r="L14" s="314" t="s">
        <v>202</v>
      </c>
    </row>
    <row r="15" spans="1:12" ht="399" customHeight="1" x14ac:dyDescent="0.35">
      <c r="A15" s="308">
        <v>4</v>
      </c>
      <c r="B15" s="315" t="s">
        <v>205</v>
      </c>
      <c r="C15" s="311" t="s">
        <v>178</v>
      </c>
      <c r="D15" s="311" t="s">
        <v>179</v>
      </c>
      <c r="E15" s="311" t="s">
        <v>180</v>
      </c>
      <c r="F15" s="311" t="s">
        <v>181</v>
      </c>
      <c r="G15" s="270" t="s">
        <v>18</v>
      </c>
      <c r="H15" s="271" t="s">
        <v>18</v>
      </c>
      <c r="I15" s="312" t="s">
        <v>18</v>
      </c>
      <c r="J15" s="312" t="s">
        <v>18</v>
      </c>
      <c r="K15" s="313" t="s">
        <v>18</v>
      </c>
      <c r="L15" s="314" t="s">
        <v>202</v>
      </c>
    </row>
    <row r="16" spans="1:12" ht="409" customHeight="1" x14ac:dyDescent="0.35">
      <c r="A16" s="308">
        <v>5</v>
      </c>
      <c r="B16" s="309" t="s">
        <v>206</v>
      </c>
      <c r="C16" s="311" t="s">
        <v>182</v>
      </c>
      <c r="D16" s="311" t="s">
        <v>183</v>
      </c>
      <c r="E16" s="311" t="s">
        <v>184</v>
      </c>
      <c r="F16" s="311" t="s">
        <v>185</v>
      </c>
      <c r="G16" s="270" t="s">
        <v>18</v>
      </c>
      <c r="H16" s="271" t="s">
        <v>18</v>
      </c>
      <c r="I16" s="312" t="s">
        <v>18</v>
      </c>
      <c r="J16" s="312" t="s">
        <v>18</v>
      </c>
      <c r="K16" s="313" t="s">
        <v>18</v>
      </c>
      <c r="L16" s="314" t="s">
        <v>202</v>
      </c>
    </row>
    <row r="18" spans="3:11" hidden="1" x14ac:dyDescent="0.35">
      <c r="C18">
        <f>COUNT(G13:G16)</f>
        <v>0</v>
      </c>
      <c r="D18">
        <f>COUNT(H13:H16)</f>
        <v>0</v>
      </c>
      <c r="E18">
        <f>COUNT(I13:I16)</f>
        <v>0</v>
      </c>
      <c r="F18">
        <f>COUNT(J13:J16)</f>
        <v>0</v>
      </c>
      <c r="G18">
        <f>COUNT(K13:K16)</f>
        <v>0</v>
      </c>
    </row>
    <row r="19" spans="3:11" hidden="1" x14ac:dyDescent="0.35">
      <c r="C19">
        <f>COUNTIF(C18:G18,5)</f>
        <v>0</v>
      </c>
    </row>
    <row r="21" spans="3:11" ht="16.5" x14ac:dyDescent="0.35">
      <c r="F21" s="154"/>
      <c r="G21" s="146" t="str">
        <f>IF(G23&lt;51%,"Unrated",IF(G23&lt;61%,"Learner",IF(G23&lt;71%,"Emerging Performer",IF(G23&lt;85%,"Performer","Influencer"))))</f>
        <v>Unrated</v>
      </c>
      <c r="H21" s="146" t="str">
        <f t="shared" ref="H21:K21" si="0">IF(H23&lt;51%,"Unrated",IF(H23&lt;61%,"Learner",IF(H23&lt;71%,"Emerging Performer",IF(H23&lt;85%,"Performer","Influencer"))))</f>
        <v>Unrated</v>
      </c>
      <c r="I21" s="146" t="str">
        <f t="shared" si="0"/>
        <v>Unrated</v>
      </c>
      <c r="J21" s="146" t="str">
        <f t="shared" si="0"/>
        <v>Unrated</v>
      </c>
      <c r="K21" s="146" t="str">
        <f t="shared" si="0"/>
        <v>Unrated</v>
      </c>
    </row>
    <row r="22" spans="3:11" ht="16.5" x14ac:dyDescent="0.35">
      <c r="F22" s="141" t="s">
        <v>84</v>
      </c>
      <c r="G22" s="142">
        <f>SUM(G13:G16)</f>
        <v>0</v>
      </c>
      <c r="H22" s="142">
        <f>SUM(H13:H16)</f>
        <v>0</v>
      </c>
      <c r="I22" s="142">
        <f>SUM(I13:I16)</f>
        <v>0</v>
      </c>
      <c r="J22" s="142">
        <f>SUM(J13:J16)</f>
        <v>0</v>
      </c>
      <c r="K22" s="142">
        <f>SUM(K13:K16)</f>
        <v>0</v>
      </c>
    </row>
    <row r="23" spans="3:11" ht="16.5" x14ac:dyDescent="0.35">
      <c r="F23" s="141" t="s">
        <v>104</v>
      </c>
      <c r="G23" s="143">
        <f>G22/25</f>
        <v>0</v>
      </c>
      <c r="H23" s="143">
        <f t="shared" ref="H23:K23" si="1">H22/25</f>
        <v>0</v>
      </c>
      <c r="I23" s="143">
        <f t="shared" si="1"/>
        <v>0</v>
      </c>
      <c r="J23" s="143">
        <f t="shared" si="1"/>
        <v>0</v>
      </c>
      <c r="K23" s="143">
        <f t="shared" si="1"/>
        <v>0</v>
      </c>
    </row>
    <row r="24" spans="3:11" x14ac:dyDescent="0.35">
      <c r="F24" s="155"/>
      <c r="G24" s="155"/>
      <c r="H24" s="155"/>
      <c r="I24" s="155"/>
      <c r="J24" s="155"/>
      <c r="K24" s="155"/>
    </row>
    <row r="25" spans="3:11" x14ac:dyDescent="0.35">
      <c r="F25" s="155"/>
      <c r="G25" s="155"/>
      <c r="H25" s="155"/>
      <c r="I25" s="155"/>
      <c r="J25" s="155"/>
      <c r="K25" s="155"/>
    </row>
    <row r="26" spans="3:11" ht="16.5" x14ac:dyDescent="0.35">
      <c r="F26" s="144"/>
      <c r="G26" s="203" t="str">
        <f>IF(G27&lt;51%,"Unrated",(IF(G27&lt;61%,"Learner",IF(G27&lt;71%,"Emerging Performer",IF(G27&lt;85%,"Performer","Influencer")))))</f>
        <v>Unrated</v>
      </c>
      <c r="H26" s="204"/>
      <c r="I26" s="155"/>
      <c r="J26" s="155"/>
      <c r="K26" s="155"/>
    </row>
    <row r="27" spans="3:11" ht="16.5" x14ac:dyDescent="0.35">
      <c r="F27" s="141" t="s">
        <v>105</v>
      </c>
      <c r="G27" s="47">
        <f>IFERROR(SUM(G23:K23)/C19,0%)</f>
        <v>0</v>
      </c>
      <c r="H27" s="48"/>
      <c r="I27" s="155"/>
      <c r="J27" s="155"/>
      <c r="K27" s="155"/>
    </row>
  </sheetData>
  <sheetProtection algorithmName="SHA-512" hashValue="OZlDKgko+6YyAbnjMNAQx9YzHDZ9yVtNu4vQVurO+NMASuH0OEfpZUZsryj7vj1uXLgBdpP66z++CRBqM4Y44w==" saltValue="RI2Qnn4O69l96Q94LeqaZQ==" spinCount="100000" sheet="1" objects="1" scenarios="1" selectLockedCells="1"/>
  <mergeCells count="2">
    <mergeCell ref="A2:L3"/>
    <mergeCell ref="G26:H26"/>
  </mergeCells>
  <conditionalFormatting sqref="G21:K21">
    <cfRule type="cellIs" dxfId="3" priority="3" operator="equal">
      <formula>"Fail"</formula>
    </cfRule>
    <cfRule type="cellIs" dxfId="2" priority="4" operator="equal">
      <formula>"Pass"</formula>
    </cfRule>
  </conditionalFormatting>
  <conditionalFormatting sqref="G26">
    <cfRule type="cellIs" dxfId="1" priority="1" operator="equal">
      <formula>"Fail"</formula>
    </cfRule>
    <cfRule type="cellIs" dxfId="0" priority="2" operator="equal">
      <formula>"Pass"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Sheet4!$D$7:$D$11</xm:f>
          </x14:formula1>
          <xm:sqref>G12:K16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E12"/>
  <sheetViews>
    <sheetView workbookViewId="0">
      <selection activeCell="D7" sqref="D7"/>
    </sheetView>
  </sheetViews>
  <sheetFormatPr defaultRowHeight="14.5" x14ac:dyDescent="0.35"/>
  <cols>
    <col min="4" max="4" width="11.26953125" bestFit="1" customWidth="1"/>
  </cols>
  <sheetData>
    <row r="7" spans="4:5" x14ac:dyDescent="0.35">
      <c r="D7" t="s">
        <v>18</v>
      </c>
    </row>
    <row r="8" spans="4:5" x14ac:dyDescent="0.35">
      <c r="D8">
        <v>5</v>
      </c>
      <c r="E8" s="17"/>
    </row>
    <row r="9" spans="4:5" x14ac:dyDescent="0.35">
      <c r="D9">
        <v>4</v>
      </c>
      <c r="E9" s="18"/>
    </row>
    <row r="10" spans="4:5" x14ac:dyDescent="0.35">
      <c r="D10">
        <v>3</v>
      </c>
      <c r="E10" s="16"/>
    </row>
    <row r="11" spans="4:5" x14ac:dyDescent="0.35">
      <c r="D11">
        <v>2</v>
      </c>
      <c r="E11" s="19"/>
    </row>
    <row r="12" spans="4:5" x14ac:dyDescent="0.35">
      <c r="D12">
        <v>1</v>
      </c>
      <c r="E12"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PAF Summary</vt:lpstr>
      <vt:lpstr>OKR Scorecard (Cycle 1)</vt:lpstr>
      <vt:lpstr>Behavioural Scorecard (Cycle 1)</vt:lpstr>
      <vt:lpstr>OKR Scorecard (Cycle 2)</vt:lpstr>
      <vt:lpstr>Behavioural Scorecard (Cycle 2)</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Moyo Asubiojo</dc:creator>
  <cp:lastModifiedBy>Oluwaseye Oni</cp:lastModifiedBy>
  <dcterms:created xsi:type="dcterms:W3CDTF">2017-02-02T16:21:10Z</dcterms:created>
  <dcterms:modified xsi:type="dcterms:W3CDTF">2018-03-06T12:43:55Z</dcterms:modified>
</cp:coreProperties>
</file>