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3.xml" ContentType="application/vnd.openxmlformats-officedocument.drawing+xml"/>
  <Override PartName="/xl/embeddings/oleObject3.bin" ContentType="application/vnd.openxmlformats-officedocument.oleObject"/>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4.xml" ContentType="application/vnd.openxmlformats-officedocument.drawing+xml"/>
  <Override PartName="/xl/embeddings/oleObject4.bin" ContentType="application/vnd.openxmlformats-officedocument.oleObject"/>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5.xml" ContentType="application/vnd.openxmlformats-officedocument.drawing+xml"/>
  <Override PartName="/xl/embeddings/oleObject5.bin" ContentType="application/vnd.openxmlformats-officedocument.oleObject"/>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drawings/drawing6.xml" ContentType="application/vnd.openxmlformats-officedocument.drawing+xml"/>
  <Override PartName="/xl/embeddings/oleObject6.bin" ContentType="application/vnd.openxmlformats-officedocument.oleObject"/>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drawings/drawing7.xml" ContentType="application/vnd.openxmlformats-officedocument.drawing+xml"/>
  <Override PartName="/xl/embeddings/oleObject7.bin" ContentType="application/vnd.openxmlformats-officedocument.oleObject"/>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drawings/drawing8.xml" ContentType="application/vnd.openxmlformats-officedocument.drawing+xml"/>
  <Override PartName="/xl/embeddings/oleObject8.bin" ContentType="application/vnd.openxmlformats-officedocument.oleObject"/>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107301\Downloads\"/>
    </mc:Choice>
  </mc:AlternateContent>
  <xr:revisionPtr revIDLastSave="0" documentId="13_ncr:1_{26002396-BF07-473C-A65B-495D44D56120}" xr6:coauthVersionLast="47" xr6:coauthVersionMax="47" xr10:uidLastSave="{00000000-0000-0000-0000-000000000000}"/>
  <bookViews>
    <workbookView xWindow="-108" yWindow="-108" windowWidth="23256" windowHeight="12576" tabRatio="892" xr2:uid="{00000000-000D-0000-FFFF-FFFF00000000}"/>
  </bookViews>
  <sheets>
    <sheet name="HomeServicesAgreement" sheetId="19" r:id="rId1"/>
    <sheet name="HomeServicesAgreementProduct" sheetId="20" r:id="rId2"/>
    <sheet name="HomeServicesAgreementStatus" sheetId="21" r:id="rId3"/>
    <sheet name="HomeServicesAgreementRate" sheetId="22" r:id="rId4"/>
    <sheet name="HomeServicesPartyAgreement" sheetId="23" r:id="rId5"/>
    <sheet name="HomeServicesPartyAgreementGroup" sheetId="24" r:id="rId6"/>
    <sheet name="HSPartyAgreementBalanceSummary" sheetId="25" r:id="rId7"/>
    <sheet name="HSAgreementBalanceTypeMetric" sheetId="26" r:id="rId8"/>
    <sheet name="FSDM" sheetId="27" r:id="rId9"/>
    <sheet name="SP Data" sheetId="9"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9" l="1"/>
  <c r="E12" i="9" l="1"/>
  <c r="E8" i="9"/>
  <c r="E23" i="9"/>
  <c r="D4" i="9" l="1"/>
  <c r="D23" i="9"/>
  <c r="E22" i="9"/>
  <c r="D22" i="9" s="1"/>
  <c r="E6" i="9" l="1"/>
  <c r="E10" i="9" s="1"/>
  <c r="D10" i="9" s="1"/>
  <c r="E27" i="9"/>
  <c r="E26" i="9"/>
  <c r="E20" i="9"/>
  <c r="D20" i="9" s="1"/>
  <c r="E19" i="9"/>
  <c r="D19" i="9" s="1"/>
  <c r="E18" i="9"/>
  <c r="D18" i="9" s="1"/>
  <c r="E17" i="9"/>
  <c r="D17" i="9" s="1"/>
  <c r="E16" i="9"/>
  <c r="E24" i="9" s="1"/>
  <c r="E25" i="9" s="1"/>
  <c r="E7" i="9"/>
  <c r="E11" i="9" s="1"/>
  <c r="D11" i="9" s="1"/>
  <c r="E5" i="9"/>
  <c r="D5" i="9" s="1"/>
  <c r="E3" i="9"/>
  <c r="D3" i="9" s="1"/>
  <c r="E13" i="9" l="1"/>
  <c r="D13" i="9" s="1"/>
  <c r="E21" i="9"/>
  <c r="D21" i="9" s="1"/>
  <c r="E15" i="9"/>
  <c r="D15" i="9" s="1"/>
  <c r="D14" i="9"/>
  <c r="D27" i="9"/>
  <c r="D26" i="9"/>
  <c r="D16" i="9"/>
  <c r="E9" i="9"/>
  <c r="D9" i="9" s="1"/>
  <c r="D7" i="9"/>
  <c r="D6" i="9"/>
  <c r="D8" i="9" l="1"/>
  <c r="D24" i="9"/>
  <c r="D12" i="9"/>
  <c r="D25" i="9"/>
  <c r="G2" i="9" l="1"/>
</calcChain>
</file>

<file path=xl/sharedStrings.xml><?xml version="1.0" encoding="utf-8"?>
<sst xmlns="http://schemas.openxmlformats.org/spreadsheetml/2006/main" count="1880" uniqueCount="835">
  <si>
    <t>Request Details</t>
  </si>
  <si>
    <t>Data Curation Template</t>
  </si>
  <si>
    <t>Sample Data</t>
  </si>
  <si>
    <t>Data Steward</t>
  </si>
  <si>
    <t>Data Domain</t>
  </si>
  <si>
    <t>IA Project Name</t>
  </si>
  <si>
    <t>IA Project URL</t>
  </si>
  <si>
    <t>IGC Project Name</t>
  </si>
  <si>
    <t>IGC Project URL</t>
  </si>
  <si>
    <t>Country ISO Code</t>
  </si>
  <si>
    <t>Data Asset Management</t>
  </si>
  <si>
    <t>Domain Name</t>
  </si>
  <si>
    <t>Derived Value</t>
  </si>
  <si>
    <t>Data Curation Columns</t>
  </si>
  <si>
    <t>Values</t>
  </si>
  <si>
    <t>SBICZA01/A230417</t>
  </si>
  <si>
    <t>Data Services</t>
  </si>
  <si>
    <t>Tshepo.Mothobi@standardbank.co.za</t>
  </si>
  <si>
    <t>My IA Project</t>
  </si>
  <si>
    <t>www.myIURL.co.za</t>
  </si>
  <si>
    <t>My IGC Project</t>
  </si>
  <si>
    <t>www.myIGCRL.co.za</t>
  </si>
  <si>
    <t>Information Analyzer project name.</t>
  </si>
  <si>
    <t>Information Analyzer project URL.</t>
  </si>
  <si>
    <t>Information Governance Catalog project name.</t>
  </si>
  <si>
    <t>Information Governance Catalog project URL.</t>
  </si>
  <si>
    <t>RequestDetails</t>
  </si>
  <si>
    <t>@InsertUser</t>
  </si>
  <si>
    <t>@CSDataStewardArea</t>
  </si>
  <si>
    <t>@CSDataStewardEmail</t>
  </si>
  <si>
    <t>@CSDataStewardCallout</t>
  </si>
  <si>
    <t>@CSDataStewardADUserName</t>
  </si>
  <si>
    <t>@CSCIOStewardArea</t>
  </si>
  <si>
    <t>@CSCIOStewardEmail</t>
  </si>
  <si>
    <t>@CSCIOStewardCallout</t>
  </si>
  <si>
    <t>@CSCIOStewardADUserName</t>
  </si>
  <si>
    <t>@CSReferenceDatabase</t>
  </si>
  <si>
    <t>@CSReferenceSchema</t>
  </si>
  <si>
    <t>@CSReferenceTable</t>
  </si>
  <si>
    <t>@CSDomainName</t>
  </si>
  <si>
    <t>@CSIAProjectName</t>
  </si>
  <si>
    <t>@CSIAProjectURL</t>
  </si>
  <si>
    <t>@CSIGCProjectName</t>
  </si>
  <si>
    <t>@CSIGCProjectURL</t>
  </si>
  <si>
    <t>@CSSetName</t>
  </si>
  <si>
    <t>@CSSetDescription</t>
  </si>
  <si>
    <t>@CSCountryISOCode</t>
  </si>
  <si>
    <t>@CSDBRole</t>
  </si>
  <si>
    <t>@CSADDomainGroup</t>
  </si>
  <si>
    <t>SP Column</t>
  </si>
  <si>
    <t>TableName</t>
  </si>
  <si>
    <t>Formatted Data</t>
  </si>
  <si>
    <t>DataSteward</t>
  </si>
  <si>
    <t>CIOSteward</t>
  </si>
  <si>
    <t>Reference</t>
  </si>
  <si>
    <t>DAM</t>
  </si>
  <si>
    <t>Main Set</t>
  </si>
  <si>
    <t>DBObjects</t>
  </si>
  <si>
    <t>Curated View Description</t>
  </si>
  <si>
    <t>Data Steward's team email address.</t>
  </si>
  <si>
    <t>Description of the curated view.</t>
  </si>
  <si>
    <t>Interface database view name.</t>
  </si>
  <si>
    <t>Channel curated view</t>
  </si>
  <si>
    <t>Desccription</t>
  </si>
  <si>
    <t>Country ISO code of the curated view.</t>
  </si>
  <si>
    <t>Data Steward's area.</t>
  </si>
  <si>
    <t>Data Steward's email address.</t>
  </si>
  <si>
    <t>Data Domain name (select from list).</t>
  </si>
  <si>
    <t>Data Domains Lookup Table</t>
  </si>
  <si>
    <t>ZAF</t>
  </si>
  <si>
    <t>select Col1 from RSVRRawBatch.Test.myTable</t>
  </si>
  <si>
    <t>TeamCallout@standardbank.co.za</t>
  </si>
  <si>
    <t>@DBViewName</t>
  </si>
  <si>
    <t>@DBViewSQL</t>
  </si>
  <si>
    <t>dbo</t>
  </si>
  <si>
    <t>Channel</t>
  </si>
  <si>
    <t>Finance</t>
  </si>
  <si>
    <t>Geography</t>
  </si>
  <si>
    <t>Market Asset Data</t>
  </si>
  <si>
    <t>Product</t>
  </si>
  <si>
    <t>Account / Agreement</t>
  </si>
  <si>
    <t>Transaction</t>
  </si>
  <si>
    <t>Risk</t>
  </si>
  <si>
    <t>Party - Individual</t>
  </si>
  <si>
    <t>Party - Legal Entity</t>
  </si>
  <si>
    <t>Human Capital</t>
  </si>
  <si>
    <t>Business Unit</t>
  </si>
  <si>
    <t>Data Steward's Active Directory User Name</t>
  </si>
  <si>
    <t>Email Address</t>
  </si>
  <si>
    <t>Group Email Address</t>
  </si>
  <si>
    <t>Classification</t>
  </si>
  <si>
    <t>Public</t>
  </si>
  <si>
    <t>Internal Only</t>
  </si>
  <si>
    <t>Confidential</t>
  </si>
  <si>
    <t>Secret</t>
  </si>
  <si>
    <t>Security Classification</t>
  </si>
  <si>
    <t>Data Curation Security Classification.</t>
  </si>
  <si>
    <t>@CSSecurityClassification</t>
  </si>
  <si>
    <t>Data Platforms Operational</t>
  </si>
  <si>
    <t>BWA</t>
  </si>
  <si>
    <t>User Name</t>
  </si>
  <si>
    <t>Interface View Objects</t>
  </si>
  <si>
    <t>Interface View Name</t>
  </si>
  <si>
    <t>vwTestCV - Naming Standard - 'vwCurated&lt;CountryISO&gt;&lt;SourceSystem&gt;&lt;Domain&gt;&lt;ViewName&gt;'</t>
  </si>
  <si>
    <t>Interface View SQL</t>
  </si>
  <si>
    <t>Interface database view SQL script. NO SELECT * IN THIS QUERY . Columns needs to be Explicidly selected.</t>
  </si>
  <si>
    <t>Interface View Schema</t>
  </si>
  <si>
    <t>Domain as per MetaData Table</t>
  </si>
  <si>
    <t>Interface View Database</t>
  </si>
  <si>
    <t>RSVRCuratedInterfaceAfricaRegions</t>
  </si>
  <si>
    <t>Implementation View Objects</t>
  </si>
  <si>
    <t>Implementation View Name</t>
  </si>
  <si>
    <t>vwTestCV -  Naming Standard - 'vwCurated&lt;COUNTRYISOCODE&gt;&lt;SourceSystem&gt;&lt;DataDomain&gt;&lt;ViewName&gt;Impl'</t>
  </si>
  <si>
    <t>Interface database view name. - Refer to MetaData Table for Domain Name Standards - Naming Convention follows CamelCase Standards</t>
  </si>
  <si>
    <t>Implementation View SQL</t>
  </si>
  <si>
    <t>Implementation View Schema</t>
  </si>
  <si>
    <t>Refer to MetaData Table for DataDomains</t>
  </si>
  <si>
    <t>Implementation View Database</t>
  </si>
  <si>
    <t>Production Database on Reservoir</t>
  </si>
  <si>
    <t>Security</t>
  </si>
  <si>
    <t>AD Group Name</t>
  </si>
  <si>
    <t>Active Directory Group that will grant access to this view</t>
  </si>
  <si>
    <t>Database Role Name</t>
  </si>
  <si>
    <t>Database role name that will grant access to the Interface View</t>
  </si>
  <si>
    <t>Naming Standard - 
'RSVR_P_CV_&lt;COUNTRYISO&gt;_&lt;SOURCESYSTEM&gt;_&lt;DATADOMAIN&gt;_&lt;READ&gt;'</t>
  </si>
  <si>
    <t>Database interfaces</t>
  </si>
  <si>
    <t>RSVRCuratedInterfaceCIB</t>
  </si>
  <si>
    <t>RSVRCuratedInterfaceDPI</t>
  </si>
  <si>
    <t>RSVRCuratedInterfaceEmpExp</t>
  </si>
  <si>
    <t>RSVRCuratedInterfaceFinProc</t>
  </si>
  <si>
    <t>RSVRCuratedInterfacePBB</t>
  </si>
  <si>
    <t>RSVRCuratedInterfaceRiskComp</t>
  </si>
  <si>
    <t>RSVRCuratedInterfaceSBSA</t>
  </si>
  <si>
    <t>RSVRCuratedInterfaceWealth</t>
  </si>
  <si>
    <t>Interface Database Schema</t>
  </si>
  <si>
    <t xml:space="preserve">Interface Database </t>
  </si>
  <si>
    <t>Implementation database view SQL script.NO SELECT * IN THIS QUERY . Columns needs to be Explicidly selected.</t>
  </si>
  <si>
    <t>CountryISO3Code</t>
  </si>
  <si>
    <t>CountryName</t>
  </si>
  <si>
    <t>AFG</t>
  </si>
  <si>
    <t>Afghanistan</t>
  </si>
  <si>
    <t>ALA</t>
  </si>
  <si>
    <t>Aland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</si>
  <si>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</si>
  <si>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</si>
  <si>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</si>
  <si>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</si>
  <si>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</si>
  <si>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</si>
  <si>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</si>
  <si>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</si>
  <si>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</si>
  <si>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</si>
  <si>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</si>
  <si>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</si>
  <si>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</si>
  <si>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</si>
  <si>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</si>
  <si>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</si>
  <si>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</si>
  <si>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</si>
  <si>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</si>
  <si>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</si>
  <si>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</si>
  <si>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</si>
  <si>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</si>
  <si>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</si>
  <si>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</si>
  <si>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</si>
  <si>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</si>
  <si>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</si>
  <si>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</si>
  <si>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</si>
  <si>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</si>
  <si>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</si>
  <si>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</si>
  <si>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</si>
  <si>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</si>
  <si>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</si>
  <si>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</si>
  <si>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</si>
  <si>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</si>
  <si>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</si>
  <si>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</si>
  <si>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</si>
  <si>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</si>
  <si>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</si>
  <si>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</si>
  <si>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</si>
  <si>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</si>
  <si>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</si>
  <si>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</si>
  <si>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</si>
  <si>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</si>
  <si>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</si>
  <si>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</si>
  <si>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</si>
  <si>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</si>
  <si>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</si>
  <si>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</si>
  <si>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</si>
  <si>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</si>
  <si>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</si>
  <si>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</si>
  <si>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</si>
  <si>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</si>
  <si>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</si>
  <si>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</si>
  <si>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</si>
  <si>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</si>
  <si>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</si>
  <si>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</si>
  <si>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</si>
  <si>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</si>
  <si>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</si>
  <si>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</si>
  <si>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</si>
  <si>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</si>
  <si>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</si>
  <si>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</si>
  <si>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</si>
  <si>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 xml:space="preserve">Cayman Islands </t>
  </si>
  <si>
    <t>CAF</t>
  </si>
  <si>
    <t>Central African Republic</t>
  </si>
  <si>
    <t>TCD</t>
  </si>
  <si>
    <t>Chad</t>
  </si>
  <si>
    <t>CHL</t>
  </si>
  <si>
    <t>Chile</t>
  </si>
  <si>
    <t>CHN</t>
  </si>
  <si>
    <t>China</t>
  </si>
  <si>
    <t>HKG</t>
  </si>
  <si>
    <t>Hong Kong, SAR China</t>
  </si>
  <si>
    <t>MAC</t>
  </si>
  <si>
    <t>Macao, SAR China</t>
  </si>
  <si>
    <t>CXR</t>
  </si>
  <si>
    <t>Christmas Island</t>
  </si>
  <si>
    <t>CCK</t>
  </si>
  <si>
    <t>Cocos (Keeling) Islands</t>
  </si>
  <si>
    <t>COL</t>
  </si>
  <si>
    <t>Colombia</t>
  </si>
  <si>
    <t>COM</t>
  </si>
  <si>
    <t>Comoros</t>
  </si>
  <si>
    <t>COG</t>
  </si>
  <si>
    <t>Congo (Brazzaville)</t>
  </si>
  <si>
    <t>COD</t>
  </si>
  <si>
    <t>Congo, (Kinshasa)</t>
  </si>
  <si>
    <t>COK</t>
  </si>
  <si>
    <t xml:space="preserve">Cook Islands </t>
  </si>
  <si>
    <t>CRI</t>
  </si>
  <si>
    <t>Costa Rica</t>
  </si>
  <si>
    <t>CIV</t>
  </si>
  <si>
    <t>Côte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</si>
  <si>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</si>
  <si>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</si>
  <si>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</si>
  <si>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</si>
  <si>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</si>
  <si>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</si>
  <si>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</si>
  <si>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</si>
  <si>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</si>
  <si>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</si>
  <si>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</si>
  <si>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</si>
  <si>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</si>
  <si>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</si>
  <si>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</si>
  <si>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</si>
  <si>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</si>
  <si>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</si>
  <si>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</si>
  <si>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</si>
  <si>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</si>
  <si>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</si>
  <si>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</si>
  <si>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</si>
  <si>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</si>
  <si>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</si>
  <si>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</si>
  <si>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</si>
  <si>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</si>
  <si>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Ethiopia</t>
  </si>
  <si>
    <t>FLK</t>
  </si>
  <si>
    <t xml:space="preserve">Falkland Islands (Malvinas) </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</si>
  <si>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</si>
  <si>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</si>
  <si>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</si>
  <si>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</si>
  <si>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</si>
  <si>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</si>
  <si>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</si>
  <si>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</si>
  <si>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</si>
  <si>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</si>
  <si>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</si>
  <si>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</si>
  <si>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</si>
  <si>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</si>
  <si>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</si>
  <si>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</si>
  <si>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</si>
  <si>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</si>
  <si>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</si>
  <si>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</si>
  <si>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</si>
  <si>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</si>
  <si>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</si>
  <si>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</si>
  <si>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</si>
  <si>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 xml:space="preserve">Gibraltar </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</si>
  <si>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</si>
  <si>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</si>
  <si>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</si>
  <si>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</si>
  <si>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</si>
  <si>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</si>
  <si>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</si>
  <si>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</si>
  <si>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</si>
  <si>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</si>
  <si>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</si>
  <si>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</si>
  <si>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</si>
  <si>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</si>
  <si>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</si>
  <si>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</si>
  <si>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</si>
  <si>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</si>
  <si>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</si>
  <si>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</si>
  <si>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</si>
  <si>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</si>
  <si>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</si>
  <si>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and Mcdonald Islands</t>
  </si>
  <si>
    <t>VAT</t>
  </si>
  <si>
    <t>Holy See (Vatican City State)</t>
  </si>
  <si>
    <t>HND</t>
  </si>
  <si>
    <t>Honduras</t>
  </si>
  <si>
    <t>HUN</t>
  </si>
  <si>
    <t>Hungary</t>
  </si>
  <si>
    <t>ISL</t>
  </si>
  <si>
    <t>Iceland</t>
  </si>
  <si>
    <t>IND</t>
  </si>
  <si>
    <t>India</t>
  </si>
  <si>
    <t>IDN</t>
  </si>
  <si>
    <t>Indonesia</t>
  </si>
  <si>
    <t>IRN</t>
  </si>
  <si>
    <t>Iran, Islamic Republic of</t>
  </si>
  <si>
    <t>IRQ</t>
  </si>
  <si>
    <t>Iraq</t>
  </si>
  <si>
    <t>IRL</t>
  </si>
  <si>
    <t>Ireland</t>
  </si>
  <si>
    <t>IMN</t>
  </si>
  <si>
    <t xml:space="preserve">Isle of Man </t>
  </si>
  <si>
    <t>ISR</t>
  </si>
  <si>
    <t>Israel</t>
  </si>
  <si>
    <t>ITA</t>
  </si>
  <si>
    <t>Italy</t>
  </si>
  <si>
    <t>JAM</t>
  </si>
  <si>
    <t>Jamaica</t>
  </si>
  <si>
    <t>JPN</t>
  </si>
  <si>
    <t>Japan</t>
  </si>
  <si>
    <t>JEY</t>
  </si>
  <si>
    <t>Jersey</t>
  </si>
  <si>
    <t>JOR</t>
  </si>
  <si>
    <t>Jordan</t>
  </si>
  <si>
    <t>KAZ</t>
  </si>
  <si>
    <t>Kazakhstan</t>
  </si>
  <si>
    <t>KEN</t>
  </si>
  <si>
    <t>Kenya</t>
  </si>
  <si>
    <t>KIR</t>
  </si>
  <si>
    <t>Kiribati</t>
  </si>
  <si>
    <t>PRK</t>
  </si>
  <si>
    <t>Korea (North)</t>
  </si>
  <si>
    <t>KOR</t>
  </si>
  <si>
    <t>Korea (South)</t>
  </si>
  <si>
    <t>KWT</t>
  </si>
  <si>
    <t>Kuwait</t>
  </si>
  <si>
    <t>KGZ</t>
  </si>
  <si>
    <t>Kyrgyzstan</t>
  </si>
  <si>
    <t>LAO</t>
  </si>
  <si>
    <t>Lao PDR</t>
  </si>
  <si>
    <t>LVA</t>
  </si>
  <si>
    <t>Latvia</t>
  </si>
  <si>
    <t>LBN</t>
  </si>
  <si>
    <t>Lebanon</t>
  </si>
  <si>
    <t>LSO</t>
  </si>
  <si>
    <t>Lesotho</t>
  </si>
  <si>
    <t>LBR</t>
  </si>
  <si>
    <t>Liberia</t>
  </si>
  <si>
    <t>LBY</t>
  </si>
  <si>
    <t>Libya</t>
  </si>
  <si>
    <t>LIE</t>
  </si>
  <si>
    <t>Liechtenstein</t>
  </si>
  <si>
    <t>LTU</t>
  </si>
  <si>
    <t>Lithuania</t>
  </si>
  <si>
    <t>LUX</t>
  </si>
  <si>
    <t>Luxembourg</t>
  </si>
  <si>
    <t>MKD</t>
  </si>
  <si>
    <t>Macedonia, Republic of</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</si>
  <si>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</si>
  <si>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</si>
  <si>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</si>
  <si>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</si>
  <si>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</si>
  <si>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</si>
  <si>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</si>
  <si>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</si>
  <si>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</si>
  <si>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</si>
  <si>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</si>
  <si>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</si>
  <si>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</si>
  <si>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</si>
  <si>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</si>
  <si>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</si>
  <si>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</si>
  <si>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</si>
  <si>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</si>
  <si>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</si>
  <si>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</si>
  <si>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</si>
  <si>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</si>
  <si>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</si>
  <si>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</si>
  <si>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</si>
  <si>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</si>
  <si>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</si>
  <si>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</si>
  <si>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</si>
  <si>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</si>
  <si>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</si>
  <si>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</si>
  <si>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</si>
  <si>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</si>
  <si>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</si>
  <si>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</si>
  <si>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</si>
  <si>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</si>
  <si>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</si>
  <si>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</si>
  <si>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</si>
  <si>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</si>
  <si>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</si>
  <si>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</si>
  <si>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</si>
  <si>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</si>
  <si>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</si>
  <si>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</si>
  <si>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</si>
  <si>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ANT</t>
  </si>
  <si>
    <t>Netherlands Antilles</t>
  </si>
  <si>
    <t>NCL</t>
  </si>
  <si>
    <t>New Caledonia</t>
  </si>
  <si>
    <t>NZL</t>
  </si>
  <si>
    <t>New Zealand</t>
  </si>
  <si>
    <t>NIC</t>
  </si>
  <si>
    <t>Nicaragua</t>
  </si>
  <si>
    <t>NER</t>
  </si>
  <si>
    <t>Niger</t>
  </si>
  <si>
    <t>NGA</t>
  </si>
  <si>
    <t>Nigeria</t>
  </si>
  <si>
    <t>NIU</t>
  </si>
  <si>
    <t xml:space="preserve">Niue </t>
  </si>
  <si>
    <t>NFK</t>
  </si>
  <si>
    <t>Norfolk Island</t>
  </si>
  <si>
    <t>MNP</t>
  </si>
  <si>
    <t>Northern Mariana Islands</t>
  </si>
  <si>
    <t>NOR</t>
  </si>
  <si>
    <t>Norway</t>
  </si>
  <si>
    <t>OMN</t>
  </si>
  <si>
    <t>Oman</t>
  </si>
  <si>
    <t>PAK</t>
  </si>
  <si>
    <t>Pakistan</t>
  </si>
  <si>
    <t>PLW</t>
  </si>
  <si>
    <t>Palau</t>
  </si>
  <si>
    <t>PSE</t>
  </si>
  <si>
    <t>Palestinian Territory</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</si>
  <si>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</si>
  <si>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</si>
  <si>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</si>
  <si>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</si>
  <si>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</si>
  <si>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</si>
  <si>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</si>
  <si>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</si>
  <si>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</si>
  <si>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</si>
  <si>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</si>
  <si>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</si>
  <si>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</si>
  <si>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</si>
  <si>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</si>
  <si>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</si>
  <si>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</si>
  <si>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</si>
  <si>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</si>
  <si>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</si>
  <si>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</si>
  <si>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</si>
  <si>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</si>
  <si>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</si>
  <si>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</si>
  <si>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Russian Federation</t>
  </si>
  <si>
    <t>RWA</t>
  </si>
  <si>
    <t>Rwanda</t>
  </si>
  <si>
    <t>BLM</t>
  </si>
  <si>
    <t>Saint-Barthélemy</t>
  </si>
  <si>
    <t>SHN</t>
  </si>
  <si>
    <t>Saint Helena</t>
  </si>
  <si>
    <t>KNA</t>
  </si>
  <si>
    <t>Saint Kitts and Nevis</t>
  </si>
  <si>
    <t>LCA</t>
  </si>
  <si>
    <t>Saint Lucia</t>
  </si>
  <si>
    <t>MAF</t>
  </si>
  <si>
    <t>Saint-Martin (French part)</t>
  </si>
  <si>
    <t>SPM</t>
  </si>
  <si>
    <t xml:space="preserve">Saint Pierre and Miquelon </t>
  </si>
  <si>
    <t>VCT</t>
  </si>
  <si>
    <t>Saint Vincent and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</si>
  <si>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</si>
  <si>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</si>
  <si>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</si>
  <si>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</si>
  <si>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</si>
  <si>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</si>
  <si>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</si>
  <si>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</si>
  <si>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</si>
  <si>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</si>
  <si>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</si>
  <si>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</si>
  <si>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</si>
  <si>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</si>
  <si>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</si>
  <si>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</si>
  <si>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</si>
  <si>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</si>
  <si>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</si>
  <si>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</si>
  <si>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</si>
  <si>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</si>
  <si>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</si>
  <si>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</si>
  <si>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</si>
  <si>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</si>
  <si>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South Africa</t>
  </si>
  <si>
    <t>SGS</t>
  </si>
  <si>
    <t>South Georgia and the South Sandwich Islands</t>
  </si>
  <si>
    <t>SSD</t>
  </si>
  <si>
    <t>South Sudan</t>
  </si>
  <si>
    <t>ESP</t>
  </si>
  <si>
    <t>Spain</t>
  </si>
  <si>
    <t>LKA</t>
  </si>
  <si>
    <t>Sri Lanka</t>
  </si>
  <si>
    <t>SDN</t>
  </si>
  <si>
    <t>Sudan</t>
  </si>
  <si>
    <t>SUR</t>
  </si>
  <si>
    <t>Suriname</t>
  </si>
  <si>
    <t>SJM</t>
  </si>
  <si>
    <t xml:space="preserve">Svalbard and Jan Mayen Islands </t>
  </si>
  <si>
    <t>SWZ</t>
  </si>
  <si>
    <t>Swaziland</t>
  </si>
  <si>
    <t>SWE</t>
  </si>
  <si>
    <t>Sweden</t>
  </si>
  <si>
    <t>CHE</t>
  </si>
  <si>
    <t>Switzerland</t>
  </si>
  <si>
    <t>SYR</t>
  </si>
  <si>
    <t>Syrian Arab Republic (Syria)</t>
  </si>
  <si>
    <t>TWN</t>
  </si>
  <si>
    <t>Taiwan, Republic of China</t>
  </si>
  <si>
    <t>TJK</t>
  </si>
  <si>
    <t>Tajikistan</t>
  </si>
  <si>
    <t>TZA</t>
  </si>
  <si>
    <t>Tanzania, United Republic of</t>
  </si>
  <si>
    <t>THA</t>
  </si>
  <si>
    <t>Thailand</t>
  </si>
  <si>
    <t>TLS</t>
  </si>
  <si>
    <t>Timor-Leste</t>
  </si>
  <si>
    <t>TGO</t>
  </si>
  <si>
    <t>Togo</t>
  </si>
  <si>
    <t>TKL</t>
  </si>
  <si>
    <t xml:space="preserve">Tokelau </t>
  </si>
  <si>
    <t>TON</t>
  </si>
  <si>
    <t>Tonga</t>
  </si>
  <si>
    <t>TTO</t>
  </si>
  <si>
    <t>Trinidad and Tobago</t>
  </si>
  <si>
    <t>TUN</t>
  </si>
  <si>
    <t>Tunisia</t>
  </si>
  <si>
    <t>TUR</t>
  </si>
  <si>
    <t>Turkey</t>
  </si>
  <si>
    <t>TKM</t>
  </si>
  <si>
    <t>Turkmenistan</t>
  </si>
  <si>
    <t>TCA</t>
  </si>
  <si>
    <t xml:space="preserve">Turks and Caicos Islands </t>
  </si>
  <si>
    <t>TUV</t>
  </si>
  <si>
    <t>Tuvalu</t>
  </si>
  <si>
    <t>UGA</t>
  </si>
  <si>
    <t>Uganda</t>
  </si>
  <si>
    <t>UKR</t>
  </si>
  <si>
    <t>Ukraine</t>
  </si>
  <si>
    <t>ARE</t>
  </si>
  <si>
    <t>United Arab Emirates</t>
  </si>
  <si>
    <t>GBR</t>
  </si>
  <si>
    <t>United Kingdom</t>
  </si>
  <si>
    <t>USA</t>
  </si>
  <si>
    <t>United States of America</t>
  </si>
  <si>
    <t>UMI</t>
  </si>
  <si>
    <t>US Minor Outlying Islands</t>
  </si>
  <si>
    <t>URY</t>
  </si>
  <si>
    <t>Uruguay</t>
  </si>
  <si>
    <t>UZB</t>
  </si>
  <si>
    <t>Uzbekistan</t>
  </si>
  <si>
    <t>VUT</t>
  </si>
  <si>
    <t>Vanuatu</t>
  </si>
  <si>
    <t>VEN</t>
  </si>
  <si>
    <t>Venezuela (Bolivarian Republic)</t>
  </si>
  <si>
    <t>VNM</t>
  </si>
  <si>
    <t>Viet Nam</t>
  </si>
  <si>
    <t>VIR</t>
  </si>
  <si>
    <t>Virgin Islands, US</t>
  </si>
  <si>
    <t>WLF</t>
  </si>
  <si>
    <t xml:space="preserve">Wallis and Futuna Islands </t>
  </si>
  <si>
    <t>ESH</t>
  </si>
  <si>
    <t>Western Sahara</t>
  </si>
  <si>
    <t>YEM</t>
  </si>
  <si>
    <t>Yemen</t>
  </si>
  <si>
    <t>ZMB</t>
  </si>
  <si>
    <t>Zambia</t>
  </si>
  <si>
    <t>ZWE</t>
  </si>
  <si>
    <t>Zimbabwe</t>
  </si>
  <si>
    <t>Performance
 Testing</t>
  </si>
  <si>
    <t>Query Plan Validation</t>
  </si>
  <si>
    <t>Has the Query Plan been validated and confirmed as optimal. Signoff required from Platform Engineer , Platform DBA , CIO Portfolio</t>
  </si>
  <si>
    <t>Index Validation</t>
  </si>
  <si>
    <t>Yes / No</t>
  </si>
  <si>
    <t xml:space="preserve">Has the required indexes been created based on the expected
 workload </t>
  </si>
  <si>
    <t>https://pdsiissvc1:9443/ibm/iis/dq/da/login.jsp</t>
  </si>
  <si>
    <t>RSVRRealtimeHomeServices</t>
  </si>
  <si>
    <t>HMLN</t>
  </si>
  <si>
    <t>Curated View  Of Home Services Agreement</t>
  </si>
  <si>
    <t>Home Services</t>
  </si>
  <si>
    <t>vwCuratedZAFHomeServicesFSDMAgreement</t>
  </si>
  <si>
    <t>No</t>
  </si>
  <si>
    <t>vwCuratedZAFHomeServicesFSDMAgreementProduct</t>
  </si>
  <si>
    <t>vwCuratedZAFHomeServicesFSDMAgreementRate</t>
  </si>
  <si>
    <t>vwCuratedZAFHomeServicesFSDMAgreementStatus</t>
  </si>
  <si>
    <t>vwCuratedZAFHomeServicesFSDMPartyAgreement</t>
  </si>
  <si>
    <t>vwCuratedZAFHomeServicesFSDMPartyAgreementGroup</t>
  </si>
  <si>
    <t>vwCuratedZAFHomeServicesFSDMPartyAgreementBalanceSummary</t>
  </si>
  <si>
    <t>Curated View  Of Home Services Agreement Product</t>
  </si>
  <si>
    <t>Curated View  Of Home Services Agreement Status</t>
  </si>
  <si>
    <t>Curated View  Of Home Services Agreement Rate</t>
  </si>
  <si>
    <t>Curated View  Of Home Services Party Agreement</t>
  </si>
  <si>
    <t>Curated View  Of Home Services Party Agreement Group</t>
  </si>
  <si>
    <t>Curated View  Of Home Services Party Agreement  Balance Summary</t>
  </si>
  <si>
    <t>vwCuratedZAFHomeServicesFSDMAgreementBalanceTypeMetric</t>
  </si>
  <si>
    <t>Curated View  Of Home Services Agreement  Balance Type Metric</t>
  </si>
  <si>
    <t>Subject Area Name</t>
  </si>
  <si>
    <t>Entity Physical_Name</t>
  </si>
  <si>
    <t>Attribute Physical_Name</t>
  </si>
  <si>
    <t>Physical Data Type</t>
  </si>
  <si>
    <t>Entity Definition</t>
  </si>
  <si>
    <t>Attribute Definition</t>
  </si>
  <si>
    <t>Subject Area Description</t>
  </si>
  <si>
    <t>&lt;Main Subject Area&gt;</t>
  </si>
  <si>
    <t>AGREEMENT</t>
  </si>
  <si>
    <t>AGREEMENT_ID</t>
  </si>
  <si>
    <t>INTEGER</t>
  </si>
  <si>
    <t>This entity contains information about arrangements between two or more parties where there are terms and conditions. It includes legally binding contracts and arrangements that are not legally binding.</t>
  </si>
  <si>
    <t>The unique identifier for the agreement.</t>
  </si>
  <si>
    <t>The Vantage Financial Services Data Model (FSDM), is developed for financial institutions and insurance companies. The Vantage FSDM is a third normal form data model defined down to the detailed attribute level. It can be used as a starting point by financial institutions and insurance companies who are interested in a rapid approach for achieving an organized and integrated view of their business data._x000D_
_x000D_
Fonts and Colors:_x000D_
- All Fonts – Arial/Regular/10_x000D_
_x000D_
Attribute Colors:_x000D_
- Owned Attribute Color – Black_x000D_
- FK Attribute Color – Inherit from parent entity outline_x000D_
_x000D_
Entity Line and Relationship Colors:_x000D_
- Party and Internal Organization – Red_x000D_
- Asset – Olive_x000D_
- Product – Blue_x000D_
- Agreement – Green_x000D_
- Event – Purple_x000D_
- Location – Navy_x000D_
- Campaign – Fuchsia_x000D_
- Channel – Maroon_x000D_
- Cross Subject Area Entities – Teal_x000D_
- Finance ("FM") – Black_x000D_
_x000D_
Entity Fill Color Identifies Line of Business:_x000D_
- Foundation – No Fill_x000D_
- Banking – Light Green_x000D_
- Investment – Light Blue_x000D_
- Insurance – Yellow</t>
  </si>
  <si>
    <t>AGREEMENT_TYPE_CD</t>
  </si>
  <si>
    <t>VARCHAR(50)</t>
  </si>
  <si>
    <t>A classification of the agreement._x000D_
_x000D_
For financial services, it is a major classification based on the scope of the agreement such as banking, insurance, human resources, and investment.</t>
  </si>
  <si>
    <t>AGREEMENT_OPEN_DTTM</t>
  </si>
  <si>
    <t>TIMESTAMP</t>
  </si>
  <si>
    <t>The original date and time this agreement became legally effective._x000D_
_x000D_
For capital markets, the inclusion of time is important for dealing room operations.</t>
  </si>
  <si>
    <t>AGREEMENT_CLOSE_DTTM</t>
  </si>
  <si>
    <t>The date the agreement actually finally ended. The final end date._x000D_
_x000D_
For capital markets, the inclusion of time is important for dealing room operations.</t>
  </si>
  <si>
    <t>AGREEMENT_OBTAINED_CD</t>
  </si>
  <si>
    <t>The unique code for how the agreement was obtained such as walked in, promotion, and word of mouth.</t>
  </si>
  <si>
    <t>AGREEMENT_SUBTYPE_CD</t>
  </si>
  <si>
    <t>The code that classifies the agreement and is used as the subtype discriminator for agreement._x000D_
_x000D_
Examples:_x000D_
- Financial agreement_x000D_
- Insurance agreement_x000D_
- Payment agreement_x000D_
- Network service agreement_x000D_
- Reward program agreement_x000D_
- Collection payment agreement_x000D_
- Labor agreement</t>
  </si>
  <si>
    <t>AGREEMENT_PROCESSING_DT</t>
  </si>
  <si>
    <t>DATE</t>
  </si>
  <si>
    <t>The date the agreement was entered into the data processing system of the financial institution.</t>
  </si>
  <si>
    <t>AGREEMENT_SIGNED_DT</t>
  </si>
  <si>
    <t>The date the conditions of the agreement were agreed upon by the involved parties.</t>
  </si>
  <si>
    <t>AGREEMENT_NAME</t>
  </si>
  <si>
    <t>VARCHAR(100)</t>
  </si>
  <si>
    <t>The name of the agreement between parties._x000D_
_x000D_
If the agreement is between the financial institution and a big corporation, with many other agreements or accounts involved, the account, which in this case is a contract, may have a name for easy reference.</t>
  </si>
  <si>
    <t>ALTERNATE_AGREEMENT_NAME</t>
  </si>
  <si>
    <t>Another name for this agreement other than the official contract name. This may be an informal name such as "John's checking account."</t>
  </si>
  <si>
    <t>AGREEMENT_PLANNED_EXPIRATION_DT</t>
  </si>
  <si>
    <t>The date when the current contract is planned to end._x000D_
_x000D_
For credit card, it is null; for merchant contracts, this has a value; for line of credit, it has a value; for certificate of deposit, it is the last end date for the maximum times a CD can be renewed. For example, some CDs have a maximum number of times they can roll over (e.g., three times for a one-year term). The expiration date would be the three years.</t>
  </si>
  <si>
    <t>ASSET_LIABILITY_CD</t>
  </si>
  <si>
    <t>Indicates whether the balance for this product is an asset or liability._x000D_
_x000D_
Examples:_x000D_
- 1 = asset_x000D_
- 2 = liability_x000D_
- 3 = allocated capital (used for NIR Capital option 4 when the amount the coefficient is based on is not a balance and there is no balance type)._x000D_
- 4 = neither asset nor liability_x000D_
- 5 = both asset and liability – depends on balance</t>
  </si>
  <si>
    <t>BALANCE_SHEET_CD</t>
  </si>
  <si>
    <t>This code indicates whether all balances for this agreement are on or off the balance sheet for those agreements that are financial in nature. An example of an off-balance sheet type is float._x000D_
_x000D_
Values:_x000D_
- 1 = on (most common)_x000D_
- 2 = off_x000D_
- 3 = neither – not a balance sheet account</t>
  </si>
  <si>
    <t>STATEMENT_CYCLE_CD</t>
  </si>
  <si>
    <t>A code for how often the statement will be generated such as monthly, bimonthly, and quarterly.</t>
  </si>
  <si>
    <t>STATEMENT_MAIL_TYPE_CD</t>
  </si>
  <si>
    <t>A code for how the customer wants the statement delivered such as pick up or mail to the address.</t>
  </si>
  <si>
    <t>PROPOSAL_ID</t>
  </si>
  <si>
    <t>A unique identifier for this proposal._x000D_
_x000D_
In this context, this is the proposal that resulted in this agreement. May be null.</t>
  </si>
  <si>
    <t>AGREEMENT_OBJECTIVE_TYPE_CD</t>
  </si>
  <si>
    <t>The code for the objective for this agreement. For example, for a loan it might be for education, home improvement, and pension.</t>
  </si>
  <si>
    <t>HOST_AGREEMENT_NUM</t>
  </si>
  <si>
    <t>The agreement number as represented in the source system or system of record.</t>
  </si>
  <si>
    <t>AGREEMENT_LEGALLY_BINDING_IND</t>
  </si>
  <si>
    <t>CHAR(3)</t>
  </si>
  <si>
    <t>Indicates that this agreement is legally binding.</t>
  </si>
  <si>
    <t>JURISDICTION_ID</t>
  </si>
  <si>
    <t>This is the unique identifier for the jurisdiction. If this is a legally binding agreement (a contract) then this is the jurisdiction that governs this contract.</t>
  </si>
  <si>
    <t>AGREEMENT_FORMAT_TYPE_CD</t>
  </si>
  <si>
    <t>This classifies the agreement as written, verbal or other format. You can also use this to distinguish signed in person contracts or electronically signed contracts.</t>
  </si>
  <si>
    <t>AGREEMENT_SOURCE_CD</t>
  </si>
  <si>
    <t>A code for the source of information for a data element. Many demographics and psychographics are acquired from third parties, such as Acxiom, Census Bureau, and Claritas._x000D_
_x000D_
They may also originate internally from loan applications or insurance claims. Scores come from statistical models.</t>
  </si>
  <si>
    <t>AGREEMENT_PRODUCT</t>
  </si>
  <si>
    <t>This entity tracks the products associated with an AGREEMENT at one point-in-time and over time._x000D_
_x000D_
In banking, it is possible for an account to be associated with more than one product over time, but with only one product at any given time. An example of this is the account may be a certificate of deposit and established with one product (e.g., Super Saver), and then when the term expires is associated with another product (Premium Saver)._x000D_
_x000D_
In investments, it is possible for an AGREEMENT to be associated with more than one product at one point-in-time. For example, if the agreement is for a swap then the underlying instruments (e.g., stock 1 swapped with stock 2) are products in addition to the swap deal as a product (swap product). In this case, there are three products in the agreement.</t>
  </si>
  <si>
    <t>The unique identifier for an agreement.</t>
  </si>
  <si>
    <t>PRODUCT_ID</t>
  </si>
  <si>
    <t>The unique identifier for a marketable product that you or your competitor offers that you are interested in tracking. A marketable product is any product, package, or service that a customer can buy or use. A marketable product could be a time deposit, a demand deposit, a loan, a credit card, a lock box, and a stock offering. It can also be any combination of marketable products to form another marketable product (package).</t>
  </si>
  <si>
    <t>AGREEMENT_PRODUCT_ROLE_CD</t>
  </si>
  <si>
    <t>The role that this product has with this agreement._x000D_
_x000D_
Examples:_x000D_
- Is offered product (e.g., stock option)_x000D_
- Is primary purpose of agreement (insurance policy, deposit, swap investment)_x000D_
- Is underlying financial instrument (NCR stock, U.S. dollars)_x000D_
- Is a product that is part of a package</t>
  </si>
  <si>
    <t>AGREEMENT_PRODUCT_START_DT</t>
  </si>
  <si>
    <t>The date this agreement was associated with this product.</t>
  </si>
  <si>
    <t>AGREEMENT_PRODUCT_END_DT</t>
  </si>
  <si>
    <t>The date this agreement ceased being associated with this product.</t>
  </si>
  <si>
    <t>AGREEMENT_STATUS</t>
  </si>
  <si>
    <t>This entity contains the history of the status of the agreement such as active, inactive, or pending closure. This structure provides for the agreement to be in more than one status classification scheme at the same time but for a given classification scheme the agreement has one value._x000D_
_x000D_
Examples:_x000D_
- Scheme 1 = accrual status or not_x000D_
- Scheme 2 = pending approval, active, inactive, closed_x000D_
- Scheme 3 = written off, foreclosed, past due_x000D_
- Scheme 3 = frozen or not_x000D_
_x000D_
Status examples for insurance:_x000D_
- First or renewed period_x000D_
- Normal_x000D_
- Temporarily suspended</t>
  </si>
  <si>
    <t>The unique identifier for an account.</t>
  </si>
  <si>
    <t>AGREEMENT_STATUS_CD</t>
  </si>
  <si>
    <t>The unique code for the status of an agreement such as active, inactive, canceled, pending closure, or dormant.</t>
  </si>
  <si>
    <t>AGREEMENT_STATUS_DTTM</t>
  </si>
  <si>
    <t>The start date of this status of the agreement.</t>
  </si>
  <si>
    <t>AGREEMENT_STATUS_REASON_CD</t>
  </si>
  <si>
    <t>This code describes the reason the agreement status changed such as the agreement was terminated because the customer has moved, is deceased, or was dissatisfied with the arrangement.</t>
  </si>
  <si>
    <t>AGREEMENT_STATUS_SCHEME_CD</t>
  </si>
  <si>
    <t>This is a code for the classification of status for agreements._x000D_
_x000D_
Examples:_x000D_
- Scheme 1 – accrual status or not_x000D_
- Scheme 2 – pending approval, active, inactive, closed_x000D_
- Scheme 3 – written off, foreclosed, past due_x000D_
- Scheme 4 – frozen or not</t>
  </si>
  <si>
    <t>AGREEMENT_RATE</t>
  </si>
  <si>
    <t>This entity contains rate for this account, for this time period, for this "as of date" and for this type of rate. Types of rates could include simple rate, compound rate, rate adjusted for day basis, insurance rate and more. This structure gives you flexibility in keeping track of any kind of rate for any account over time.</t>
  </si>
  <si>
    <t>RATE_TYPE_CD</t>
  </si>
  <si>
    <t>A code for the type of rate that is described. Types of rates could include simple rate, compound rate, rate adjusted for day basis, insurance rate and more. This structure gives you flexibility in keeping track of any kind of rate for any account over time.</t>
  </si>
  <si>
    <t>BALANCE_CATEGORY_TYPE_CD</t>
  </si>
  <si>
    <t>A unique code for the balance category, such as purchase balance, balance transfer balance, cash advance balance, asset balance, or liability balance. It can also designate a tier level if amounts are tracked by a balance tier.</t>
  </si>
  <si>
    <t>AGREEMENT_RATE_START_DTTM</t>
  </si>
  <si>
    <t>The date that this rate is effective for this account.</t>
  </si>
  <si>
    <t>AGREEMENT_RATE_END_DTTM</t>
  </si>
  <si>
    <t>The date that this rate is no longer effective for this account.</t>
  </si>
  <si>
    <t>AGREEMENT_RATE_TIME_PERIOD_CD</t>
  </si>
  <si>
    <t>A code for a time period such as once, daily, weekly, or monthly._x000D_
_x000D_
In this context, this is the code for the periodicity of this rate. For example, the rate could be expressed as a daily rate or an annualized rate.</t>
  </si>
  <si>
    <t>DECIMAL(15,12)</t>
  </si>
  <si>
    <t>The rate for this account for this type of rate for this time period for this "as of" date. This is a rate and not a percent.</t>
  </si>
  <si>
    <t>PARTY_AGREEMENT</t>
  </si>
  <si>
    <t>PARTY_ID</t>
  </si>
  <si>
    <t>This associative entity defines the relationships that this agreement has with parties. Examples include primary obligor, secondary obligor, and cosigner._x000D_
_x000D_
For example, relationships include account holder, beneficiary, trustee, the car dealer that originated the account, the business or individual that funded the deposit money, or another customer that referred this customer to the bank.</t>
  </si>
  <si>
    <t>The unique identifier for any individual or group of individuals that is of interest to the enterprise.</t>
  </si>
  <si>
    <t>PARTY_AGREEMENT_ROLE_CD</t>
  </si>
  <si>
    <t>A code that defines the various roles that parties have with the agreement such as primary obligor, secondary obligor, and cosigner._x000D_
_x000D_
Examples could be account holder, beneficiary, trustee, and originating employee. It includes employees related to accounts. This role code may be used to identify which roles can have access to balance information. This may be useful when creating targeted campaigns.</t>
  </si>
  <si>
    <t>PARTY_AGREEMENT_START_DT</t>
  </si>
  <si>
    <t>The date this party started its association with this agreement.</t>
  </si>
  <si>
    <t>PARTY_AGREEMENT_END_DT</t>
  </si>
  <si>
    <t>The date this party ceased its association with this agreement.</t>
  </si>
  <si>
    <t>ALLOCATION_PCT</t>
  </si>
  <si>
    <t>DECIMAL(9,4)</t>
  </si>
  <si>
    <t>The percent of the account balance, profit or other measures that is allocated to this party when determining the value of a party to the financial institution.</t>
  </si>
  <si>
    <t>PARTY_AGREEMENT_AMT</t>
  </si>
  <si>
    <t>DECIMAL(18,4)</t>
  </si>
  <si>
    <t>The amount associated with this combination of party, account and role code. Was added for Insurance and may be null. It is in the currency of the company books (internal accounting currency).</t>
  </si>
  <si>
    <t>PARTY_AGREEMENT_CURRENCY_AMT</t>
  </si>
  <si>
    <t>The amount associated with this combination of party, account and role code. Was added for Insurance and may be null. It is in the currency of the account.</t>
  </si>
  <si>
    <t>PARTY_AGREEMENT_NUM</t>
  </si>
  <si>
    <t>In Japan, this could be used to record the brand number for the issuer of commercial paper. The brand number indicates the relative value this issuer has with this commercial paper for this account.</t>
  </si>
  <si>
    <t>PARTY_AGREEMENT_GROUP</t>
  </si>
  <si>
    <t>This associative entity describes the role that a party has with an agreement group such as is "responsible for." This can be the trading room desk that is responsible for a group of deals (agreements).</t>
  </si>
  <si>
    <t>AGREEMENT_GROUP_ID</t>
  </si>
  <si>
    <t>A unique code for this agreement group.</t>
  </si>
  <si>
    <t>PARTY_AGREEMENT_GROUP_ROLE_CD</t>
  </si>
  <si>
    <t>A code for the role that a party has with an agreement group such as responsible for.</t>
  </si>
  <si>
    <t>PARTY_AGREEMENT_GROUP_START_DT</t>
  </si>
  <si>
    <t>The date that this relationship between this party and the agreement group started.</t>
  </si>
  <si>
    <t>PARTY_AGREEMENT_GROUP_END_DT</t>
  </si>
  <si>
    <t>The date that this relationship between this party and the agreement group ended.</t>
  </si>
  <si>
    <t>PARTY_AGREEMENT_BALANCE_SUMMARY</t>
  </si>
  <si>
    <t>This entity is a derived aggregation of balances for a given agreement for a given type of balance for a given party. This entity was created to keep track of a bank's foreign exchange balances by dealer/desk for a given agreement with another institution ("nostro" and" vostro" accounts)._x000D_
_x000D_
Balance types include net long, net short, gross long, gross short, and book value.</t>
  </si>
  <si>
    <t>The unique identifier for any individual or group of individuals that is of interest to the enterprise._x000D_
_x000D_
This represents the party that is a dealer or desk.</t>
  </si>
  <si>
    <t>AGREEMENT_METRIC_TYPE_CD</t>
  </si>
  <si>
    <t>A code for the type of account metric._x000D_
_x000D_
Examples:_x000D_
- Average cleared balance amount_x000D_
- Average ledger balance amount_x000D_
- Ending ledger balance amount_x000D_
- Ending cleared balance amount_x000D_
- Fee income amount_x000D_
- Total credit count_x000D_
- Total debit count_x000D_
- Collateral balance amount_x000D_
- Reserve loan balance amount_x000D_
- Highest credit balance amount_x000D_
- Lowest debit balance amount_x000D_
- Total interest income amount_x000D_
- Total interest expense amount_x000D_
- Interest balance amount_x000D_
- Tax equivalent gross up amount_x000D_
- Future margin income amount_x000D_
- Overdraft balance amount_x000D_
- Drawn amount_x000D_
- Securitization position amount</t>
  </si>
  <si>
    <t>PARTY_ACCOUNT_BALANCE_END_DTTM</t>
  </si>
  <si>
    <t>The end date that this account was summarized.</t>
  </si>
  <si>
    <t>PARTY_ACCOUNT_BALANCE_AMT</t>
  </si>
  <si>
    <t>The balance amount for this agreement, for this balance type for this dealer/desk involved in the transactions that make up this balance._x000D_
_x000D_
In the currency of the books.</t>
  </si>
  <si>
    <t>AGREEMENT_CURRENCY_PARTY_BALANCE_AMT</t>
  </si>
  <si>
    <t>The amount in the currency of the account that is the foreign currency for nostra accounts.</t>
  </si>
  <si>
    <t>AGREEMENT_BALANCE_TYPE_METRIC_END_DTTM</t>
  </si>
  <si>
    <t>The ending date that this agreement was summarized.</t>
  </si>
  <si>
    <t>AGREEMENT_BALANCE_TYPE_METRIC_START_DTTM</t>
  </si>
  <si>
    <t>The start date that this agreement was summarized.</t>
  </si>
  <si>
    <t>AGREEMENT_BALANCE_TYPE_METRIC</t>
  </si>
  <si>
    <t>This entity contains summary agreement metrics at the end of a time period (the time period to be determined by each financial institution using this model) for a particular balance category. Even though the information is technically derivable from events and should not be in a logical model, it is included here because it is practical and commonly a requirement. There is one instance for each account for each balance category for each time period. Many of the attributes in this entity can be derived from other entities such as interest and fee income and various balances. (The time periods will vary by bank.)_x000D_
_x000D_
For credit card accounts a balance may be divided into segments and the amounts for that segment are tracked.</t>
  </si>
  <si>
    <t>AGREEMENT_CURRENCY_BALANCE_TYPE_METRIC_AMT</t>
  </si>
  <si>
    <t>The amount for this agreement, balance type, and amount type in the currency of the account.</t>
  </si>
  <si>
    <t>GL_MAIN_ACCOUNT_SEGMENT_ID</t>
  </si>
  <si>
    <t>The unique identifier for any general ledger account dimension or segment. In this context, this is the general ledger main account where this amount will be posted.</t>
  </si>
  <si>
    <t>AGREEMENT_BALANCE_TYPE_METRIC_AMT</t>
  </si>
  <si>
    <t>The amount for this agreement, balance type, and amount type in the currency of the books.</t>
  </si>
  <si>
    <t>AGREEMENT_BALANCE_TYPE_METRIC_CNT</t>
  </si>
  <si>
    <t>The summary value for this agreement, which is a count.</t>
  </si>
  <si>
    <t>AGREEMENT_BALANCE_TYPE_METRIC_RATE</t>
  </si>
  <si>
    <t>The summary value for this agreement, which is a rate.</t>
  </si>
  <si>
    <t>AGREEMENT_BALANCE_TYPE_METRIC_TIME_PERIOD_CD</t>
  </si>
  <si>
    <t>A code for a time period such as once, daily, weekly, or monthly.</t>
  </si>
  <si>
    <t xml:space="preserve"> RSVRRealtimeHomeServices</t>
  </si>
  <si>
    <t>dorothea.thomas@standardbank.co.za</t>
  </si>
  <si>
    <t>A107301</t>
  </si>
  <si>
    <t>n/a</t>
  </si>
  <si>
    <t>SELECT * 
FROM [RSVRRealtimeHomeServices].[HLMN].[vwCuratedZAFHomeServicesFSDMAgreementProduct];</t>
  </si>
  <si>
    <t>SELECT *
FROM 
 [RSVRRealtimeHomeServices].[HLMN].[vwCuratedZAFHomeServicesFSDMAgreementStatus];</t>
  </si>
  <si>
    <t>SELECT *
FROM
[RSVRRealtimeHomeServices].[HLMN].[vwCuratedZAFHomeServicesFSDMAgreementRate] ;</t>
  </si>
  <si>
    <t>SELECT *
FROM 
[RSVRRealtimeHomeServices].[HLMN].[vwCuratedZAFHomeServicesFSDMPartyAgreement];</t>
  </si>
  <si>
    <t>SELECT * 
FROM 
[RSVRRealtimeHomeServices].[HLMN].[vwCuratedZAFHomeServicesFSDMPartyAgreementGroup] ;</t>
  </si>
  <si>
    <t>SELECT *
FROM 
[RSVRRealtimeHomeServices].[HLMN].[vwCuratedZAFHomeServicesFSDMPartyAgreementBalanceSummary];</t>
  </si>
  <si>
    <t xml:space="preserve">
SELECT *
FROM
[RSVRRealtimeHomeServices].[HLMN].[vwCuratedZAFHomeServicesFSDMAgreementBalanceTypeMetric];</t>
  </si>
  <si>
    <t>/*****************************************************************************************************************************************************************************************
                                           HOME SERVICES: AGREEMENT STATUS 
******************************************************************************************************************************************************************************************
------------------------------------------------------------------------------------------------------------------------------------------------------------------------------------------
--Name:             [Home_Services_FORDAgreementStatus]
--Description:       [Curated view has been built to service the data warehouse agreement status table for Home Services.
                     "This entity contains the history of the status of the agreement such as active, inactive, or pending closure. 
					 This structure provides for the agreement to be in more than one status classification scheme at the same time but for a given classification scheme the agreement 
					 has one value.
							Examples:
							- Scheme 1 = accrual status or not
							- Scheme 2 = pending approval, active, inactive, closed
							- Scheme 3 = written off, foreclosed, past due
							- Scheme 3 = frozen or not
							Status examples for insurance:
							- First or renewed period
							- Normal
							- Temporarily suspended""	]
--Author:           [Thulani Dlamini]
--Notes:    	    [Important note: The default date for Home Service is 1900-01-01 which is casted to Null to match the target date .
					To work out the customer number required some rules around the entity type.
                    When there are joint accounts, the account will contain the joint customer number as well as both primary customer numbers.
                    In such a case, we use the join customer number.]
--Date Created:     [2022/02/08] 
--Last Modified By: [Thea Thomas]  
--Date Modified:    [2022/09/02] 
--Change:           [Amendment to the Source Tables provided and the where statement to include the filters as per business requirements.
                     Reviewed with business to align the numbers.]
--Last Reviewed By: [Thea Thomas]  
--Date Received:    [2022/10/02]
------------------------------------------------------------------------------------------------------------------------------------------------------------------------------------------
TABLES USED:
1.[RSVRRealtimeHomeServices].[HMLN].[HMLN_HLACNTTB]              -- Home Loan Account Table 
------------------------------------------------------------------------------------------------------------------------------------------------------------------------------------------
METHOD FOLLOWED: 
   1. Use the Reservoir Home Services Source tables ingested.
   2. [HMLN_HLACNTTB] table is the main table to source information
       Status Code: Open	562 317 &amp; Closed	1 051 078 = 1 6133 395
   3. Query Performance  = Good Run Time: 00:00:04 for Total Row Count =  1 615 258 - All Status (Open vs Closed)
                           Good Run Time: 00:00:04 for Total Row Count =    562 792 - All Status (Open)
 ----------------------------------------------------------------------------------------------------------------------------------------------------------------------------------------**/
USE [RSVRRealtimeHomeServices]
GO
SET ANSI_NULLS ON;
GO
CREATE VIEW [RSVRRealtimeHomeServices].[HMLN].[vwCuratedZAFHomeServicesFSDMAgreementStatus] 
AS
-----------------------------------------------------------------------------------------------------------------------------------------------------------------------------------------**/
SET TRANSACTION ISOLATION LEVEL READ UNCOMMITTED ;
-----------------------------------------------------------------------------------------------------------------------------------------------------------------------------------------**/
SELECT 
	      getdate()                                                                   as [RSVRBusinessDate] 
		--AGREEMENT_ID  /*Agreement_Id is generated by eiw based on the OPCL_ACC_NO. not mapped*/
		,HMHL_CUST_ACNT_N                                                             as HOST_AGREEMENT_NUM
		,TRY_CAST(HMHL_FRST_RGSTN_D as Datetime)                                      as AGREEMENT_OPEN_DTTM
		,CAST('012' as Varchar(50))                                                   as AGREEMENT_SOURCE_CD --Source System Code
		,CASE WHEN HMHL_CLOSD_D = '1900-01-01'
		         THEN CAST('Open' as Varchar(50))
		             ELSE CAST('Closed' as Varchar(50))
		END                                                                           as AGREEMENT_STATUS_CD
		,CASE WHEN HMHL_FRST_RGSTN_D = '1900-01-01'
		         THEN TRY_CAST(HMHL_CLOSD_D as Datetime)
		             ELSE TRY_CAST(HMHL_FRST_RGSTN_D as Datetime)
		END                                                                           as AGREEMENT_STATUS_DTTM
		,CAST('Unknown' as Varchar(50))                                                as AGREEMENT_STATUS_REASON_CD
		,CAST('Default' as Varchar(50))                                               as AGREEMENT_STATUS_SCHEME_CD 
FROM 
       [RSVRRealtimeHomeServices].[HMLN].[HMLN_HLACNTTB] A   WITH (NOLOCK) 
WHERE
	      A.HMHL_LAST_RGSTN_D &lt;&gt; '1900-01-01 00:00:00'       -- 1900-01-01 00:00:00 is the default date
--AND     A.HMHL_CLOSD_D       = '1900-01-01 00:00:00'      
;
GO</t>
  </si>
  <si>
    <t>/*****************************************************************************************************************************************************************************************
                                          HOME SERVICES: AGREEMENT RATE
******************************************************************************************************************************************************************************************
------------------------------------------------------------------------------------------------------------------------------------------------------------------------------------------
--Name:             [Home_Services_FORDAgreementRate]
--Description:       [Curated view has been built to service the data warehouse agreement rates table for Home Services.
                     This entity contains rate for this account, for this time period, for this ""as of date"" and for this type of rate. 
					 Types of rates could include simple rate, compound rate, rate adjusted for day basis, insurance rate and more. 
					 This structure gives you flexibility in keeping track of any kind of rate for any account over time.
					 ]
--Author:           [Thulani Dlamini]
--Notes:    	    [Important note: The default date for Home Service is 1900-01-01 which is casted to Null to match the target date .
					To work out the customer number required some rules around the entity type.
                    When there are joint accounts, the account will contain the joint customer number as well as both primary customer numbers.
                    In such a case, we use the join customer number.
					Each account can only have 1 rate applied to it at a given time.
					]
--Date Created:     [2022/02/08] 
--Last Modified By: [Thea Thomas]  
--Date Modified:    [2022/09/02] 
--Change:           [Amendment to the Source Tables provided and the where statement to include the filters as per business requirements.
                     Reviewed with business to align the numbers.]
--Last Reviewed By: [Thea Thomas]  
--Date Received:    [2022/10/25]
------------------------------------------------------------------------------------------------------------------------------------------------------------------------------------------
TABLES USED:
1.[RSVRRealtimeHomeServices].[HMLN].[HMLN_HLACNTTB]              -- Home Loan Account Table 
2.[RSVRRealtimeHomeServices].[HMLN].[RATE_STRTR]                 -- Rate structure Table
3. [RSVRRealtimeHomeServices].[HMLN].[BASE_RATE]                 -- Base Rate Table
4. [RSVRRealtimeHomeServices].[HMLN].[STD_RATE_TIER]              --Standard Rate Tier Table
------------------------------------------------------------------------------------------------------------------------------------------------------------------------------------------
METHOD FOLLOWED: 
   1. Use the Reservoir Home Services Source tables ingested.
   2. [HMLN_HLACNTTB] table is the main table to source information
   3. Join to [RATE_STRTR] to identify the rate structure for account base
   4. Join to the [BASE_RATE] table to identified the base rate for account base
   5. Join to the [STD_RATE_TIER] table to identify the standard rate tier for account base
   6. Query Performance  = Good Run Time: 00:00:06 for Total Row Count = (562 792 rows affected)
 ----------------------------------------------------------------------------------------------------------------------------------------------------------------------------------------**/
 USE [RSVRRealtimeHomeServices]
GO
CREATE VIEW [RSVRRealtimeHomeServices].[HMLN].[vwCuratedZAFHomeServicesFSDMAgreementRate] 
AS
-----------------------------------------------------------------------------------------------------------------------------------------------------------------------------------------**/
SET TRANSACTION ISOLATION LEVEL READ UNCOMMITTED ;
-----------------------------------------------------------------------------------------------------------------------------------------------------------------------------------------**/
Select 
	getdate()                                                                                                 as [RSVRBusinessDate] 
	,A.HMHL_CUST_ACNT_N                                                                                       as HOST_AGREEMENT_NUM,
    A.HMHL_RATE_STRTR_N,
	A.HMHL_FRST_RGSTN_D,
	A.HMHL_OPEND_D,
	A.HMHL_LAST_RGSTN_D,
	A.HMHL_CLOSD_D,
	A.Rate_Type_CD                                                                                           AS RATE_TYPE_CD, 
	Case 
		When A.Rate_Type_CD = 'Capped Rate'     Then A.HMHL_CAPPG_RATE_P                                                                          --Capped Rate
		When A.Rate_Type_CD = 'Fixed Rate'      Then A.HMHL_FIXD_RATE_P                                                                           --Fixed Rate
		When A.Rate_Type_CD = 'Zero Rate'       Then A.RATE_MARGN_P                                                                               --Zero Rate: Both Margin and Schema will be zero
		When A.Rate_Type_CD = 'Margin Rate'     Then A.RATE_MARGN_P + A.BASE_RATE_P                                                               --Margin Rate
		When A.Rate_Type_CD = 'Scheme Rate'     Then A.SCHEM_RATE_P                                                                               --Scheme Rate
	  	  	 Else A.BASE_RATE_P --Base Rate
		End                                                                                                   as AGREEMENT_RATE
,
	Case 
		When
		(
			Case
				When A.Rate_Type_CD = 'Capped Rate'       Then Try_Cast(A.HMHL_CAPPG_START_D as datetime)                                          --Capped Rate
				When A.Rate_Type_CD = 'Fixed Rate'        Then Try_Cast(A.HMHL_FIXD_START_D  as datetime)                                          --Fixed Rate
				When A.Rate_Type_CD = 'Zero Rate'         Then Try_Cast(A.SCHEME_EFCTV_FROM_D as datetime)                                         --Zero Rate: Both Margin and Schema will be zero
				When A.Rate_Type_CD = 'Margin Rate'       Then Try_Cast(A.SCHEME_EFCTV_FROM_D as datetime)                                         --Margin Rate
				When A.Rate_Type_CD = 'Scheme Rate'       Then Try_Cast(A.SCHEME_EFCTV_FROM_D as datetime)                                         --Scheme Rate
				 	Else Try_Cast(A.BASE_EFCTV_FROM_D as datetime)                                                                                 --Base Rate
			End
		)  &lt; A.HMHL_OPEND_D 
	Then A.HMHL_OPEND_D              -- Set the Rate start date to Registration Date when the rate start date is older than the registration date
	ELSE
		Case
				When A.Rate_Type_CD = 'Capped Rate' Then Try_Cast(A.HMHL_CAPPG_START_D as datetime)                                                  --Capped Rate
				When A.Rate_Type_CD = 'Fixed Rate'  Then Try_Cast(A.HMHL_FIXD_START_D  as datetime)                                                  --Fixed Rate
				When A.Rate_Type_CD = 'Zero Rate'   Then Try_Cast(A.SCHEME_EFCTV_FROM_D as datetime)                                                 --Zero Rate: Both Margin and Schema will be zero
				When A.Rate_Type_CD = 'Margin Rate' Then Try_Cast(A.SCHEME_EFCTV_FROM_D as datetime)                                                 --Margin Rate
				When A.Rate_Type_CD = 'Scheme Rate' Then Try_Cast(A.SCHEME_EFCTV_FROM_D as datetime)                                                 --Scheme Rate
				   	Else Try_Cast(A.BASE_EFCTV_FROM_D as datetime)                                                                                   --Base Rate
		End	
	End                                                                                                       As AGREEMENT_RATE_START_DTTM,
	Case 
		When --Set Default Date Value for opened accounts to NULL
		(Case
			When A.Rate_Type_CD = 'Capped Rate' Then Try_Cast(A.HMHL_CAPPG_END_D  as datetime)                                                       --Capped Rate
			When A.Rate_Type_CD = 'Fixed Rate'  Then Try_Cast(A.HMHL_FIXD_END_D   as datetime)                                                       --Fixed Rate
			When A.Rate_Type_CD = 'Zero Rate'   Then Try_Cast(A.SCHEME_EFCTV_TO_D as datetime)                                                       --Zero Rate: Both Margin and Schema will be zero
			When A.Rate_Type_CD = 'Margin Rate' Then Try_Cast(A.SCHEME_EFCTV_TO_D as datetime)                                                       --Margin Rate
			When A.Rate_Type_CD = 'Scheme Rate' Then Try_Cast(A.SCHEME_EFCTV_TO_D as datetime)                                                       --Scheme Rate
				Else Try_Cast(A.BASE_EFCTV_TO_D as datetime)                                                                                         --Base Rate
			End   --as Agreement_Rate_End_Dttm
		) 		= '1900-01-01 00:00:00.000' 
		Then Null 
		ELSE
			Case
				When A.Rate_Type_CD = 'Capped Rate'  Then Try_Cast(A.HMHL_CAPPG_END_D as datetime)                                                    --Capped Rate
				When A.Rate_Type_CD = 'Fixed Rate'   Then Try_Cast(A.HMHL_FIXD_END_D  as datetime)                                                    --Fixed Rate
				When A.Rate_Type_CD = 'Zero Rate'    Then Try_Cast(A.SCHEME_EFCTV_TO_D as datetime)                                                   --Zero Rate: Both Margin and Schema will be zero
				When A.Rate_Type_CD = 'Margin Rate'  Then Try_Cast(A.SCHEME_EFCTV_TO_D as datetime)                                                   --Margin Rate
				When A.Rate_Type_CD = 'Scheme Rate'  Then Try_Cast(A.SCHEME_EFCTV_TO_D as datetime)                                                   --Scheme Rate
					Else Try_Cast(A.BASE_EFCTV_TO_D as datetime)                                                                                      --Base Rate
				End  --as Agreement_Rate_End_Dttm
		End                                                                                                   as AGREEMENT_RATE_END_DTTM,
	Cast('Not Applicable' as varchar(50))                                                                     as AGREEMENT_RATE_TIME_PERIOD_CD,
	cast(CASE 
	         WHEN A.Rate_Type_CD in ('Margin Rate','Scheme Rate') THEN coalesce(A.Balance_Tier, 0)
			      ELSE 0
		END as varchar(50))                                                                                   as BALANCE_CATEGORY_TYPE_CD
From
(
	Select
		A.HMHL_RATE_STRTR_N,
		A.HMHL_FRST_RGSTN_D,
		A.HMHL_LAST_RGSTN_D,
		A.HMHL_CLOSD_D,
		A.HMHL_OPEND_D,
		A.HMHL_CUST_ACNT_N,
		B.CAPPG_FIXD_OVRID_Y,
		A.HMHL_CAPPG_RATE_P,
		A.HMHL_FIXD_RATE_P,
		A.HMHL_FIXD_END_D,
		A.HMHL_CAPPG_END_D,
		B.SCHEM_STRTR_Y,
		D.ZERO_RATE_Y,
		D.SCHEM_RATE_P,
		D.RATE_MARGN_P,
		D.SCHEME_EFCTV_FROM_D, 
		D.SCHEME_EFCTV_TO_D,
		CASE 
			WHEN A.HMHL_BASE_RATE_N = 0  THEN E.BASE_RATE_P
			ELSE C.BASE_RATE_P
		END                                                                       As BASE_RATE_P,
		CASE 
			WHEN A.HMHL_BASE_RATE_N = 0  THEN E.BASE_EFCTV_FROM_D
			    ELSE C.BASE_EFCTV_FROM_D
		END                                                                       As BASE_EFCTV_FROM_D,
		CASE 
			WHEN A.HMHL_BASE_RATE_N = 0 THEN E.BASE_EFCTV_TO_D
			ELSE C.BASE_EFCTV_TO_D
		END                                                                       As BASE_EFCTV_TO_D,
		A.HMHL_CAPPG_START_D,
		A.HMHL_FIXD_START_D,
		CASE              --Determine Type of Rate
			WHEN A.HMHL_RATE_STRTR_N = 0
		     	THEN 'Base Rate'
			       ELSE
		CASE 
			WHEN B.SCHEM_STRTR_Y = 'Y' AND D.ZERO_RATE_Y = 'Y'                                                                                       THEN 'Zero Rate'
			WHEN B.SCHEM_STRTR_Y = 'Y' AND D.SCHEM_RATE_P &lt;&gt; 0                                                                                       THEN 'Scheme Rate'
			WHEN B.SCHEM_STRTR_Y = 'Y' AND D.RATE_MARGN_P &lt;&gt; 0                                                                                       THEN 'Margin Rate'
			WHEN B.SCHEM_STRTR_Y = 'Y' AND replace(trim(D.ZERO_RATE_Y), '', 'N') = 'N' AND coalesce(D.SCHEM_RATE_P, 0) = coalesce(D.RATE_MARGN_P, 0) THEN 'Base Rate'
			WHEN coalesce(B.SCHEM_STRTR_Y, 'N') = 'N'                                                                                                THEN 'Base Rate'
			WHEN B.CAPPG_FIXD_OVRID_Y = 'Y' AND A.HMHL_CAPPG_RATE_P &gt; 0                                                                  		     THEN 'Capped Rate'
			WHEN B.CAPPG_FIXD_OVRID_Y = 'Y' AND A.HMHL_FIXD_RATE_P &gt; 0                                                                   			 THEN 'Fixed Rate'
			WHEN B.CAPPG_FIXD_OVRID_Y = 'Y' AND NOT(A.HMHL_CAPPG_RATE_P &gt; 0 OR A.HMHL_FIXD_RATE_P &gt; 0)                                        	     THEN 'Unknown Rate'
			    ELSE 'Unknown Rate'
    	END
		END as Rate_Type_CD,
		D.Balance_Tier
		From 
		(
			SELECT 
			       A.HMHL_RATE_STRTR_N,
				   A.HMHL_FRST_RGSTN_D,
				   A.HMHL_LAST_RGSTN_D,
				   A.HMHL_CLOSD_D,
				   A.HMHL_OPEND_D,
				   A.HMHL_CUST_ACNT_N,
				   A.HMHL_CAPPG_RATE_P,
			       A.HMHL_FIXD_RATE_P,
				   A.HMHL_FIXD_END_D,
				   A.HMHL_CAPPG_END_D,
				   A.HMHL_CAPPG_START_D,
				   A.HMHL_FIXD_START_D,
				   A.HMHL_BAL_A,
				   A.HMHL_BASE_RATE_N 
			FROM 
			       HMLN.HMLN_HLACNTTB A with(nolock)
			WHERE  
			        A.HMHL_LAST_RGSTN_D &lt;&gt; '1900-01-01'
		         	--If we have to include the closed accounts then comment out the below:
			AND     A.HMHL_CLOSD_D = '1900-01-01' 
		) A
		LEFT JOIN 
		(
			select 
			        CAPPG_FIXD_OVRID_Y, 
					RATE_STRTR_N, 
					SCHEM_STRTR_Y, 
					BASE_RATE_N as RS_BASE_RATE
			from  
			        HMLN.RATE_STRTR with (nolock)
			where 
			        INACV_FROM_D = '1900-01-01'
		) B
		ON A.HMHL_RATE_STRTR_N = B.RATE_STRTR_N
		LEFT JOIN 
		(
			select 
			      BASE_DESC_X, 
				  BASE_RATE_N, 
				  BASE_RATE_P, 
				  EFCTV_FROM_D as BASE_EFCTV_FROM_D, 
				  EFCTV_TO_D as BASE_EFCTV_TO_D
			from 
			      HMLN.BASE_RATE with (nolock)
			where 
			      replace(EFCTV_TO_D, '1900-01-01', '9999-12-31') &gt;= getdate()
			and   EFCTV_FROM_D &lt; getdate()
			and   APLCN_Y = 'Y'
		) C
  ON    A.HMHL_BASE_RATE_N = C.BASE_RATE_N
		LEFT JOIN 
		(
			select 
				  case when ZERO_RATE_Y &lt;&gt; 'Y' then 'N' else 'Y' end                  as ZERO_RATE_Y, RATE_MARGN_P, 
				  RATE_STRTR_N, 
				  SCHEM_RATE_P, 
				  FROM_A, 
				  TO_A, 
				  EFCTV_FROM_D                                                        as SCHEME_EFCTV_FROM_D, 
				  EFCTV_TO_D                                                          as SCHEME_EFCTV_TO_D,
				  row_number() over (partition by RATE_STRTR_N order by FROM_A asc)   as Balance_Tier                                                   --Determine Balance Tier
			from 
			     HMLN.STD_RATE_TIER with (nolock)
			where 
			      replace(EFCTV_TO_D, '1900-01-01', '9999-12-31') &gt;= getdate()
			and   EFCTV_FROM_D &lt; getdate()
		) D
	ON     A.HMHL_RATE_STRTR_N = D.RATE_STRTR_N 
	AND   (A.HMHL_BAL_A &gt;= D.FROM_A and A.HMHL_BAL_A  &lt; D.TO_A)
		LEFT JOIN 
		(
			select 
			       BASE_DESC_X, 
				   BASE_RATE_N, 
				   BASE_RATE_P,
				   EFCTV_FROM_D     as BASE_EFCTV_FROM_D, 
				   EFCTV_TO_D       as BASE_EFCTV_TO_D
			from 
			      HMLN.BASE_RATE with (nolock)
			where 
			      replace(EFCTV_TO_D, '1900-01-01', '9999-12-31') &gt;= getdate()
			and   EFCTV_FROM_D &lt; getdate()
			and   APLCN_Y = 'Y'
		) E
ON     B.RS_BASE_RATE = E.BASE_RATE_N
) A 
;
GO</t>
  </si>
  <si>
    <t>/*****************************************************************************************************************************************************************************************
                                           HOME SERVICES: PARTY AGREEMENT
******************************************************************************************************************************************************************************************
------------------------------------------------------------------------------------------------------------------------------------------------------------------------------------------
--Name:             [Home_Services_FSDMPartyAgreement]
--Description:      [Curated view has been built to service the data warehouse agreement balance type metric table for home services.
                     "This associative entity defines the relationships that this agreement has with parties. 
					 Examples include primary obligor, secondary obligor, and cosigner.
                     For example, relationships include account holder, beneficiary, trustee, the car dealer that originated the account, the business
					 or individual that funded the deposit money, or another customer that referred this customer to the bank."]
--Author:           [Thulani Dlamini]
--Notes:    	    [Important note: The default date for Home Service is 1900-01-01 which is casted to Null to match the target date .
					To work out the customer number required some rules around the entity type.
                    When there are joint accounts, the account will contain the joint customer number as well as both primary customer numbers.
                    In such a case, we use the join customer number.]
--Date Created:     [2022/02/08] 
--Last Modified By: [Thea Thomas]  
--Date Modified:    [2022/09/02] 
--Change:           [Amendment to the Source Tables provided and the where statement to include the filters as per business requirements.
                     Reviewed with business to align the numbers.]
--Last Reviewed By: [Thea Thomas]  
--Date Received:    [2022/10/25]
------------------------------------------------------------------------------------------------------------------------------------------------------------------------------------------
TABLES USED:
1.[RSVRRealtimeHomeServices].[HMLN].[HMLN_HLACNTTB]              -- Home Loan Account Table 
2.[RSVRRealtimeHomeServices].[HMLN].[HMLN_RGSTN]                 -- Registration Table
3.[RSVRRealtimeHomeServices].[HMLN].[SCDRY_HMLN_IP]              -- Individual customer Table
4.[RSVRRealtimeHomeServices].[HMLN].[HMLN_JNTACCTB]              -- Joint Account Table
5.[RSVRRealtimeHomeServices].[HMLN].[CUST_ROLE_TYPE]             -- Customer Role Table
6.[RSVRRealtimeHomeServices].[HMLN].[HMLN_CUSTTB]                -- Customer Table
7.[RSVRRealtimeHomeServices].[HMLN].[CUST_TYPE]                  -- Customer Type Table
------------------------------------------------------------------------------------------------------------------------------------------------------------------------------------------
METHOD FOLLOWED: 
   1. Use the Reservoir Home Services Source tables ingested.
   2. [HMLN_HLACNTTB] table is the main table to source information
   3. Join to [HMLN_RGSTN]  to identify the accounts registered in the Deed Office as part of the Active base
   4. Join to the [SCDRY_HMLN_IP] table to identified  individual customers
   5. Join to the [HMLN_JNTACCTB] table to identify the joint or group information
   6. Join to the [CUST_ROLE_TYPE] table to  customer role type
   7. Join to [HMLN_CUSTTB] table to identify the customer's SAP ID
   8. Join to [CUST_TYPE] table to identify the customer'type
   9. Query Performance  = Good Run Time: 00:00:26 for Total Row Count = (562 833 rows affected)
 ----------------------------------------------------------------------------------------------------------------------------------------------------------------------------------------**/
 USE [RSVRRealtimeHomeServices]
GO
CREATE VIEW [RSVRRealtimeHomeServices].[HMLN].[vwCuratedZAFHomeServicesFSDMPartyAgreement]
AS
-----------------------------------------------------------------------------------------------------------------------------------------------------------------------------------------**/
SET TRANSACTION ISOLATION LEVEL READ UNCOMMITTED ;
-----------------------------------------------------------------------------------------------------------------------------------------------------------------------------------------**/
SELECT
			getdate()                                                                                      as [RSVRBusinessDate] 
			,A.HMHL_CUST_ACNT_N 																	       as HOST_AGREEMENT_NUM
            ,substring('000000000',1,10-len(cast( [Business_Partner_Number] as varchar(10)))) +  
			          cast([Business_Partner_Number] as varchar(10)) COLLATE Latin1_General_CI_AS          as BUSINESS_PARTNER_NUMBER  --PARTY_ID
		   --AGREEMENT_ID /*Agreement_Id is generated by eiw based on the OPCL_ACC_NO. not mapped*/
			,CAST(C.[CUST_ROLE_C] as Varchar(50))                                                          as PARTY_AGREEMENT_ROLE_CD
			,TRY_CAST(A.[HMHL_OPEND_D] as Datetime)                                                        as PARTY_AGREEMENT_START_DT
			,Case 
				When TRY_CAST(A.HMHL_CLOSD_D as Datetime)  = '1900-01-01 00:00:00'
				Then Null
				Else TRY_CAST(A.HMHL_CLOSD_D as Datetime)
			END                                                                                            as PARTY_AGREEMENT_END_DT
			,Cast('Unknown' as Varchar(50))                                                                as ALLOCATION_PCT
			,B.RGSTN_LOAN_A                                                                                as PARTY_AGREEMENT_AMT
			,B.RGSTN_LOAN_A                                                                                as PARTY_AGREEMENT_CURRENCY_AMT
			,Cast('Unknown' as Varchar(50))                                                                as PARTY_AGREEMENT_NUM
FROM 
           [RSVRRealtimeHomeServices].[HMLN].[HMLN_HLACNTTB] A   WITH (NOLOCK) 
LEFT JOIN  
           [RSVRRealtimeHomeServices].[HMLN].[HMLN_RGSTN] B      WITH (NOLOCK)
ON          A.[HMHL_CUST_ACNT_N] = B.[HMLN_ACNT_N] 
LEFT JOIN (	SELECT
					cust.[HMLN_ACNT_N],
					cust.[CUST_N],
					cust.[CUST_ROLE_C],
					cust.[Customer_Role_Desc],
					cust.[HMCU_ENT_IND_I],
					cust.[Customer_Desc],
					cust.[Business_Partner_Number]
			FROM (
					SELECT 
							z.[HMLN_ACNT_N],
							z.[CUST_N],
							z.[CUST_ROLE_C],
							E.[CUST_ROLE_X]                       AS Customer_Role_Desc,
							L.[HMCU_ENT_IND_I],
							K.[CUST_DESC_X]                       AS Customer_Desc,
							L.HMCU_BPID_N                         as [Business_Partner_Number],
						   ROW_NUMBER() OVER (	PARTITION BY z.[HMLN_ACNT_N]  ORDER BY L.[HMCU_ENT_IND_I] ASC) AS ROW_NUM
					FROM
					     (SELECT 
						         DISTINCT
							     [HMLN_ACNT_N]
							    ,[IP_N]               AS CUST_N
							    ,[AR_IP_ROLE_C]       AS CUST_ROLE_C
						   FROM 
						         [RSVRRealtimeHomeServices].[HMLN].[SCDRY_HMLN_IP] A  WITH (NOLOCK)
					UNION ALL 
					 SELECT 
					        DISTINCT
							[HMJN_HMLN_ACNT_N]      AS HMLN_ACNT_N
						   ,[HMJN_CUST_N]           AS CUST_N
						   ,[HMJN_CUST_ROLE_C]      AS CUST_ROLE_C
					 FROM   
					        [RSVRRealtimeHomeServices].[HMLN].[HMLN_JNTACCTB]  B      WITH (NOLOCK)
					) z
					LEFT JOIN 
					          [RSVRRealtimeHomeServices].[HMLN].[CUST_ROLE_TYPE] E    WITH (NOLOCK)
					ON        z.CUST_ROLE_C = E.[CUST_ROLE_C]
					LEFT JOIN 
					          [RSVRRealtimeHomeServices].[HMLN].[HMLN_CUSTTB] L       WITH (NOLOCK)
					ON        z.CUST_N =L.[HMCU_CUST_N]
					LEFT JOIN 
					           [RSVRRealtimeHomeServices].[HMLN].[CUST_TYPE] K         WITH (NOLOCK)
					ON         L.[HMCU_ENT_IND_I] = K.[CUST_TYPE_C]
					) AS cust
				WHERE cust.ROW_NUM = 1
                     ) C
 ON         A.HMHL_CUST_ACNT_N = C.HMLN_ACNT_N
-- LEFT JOIN 
--            [RSVRRealtimeHomeServices].[HMLN].[HMLN_CUSTTB] D with (nolock)
--ON          C.CUST_N = D.HMCU_CUST_N
WHERE
		  A.HMHL_LAST_RGSTN_D &lt;&gt; '1900-01-01 00:00:00'        -- 1900-01-01 00:00:00 is the default date if not registered
AND       A.HMHL_CLOSD_D       = '1900-01-01 00:00:00'        -- 1900-01-01 00:00:00 is the default date  when the account is closed
;
GO</t>
  </si>
  <si>
    <t xml:space="preserve">/*****************************************************************************************************************************************************************************************
                                           FORD:PARTY AGREEMENT GROUP- HOME SERVICES
******************************************************************************************************************************************************************************************
------------------------------------------------------------------------------------------------------------------------------------------------------------------------------------------
--Name:             [Home_Services_FORDAgreementGroup]
--Description:      [Curated view has been built to service the data warehouse agreement group table for Home Services.
                     This entity represents a grouping of agreements.
					 For example, a group could be a securitized package of loan accounts or a ""tranche."" 
					 Agreement groups can also be used internally by the Financial Institutions for account analysis and reporting purposes. 
					 An agreement group can also be considered a ""segment"" of accounts. Many times, it is referred to as a ""portfolio." ]
--Author:           [Leanri Marais]
--Notes:    	    [Important note: The default date for Home Service is 1900-01-01 which is casted to Null to match the target date .
					To work out the customer number required some rules around the entity type.
                    When there are joint accounts, the account will contain the joint customer number as well as both primary customer numbers.
                    In such a case, we use the join customer number.]
--Date Created:     [2022/02/08] 
--Last Modified By: [Thea Thomas]  
--Date Modified:    [2022/09/02] 
--Change:           [Amendment to the Source Tables provided and the where statement to include the filters as per business requirements.
                     Reviewed with business to align the numbers.]
--Last Reviewed By: [Thea Thomas]  
--Date Received:    [2022/11/07]
------------------------------------------------------------------------------------------------------------------------------------------------------------------------------------------
TABLES USED:
1.[RSVRRealtimeHomeServices].[HMLN].[HMLN_HLACNTTB]              -- Home Loan Account Table 
3.[RSVRRealtimeHomeServices].[HMLN].[SCDRY_HMLN_IP]              -- Individual customer Table
4.[RSVRRealtimeHomeServices].[HMLN].[HMLN_JNTACCTB]              -- Joint Account Table
6.[RSVRRealtimeHomeServices].[HMLN].[HMLN_CUSTTB]                -- Customer Table
------------------------------------------------------------------------------------------------------------------------------------------------------------------------------------------
METHOD FOLLOWED: 
   1. Use the Reservoir Home Services Source tables ingested.
   2. [HMLN_HLACNTTB] table is the main table to source information
   3. Join to the [SCDRY_HMLN_IP] table to identified  individual customers
   4. Join to the [HMLN_JNTACCTB] table to identify the joint or group information
   5. Join to [HMLN_CUSTTB] table to identify the customer's SAP ID
   6. Query Performance  = Good Run Time: 00:00:25 for Total Row Count = 865 300 AND DISTINCT  ACCNUM = 288 129
 ----------------------------------------------------------------------------------------------------------------------------------------------------------------------------------------**/
 USE [RSVRRealtimeHomeServices]
GO
CREATE VIEW [RSVRRealtimeHomeServices].[HMLN].[vwCuratedZAFHomeServicesFSDMPartyAgreementGroup] 
AS
--	DROP TABLE IF EXISTS #Z;
	WITH
	HLACNTTB  -- 562 857
	AS(SELECT 
	         getdate()                                                                           as [RSVRBusinessDate]
             ,HMHL_CUST_ACNT_N                                                                   as [HOST_AGREEMENT_GROUP_NUM] -- The same as the Host_agreement_num
            ,TRY_CAST(A.[HMHL_OPEND_D] as Datetime)                                              as [PARTY_AGREEMENT_GROUP_START_DT]
             ,Case 
                    When TRY_CAST(A.HMHL_CLOSD_D as Datetime)  = '1900-01-01 00:00:00'
                    Then Null
                    Else TRY_CAST(A.HMHL_CLOSD_D as Datetime)
             END                                                                                as [PARTY_AGREEMENT_GROUP_END_DT] 
	   FROM   [RSVRRealtimeHomeServices].[HMLN].[HMLN_HLACNTTB] A   WITH (NOLOCK) 
	   WHERE
		      A.HMHL_LAST_RGSTN_D &lt;&gt; '1900-01-01 00:00:00'       -- 1900-01-01 00:00:00 is the default date
       AND    A.HMHL_CLOSD_D       = '1900-01-01 00:00:00' 
	),
JNTACCTB
	AS(	SELECT 	DISTINCT
				 [HMJN_HMLN_ACNT_N]                                                         AS [HOST_AGREEMENT_NUM]
				,[HMJN_CUST_N]                                                              AS CUST_N
				,L.HMCU_BPID_N
				,substring('000000000',1,10-len(cast( L.HMCU_BPID_N as varchar(10)))) +  
					cast( L.HMCU_BPID_N as varchar(10)) COLLATE Latin1_General_CI_AS        as [BUSINESS_PARTNER_NUMBER]  --PARTY_ID  
				,[HMJN_CUST_ROLE_C]                                                         AS [PARTY_AGREEMENT_GROUP_ROLE_CD]
				,L.[HMCU_ENT_IND_I]
        FROM   
                  [RSVRRealtimeHomeServices].[HMLN].[HMLN_JNTACCTB]  B      WITH (NOLOCK)
	    LEFT JOIN [RSVRRealtimeHomeServices].[HMLN].[HMLN_CUSTTB]    L      WITH (NOLOCK)
        ON        B.[HMJN_CUST_N] =L.[HMCU_CUST_N]
        where  L.HMCU_ENT_IND_I in ('CO','CC','TA','GG','JA')
		),
JNT_SCDRY
	AS(SELECT  DISTINCT
                        [HMJN_HMLN_ACNT_N]                                                       AS [HOST_AGREEMENT_NUM]
                       ,[HMJN_CUST_N]                                                            AS CUST_N
					   ,substring('000000000',1,10-len(cast( L.HMCU_BPID_N as varchar(10)))) +  
                        cast( L.HMCU_BPID_N as varchar(10)) COLLATE Latin1_General_CI_AS         as [BUSINESS_PARTNER_NUMBER]  --PARTY_ID  
                       ,[HMJN_CUST_ROLE_C]                                                       AS [PARTY_AGREEMENT_GROUP_ROLE_CD]
					   ,L.[HMCU_ENT_IND_I]
            FROM   
                      [RSVRRealtimeHomeServices].[HMLN].[HMLN_JNTACCTB]  B      WITH (NOLOCK)
			LEFT JOIN [RSVRRealtimeHomeServices].[HMLN].[HMLN_CUSTTB]    L      WITH (NOLOCK)
             ON       B.[HMJN_CUST_N] =L.[HMCU_CUST_N]
			where     L.HMCU_ENT_IND_I in ('CO','CC','TA','GG','JA')
				     UNION ALL
			SELECT 
                        DISTINCT
                        [HMLN_ACNT_N]                                                              AS [HOST_AGREEMENT_NUM]
                        ,[IP_N]                                                                    AS CUST_N
						,substring('000000000',1,10-len(cast( L.HMCU_BPID_N as varchar(10)))) +  
                        cast( L.HMCU_BPID_N as varchar(10)) COLLATE Latin1_General_CI_AS           as [BUSINESS_PARTNER_NUMBER]  --PARTY_ID  
                        ,[AR_IP_ROLE_C]                                                            AS [PARTY_AGREEMENT_GROUP_ROLE_CD]
						,L.[HMCU_ENT_IND_I]
            FROM 
                        [RSVRRealtimeHomeServices].[HMLN].[SCDRY_HMLN_IP] A  WITH (NOLOCK)
            LEFT JOIN   [RSVRRealtimeHomeServices].[HMLN].[HMLN_CUSTTB]    L  WITH (NOLOCK)
            ON          A.[IP_N] =L.[HMCU_CUST_N]
		--	where      L.HMCU_ENT_IND_I in ('PI')
	)
SELECT 
		 HLA.[RSVRBusinessDate]
		,HLA.[HOST_AGREEMENT_GROUP_NUM]
		,JNT_S.[BUSINESS_PARTNER_NUMBER]
		,JNT_S.[PARTY_AGREEMENT_GROUP_ROLE_CD]
		,HLA.[PARTY_AGREEMENT_GROUP_START_DT]
		,HLA.[PARTY_AGREEMENT_GROUP_END_DT]
		,JNT_S.[HMCU_ENT_IND_I]
--INTO #Z
FROM HLACNTTB        AS HLA
INNER JOIN JNTACCTB  AS JNT
ON         HLA.[HOST_AGREEMENT_GROUP_NUM] = JNT.[HOST_AGREEMENT_NUM]
INNER JOIN JNT_SCDRY AS JNT_S
ON         JNT.[HOST_AGREEMENT_NUM] =  JNT_S.[HOST_AGREEMENT_NUM]
WHERE JNT.HMCU_ENT_IND_I in ('CO','CC','TA','GG','JA')
ORDER BY [HOST_AGREEMENT_GROUP_NUM]
--------------------------------------------------------	
--SELECT * FROM #Z ORDER BY [HOST_AGREEMENT_GROUP_NUM], [HMCU_ENT_IND_I]
--	SELECT * FROM #z WHERE [HOST_AGREEMENT_GROUP_NUM] in (210002808,210004088,210007087,210007281)
--	SELECT COUNT(DISTINCT [HOST_AGREEMENT_GROUP_NUM]) FROM #z    --288129
--                           --where    [HMLN_ACNT_N] ='210000007'
;
GO
                   </t>
  </si>
  <si>
    <t>/*******************************************************************************************************************************************************************
                                           Home Services Party Agreement Balance Summary
********************************************************************************************************************************************************************
--------------------------------------------------------------------------------------------------------------------------------------------------------------------
--Name:             [HomeServices_Party_Agreement_Balance_Summary]
--Description:      [This curated view has been built to service the data warehouse agreement balance type metric table.
                     "This entity contains summary agreement metrics at the end of a time period (the time period to be determined by each financial institution 
					 using this model) for a particular balance category. Even though the information is technically derivable from events and should not be in a 
					 logical model, it is included here because it is practical and commonly a requirement. There is one instance for each account for each balance 
					  category for each time period. Many of the attributes in this entity can be derived from other entities such as interest and fee income and 
					 various balances. (The time periods will vary by bank.)
                     For credit card accounts a balance may be divided into segments and the amounts for that segment are tracked."]
--Author:           [Leanri Marais]
--Date Created:     [2022/07/11] 
--Last Modified By: [Leanri Marais]  
--Date Modified:    [2022/08/17]
--Change:           [Amendment to the Source Tables provided and the where statement to include the filters as per business requirements.
                     Reviewed with business to align the numbers.]
--Last Reviewed By: [Thea Thomas]  
--Date Received:    [2022/10/25]
-------------------------------------------------------------------------------------------------------------------------------------------------------------------
TABLES USED:
1.[RSVRRealtimeHomeServices].[HMLN].[HMLN_HLACNTTB]              -- Home Loan Account Table 
2.[RSVRRealtimeHomeServices].[HMLN].[SCDRY_HMLN_IP]              -- Individual customer Table
3.[RSVRRealtimeHomeServices].[HMLN].[HMLN_JNTACCTB]              -- Joint Account Table
4.[RSVRRealtimeHomeServices].[HMLN].[CUST_ROLE_TYPE]             -- Customer Role Table
5.[RSVRRealtimeHomeServices].[HMLN].[HMLN_CUSTTB]                -- Customer Table
6.[RSVRRealtimeHomeServices].[HMLN].[CUST_TYPE]                  -- Customer Type Table
-------------------------------------------------------------------------------------------------------------------------------------------------------------------
METHOD FOLLOWED: 
   1.Curation occurs against target. Type conversions occur to target. 
   2. Use the Reservoir Home Services Source tables ingested.
   3. [HMLN_HLACNTTB] table is the main table to source information
   4. Join to [HMLN_RGSTN]  to identify the accounts registered in the Deed Office as part of the Active base
   5. Join to the [SCDRY_HMLN_IP] table to identified  individual customers
   6. Join to the [HMLN_JNTACCTB] table to identify the joint or group information
   7. Join to the [CUST_ROLE_TYPE] table to  customer role type
   8. Join to [HMLN_CUSTTB] table to identify the customer's SAP ID
   9. Join to [CUST_TYPE] table to identify the customer'type
   10. Query Performance  = Good Run Time: 00:00:24 for Total Row Count = (562 782 rows affected)
  ----------------------------------------------------------------------------------------------------------------------------------------------------------------------------------------**/
USE [RSVRRealtimeHomeServices]
GO
CREATE VIEW [RSVRRealtimeHomeServices].[HMLN].[vwCuratedZAFHomeServicesFSDMPartyAgreementBalanceSummary]
AS
-------------------------------------------------------------------------------------------------------------------------------------------------------------------------------------------**/
SET TRANSACTION ISOLATION LEVEL READ UNCOMMITTED ;
-------------------------------------------------------------------------------------------------------------------------------------------------------------------------------------------**/
select 
	getdate()                                                                           as [RSVRBusinessDate]
	,A.HMHL_CUST_ACNT_N 															    as HOST_AGREEMENT_NUM
    ,substring('000000000',1,10-len(cast( D.HMCU_BPID_N as varchar(10)))) +  
		       cast( D.HMCU_BPID_N as varchar(10)) COLLATE Latin1_General_CI_AS         as BUSINESS_PARTNER_NUMBER  --PARTY_ID													
	,cast('11' as varchar(50))															as BALANCE_CATEGORY_TYPE_CD
	,cast('AVAILABLE BALANCE' as varchar(50))											as AGREEMENT_METRIC_TYPE_CD
	,A.HMHL_AVLBL_BAL_A																	as AGREEMENT_CURRENCY_PARTY_BALANCE_AMT
	,try_cast(A.HMHL_LAST_TRANS_D as datetime)											as PARTY_ACCOUNT_BALANCE_END_DTTM
	,A.HMHL_AVLBL_BAL_A																	as PARTY_ACCOUNT_BALANCE_AMT
	,try_cast(A.[HMHL_OPEND_D] as datetime)												as AGREEMENT_BALANCE_TYPE_METRIC_START_DTTM
	,try_cast(A.HMHL_LAST_TRANS_D as datetime)											as AGREEMENT_BALANCE_TYPE_METRIC_END_DTTM
FROM 
           [RSVRRealtimeHomeServices].[HMLN].[HMLN_HLACNTTB] A   WITH (NOLOCK) 
LEFT JOIN (	SELECT
					cust.[HMLN_ACNT_N],
					cust.[CUST_N],
					cust.[CUST_ROLE_C],
					cust.[Customer_Role_Desc],
					cust.[HMCU_ENT_IND_I],
					cust.[Customer_Desc]
			FROM (
					SELECT 
							z.[HMLN_ACNT_N],
							z.[CUST_N],
							z.[CUST_ROLE_C],
							E.[CUST_ROLE_X]                       AS Customer_Role_Desc,
							L.[HMCU_ENT_IND_I],
							K.[CUST_DESC_X]                       AS Customer_Desc,
						   ROW_NUMBER() OVER (	PARTITION BY z.[HMLN_ACNT_N]  ORDER BY L.[HMCU_ENT_IND_I] ASC) AS ROW_NUM
					FROM
					     (SELECT 
						         DISTINCT
							     [HMLN_ACNT_N]
							    ,[IP_N]                            AS CUST_N
							    ,[AR_IP_ROLE_C]                    AS CUST_ROLE_C
						   FROM 
						         [RSVRRealtimeHomeServices].[HMLN].[SCDRY_HMLN_IP] A  WITH (NOLOCK)
					UNION ALL 
					 SELECT 
					        DISTINCT
							[HMJN_HMLN_ACNT_N]                      AS HMLN_ACNT_N
						   ,[HMJN_CUST_N]                           AS CUST_N
						   ,[HMJN_CUST_ROLE_C]                      AS CUST_ROLE_C
					 FROM   
					        [RSVRRealtimeHomeServices].[HMLN].[HMLN_JNTACCTB]  B      WITH (NOLOCK)
		            ) z
				   	LEFT JOIN 
					          [RSVRRealtimeHomeServices].[HMLN].[CUST_ROLE_TYPE] E    WITH (NOLOCK)
					ON        z.CUST_ROLE_C = E.[CUST_ROLE_C]
					LEFT JOIN 
					          [RSVRRealtimeHomeServices].[HMLN].[HMLN_CUSTTB] L       WITH (NOLOCK)
					ON        z.CUST_N =L.[HMCU_CUST_N]
					LEFT JOIN 
					           [RSVRRealtimeHomeServices].[HMLN].[CUST_TYPE] K         WITH (NOLOCK)
					ON         L.[HMCU_ENT_IND_I] = K.[CUST_TYPE_C]
		    ) AS cust
			WHERE cust.ROW_NUM = 1
 ) C
ON A.HMHL_CUST_ACNT_N = C.HMLN_ACNT_N
LEFT JOIN 
           [RSVRRealtimeHomeServices].[HMLN].[HMLN_CUSTTB] D with (nolock)
ON  
        C.CUST_N = D.HMCU_CUST_N
WHERE
		  A.HMHL_LAST_RGSTN_D &lt;&gt; '1900-01-01 00:00:00'       -- 1900-01-01 00:00:00 is the default date
AND       A.HMHL_CLOSD_D       = '1900-01-01 00:00:00'  
;
GO</t>
  </si>
  <si>
    <t>/*******************************************************************************************************************************************************************
                                           HOME SERVICES: AGREEMENT BALANCE TYPE METRIC
********************************************************************************************************************************************************************
--------------------------------------------------------------------------------------------------------------------------------------------------------------------
--Name:             [HomeServices_Agreement_Balance_Type_Metric]
--Description:      [This curated view has been built to service the data warehouse agreement balance type metric table.
                    "This entity contains summary agreement metrics at the end of a time period (the time period to be determined by each financial institution 
					using this model) for a particular balance category. Even though the information is technically derivable from events and should not be in a 
					logical model, it is included here because it is practical and commonly a requirement. There is one instance for each account for each balance 
					category for each time period. Many of the attributes in this entity can be derived from other entities such as interest and fee income and 
					various balances. (The time periods will vary by bank.)
					For credit card accounts a balance may be divided into segments and the amounts for that segment are tracked."]
--Author:           [Leanri Marais]
--Date Created:     [2022/07/11] 
--Last Modified By: [Leanri Marais]  
--Date Modified:    [2022/11/01]
--Change:           [Amendment to the Source Tables provided and the where statement to include the filters as per business requirements.
                     Reviewed with business to align the numbers.]
--Last Reviewed By: [Thea Thomas]  
--Date Received:    2022/11/04]
-------------------------------------------------------------------------------------------------------------------------------------------------------------------
TABLES USED:
1.[RSVRRealtimeHomeServices].[HMLN].[HMLN_HLACNTTB]              -- Home Loan Account Table 
2.[RSVRRealtimeHomeServices].[HMLN].[HMLN.RATE_STRTR]			 -- Rate structure table
3.[RSVRRealtimeHomeServices].[HMLN].[HMLN.BASE_RATE]		     -- Base Rate Table
4.[RSVRRealtimeHomeServices].[HMLN].[STD_RATE_TIER]				 -- Rate Tier Table
-------------------------------------------------------------------------------------------------------------------------------------------------------------------
METHOD FOLLOWED: 
   1.Curation occurs against target. Type conversions occur to target. 
   -----------------------------------------------------------------------------------------------------------------------------------------------------------------**/
USE [RSVRRealtimeHomeServices]
GO
CREATE VIEW [RSVRRealtimeHomeServices].[HMLN].[vwCuratedZAFHomeServicesFSDMAgreementBalanceTypeMetric]
AS
--------------------------------------------------------------------------------------------------------------------------------------------------------------------------------------------------------------**/
SET TRANSACTION ISOLATION LEVEL READ UNCOMMITTED ;
--------------------------------------------------------------------------------------------------------------------------------------------------------------------------------------------------------------**/
select 
    getdate()                                                                           as [RSVRBusinessDate]
	,A.HMHL_CUST_ACNT_N 																as [HOST_AGREEMENT_NUM]
	,cast('11' as varchar(50))														   	as [BALANCE_CATEGORY_TYPE_CD]
	,cast('AVAILABLE BALANCE' as varchar(50))											as [AGREEMENT_METRIC_TYPE_CD]
	,A.HMHL_AVLBL_BAL_A																	as [AGREEMENT_CURRENCY_BALANCE_TYPE_METRIC_AMT]
	,cast('Not Applicable' as varchar(50))												as [GL_MAIN_ACCOUNT_SEGMENT_ID]
	,try_cast(A.HMHL_LAST_TRANS_D as datetime)											as [AGREEMENT_BALANCE_TYPE_METRIC_END_DTTM]
	,A.HMHL_AVLBL_BAL_A																	as [AGREEMENT_BALANCE_TYPE_METRIC_AMT]
    ,cast('Not Applicable' as varchar(50))												as [AGREEMENT_BALANCE_TYPE_METRIC_CNT]
	,Case 
		When A.Rate_Type_CD = 'Capped Rate' Then A.HMHL_CAPPG_RATE_P                          --Capped Rate
		When A.Rate_Type_CD = 'Fixed Rate'  Then A.HMHL_FIXD_RATE_P                           --Fixed Rate
		When A.Rate_Type_CD = 'Zero Rate'   Then A.RATE_MARGN_P                               --Zero Rate: Both Margin and Schema will be zero
		When A.Rate_Type_CD = 'Margin Rate' Then A.RATE_MARGN_P + A.BASE_RATE_P               --Margin Rate
		When A.Rate_Type_CD = 'Scheme Rate' Then A.SCHEM_RATE_P                               --Scheme Rate
	 		Else A.BASE_RATE_P                                                                --Base Rate
	 End     																		    as [AGREEMENT_BALANCE_TYPE_METRIC_RATE]
	,try_cast(A.[HMHL_OPEND_D] as datetime)												as [AGREEMENT_BALANCE_TYPE_METRIC_START_DTTM]  
	,cast('Monthly' as varchar(50))														as [AGREEMENT_BALANCE_TYPE_METRIC_TIME_PERIOD_CD]
From
(	Select
		A.HMHL_RATE_STRTR_N,
		A.HMHL_AVLBL_BAL_A,
		A.HMHL_FRST_RGSTN_D,
		A.HMHL_LAST_RGSTN_D,
		A.HMHL_CLOSD_D,
		A.HMHL_OPEND_D,
		A.HMHL_CUST_ACNT_N,
		B.CAPPG_FIXD_OVRID_Y,
		A.HMHL_CAPPG_RATE_P,
		A.HMHL_FIXD_RATE_P,
		A.HMHL_FIXD_END_D,
		A.HMHL_CAPPG_END_D,
		B.SCHEM_STRTR_Y,
		D.ZERO_RATE_Y,
		D.SCHEM_RATE_P,
		D.RATE_MARGN_P,
		D.SCHEME_EFCTV_FROM_D, 
		D.SCHEME_EFCTV_TO_D,
		A.HMHL_LAST_TRANS_D,
		CASE WHEN A.HMHL_BASE_RATE_N = 0	THEN E.BASE_RATE_P	      ELSE C.BASE_RATE_P	    END As BASE_RATE_P,
		CASE WHEN A.HMHL_BASE_RATE_N = 0	THEN E.BASE_EFCTV_FROM_D  ELSE C.BASE_EFCTV_FROM_D 	END As BASE_EFCTV_FROM_D,
		CASE WHEN A.HMHL_BASE_RATE_N = 0	THEN E.BASE_EFCTV_TO_D    ELSE C.BASE_EFCTV_TO_D 	END As BASE_EFCTV_TO_D,
		A.HMHL_CAPPG_START_D,
		A.HMHL_FIXD_START_D,
		CASE --Determine Type of Rate
			WHEN A.HMHL_RATE_STRTR_N = 0 	                                                                THEN 'Base Rate'
			    ELSE
		CASE WHEN B.SCHEM_STRTR_Y = 'Y' AND D.ZERO_RATE_Y = 'Y'                                             THEN 'Zero Rate'
				WHEN B.SCHEM_STRTR_Y = 'Y' AND D.SCHEM_RATE_P &lt;&gt; 0                                          THEN 'Scheme Rate'
				WHEN B.SCHEM_STRTR_Y = 'Y' AND D.RATE_MARGN_P &lt;&gt; 0                                          THEN 'Margin Rate'
				WHEN B.SCHEM_STRTR_Y = 'Y' AND replace(trim(D.ZERO_RATE_Y), '', 'N') = 'N' 
										AND coalesce(D.SCHEM_RATE_P, 0) = coalesce(D.RATE_MARGN_P, 0)       THEN 'Base Rate'
				WHEN coalesce(B.SCHEM_STRTR_Y, 'N') = 'N'            					                    THEN 'Base Rate'
				WHEN B.CAPPG_FIXD_OVRID_Y = 'Y' AND A.HMHL_CAPPG_RATE_P &gt; 0            				    	THEN 'Capped Rate'
				WHEN B.CAPPG_FIXD_OVRID_Y = 'Y' AND A.HMHL_FIXD_RATE_P &gt; 0              				    THEN 'Fixed Rate'
				WHEN B.CAPPG_FIXD_OVRID_Y = 'Y' AND NOT(A.HMHL_CAPPG_RATE_P &gt; 0 OR A.HMHL_FIXD_RATE_P &gt; 0)  THEN 'Unknown Rate'
				ELSE 'Unknown Rate'
		END
		END          as Rate_Type_CD,
		D.Balance_Tier
		From 
		(	SELECT 
			A.HMHL_AVLBL_BAL_A, A.HMHL_RATE_STRTR_N,A.HMHL_FRST_RGSTN_D,A.HMHL_LAST_RGSTN_D,A.HMHL_CLOSD_D,A.HMHL_OPEND_D,A.HMHL_CUST_ACNT_N,A.HMHL_CAPPG_RATE_P,
			A.HMHL_FIXD_RATE_P,A.HMHL_FIXD_END_D,A.HMHL_CAPPG_END_D,A.HMHL_CAPPG_START_D,A.HMHL_FIXD_START_D,A.HMHL_BAL_A,A.HMHL_BASE_RATE_N,HMHL_LAST_TRANS_D
			FROM [RSVRRealtimeHomeServices].[HMLN].[HMLN_HLACNTTB] A with(nolock)
			WHERE  A.HMHL_LAST_RGSTN_D &lt;&gt; '1900-01-01'
			--If we have to include the closed accounts then comment out the below:___
			AND A.HMHL_CLOSD_D = '1900-01-01' 
		) A
		LEFT JOIN 
		(	select 
		         CAPPG_FIXD_OVRID_Y, 
				 RATE_STRTR_N, 
				 SCHEM_STRTR_Y, 
				 BASE_RATE_N as RS_BASE_RATE
			from HMLN.RATE_STRTR with (nolock)
			where INACV_FROM_D = '1900-01-01'
		) B
		ON A.HMHL_RATE_STRTR_N = B.RATE_STRTR_N
		LEFT JOIN 
		(	select 
		          BASE_DESC_X, 
				  BASE_RATE_N, 
				  BASE_RATE_P, 
				  EFCTV_FROM_D as BASE_EFCTV_FROM_D, 
				  EFCTV_TO_D   as BASE_EFCTV_TO_D
			from  [RSVRRealtimeHomeServices].[HMLN].[BASE_RATE] with (nolock)
			where replace(EFCTV_TO_D, '1900-01-01', '9999-12-31') &gt;= getdate()
			and   EFCTV_FROM_D &lt; getdate()
			and   APLCN_Y = 'Y'
		) C
		ON   A.HMHL_BASE_RATE_N = C.BASE_RATE_N
		LEFT JOIN 
		(select 
				case when ZERO_RATE_Y &lt;&gt; 'Y' then 'N' else 'Y' end               as ZERO_RATE_Y, 
				RATE_MARGN_P, 
				RATE_STRTR_N, 
				SCHEM_RATE_P, 
				FROM_A, 
				TO_A, 
				EFCTV_FROM_D                                                      as SCHEME_EFCTV_FROM_D,
				EFCTV_TO_D                                                        as SCHEME_EFCTV_TO_D,
				row_number() over (partition by RATE_STRTR_N order by FROM_A asc) as Balance_Tier --Determine Balance Tier_____
			from  [RSVRRealtimeHomeServices].[HMLN].[STD_RATE_TIER] with (nolock)
			where replace(EFCTV_TO_D, '1900-01-01', '9999-12-31') &gt;= getdate()
			and   EFCTV_FROM_D &lt; getdate()
		) D
		ON   A.HMHL_RATE_STRTR_N = D.RATE_STRTR_N 
		AND (A.HMHL_BAL_A &gt;= D.FROM_A and A.HMHL_BAL_A  &lt; D.TO_A)
		LEFT JOIN 
		(select 
		        BASE_DESC_X, 
		        BASE_RATE_N, 
				BASE_RATE_P, 
				EFCTV_FROM_D as BASE_EFCTV_FROM_D, 
				EFCTV_TO_D   as BASE_EFCTV_TO_D
		   from  [RSVRRealtimeHomeServices].[HMLN].[BASE_RATE] with (nolock)
		  where replace(EFCTV_TO_D, '1900-01-01', '9999-12-31') &gt;= getdate()
			and EFCTV_FROM_D &lt; getdate()
			and APLCN_Y = 'Y'
		) E
		ON B.RS_BASE_RATE = E.BASE_RATE_N
) A
;
GO</t>
  </si>
  <si>
    <t>RSVR_P_CV_ZAF_HOMESERVICES_PRODUCT_READ</t>
  </si>
  <si>
    <t>/*****************************************************************************************************************************************************************************************
                                         HOME SERVICES :AGREEMENT
******************************************************************************************************************************************************************************************
------------------------------------------------------------------------------------------------------------------------------------------------------------------------------------------
--Name:             [Home_Services_Agreement]
--Description:      [Curated view has been built to service the data warehouse agreement balance type metric table for home services.
                     This entity contains information about arrangements between two or more parties where there are terms and conditions. 
					 It includes legally binding contracts and arrangements that are not legally binding.]
--Author:           [Thulani Dlamini]
--Notes:    	    [Important note: The default date for Home Service is 1900-01-01 which is casted to Null to match the target date .
					To work out the customer number required some rules around the entity type.
                    When there are joint accounts, the account will contain the joint customer number as well as both primary customer numbers.
                    In such a case, we use the join customer number.
					]
--Date Created:     [2022/02/08] 
--Last Modified By: [Thea Thomas]  
--Date Modified:    [2022/09/02] 
--Change:           [Amendment to the Source Tables provided and the where statement to include the filters as per business requirements.
                     Reviewed with business to align the numbers.]
--Last Reviewed By: [Thea Thomas]  
--Date Received:    [2022/10/25]
------------------------------------------------------------------------------------------------------------------------------------------------------------------------------------------
TABLES USED:
1.[RSVRRealtimeHomeServices].[HMLN].[HMLN_HLACNTTB]              -- Home Loan Account Table 
2.[RSVRRealtimeHomeServices].[HMLN].[HMLN_RGSTN]                 -- Registration Table
3.[RSVRRealtimeHomeServices].[HMLN].[SCDRY_HMLN_IP]              -- Individual customer Table
4.[RSVRRealtimeHomeServices].[HMLN].[HMLN_JNTACCTB]              -- Joint Account Table
5.[RSVRRealtimeHomeServices].[HMLN].[CUST_ROLE_TYPE]             -- Customer Role Table
6.[RSVRRealtimeHomeServices].[HMLN].[HMLN_CUSTTB]                -- Customer Table
7.[RSVRRealtimeHomeServices].[HMLN].[CUST_TYPE]                  -- Customer Type Table
------------------------------------------------------------------------------------------------------------------------------------------------------------------------------------------
METHOD FOLLOWED: 
   1. Use the Reservoir Home Services Source tables ingested.
   2. [HMLN_HLACNTTB] table is the main table to source information
   3. Join to [HMLN_RGSTN]  to identify the accounts registered in the Deed Office as part of the Active base
   4. Join to the [SCDRY_HMLN_IP] table to identified  individual customers
   5. Join to the [HMLN_JNTACCTB] table to identify the joint or group information
   6. Join to the [CUST_ROLE_TYPE] table to  customer role type
   7. Join to [HMLN_CUSTTB] table to identify the customer's SAP ID
   8. Join to [CUST_TYPE] table to identify the customer'type
   9. Execution plan: Able to perform and show the executation plan. 
  10. Query Performance  = Good Run Time: 00:00:30 for Total Row Count = (562 801 rows affected)
 ----------------------------------------------------------------------------------------------------------------------------------------------------------------------------------------**/
USE [RSVRRealtimeHomeServices]
GO
CREATE VIEW [RSVRRealtimeHomeServices].[HMLN].[vwCuratedZAFHomeServicesFSDMAgreement] 
SELECT 
     getdate()                                                                                              as [RSVRBusinessDate]
	  -- AGREEMENT_ID/*Agreement_Id is generated by eiw based on the OPCL_ACC_NO. not mapped*/
	, A.HMHL_CUST_ACNT_N 																                    as HOST_AGREEMENT_NUM
	,substring('000000000',1,10-len(cast( D.HMCU_BPID_N as varchar(10)))) +  
		       cast( D.HMCU_BPID_N as varchar(10)) COLLATE Latin1_General_CI_AS                             as BUSINESS_PARTNER_NUMBER  --PARTY_ID
    ,CAST('Banking' as varchar(50))                                                                         as AGREEMENT_TYPE_CD
	,A.[HMHL_FRST_RGSTN_D]                                                                                  as AGREEMENT_OPEN_DTTM
    ,CAST (case when A.[HMHL_CLOSD_D] = '1900-01-01' then NULL  else A.HMHL_CLOSD_D end  as datetime)       as AGREEMENT_CLOSE_DTTM
	,cast('Unknown' as varchar(50))                                                                        as AGREEMENT_OBTAINED_CD
	,CAST('Financial' as varchar(50))                                                                       as AGREEMENT_SUBTYPE_CD
	 ,A.[HMHL_OPEND_D]                                                                                      as AGREEMENT_PROCESSING_DT
	 ,''                                                                                                    AS  AGREEMENT_SIGNED_DT
	--AGREEMENT_NAME/*Agreement_Name is generated by eiw based on BUT000 NAME_FIRST + NAME_LAST Joined using Partner*/		
	 ,CAST(Null as varchar(100))                                                                            as ALTERNATE_AGREEMENT_NAME
	 ,''                                                                                                    AS AGREEMENT_PLANNED_EXPIRATION_DT
     ,CAST('1' as varchar(100))                                                                             as ASSET_LIABILITY_CD
     ,CAST('1' as varchar(100))                                                                             as BALANCE_SHEET_CD
	 ,A.[HMHL_BOND_TERM_A]                                                                                  as STATEMENT_CYCLE_CD
     ,CAST('Unknown' as varchar(50))                                                                        as STATEMENT_MAIL_TYPE_CD
	 ,CAST (0 as int)                                                                                       as PROPOSAL_ID
	 ,cast('Unknown' as varchar(50))                                                                        as AGREEMENT_OBJECTIVE_TYPE_CD
     ,CAST('Y' as char(3))                                                                                  as AGREEMENT_LEGALLY_BINDING_IND
    ,A.[NATRL_JURST_I]                                                                                      as JURISDICTION_ID
    ,CAST('Written' as varchar(50))                                                                         as AGREEMENT_FORMAT_TYPE_CD
    ,CAST('012' as varchar(50))                                                                             as AGREEMENT_SOURCE_CD 
FROM 
           [RSVRRealtimeHomeServices].[HMLN].[HMLN_HLACNTTB] A   WITH (NOLOCK) 
LEFT JOIN (	SELECT
					cust.[HMLN_ACNT_N],
					cust.[CUST_N],
					cust.[CUST_ROLE_C],
					cust.[Customer_Role_Desc],
					cust.[HMCU_ENT_IND_I],
					cust.[Customer_Desc]
			FROM (
					SELECT 
							z.[HMLN_ACNT_N],
							z.[CUST_N],
							z.[CUST_ROLE_C],
							E.[CUST_ROLE_X]                       AS Customer_Role_Desc,
							L.[HMCU_ENT_IND_I],
							K.[CUST_DESC_X]                       AS Customer_Desc,
						   ROW_NUMBER() OVER (	PARTITION BY z.[HMLN_ACNT_N]  ORDER BY L.[HMCU_ENT_IND_I] ASC) AS ROW_NUM
					FROM
					     (SELECT 
						         DISTINCT
							     [HMLN_ACNT_N]
							    ,[IP_N]               AS CUST_N
							    ,[AR_IP_ROLE_C]       AS CUST_ROLE_C
						   FROM 
						         [RSVRRealtimeHomeServices].[HMLN].[SCDRY_HMLN_IP] A  WITH (NOLOCK)
					UNION ALL 
					 SELECT 
					        DISTINCT
							[HMJN_HMLN_ACNT_N]      AS HMLN_ACNT_N
						   ,[HMJN_CUST_N]           AS CUST_N
						   ,[HMJN_CUST_ROLE_C]      AS CUST_ROLE_C
					 FROM   
					        [RSVRRealtimeHomeServices].[HMLN].[HMLN_JNTACCTB]  B      WITH (NOLOCK)
					) z
					LEFT JOIN 
					          [RSVRRealtimeHomeServices].[HMLN].[CUST_ROLE_TYPE] E    WITH (NOLOCK)
					ON        z.CUST_ROLE_C = E.[CUST_ROLE_C]
					LEFT JOIN 
					          [RSVRRealtimeHomeServices].[HMLN].[HMLN_CUSTTB] L       WITH (NOLOCK)
					ON        z.CUST_N =L.[HMCU_CUST_N]
					LEFT JOIN 
					           [RSVRRealtimeHomeServices].[HMLN].[CUST_TYPE] K         WITH (NOLOCK)
					ON         L.[HMCU_ENT_IND_I] = K.[CUST_TYPE_C]
					) AS cust
				WHERE cust.ROW_NUM = 1
                     ) C
 ON     A.HMHL_CUST_ACNT_N = C.HMLN_ACNT_N
 LEFT JOIN 
            [RSVRRealtimeHomeServices].[HMLN].[HMLN_CUSTTB] D with (nolock)
ON  
        C.CUST_N = D.HMCU_CUST_N
WHERE
		  A.HMHL_LAST_RGSTN_D &lt;&gt; '1900-01-01 00:00:00'       -- 1900-01-01 00:00:00 is the default date if not registered
AND       A.HMHL_CLOSD_D       = '1900-01-01 00:00:00'      -- 1900-01-01 00:00:00 is the default date  when the account is closed
;
GO</t>
  </si>
  <si>
    <t xml:space="preserve">SELECT *
FROM [RSVRRealtimeHomeServices].[HMLN].[vwCuratedZAFHomeServicesFSDMAgreement]; </t>
  </si>
  <si>
    <t xml:space="preserve">/*****************************************************************************************************************************************************************************************
                                          HOME SERVICES:AGREEMENT PRODUCT
******************************************************************************************************************************************************************************************
------------------------------------------------------------------------------------------------------------------------------------------------------------------------------------------
--Name:             [Home_Services_FSDMAgreementProduct]
--Description:      [Curated view has been built to service the data warehouse agreement product table for Home Services.
                     This entity tracks the products associated with an AGREEMENT at one point-in-time and over time.
                     In banking, it is possible for an account to be associated with more than one product over time, but with only one product at any given time. 
					 An example of this is the account may be a certificate of deposit and established with one product (e.g., Super Saver), and then when the term expires is associated
					 with another product (Premium Saver).
					 In investments, it is possible for an AGREEMENT to be associated with more than one product at one point-in-time. 
					 For example, if the agreement is for a swap then the underlying instruments (e.g., stock 1 swapped with stock 2) are products in addition to the swap deal as a 
					 product (swap product). In this case, there are three products in the agreement.""
					 ]
--Author:           [Thulani Dlamini]
--Notes:    	    [Important note: The default date for Home Service is 1900-01-01 which is casted to Null to match the target date .
					To work out the customer number required some rules around the entity type.
                    When there are joint accounts, the account will contain the joint customer number as well as both primary customer numbers.
                    In such a case, we use the join customer number.
					]
--Date Created:     [2022/02/08] 
--Last Modified By: [Thea Thomas]  
--Date Modified:    [2022/09/02] 
--Change:           [Amendment to the Source Tables provided and the where statement to include the filters as per business requirements.
                     Reviewed with business to align the numbers.]
--Last Reviewed By: [Thea Thomas]  
--Date Received:    [2022/10/25]
------------------------------------------------------------------------------------------------------------------------------------------------------------------------------------------
TABLES USED:
1.[RSVRRealtimeHomeServices].[HMLN].[HMLN_HLACNTTB]              -- Home Loan Account Table 
2.[RSVRRealtimeHomeServices].[HMLN].[HMLN_RGSTN]                 -- Registration Table
------------------------------------------------------------------------------------------------------------------------------------------------------------------------------------------
METHOD FOLLOWED: 
   1. Use the Reservoir Home Services Source tables ingested.
   2. [HMLN_HLACNTTB] table is the main table to source information
   3. Join to [HMLN_RGSTN]  to identify the accounts registered in the Deed Office as part of the Active base
   4. Query Performance  = Good Run Time: 00:00:07 for Total Row Count = (562 792 rows affected)
 ----------------------------------------------------------------------------------------------------------------------------------------------------------------------------------------**/
USE [RSVRRealtimeHomeServices]
GO
SET ANSI_NULLS ON;
GO
CREATE VIEW [RSVRRealtimeHomeServices].[HMLN].[vwCuratedZAFHomeServicesFSDMAgreementProduct]
AS
-----------------------------------------------------------------------------------------------------------------------------------------------------------------------------------------**/
SET TRANSACTION ISOLATION LEVEL READ UNCOMMITTED ;
-----------------------------------------------------------------------------------------------------------------------------------------------------------------------------------------**/
SELECT 
			getdate()                                                           as [RSVRBusinessDate]
			, A.HMHL_CUST_ACNT_N                                                AS HOST_AGREEMENT_NUM 
		     ,CAST('012' AS VARCHAR(50))                                        AS AGREEMENT_SOURCE_CD
		     ,A.[HMHL_FRST_RGSTN_D]                                             AS AGREEMENT_OPEN_DTTM
	         ,CAST(B.[PROD_N] AS VARCHAR(50))                                   AS HS_AGREEMENT_PRODUCT_NUM--PRODUCT_ID
			 ,case when [PROD_N] in (1,2,3,4,5,6,7,8,9) then 163                 --1  ORDINARY LOAN  
			 	   when [PROD_N] =10 then 1495                                   --10 LIBERATOR
			       when [PROD_N] =11 then 4149                                   --11 BUSINESS MORTGAGE
			       when [PROD_N] =11 then 1611                                   --11 BUSINESS MORTGAGE
				   when [PROD_N] =12 then 1612                                   --12 COMMERCIAL LOAN
				   when [PROD_N] =13 then 1614                                   --13 JUMPSTART
				   when [PROD_N] =14 then 1613                                   --14 LOW INCOME MORTGAGE	
				   when [PROD_N] =17 then 9140                                   --17 ONE ACCOUNT
	   else ' ' end  as AGREEMENT_PRODUCT_NUM--PRODUCT_ID
			/*Generate surrogate key on DWH for Product_Id*/
			,CAST('SALES PRODUCT' AS VARCHAR(50))                               AS AGREEMENT_PRODUCT_ROLE_CD
			,CAST(A.[HMHL_FRST_RGSTN_D] AS DATE)                                AS AGREEMENT_PRODUCT_START_DT
			,CASE WHEN A.[HMHL_CLOSD_D] = '1900-01-01 00:00:00' 
			         THEN NULL 
					     ELSE CAST(A.[HMHL_CLOSD_D] AS DATE) 
			END                                                                 AS AGREEMENT_PRODUCT_END_DT
FROM 
           [RSVRRealtimeHomeServices].[HMLN].[HMLN_HLACNTTB] A   WITH (NOLOCK) 
LEFT JOIN  
           [RSVRRealtimeHomeServices].[HMLN].[HMLN_RGSTN] B      WITH (NOLOCK)
ON         A.[HMHL_CUST_ACNT_N] = B.[HMLN_ACNT_N] 
WHERE
		  A.HMHL_LAST_RGSTN_D &lt;&gt; '1900-01-01 00:00:00'       -- 1900-01-01 00:00:00 is the default date if not registered
AND       A.HMHL_CLOSD_D       = '1900-01-01 00:00:00'       -- 1900-01-01 00:00:00 is the default date  when the account is closed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</si>
</sst>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9"/>
      <color theme="1"/>
      <name val="Calibri"/>
      <family val="2"/>
      <scheme val="minor"/>
    </font>
    <font>
      <sz val="9"/>
      <color theme="1"/>
      <name val="Calibri"/>
      <family val="2"/>
      <scheme val="minor"/>
    </font>
    <font>
      <b/>
      <sz val="9"/>
      <color rgb="FF000000"/>
      <name val="Calibri"/>
      <family val="2"/>
      <scheme val="minor"/>
    </font>
    <font>
      <i/>
      <sz val="9"/>
      <color rgb="FF000000"/>
      <name val="Calibri"/>
      <family val="2"/>
      <scheme val="minor"/>
    </font>
    <font>
      <u/>
      <sz val="9"/>
      <color theme="10"/>
      <name val="Calibri"/>
      <family val="2"/>
      <scheme val="minor"/>
    </font>
    <font>
      <sz val="9"/>
      <color rgb="FF000000"/>
      <name val="Calibri"/>
      <family val="2"/>
      <scheme val="minor"/>
    </font>
    <font>
      <b/>
      <sz val="8"/>
      <color theme="1"/>
      <name val="Calibri"/>
      <family val="2"/>
      <scheme val="minor"/>
    </font>
    <font>
      <sz val="8"/>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2">
    <xf numFmtId="0" fontId="0" fillId="0" borderId="0" xfId="0"/>
    <xf numFmtId="0" fontId="0" fillId="0" borderId="0" xfId="0" applyAlignment="1">
      <alignment horizontal="left"/>
    </xf>
    <xf numFmtId="0" fontId="0" fillId="0" borderId="1" xfId="0" applyBorder="1"/>
    <xf numFmtId="14" fontId="0" fillId="0" borderId="1" xfId="0" applyNumberFormat="1" applyBorder="1" applyAlignment="1">
      <alignment horizontal="left"/>
    </xf>
    <xf numFmtId="0" fontId="0" fillId="0" borderId="1" xfId="0" applyBorder="1" applyAlignment="1">
      <alignment horizontal="left"/>
    </xf>
    <xf numFmtId="0" fontId="1" fillId="0" borderId="0" xfId="0" applyFont="1" applyAlignment="1">
      <alignment horizontal="left" vertical="center"/>
    </xf>
    <xf numFmtId="0" fontId="1" fillId="0" borderId="0" xfId="0" applyFont="1"/>
    <xf numFmtId="0" fontId="1" fillId="0" borderId="1" xfId="0" applyFont="1" applyBorder="1" applyAlignment="1">
      <alignment horizontal="left" vertical="center"/>
    </xf>
    <xf numFmtId="0" fontId="1" fillId="0" borderId="1" xfId="0" applyFont="1" applyBorder="1"/>
    <xf numFmtId="0" fontId="1" fillId="0" borderId="1" xfId="0" applyFont="1" applyBorder="1" applyAlignment="1">
      <alignment horizontal="left"/>
    </xf>
    <xf numFmtId="0" fontId="1" fillId="0" borderId="1" xfId="0" applyFont="1" applyBorder="1" applyAlignment="1">
      <alignment horizontal="left" vertical="center"/>
    </xf>
    <xf numFmtId="0" fontId="1" fillId="0" borderId="11" xfId="0" applyFont="1" applyBorder="1" applyAlignment="1">
      <alignment horizontal="left"/>
    </xf>
    <xf numFmtId="0" fontId="0" fillId="0" borderId="11" xfId="0" applyBorder="1" applyAlignment="1">
      <alignment horizontal="left"/>
    </xf>
    <xf numFmtId="0" fontId="4" fillId="0" borderId="0" xfId="0" applyFont="1"/>
    <xf numFmtId="0" fontId="3" fillId="3" borderId="1" xfId="0" applyFont="1" applyFill="1" applyBorder="1" applyAlignment="1">
      <alignment vertical="center"/>
    </xf>
    <xf numFmtId="0" fontId="3" fillId="3" borderId="1" xfId="0" applyFont="1" applyFill="1" applyBorder="1" applyAlignment="1">
      <alignment horizontal="left" vertical="center"/>
    </xf>
    <xf numFmtId="0" fontId="5" fillId="3" borderId="1" xfId="0" applyFont="1" applyFill="1" applyBorder="1" applyAlignment="1">
      <alignment horizontal="left" vertical="center" wrapText="1"/>
    </xf>
    <xf numFmtId="0" fontId="4" fillId="0" borderId="1" xfId="0" applyFont="1" applyBorder="1" applyAlignment="1">
      <alignment horizontal="left" vertical="center" wrapText="1"/>
    </xf>
    <xf numFmtId="14" fontId="6" fillId="0" borderId="1" xfId="0" quotePrefix="1" applyNumberFormat="1" applyFont="1" applyBorder="1" applyAlignment="1">
      <alignment horizontal="left" vertical="center" wrapText="1"/>
    </xf>
    <xf numFmtId="0" fontId="4" fillId="4" borderId="1" xfId="0" applyFont="1" applyFill="1" applyBorder="1" applyAlignment="1">
      <alignment vertical="center" wrapText="1"/>
    </xf>
    <xf numFmtId="0" fontId="6" fillId="4" borderId="1" xfId="0" applyFont="1" applyFill="1" applyBorder="1" applyAlignment="1">
      <alignment horizontal="left" vertical="center" wrapText="1"/>
    </xf>
    <xf numFmtId="0" fontId="7" fillId="4" borderId="1" xfId="1" applyFont="1" applyFill="1" applyBorder="1" applyAlignment="1">
      <alignment horizontal="left" vertical="center" wrapText="1"/>
    </xf>
    <xf numFmtId="0" fontId="8" fillId="4" borderId="1" xfId="0" applyFont="1" applyFill="1" applyBorder="1" applyAlignment="1">
      <alignment horizontal="left" vertical="center" wrapText="1"/>
    </xf>
    <xf numFmtId="14" fontId="8" fillId="0" borderId="1" xfId="0" quotePrefix="1" applyNumberFormat="1" applyFont="1" applyFill="1" applyBorder="1" applyAlignment="1">
      <alignment horizontal="left" vertical="center" wrapText="1"/>
    </xf>
    <xf numFmtId="0" fontId="7" fillId="0" borderId="1" xfId="1" applyFont="1" applyFill="1" applyBorder="1" applyAlignment="1">
      <alignment horizontal="left" vertical="center" wrapText="1"/>
    </xf>
    <xf numFmtId="0" fontId="8" fillId="0" borderId="1" xfId="0" applyFont="1" applyFill="1" applyBorder="1" applyAlignment="1">
      <alignment horizontal="left" vertical="center" wrapText="1"/>
    </xf>
    <xf numFmtId="0" fontId="6" fillId="4" borderId="1" xfId="0" quotePrefix="1" applyFont="1" applyFill="1" applyBorder="1" applyAlignment="1">
      <alignment horizontal="left" vertical="center" wrapText="1"/>
    </xf>
    <xf numFmtId="0" fontId="4" fillId="0" borderId="1" xfId="0" applyFont="1" applyFill="1" applyBorder="1" applyAlignment="1">
      <alignment vertical="center" wrapText="1"/>
    </xf>
    <xf numFmtId="0" fontId="4" fillId="5" borderId="1" xfId="0" applyFont="1" applyFill="1" applyBorder="1" applyAlignment="1">
      <alignment vertical="center" wrapText="1"/>
    </xf>
    <xf numFmtId="0" fontId="4" fillId="0" borderId="1" xfId="0" applyFont="1" applyBorder="1"/>
    <xf numFmtId="0" fontId="4" fillId="0" borderId="1" xfId="0" applyFont="1" applyBorder="1" applyAlignment="1">
      <alignment horizontal="left"/>
    </xf>
    <xf numFmtId="0" fontId="4" fillId="4" borderId="1" xfId="0" applyFont="1" applyFill="1" applyBorder="1"/>
    <xf numFmtId="0" fontId="4" fillId="4" borderId="1" xfId="0" applyFont="1" applyFill="1" applyBorder="1" applyAlignment="1">
      <alignment horizontal="left"/>
    </xf>
    <xf numFmtId="0" fontId="4" fillId="4" borderId="1" xfId="0" applyFont="1" applyFill="1" applyBorder="1" applyAlignment="1">
      <alignment wrapText="1"/>
    </xf>
    <xf numFmtId="0" fontId="4" fillId="0" borderId="0" xfId="0" applyFont="1" applyAlignment="1">
      <alignment horizontal="left"/>
    </xf>
    <xf numFmtId="0" fontId="4" fillId="0" borderId="0" xfId="0" applyFont="1" applyAlignment="1"/>
    <xf numFmtId="0" fontId="4" fillId="0" borderId="0" xfId="0" applyFont="1" applyFill="1"/>
    <xf numFmtId="0" fontId="9" fillId="0" borderId="0" xfId="0" applyFont="1"/>
    <xf numFmtId="0" fontId="10" fillId="0" borderId="0" xfId="0" applyFont="1"/>
    <xf numFmtId="0" fontId="2" fillId="0" borderId="0" xfId="1" applyFill="1"/>
    <xf numFmtId="14" fontId="2" fillId="0" borderId="1" xfId="1" quotePrefix="1" applyNumberFormat="1" applyBorder="1" applyAlignment="1">
      <alignment horizontal="left" vertical="center" wrapText="1"/>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4" fillId="4" borderId="5"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5" xfId="0" applyFont="1" applyFill="1" applyBorder="1" applyAlignment="1">
      <alignment horizontal="center" vertical="center" wrapText="1"/>
    </xf>
    <xf numFmtId="0" fontId="3" fillId="2" borderId="1" xfId="0" applyFont="1" applyFill="1" applyBorder="1" applyAlignment="1">
      <alignment horizontal="center"/>
    </xf>
    <xf numFmtId="0" fontId="3" fillId="3" borderId="1" xfId="0" applyFont="1" applyFill="1" applyBorder="1" applyAlignment="1">
      <alignment horizontal="left" vertical="center"/>
    </xf>
    <xf numFmtId="0" fontId="5" fillId="4" borderId="1" xfId="0" applyFont="1" applyFill="1" applyBorder="1" applyAlignment="1">
      <alignment horizontal="left" vertical="center" wrapText="1"/>
    </xf>
    <xf numFmtId="0" fontId="0" fillId="0" borderId="1" xfId="0" applyFont="1" applyBorder="1" applyAlignment="1">
      <alignment vertical="top"/>
    </xf>
    <xf numFmtId="0" fontId="1" fillId="0" borderId="0" xfId="0" applyFont="1" applyAlignment="1">
      <alignment horizontal="left" vertical="top" wrapText="1"/>
    </xf>
    <xf numFmtId="0" fontId="1" fillId="0" borderId="2" xfId="0" applyFont="1" applyBorder="1" applyAlignment="1">
      <alignment horizontal="left" vertical="center"/>
    </xf>
    <xf numFmtId="0" fontId="1" fillId="0" borderId="4"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vertical="top"/>
    </xf>
    <xf numFmtId="0" fontId="8" fillId="4" borderId="1" xfId="0" quotePrefix="1"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Drop" dropLines="12" dropStyle="combo" dx="26" fmlaRange="'SP Data'!$B$32:$C$43" noThreeD="1" sel="5" val="0"/>
</file>

<file path=xl/ctrlProps/ctrlProp10.xml><?xml version="1.0" encoding="utf-8"?>
<formControlPr xmlns="http://schemas.microsoft.com/office/spreadsheetml/2009/9/main" objectType="Drop" dropLines="9" dropStyle="combo" dx="26" fmlaRange="'SP Data'!$E$33:$E$41" noThreeD="1" sel="6" val="0"/>
</file>

<file path=xl/ctrlProps/ctrlProp11.xml><?xml version="1.0" encoding="utf-8"?>
<formControlPr xmlns="http://schemas.microsoft.com/office/spreadsheetml/2009/9/main" objectType="Drop" dropLines="12" dropStyle="combo" dx="26" fmlaRange="'SP Data'!$B$32:$C$43" noThreeD="1" sel="5" val="0"/>
</file>

<file path=xl/ctrlProps/ctrlProp12.xml><?xml version="1.0" encoding="utf-8"?>
<formControlPr xmlns="http://schemas.microsoft.com/office/spreadsheetml/2009/9/main" objectType="Drop" dropLines="12" dropStyle="combo" dx="26" fmlaRange="'SP Data'!$B$32:$C$43" noThreeD="1" sel="5" val="0"/>
</file>

<file path=xl/ctrlProps/ctrlProp13.xml><?xml version="1.0" encoding="utf-8"?>
<formControlPr xmlns="http://schemas.microsoft.com/office/spreadsheetml/2009/9/main" objectType="Drop" dropLines="10" dropStyle="combo" dx="26" fmlaRange="'SP Data'!$Q$3:$R$249" noThreeD="1" sel="205" val="204"/>
</file>

<file path=xl/ctrlProps/ctrlProp14.xml><?xml version="1.0" encoding="utf-8"?>
<formControlPr xmlns="http://schemas.microsoft.com/office/spreadsheetml/2009/9/main" objectType="Drop" dropStyle="combo" dx="26" fmlaRange="'SP Data'!$D$33:$D$36" noThreeD="1" sel="2" val="0"/>
</file>

<file path=xl/ctrlProps/ctrlProp15.xml><?xml version="1.0" encoding="utf-8"?>
<formControlPr xmlns="http://schemas.microsoft.com/office/spreadsheetml/2009/9/main" objectType="Drop" dropLines="9" dropStyle="combo" dx="26" fmlaRange="'SP Data'!$E$33:$E$41" noThreeD="1" sel="6" val="0"/>
</file>

<file path=xl/ctrlProps/ctrlProp16.xml><?xml version="1.0" encoding="utf-8"?>
<formControlPr xmlns="http://schemas.microsoft.com/office/spreadsheetml/2009/9/main" objectType="Drop" dropLines="12" dropStyle="combo" dx="26" fmlaRange="'SP Data'!$B$32:$C$43" noThreeD="1" sel="5" val="0"/>
</file>

<file path=xl/ctrlProps/ctrlProp17.xml><?xml version="1.0" encoding="utf-8"?>
<formControlPr xmlns="http://schemas.microsoft.com/office/spreadsheetml/2009/9/main" objectType="Drop" dropLines="12" dropStyle="combo" dx="26" fmlaRange="'SP Data'!$B$32:$C$43" noThreeD="1" sel="5" val="0"/>
</file>

<file path=xl/ctrlProps/ctrlProp18.xml><?xml version="1.0" encoding="utf-8"?>
<formControlPr xmlns="http://schemas.microsoft.com/office/spreadsheetml/2009/9/main" objectType="Drop" dropLines="10" dropStyle="combo" dx="26" fmlaRange="'SP Data'!$Q$3:$R$249" noThreeD="1" sel="205" val="204"/>
</file>

<file path=xl/ctrlProps/ctrlProp19.xml><?xml version="1.0" encoding="utf-8"?>
<formControlPr xmlns="http://schemas.microsoft.com/office/spreadsheetml/2009/9/main" objectType="Drop" dropStyle="combo" dx="26" fmlaRange="'SP Data'!$D$33:$D$36" noThreeD="1" sel="2" val="0"/>
</file>

<file path=xl/ctrlProps/ctrlProp2.xml><?xml version="1.0" encoding="utf-8"?>
<formControlPr xmlns="http://schemas.microsoft.com/office/spreadsheetml/2009/9/main" objectType="Drop" dropLines="12" dropStyle="combo" dx="26" fmlaRange="'SP Data'!$B$32:$C$43" noThreeD="1" sel="5" val="0"/>
</file>

<file path=xl/ctrlProps/ctrlProp20.xml><?xml version="1.0" encoding="utf-8"?>
<formControlPr xmlns="http://schemas.microsoft.com/office/spreadsheetml/2009/9/main" objectType="Drop" dropLines="9" dropStyle="combo" dx="26" fmlaRange="'SP Data'!$E$33:$E$41" noThreeD="1" sel="6" val="0"/>
</file>

<file path=xl/ctrlProps/ctrlProp21.xml><?xml version="1.0" encoding="utf-8"?>
<formControlPr xmlns="http://schemas.microsoft.com/office/spreadsheetml/2009/9/main" objectType="Drop" dropLines="12" dropStyle="combo" dx="26" fmlaRange="'SP Data'!$B$32:$C$43" noThreeD="1" sel="5" val="0"/>
</file>

<file path=xl/ctrlProps/ctrlProp22.xml><?xml version="1.0" encoding="utf-8"?>
<formControlPr xmlns="http://schemas.microsoft.com/office/spreadsheetml/2009/9/main" objectType="Drop" dropLines="12" dropStyle="combo" dx="26" fmlaRange="'SP Data'!$B$32:$C$43" noThreeD="1" sel="5" val="0"/>
</file>

<file path=xl/ctrlProps/ctrlProp23.xml><?xml version="1.0" encoding="utf-8"?>
<formControlPr xmlns="http://schemas.microsoft.com/office/spreadsheetml/2009/9/main" objectType="Drop" dropLines="10" dropStyle="combo" dx="26" fmlaRange="'SP Data'!$Q$3:$R$249" noThreeD="1" sel="205" val="204"/>
</file>

<file path=xl/ctrlProps/ctrlProp24.xml><?xml version="1.0" encoding="utf-8"?>
<formControlPr xmlns="http://schemas.microsoft.com/office/spreadsheetml/2009/9/main" objectType="Drop" dropStyle="combo" dx="26" fmlaRange="'SP Data'!$D$33:$D$36" noThreeD="1" sel="2" val="0"/>
</file>

<file path=xl/ctrlProps/ctrlProp25.xml><?xml version="1.0" encoding="utf-8"?>
<formControlPr xmlns="http://schemas.microsoft.com/office/spreadsheetml/2009/9/main" objectType="Drop" dropLines="9" dropStyle="combo" dx="26" fmlaRange="'SP Data'!$E$33:$E$41" noThreeD="1" sel="6" val="0"/>
</file>

<file path=xl/ctrlProps/ctrlProp26.xml><?xml version="1.0" encoding="utf-8"?>
<formControlPr xmlns="http://schemas.microsoft.com/office/spreadsheetml/2009/9/main" objectType="Drop" dropLines="12" dropStyle="combo" dx="26" fmlaRange="'SP Data'!$B$32:$C$43" noThreeD="1" sel="5" val="0"/>
</file>

<file path=xl/ctrlProps/ctrlProp27.xml><?xml version="1.0" encoding="utf-8"?>
<formControlPr xmlns="http://schemas.microsoft.com/office/spreadsheetml/2009/9/main" objectType="Drop" dropLines="12" dropStyle="combo" dx="26" fmlaRange="'SP Data'!$B$32:$C$43" noThreeD="1" sel="5" val="0"/>
</file>

<file path=xl/ctrlProps/ctrlProp28.xml><?xml version="1.0" encoding="utf-8"?>
<formControlPr xmlns="http://schemas.microsoft.com/office/spreadsheetml/2009/9/main" objectType="Drop" dropLines="10" dropStyle="combo" dx="26" fmlaRange="'SP Data'!$Q$3:$R$249" noThreeD="1" sel="205" val="204"/>
</file>

<file path=xl/ctrlProps/ctrlProp29.xml><?xml version="1.0" encoding="utf-8"?>
<formControlPr xmlns="http://schemas.microsoft.com/office/spreadsheetml/2009/9/main" objectType="Drop" dropStyle="combo" dx="26" fmlaRange="'SP Data'!$D$33:$D$36" noThreeD="1" sel="2" val="0"/>
</file>

<file path=xl/ctrlProps/ctrlProp3.xml><?xml version="1.0" encoding="utf-8"?>
<formControlPr xmlns="http://schemas.microsoft.com/office/spreadsheetml/2009/9/main" objectType="Drop" dropLines="10" dropStyle="combo" dx="26" fmlaRange="'SP Data'!$Q$3:$R$249" noThreeD="1" sel="205" val="204"/>
</file>

<file path=xl/ctrlProps/ctrlProp30.xml><?xml version="1.0" encoding="utf-8"?>
<formControlPr xmlns="http://schemas.microsoft.com/office/spreadsheetml/2009/9/main" objectType="Drop" dropLines="9" dropStyle="combo" dx="26" fmlaRange="'SP Data'!$E$33:$E$41" noThreeD="1" sel="6" val="0"/>
</file>

<file path=xl/ctrlProps/ctrlProp31.xml><?xml version="1.0" encoding="utf-8"?>
<formControlPr xmlns="http://schemas.microsoft.com/office/spreadsheetml/2009/9/main" objectType="Drop" dropLines="9" dropStyle="combo" dx="26" fmlaRange="'SP Data'!$E$33:$E$41" noThreeD="1" sel="6" val="0"/>
</file>

<file path=xl/ctrlProps/ctrlProp32.xml><?xml version="1.0" encoding="utf-8"?>
<formControlPr xmlns="http://schemas.microsoft.com/office/spreadsheetml/2009/9/main" objectType="Drop" dropLines="10" dropStyle="combo" dx="26" fmlaRange="'SP Data'!$Q$3:$R$249" noThreeD="1" sel="205" val="204"/>
</file>

<file path=xl/ctrlProps/ctrlProp33.xml><?xml version="1.0" encoding="utf-8"?>
<formControlPr xmlns="http://schemas.microsoft.com/office/spreadsheetml/2009/9/main" objectType="Drop" dropLines="12" dropStyle="combo" dx="26" fmlaRange="'SP Data'!$B$32:$C$43" noThreeD="1" sel="5" val="0"/>
</file>

<file path=xl/ctrlProps/ctrlProp34.xml><?xml version="1.0" encoding="utf-8"?>
<formControlPr xmlns="http://schemas.microsoft.com/office/spreadsheetml/2009/9/main" objectType="Drop" dropLines="12" dropStyle="combo" dx="26" fmlaRange="'SP Data'!$B$32:$C$43" noThreeD="1" sel="5" val="0"/>
</file>

<file path=xl/ctrlProps/ctrlProp35.xml><?xml version="1.0" encoding="utf-8"?>
<formControlPr xmlns="http://schemas.microsoft.com/office/spreadsheetml/2009/9/main" objectType="Drop" dropLines="10" dropStyle="combo" dx="26" fmlaRange="'SP Data'!$Q$3:$R$249" noThreeD="1" sel="205" val="204"/>
</file>

<file path=xl/ctrlProps/ctrlProp36.xml><?xml version="1.0" encoding="utf-8"?>
<formControlPr xmlns="http://schemas.microsoft.com/office/spreadsheetml/2009/9/main" objectType="Drop" dropStyle="combo" dx="26" fmlaRange="'SP Data'!$D$33:$D$36" noThreeD="1" sel="2" val="0"/>
</file>

<file path=xl/ctrlProps/ctrlProp37.xml><?xml version="1.0" encoding="utf-8"?>
<formControlPr xmlns="http://schemas.microsoft.com/office/spreadsheetml/2009/9/main" objectType="Drop" dropLines="9" dropStyle="combo" dx="26" fmlaRange="'SP Data'!$E$33:$E$41" noThreeD="1" sel="6" val="0"/>
</file>

<file path=xl/ctrlProps/ctrlProp38.xml><?xml version="1.0" encoding="utf-8"?>
<formControlPr xmlns="http://schemas.microsoft.com/office/spreadsheetml/2009/9/main" objectType="Drop" dropLines="9" dropStyle="combo" dx="26" fmlaRange="'SP Data'!$E$33:$E$41" noThreeD="1" sel="6" val="0"/>
</file>

<file path=xl/ctrlProps/ctrlProp39.xml><?xml version="1.0" encoding="utf-8"?>
<formControlPr xmlns="http://schemas.microsoft.com/office/spreadsheetml/2009/9/main" objectType="Drop" dropLines="12" dropStyle="combo" dx="26" fmlaRange="'SP Data'!$B$32:$C$43" noThreeD="1" sel="5" val="0"/>
</file>

<file path=xl/ctrlProps/ctrlProp4.xml><?xml version="1.0" encoding="utf-8"?>
<formControlPr xmlns="http://schemas.microsoft.com/office/spreadsheetml/2009/9/main" objectType="Drop" dropStyle="combo" dx="26" fmlaRange="'SP Data'!$D$33:$D$36" noThreeD="1" sel="2" val="0"/>
</file>

<file path=xl/ctrlProps/ctrlProp40.xml><?xml version="1.0" encoding="utf-8"?>
<formControlPr xmlns="http://schemas.microsoft.com/office/spreadsheetml/2009/9/main" objectType="Drop" dropLines="12" dropStyle="combo" dx="26" fmlaRange="'SP Data'!$B$32:$C$43" noThreeD="1" sel="5" val="0"/>
</file>

<file path=xl/ctrlProps/ctrlProp41.xml><?xml version="1.0" encoding="utf-8"?>
<formControlPr xmlns="http://schemas.microsoft.com/office/spreadsheetml/2009/9/main" objectType="Drop" dropLines="10" dropStyle="combo" dx="26" fmlaRange="'SP Data'!$Q$3:$R$249" noThreeD="1" sel="205" val="204"/>
</file>

<file path=xl/ctrlProps/ctrlProp42.xml><?xml version="1.0" encoding="utf-8"?>
<formControlPr xmlns="http://schemas.microsoft.com/office/spreadsheetml/2009/9/main" objectType="Drop" dropStyle="combo" dx="26" fmlaRange="'SP Data'!$D$33:$D$36" noThreeD="1" sel="2" val="0"/>
</file>

<file path=xl/ctrlProps/ctrlProp43.xml><?xml version="1.0" encoding="utf-8"?>
<formControlPr xmlns="http://schemas.microsoft.com/office/spreadsheetml/2009/9/main" objectType="Drop" dropLines="9" dropStyle="combo" dx="26" fmlaRange="'SP Data'!$E$33:$E$41" noThreeD="1" sel="6" val="0"/>
</file>

<file path=xl/ctrlProps/ctrlProp5.xml><?xml version="1.0" encoding="utf-8"?>
<formControlPr xmlns="http://schemas.microsoft.com/office/spreadsheetml/2009/9/main" objectType="Drop" dropLines="9" dropStyle="combo" dx="26" fmlaRange="'SP Data'!$E$33:$E$41" noThreeD="1" sel="6" val="0"/>
</file>

<file path=xl/ctrlProps/ctrlProp6.xml><?xml version="1.0" encoding="utf-8"?>
<formControlPr xmlns="http://schemas.microsoft.com/office/spreadsheetml/2009/9/main" objectType="Drop" dropLines="12" dropStyle="combo" dx="26" fmlaRange="'SP Data'!$B$32:$C$43" noThreeD="1" sel="5" val="0"/>
</file>

<file path=xl/ctrlProps/ctrlProp7.xml><?xml version="1.0" encoding="utf-8"?>
<formControlPr xmlns="http://schemas.microsoft.com/office/spreadsheetml/2009/9/main" objectType="Drop" dropLines="12" dropStyle="combo" dx="26" fmlaRange="'SP Data'!$B$32:$C$43" noThreeD="1" sel="5" val="0"/>
</file>

<file path=xl/ctrlProps/ctrlProp8.xml><?xml version="1.0" encoding="utf-8"?>
<formControlPr xmlns="http://schemas.microsoft.com/office/spreadsheetml/2009/9/main" objectType="Drop" dropLines="10" dropStyle="combo" dx="26" fmlaRange="'SP Data'!$Q$3:$R$249" noThreeD="1" sel="205" val="204"/>
</file>

<file path=xl/ctrlProps/ctrlProp9.xml><?xml version="1.0" encoding="utf-8"?>
<formControlPr xmlns="http://schemas.microsoft.com/office/spreadsheetml/2009/9/main" objectType="Drop" dropStyle="combo" dx="26" fmlaRange="'SP Data'!$D$33:$D$36" noThreeD="1" sel="2" val="0"/>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4366260</xdr:colOff>
          <xdr:row>11</xdr:row>
          <xdr:rowOff>22860</xdr:rowOff>
        </xdr:to>
        <xdr:sp macro="" textlink="">
          <xdr:nvSpPr>
            <xdr:cNvPr id="12289" name="Drop Down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17</xdr:row>
          <xdr:rowOff>0</xdr:rowOff>
        </xdr:from>
        <xdr:to>
          <xdr:col>4</xdr:col>
          <xdr:colOff>4328160</xdr:colOff>
          <xdr:row>18</xdr:row>
          <xdr:rowOff>53340</xdr:rowOff>
        </xdr:to>
        <xdr:sp macro="" textlink="">
          <xdr:nvSpPr>
            <xdr:cNvPr id="12290" name="Drop Down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4</xdr:row>
          <xdr:rowOff>0</xdr:rowOff>
        </xdr:from>
        <xdr:to>
          <xdr:col>4</xdr:col>
          <xdr:colOff>4351020</xdr:colOff>
          <xdr:row>5</xdr:row>
          <xdr:rowOff>53340</xdr:rowOff>
        </xdr:to>
        <xdr:sp macro="" textlink="">
          <xdr:nvSpPr>
            <xdr:cNvPr id="12291" name="Drop Down 3"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2</xdr:row>
          <xdr:rowOff>213360</xdr:rowOff>
        </xdr:from>
        <xdr:to>
          <xdr:col>4</xdr:col>
          <xdr:colOff>4373880</xdr:colOff>
          <xdr:row>4</xdr:row>
          <xdr:rowOff>38100</xdr:rowOff>
        </xdr:to>
        <xdr:sp macro="" textlink="">
          <xdr:nvSpPr>
            <xdr:cNvPr id="12292" name="Drop Down 4" hidden="1">
              <a:extLst>
                <a:ext uri="{63B3BB69-23CF-44E3-9099-C40C66FF867C}">
                  <a14:compatExt spid="_x0000_s12292"/>
                </a:ext>
                <a:ext uri="{FF2B5EF4-FFF2-40B4-BE49-F238E27FC236}">
                  <a16:creationId xmlns:a16="http://schemas.microsoft.com/office/drawing/2014/main" id="{00000000-0008-0000-0000-000004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18</xdr:row>
          <xdr:rowOff>22860</xdr:rowOff>
        </xdr:from>
        <xdr:to>
          <xdr:col>4</xdr:col>
          <xdr:colOff>4328160</xdr:colOff>
          <xdr:row>19</xdr:row>
          <xdr:rowOff>60960</xdr:rowOff>
        </xdr:to>
        <xdr:sp macro="" textlink="">
          <xdr:nvSpPr>
            <xdr:cNvPr id="12293" name="Drop Down 5" hidden="1">
              <a:extLst>
                <a:ext uri="{63B3BB69-23CF-44E3-9099-C40C66FF867C}">
                  <a14:compatExt spid="_x0000_s12293"/>
                </a:ext>
                <a:ext uri="{FF2B5EF4-FFF2-40B4-BE49-F238E27FC236}">
                  <a16:creationId xmlns:a16="http://schemas.microsoft.com/office/drawing/2014/main" id="{00000000-0008-0000-0000-000005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29</xdr:row>
          <xdr:rowOff>0</xdr:rowOff>
        </xdr:from>
        <xdr:to>
          <xdr:col>4</xdr:col>
          <xdr:colOff>1348740</xdr:colOff>
          <xdr:row>32</xdr:row>
          <xdr:rowOff>60960</xdr:rowOff>
        </xdr:to>
        <xdr:sp macro="" textlink="">
          <xdr:nvSpPr>
            <xdr:cNvPr id="12294" name="Object 6" hidden="1">
              <a:extLst>
                <a:ext uri="{63B3BB69-23CF-44E3-9099-C40C66FF867C}">
                  <a14:compatExt spid="_x0000_s12294"/>
                </a:ext>
                <a:ext uri="{FF2B5EF4-FFF2-40B4-BE49-F238E27FC236}">
                  <a16:creationId xmlns:a16="http://schemas.microsoft.com/office/drawing/2014/main" id="{00000000-0008-0000-0000-0000063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4366260</xdr:colOff>
          <xdr:row>11</xdr:row>
          <xdr:rowOff>22860</xdr:rowOff>
        </xdr:to>
        <xdr:sp macro="" textlink="">
          <xdr:nvSpPr>
            <xdr:cNvPr id="14337" name="Drop Down 1" hidden="1">
              <a:extLst>
                <a:ext uri="{63B3BB69-23CF-44E3-9099-C40C66FF867C}">
                  <a14:compatExt spid="_x0000_s14337"/>
                </a:ext>
                <a:ext uri="{FF2B5EF4-FFF2-40B4-BE49-F238E27FC236}">
                  <a16:creationId xmlns:a16="http://schemas.microsoft.com/office/drawing/2014/main" id="{00000000-0008-0000-0100-000001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17</xdr:row>
          <xdr:rowOff>0</xdr:rowOff>
        </xdr:from>
        <xdr:to>
          <xdr:col>4</xdr:col>
          <xdr:colOff>4328160</xdr:colOff>
          <xdr:row>18</xdr:row>
          <xdr:rowOff>53340</xdr:rowOff>
        </xdr:to>
        <xdr:sp macro="" textlink="">
          <xdr:nvSpPr>
            <xdr:cNvPr id="14338" name="Drop Down 2" hidden="1">
              <a:extLst>
                <a:ext uri="{63B3BB69-23CF-44E3-9099-C40C66FF867C}">
                  <a14:compatExt spid="_x0000_s14338"/>
                </a:ext>
                <a:ext uri="{FF2B5EF4-FFF2-40B4-BE49-F238E27FC236}">
                  <a16:creationId xmlns:a16="http://schemas.microsoft.com/office/drawing/2014/main" id="{00000000-0008-0000-0100-000002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4</xdr:row>
          <xdr:rowOff>0</xdr:rowOff>
        </xdr:from>
        <xdr:to>
          <xdr:col>4</xdr:col>
          <xdr:colOff>4351020</xdr:colOff>
          <xdr:row>5</xdr:row>
          <xdr:rowOff>53340</xdr:rowOff>
        </xdr:to>
        <xdr:sp macro="" textlink="">
          <xdr:nvSpPr>
            <xdr:cNvPr id="14339" name="Drop Down 3" hidden="1">
              <a:extLst>
                <a:ext uri="{63B3BB69-23CF-44E3-9099-C40C66FF867C}">
                  <a14:compatExt spid="_x0000_s14339"/>
                </a:ext>
                <a:ext uri="{FF2B5EF4-FFF2-40B4-BE49-F238E27FC236}">
                  <a16:creationId xmlns:a16="http://schemas.microsoft.com/office/drawing/2014/main" id="{00000000-0008-0000-0100-000003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2</xdr:row>
          <xdr:rowOff>213360</xdr:rowOff>
        </xdr:from>
        <xdr:to>
          <xdr:col>4</xdr:col>
          <xdr:colOff>4373880</xdr:colOff>
          <xdr:row>4</xdr:row>
          <xdr:rowOff>38100</xdr:rowOff>
        </xdr:to>
        <xdr:sp macro="" textlink="">
          <xdr:nvSpPr>
            <xdr:cNvPr id="14340" name="Drop Down 4" hidden="1">
              <a:extLst>
                <a:ext uri="{63B3BB69-23CF-44E3-9099-C40C66FF867C}">
                  <a14:compatExt spid="_x0000_s14340"/>
                </a:ext>
                <a:ext uri="{FF2B5EF4-FFF2-40B4-BE49-F238E27FC236}">
                  <a16:creationId xmlns:a16="http://schemas.microsoft.com/office/drawing/2014/main" id="{00000000-0008-0000-0100-000004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18</xdr:row>
          <xdr:rowOff>22860</xdr:rowOff>
        </xdr:from>
        <xdr:to>
          <xdr:col>4</xdr:col>
          <xdr:colOff>4328160</xdr:colOff>
          <xdr:row>19</xdr:row>
          <xdr:rowOff>60960</xdr:rowOff>
        </xdr:to>
        <xdr:sp macro="" textlink="">
          <xdr:nvSpPr>
            <xdr:cNvPr id="14341" name="Drop Down 5" hidden="1">
              <a:extLst>
                <a:ext uri="{63B3BB69-23CF-44E3-9099-C40C66FF867C}">
                  <a14:compatExt spid="_x0000_s14341"/>
                </a:ext>
                <a:ext uri="{FF2B5EF4-FFF2-40B4-BE49-F238E27FC236}">
                  <a16:creationId xmlns:a16="http://schemas.microsoft.com/office/drawing/2014/main" id="{00000000-0008-0000-0100-000005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29</xdr:row>
          <xdr:rowOff>0</xdr:rowOff>
        </xdr:from>
        <xdr:to>
          <xdr:col>4</xdr:col>
          <xdr:colOff>1836420</xdr:colOff>
          <xdr:row>32</xdr:row>
          <xdr:rowOff>60960</xdr:rowOff>
        </xdr:to>
        <xdr:sp macro="" textlink="">
          <xdr:nvSpPr>
            <xdr:cNvPr id="14342" name="Object 6" hidden="1">
              <a:extLst>
                <a:ext uri="{63B3BB69-23CF-44E3-9099-C40C66FF867C}">
                  <a14:compatExt spid="_x0000_s14342"/>
                </a:ext>
                <a:ext uri="{FF2B5EF4-FFF2-40B4-BE49-F238E27FC236}">
                  <a16:creationId xmlns:a16="http://schemas.microsoft.com/office/drawing/2014/main" id="{00000000-0008-0000-0100-000006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4366260</xdr:colOff>
          <xdr:row>11</xdr:row>
          <xdr:rowOff>22860</xdr:rowOff>
        </xdr:to>
        <xdr:sp macro="" textlink="">
          <xdr:nvSpPr>
            <xdr:cNvPr id="15361" name="Drop Down 1" hidden="1">
              <a:extLst>
                <a:ext uri="{63B3BB69-23CF-44E3-9099-C40C66FF867C}">
                  <a14:compatExt spid="_x0000_s15361"/>
                </a:ext>
                <a:ext uri="{FF2B5EF4-FFF2-40B4-BE49-F238E27FC236}">
                  <a16:creationId xmlns:a16="http://schemas.microsoft.com/office/drawing/2014/main" id="{00000000-0008-0000-0200-000001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17</xdr:row>
          <xdr:rowOff>0</xdr:rowOff>
        </xdr:from>
        <xdr:to>
          <xdr:col>4</xdr:col>
          <xdr:colOff>4328160</xdr:colOff>
          <xdr:row>18</xdr:row>
          <xdr:rowOff>53340</xdr:rowOff>
        </xdr:to>
        <xdr:sp macro="" textlink="">
          <xdr:nvSpPr>
            <xdr:cNvPr id="15362" name="Drop Down 2" hidden="1">
              <a:extLst>
                <a:ext uri="{63B3BB69-23CF-44E3-9099-C40C66FF867C}">
                  <a14:compatExt spid="_x0000_s15362"/>
                </a:ext>
                <a:ext uri="{FF2B5EF4-FFF2-40B4-BE49-F238E27FC236}">
                  <a16:creationId xmlns:a16="http://schemas.microsoft.com/office/drawing/2014/main" id="{00000000-0008-0000-02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4</xdr:row>
          <xdr:rowOff>0</xdr:rowOff>
        </xdr:from>
        <xdr:to>
          <xdr:col>4</xdr:col>
          <xdr:colOff>4351020</xdr:colOff>
          <xdr:row>5</xdr:row>
          <xdr:rowOff>53340</xdr:rowOff>
        </xdr:to>
        <xdr:sp macro="" textlink="">
          <xdr:nvSpPr>
            <xdr:cNvPr id="15363" name="Drop Down 3" hidden="1">
              <a:extLst>
                <a:ext uri="{63B3BB69-23CF-44E3-9099-C40C66FF867C}">
                  <a14:compatExt spid="_x0000_s15363"/>
                </a:ext>
                <a:ext uri="{FF2B5EF4-FFF2-40B4-BE49-F238E27FC236}">
                  <a16:creationId xmlns:a16="http://schemas.microsoft.com/office/drawing/2014/main" id="{00000000-0008-0000-0200-000003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2</xdr:row>
          <xdr:rowOff>213360</xdr:rowOff>
        </xdr:from>
        <xdr:to>
          <xdr:col>4</xdr:col>
          <xdr:colOff>4373880</xdr:colOff>
          <xdr:row>4</xdr:row>
          <xdr:rowOff>38100</xdr:rowOff>
        </xdr:to>
        <xdr:sp macro="" textlink="">
          <xdr:nvSpPr>
            <xdr:cNvPr id="15364" name="Drop Down 4" hidden="1">
              <a:extLst>
                <a:ext uri="{63B3BB69-23CF-44E3-9099-C40C66FF867C}">
                  <a14:compatExt spid="_x0000_s15364"/>
                </a:ext>
                <a:ext uri="{FF2B5EF4-FFF2-40B4-BE49-F238E27FC236}">
                  <a16:creationId xmlns:a16="http://schemas.microsoft.com/office/drawing/2014/main" id="{00000000-0008-0000-02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18</xdr:row>
          <xdr:rowOff>22860</xdr:rowOff>
        </xdr:from>
        <xdr:to>
          <xdr:col>4</xdr:col>
          <xdr:colOff>4328160</xdr:colOff>
          <xdr:row>19</xdr:row>
          <xdr:rowOff>60960</xdr:rowOff>
        </xdr:to>
        <xdr:sp macro="" textlink="">
          <xdr:nvSpPr>
            <xdr:cNvPr id="15365" name="Drop Down 5" hidden="1">
              <a:extLst>
                <a:ext uri="{63B3BB69-23CF-44E3-9099-C40C66FF867C}">
                  <a14:compatExt spid="_x0000_s15365"/>
                </a:ext>
                <a:ext uri="{FF2B5EF4-FFF2-40B4-BE49-F238E27FC236}">
                  <a16:creationId xmlns:a16="http://schemas.microsoft.com/office/drawing/2014/main" id="{00000000-0008-0000-02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xdr:row>
          <xdr:rowOff>0</xdr:rowOff>
        </xdr:from>
        <xdr:to>
          <xdr:col>4</xdr:col>
          <xdr:colOff>2186940</xdr:colOff>
          <xdr:row>31</xdr:row>
          <xdr:rowOff>60960</xdr:rowOff>
        </xdr:to>
        <xdr:sp macro="" textlink="">
          <xdr:nvSpPr>
            <xdr:cNvPr id="15366" name="Object 6" hidden="1">
              <a:extLst>
                <a:ext uri="{63B3BB69-23CF-44E3-9099-C40C66FF867C}">
                  <a14:compatExt spid="_x0000_s15366"/>
                </a:ext>
                <a:ext uri="{FF2B5EF4-FFF2-40B4-BE49-F238E27FC236}">
                  <a16:creationId xmlns:a16="http://schemas.microsoft.com/office/drawing/2014/main" id="{00000000-0008-0000-0200-0000063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4366260</xdr:colOff>
          <xdr:row>11</xdr:row>
          <xdr:rowOff>22860</xdr:rowOff>
        </xdr:to>
        <xdr:sp macro="" textlink="">
          <xdr:nvSpPr>
            <xdr:cNvPr id="16385" name="Drop Down 1" hidden="1">
              <a:extLst>
                <a:ext uri="{63B3BB69-23CF-44E3-9099-C40C66FF867C}">
                  <a14:compatExt spid="_x0000_s16385"/>
                </a:ext>
                <a:ext uri="{FF2B5EF4-FFF2-40B4-BE49-F238E27FC236}">
                  <a16:creationId xmlns:a16="http://schemas.microsoft.com/office/drawing/2014/main" id="{00000000-0008-0000-0300-000001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17</xdr:row>
          <xdr:rowOff>0</xdr:rowOff>
        </xdr:from>
        <xdr:to>
          <xdr:col>4</xdr:col>
          <xdr:colOff>4328160</xdr:colOff>
          <xdr:row>18</xdr:row>
          <xdr:rowOff>53340</xdr:rowOff>
        </xdr:to>
        <xdr:sp macro="" textlink="">
          <xdr:nvSpPr>
            <xdr:cNvPr id="16386" name="Drop Down 2" hidden="1">
              <a:extLst>
                <a:ext uri="{63B3BB69-23CF-44E3-9099-C40C66FF867C}">
                  <a14:compatExt spid="_x0000_s16386"/>
                </a:ext>
                <a:ext uri="{FF2B5EF4-FFF2-40B4-BE49-F238E27FC236}">
                  <a16:creationId xmlns:a16="http://schemas.microsoft.com/office/drawing/2014/main" id="{00000000-0008-0000-0300-000002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4</xdr:row>
          <xdr:rowOff>0</xdr:rowOff>
        </xdr:from>
        <xdr:to>
          <xdr:col>4</xdr:col>
          <xdr:colOff>4351020</xdr:colOff>
          <xdr:row>5</xdr:row>
          <xdr:rowOff>53340</xdr:rowOff>
        </xdr:to>
        <xdr:sp macro="" textlink="">
          <xdr:nvSpPr>
            <xdr:cNvPr id="16387" name="Drop Down 3" hidden="1">
              <a:extLst>
                <a:ext uri="{63B3BB69-23CF-44E3-9099-C40C66FF867C}">
                  <a14:compatExt spid="_x0000_s16387"/>
                </a:ext>
                <a:ext uri="{FF2B5EF4-FFF2-40B4-BE49-F238E27FC236}">
                  <a16:creationId xmlns:a16="http://schemas.microsoft.com/office/drawing/2014/main" id="{00000000-0008-0000-0300-000003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2</xdr:row>
          <xdr:rowOff>213360</xdr:rowOff>
        </xdr:from>
        <xdr:to>
          <xdr:col>4</xdr:col>
          <xdr:colOff>4373880</xdr:colOff>
          <xdr:row>4</xdr:row>
          <xdr:rowOff>38100</xdr:rowOff>
        </xdr:to>
        <xdr:sp macro="" textlink="">
          <xdr:nvSpPr>
            <xdr:cNvPr id="16388" name="Drop Down 4" hidden="1">
              <a:extLst>
                <a:ext uri="{63B3BB69-23CF-44E3-9099-C40C66FF867C}">
                  <a14:compatExt spid="_x0000_s16388"/>
                </a:ext>
                <a:ext uri="{FF2B5EF4-FFF2-40B4-BE49-F238E27FC236}">
                  <a16:creationId xmlns:a16="http://schemas.microsoft.com/office/drawing/2014/main" id="{00000000-0008-0000-0300-000004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18</xdr:row>
          <xdr:rowOff>22860</xdr:rowOff>
        </xdr:from>
        <xdr:to>
          <xdr:col>4</xdr:col>
          <xdr:colOff>4328160</xdr:colOff>
          <xdr:row>19</xdr:row>
          <xdr:rowOff>60960</xdr:rowOff>
        </xdr:to>
        <xdr:sp macro="" textlink="">
          <xdr:nvSpPr>
            <xdr:cNvPr id="16389" name="Drop Down 5" hidden="1">
              <a:extLst>
                <a:ext uri="{63B3BB69-23CF-44E3-9099-C40C66FF867C}">
                  <a14:compatExt spid="_x0000_s16389"/>
                </a:ext>
                <a:ext uri="{FF2B5EF4-FFF2-40B4-BE49-F238E27FC236}">
                  <a16:creationId xmlns:a16="http://schemas.microsoft.com/office/drawing/2014/main" id="{00000000-0008-0000-0300-000005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xdr:row>
          <xdr:rowOff>0</xdr:rowOff>
        </xdr:from>
        <xdr:to>
          <xdr:col>4</xdr:col>
          <xdr:colOff>2095500</xdr:colOff>
          <xdr:row>31</xdr:row>
          <xdr:rowOff>60960</xdr:rowOff>
        </xdr:to>
        <xdr:sp macro="" textlink="">
          <xdr:nvSpPr>
            <xdr:cNvPr id="16390" name="Object 6" hidden="1">
              <a:extLst>
                <a:ext uri="{63B3BB69-23CF-44E3-9099-C40C66FF867C}">
                  <a14:compatExt spid="_x0000_s16390"/>
                </a:ext>
                <a:ext uri="{FF2B5EF4-FFF2-40B4-BE49-F238E27FC236}">
                  <a16:creationId xmlns:a16="http://schemas.microsoft.com/office/drawing/2014/main" id="{00000000-0008-0000-0300-000006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4366260</xdr:colOff>
          <xdr:row>11</xdr:row>
          <xdr:rowOff>22860</xdr:rowOff>
        </xdr:to>
        <xdr:sp macro="" textlink="">
          <xdr:nvSpPr>
            <xdr:cNvPr id="17409" name="Drop Down 1" hidden="1">
              <a:extLst>
                <a:ext uri="{63B3BB69-23CF-44E3-9099-C40C66FF867C}">
                  <a14:compatExt spid="_x0000_s17409"/>
                </a:ext>
                <a:ext uri="{FF2B5EF4-FFF2-40B4-BE49-F238E27FC236}">
                  <a16:creationId xmlns:a16="http://schemas.microsoft.com/office/drawing/2014/main" id="{00000000-0008-0000-0400-000001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17</xdr:row>
          <xdr:rowOff>0</xdr:rowOff>
        </xdr:from>
        <xdr:to>
          <xdr:col>4</xdr:col>
          <xdr:colOff>4328160</xdr:colOff>
          <xdr:row>18</xdr:row>
          <xdr:rowOff>53340</xdr:rowOff>
        </xdr:to>
        <xdr:sp macro="" textlink="">
          <xdr:nvSpPr>
            <xdr:cNvPr id="17410" name="Drop Down 2" hidden="1">
              <a:extLst>
                <a:ext uri="{63B3BB69-23CF-44E3-9099-C40C66FF867C}">
                  <a14:compatExt spid="_x0000_s17410"/>
                </a:ext>
                <a:ext uri="{FF2B5EF4-FFF2-40B4-BE49-F238E27FC236}">
                  <a16:creationId xmlns:a16="http://schemas.microsoft.com/office/drawing/2014/main" id="{00000000-0008-0000-0400-000002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4</xdr:row>
          <xdr:rowOff>0</xdr:rowOff>
        </xdr:from>
        <xdr:to>
          <xdr:col>4</xdr:col>
          <xdr:colOff>4351020</xdr:colOff>
          <xdr:row>5</xdr:row>
          <xdr:rowOff>53340</xdr:rowOff>
        </xdr:to>
        <xdr:sp macro="" textlink="">
          <xdr:nvSpPr>
            <xdr:cNvPr id="17411" name="Drop Down 3" hidden="1">
              <a:extLst>
                <a:ext uri="{63B3BB69-23CF-44E3-9099-C40C66FF867C}">
                  <a14:compatExt spid="_x0000_s17411"/>
                </a:ext>
                <a:ext uri="{FF2B5EF4-FFF2-40B4-BE49-F238E27FC236}">
                  <a16:creationId xmlns:a16="http://schemas.microsoft.com/office/drawing/2014/main" id="{00000000-0008-0000-0400-000003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2</xdr:row>
          <xdr:rowOff>213360</xdr:rowOff>
        </xdr:from>
        <xdr:to>
          <xdr:col>4</xdr:col>
          <xdr:colOff>4373880</xdr:colOff>
          <xdr:row>4</xdr:row>
          <xdr:rowOff>38100</xdr:rowOff>
        </xdr:to>
        <xdr:sp macro="" textlink="">
          <xdr:nvSpPr>
            <xdr:cNvPr id="17412" name="Drop Down 4" hidden="1">
              <a:extLst>
                <a:ext uri="{63B3BB69-23CF-44E3-9099-C40C66FF867C}">
                  <a14:compatExt spid="_x0000_s17412"/>
                </a:ext>
                <a:ext uri="{FF2B5EF4-FFF2-40B4-BE49-F238E27FC236}">
                  <a16:creationId xmlns:a16="http://schemas.microsoft.com/office/drawing/2014/main" id="{00000000-0008-0000-0400-000004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18</xdr:row>
          <xdr:rowOff>22860</xdr:rowOff>
        </xdr:from>
        <xdr:to>
          <xdr:col>4</xdr:col>
          <xdr:colOff>4328160</xdr:colOff>
          <xdr:row>19</xdr:row>
          <xdr:rowOff>60960</xdr:rowOff>
        </xdr:to>
        <xdr:sp macro="" textlink="">
          <xdr:nvSpPr>
            <xdr:cNvPr id="17413" name="Drop Down 5" hidden="1">
              <a:extLst>
                <a:ext uri="{63B3BB69-23CF-44E3-9099-C40C66FF867C}">
                  <a14:compatExt spid="_x0000_s17413"/>
                </a:ext>
                <a:ext uri="{FF2B5EF4-FFF2-40B4-BE49-F238E27FC236}">
                  <a16:creationId xmlns:a16="http://schemas.microsoft.com/office/drawing/2014/main" id="{00000000-0008-0000-0400-000005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xdr:row>
          <xdr:rowOff>0</xdr:rowOff>
        </xdr:from>
        <xdr:to>
          <xdr:col>4</xdr:col>
          <xdr:colOff>2110740</xdr:colOff>
          <xdr:row>31</xdr:row>
          <xdr:rowOff>60960</xdr:rowOff>
        </xdr:to>
        <xdr:sp macro="" textlink="">
          <xdr:nvSpPr>
            <xdr:cNvPr id="17414" name="Object 6" hidden="1">
              <a:extLst>
                <a:ext uri="{63B3BB69-23CF-44E3-9099-C40C66FF867C}">
                  <a14:compatExt spid="_x0000_s17414"/>
                </a:ext>
                <a:ext uri="{FF2B5EF4-FFF2-40B4-BE49-F238E27FC236}">
                  <a16:creationId xmlns:a16="http://schemas.microsoft.com/office/drawing/2014/main" id="{00000000-0008-0000-0400-000006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4366260</xdr:colOff>
          <xdr:row>11</xdr:row>
          <xdr:rowOff>22860</xdr:rowOff>
        </xdr:to>
        <xdr:sp macro="" textlink="">
          <xdr:nvSpPr>
            <xdr:cNvPr id="18433" name="Drop Down 1" hidden="1">
              <a:extLst>
                <a:ext uri="{63B3BB69-23CF-44E3-9099-C40C66FF867C}">
                  <a14:compatExt spid="_x0000_s18433"/>
                </a:ext>
                <a:ext uri="{FF2B5EF4-FFF2-40B4-BE49-F238E27FC236}">
                  <a16:creationId xmlns:a16="http://schemas.microsoft.com/office/drawing/2014/main" id="{00000000-0008-0000-0500-000001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17</xdr:row>
          <xdr:rowOff>0</xdr:rowOff>
        </xdr:from>
        <xdr:to>
          <xdr:col>4</xdr:col>
          <xdr:colOff>4328160</xdr:colOff>
          <xdr:row>18</xdr:row>
          <xdr:rowOff>53340</xdr:rowOff>
        </xdr:to>
        <xdr:sp macro="" textlink="">
          <xdr:nvSpPr>
            <xdr:cNvPr id="18434" name="Drop Down 2" hidden="1">
              <a:extLst>
                <a:ext uri="{63B3BB69-23CF-44E3-9099-C40C66FF867C}">
                  <a14:compatExt spid="_x0000_s18434"/>
                </a:ext>
                <a:ext uri="{FF2B5EF4-FFF2-40B4-BE49-F238E27FC236}">
                  <a16:creationId xmlns:a16="http://schemas.microsoft.com/office/drawing/2014/main" id="{00000000-0008-0000-0500-000002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4</xdr:row>
          <xdr:rowOff>0</xdr:rowOff>
        </xdr:from>
        <xdr:to>
          <xdr:col>4</xdr:col>
          <xdr:colOff>4351020</xdr:colOff>
          <xdr:row>5</xdr:row>
          <xdr:rowOff>53340</xdr:rowOff>
        </xdr:to>
        <xdr:sp macro="" textlink="">
          <xdr:nvSpPr>
            <xdr:cNvPr id="18435" name="Drop Down 3" hidden="1">
              <a:extLst>
                <a:ext uri="{63B3BB69-23CF-44E3-9099-C40C66FF867C}">
                  <a14:compatExt spid="_x0000_s18435"/>
                </a:ext>
                <a:ext uri="{FF2B5EF4-FFF2-40B4-BE49-F238E27FC236}">
                  <a16:creationId xmlns:a16="http://schemas.microsoft.com/office/drawing/2014/main" id="{00000000-0008-0000-0500-000003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2</xdr:row>
          <xdr:rowOff>213360</xdr:rowOff>
        </xdr:from>
        <xdr:to>
          <xdr:col>4</xdr:col>
          <xdr:colOff>4373880</xdr:colOff>
          <xdr:row>4</xdr:row>
          <xdr:rowOff>38100</xdr:rowOff>
        </xdr:to>
        <xdr:sp macro="" textlink="">
          <xdr:nvSpPr>
            <xdr:cNvPr id="18436" name="Drop Down 4" hidden="1">
              <a:extLst>
                <a:ext uri="{63B3BB69-23CF-44E3-9099-C40C66FF867C}">
                  <a14:compatExt spid="_x0000_s18436"/>
                </a:ext>
                <a:ext uri="{FF2B5EF4-FFF2-40B4-BE49-F238E27FC236}">
                  <a16:creationId xmlns:a16="http://schemas.microsoft.com/office/drawing/2014/main" id="{00000000-0008-0000-0500-000004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18</xdr:row>
          <xdr:rowOff>22860</xdr:rowOff>
        </xdr:from>
        <xdr:to>
          <xdr:col>4</xdr:col>
          <xdr:colOff>4328160</xdr:colOff>
          <xdr:row>19</xdr:row>
          <xdr:rowOff>60960</xdr:rowOff>
        </xdr:to>
        <xdr:sp macro="" textlink="">
          <xdr:nvSpPr>
            <xdr:cNvPr id="18437" name="Drop Down 5" hidden="1">
              <a:extLst>
                <a:ext uri="{63B3BB69-23CF-44E3-9099-C40C66FF867C}">
                  <a14:compatExt spid="_x0000_s18437"/>
                </a:ext>
                <a:ext uri="{FF2B5EF4-FFF2-40B4-BE49-F238E27FC236}">
                  <a16:creationId xmlns:a16="http://schemas.microsoft.com/office/drawing/2014/main" id="{00000000-0008-0000-0500-000005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14</xdr:row>
          <xdr:rowOff>22860</xdr:rowOff>
        </xdr:from>
        <xdr:to>
          <xdr:col>4</xdr:col>
          <xdr:colOff>4328160</xdr:colOff>
          <xdr:row>15</xdr:row>
          <xdr:rowOff>60960</xdr:rowOff>
        </xdr:to>
        <xdr:sp macro="" textlink="">
          <xdr:nvSpPr>
            <xdr:cNvPr id="18438" name="Drop Down 6" hidden="1">
              <a:extLst>
                <a:ext uri="{63B3BB69-23CF-44E3-9099-C40C66FF867C}">
                  <a14:compatExt spid="_x0000_s18438"/>
                </a:ext>
                <a:ext uri="{FF2B5EF4-FFF2-40B4-BE49-F238E27FC236}">
                  <a16:creationId xmlns:a16="http://schemas.microsoft.com/office/drawing/2014/main" id="{00000000-0008-0000-05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4</xdr:row>
          <xdr:rowOff>0</xdr:rowOff>
        </xdr:from>
        <xdr:to>
          <xdr:col>4</xdr:col>
          <xdr:colOff>4351020</xdr:colOff>
          <xdr:row>5</xdr:row>
          <xdr:rowOff>53340</xdr:rowOff>
        </xdr:to>
        <xdr:sp macro="" textlink="">
          <xdr:nvSpPr>
            <xdr:cNvPr id="18439" name="Drop Down 7" hidden="1">
              <a:extLst>
                <a:ext uri="{63B3BB69-23CF-44E3-9099-C40C66FF867C}">
                  <a14:compatExt spid="_x0000_s18439"/>
                </a:ext>
                <a:ext uri="{FF2B5EF4-FFF2-40B4-BE49-F238E27FC236}">
                  <a16:creationId xmlns:a16="http://schemas.microsoft.com/office/drawing/2014/main" id="{00000000-0008-0000-0500-000007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29</xdr:row>
          <xdr:rowOff>0</xdr:rowOff>
        </xdr:from>
        <xdr:to>
          <xdr:col>4</xdr:col>
          <xdr:colOff>2247900</xdr:colOff>
          <xdr:row>32</xdr:row>
          <xdr:rowOff>60960</xdr:rowOff>
        </xdr:to>
        <xdr:sp macro="" textlink="">
          <xdr:nvSpPr>
            <xdr:cNvPr id="18440" name="Object 8" hidden="1">
              <a:extLst>
                <a:ext uri="{63B3BB69-23CF-44E3-9099-C40C66FF867C}">
                  <a14:compatExt spid="_x0000_s18440"/>
                </a:ext>
                <a:ext uri="{FF2B5EF4-FFF2-40B4-BE49-F238E27FC236}">
                  <a16:creationId xmlns:a16="http://schemas.microsoft.com/office/drawing/2014/main" id="{00000000-0008-0000-0500-000008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4366260</xdr:colOff>
          <xdr:row>11</xdr:row>
          <xdr:rowOff>22860</xdr:rowOff>
        </xdr:to>
        <xdr:sp macro="" textlink="">
          <xdr:nvSpPr>
            <xdr:cNvPr id="20481" name="Drop Down 1" hidden="1">
              <a:extLst>
                <a:ext uri="{63B3BB69-23CF-44E3-9099-C40C66FF867C}">
                  <a14:compatExt spid="_x0000_s20481"/>
                </a:ext>
                <a:ext uri="{FF2B5EF4-FFF2-40B4-BE49-F238E27FC236}">
                  <a16:creationId xmlns:a16="http://schemas.microsoft.com/office/drawing/2014/main" id="{00000000-0008-0000-0600-0000015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17</xdr:row>
          <xdr:rowOff>0</xdr:rowOff>
        </xdr:from>
        <xdr:to>
          <xdr:col>4</xdr:col>
          <xdr:colOff>4328160</xdr:colOff>
          <xdr:row>18</xdr:row>
          <xdr:rowOff>53340</xdr:rowOff>
        </xdr:to>
        <xdr:sp macro="" textlink="">
          <xdr:nvSpPr>
            <xdr:cNvPr id="20482" name="Drop Down 2" hidden="1">
              <a:extLst>
                <a:ext uri="{63B3BB69-23CF-44E3-9099-C40C66FF867C}">
                  <a14:compatExt spid="_x0000_s20482"/>
                </a:ext>
                <a:ext uri="{FF2B5EF4-FFF2-40B4-BE49-F238E27FC236}">
                  <a16:creationId xmlns:a16="http://schemas.microsoft.com/office/drawing/2014/main" id="{00000000-0008-0000-0600-0000025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4</xdr:row>
          <xdr:rowOff>0</xdr:rowOff>
        </xdr:from>
        <xdr:to>
          <xdr:col>4</xdr:col>
          <xdr:colOff>4351020</xdr:colOff>
          <xdr:row>5</xdr:row>
          <xdr:rowOff>53340</xdr:rowOff>
        </xdr:to>
        <xdr:sp macro="" textlink="">
          <xdr:nvSpPr>
            <xdr:cNvPr id="20483" name="Drop Down 3" hidden="1">
              <a:extLst>
                <a:ext uri="{63B3BB69-23CF-44E3-9099-C40C66FF867C}">
                  <a14:compatExt spid="_x0000_s20483"/>
                </a:ext>
                <a:ext uri="{FF2B5EF4-FFF2-40B4-BE49-F238E27FC236}">
                  <a16:creationId xmlns:a16="http://schemas.microsoft.com/office/drawing/2014/main" id="{00000000-0008-0000-0600-0000035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2</xdr:row>
          <xdr:rowOff>213360</xdr:rowOff>
        </xdr:from>
        <xdr:to>
          <xdr:col>4</xdr:col>
          <xdr:colOff>4373880</xdr:colOff>
          <xdr:row>4</xdr:row>
          <xdr:rowOff>38100</xdr:rowOff>
        </xdr:to>
        <xdr:sp macro="" textlink="">
          <xdr:nvSpPr>
            <xdr:cNvPr id="20484" name="Drop Down 4" hidden="1">
              <a:extLst>
                <a:ext uri="{63B3BB69-23CF-44E3-9099-C40C66FF867C}">
                  <a14:compatExt spid="_x0000_s20484"/>
                </a:ext>
                <a:ext uri="{FF2B5EF4-FFF2-40B4-BE49-F238E27FC236}">
                  <a16:creationId xmlns:a16="http://schemas.microsoft.com/office/drawing/2014/main" id="{00000000-0008-0000-0600-0000045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18</xdr:row>
          <xdr:rowOff>22860</xdr:rowOff>
        </xdr:from>
        <xdr:to>
          <xdr:col>4</xdr:col>
          <xdr:colOff>4328160</xdr:colOff>
          <xdr:row>19</xdr:row>
          <xdr:rowOff>60960</xdr:rowOff>
        </xdr:to>
        <xdr:sp macro="" textlink="">
          <xdr:nvSpPr>
            <xdr:cNvPr id="20485" name="Drop Down 5" hidden="1">
              <a:extLst>
                <a:ext uri="{63B3BB69-23CF-44E3-9099-C40C66FF867C}">
                  <a14:compatExt spid="_x0000_s20485"/>
                </a:ext>
                <a:ext uri="{FF2B5EF4-FFF2-40B4-BE49-F238E27FC236}">
                  <a16:creationId xmlns:a16="http://schemas.microsoft.com/office/drawing/2014/main" id="{00000000-0008-0000-0600-0000055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14</xdr:row>
          <xdr:rowOff>22860</xdr:rowOff>
        </xdr:from>
        <xdr:to>
          <xdr:col>4</xdr:col>
          <xdr:colOff>4328160</xdr:colOff>
          <xdr:row>15</xdr:row>
          <xdr:rowOff>60960</xdr:rowOff>
        </xdr:to>
        <xdr:sp macro="" textlink="">
          <xdr:nvSpPr>
            <xdr:cNvPr id="20486" name="Drop Down 6" hidden="1">
              <a:extLst>
                <a:ext uri="{63B3BB69-23CF-44E3-9099-C40C66FF867C}">
                  <a14:compatExt spid="_x0000_s20486"/>
                </a:ext>
                <a:ext uri="{FF2B5EF4-FFF2-40B4-BE49-F238E27FC236}">
                  <a16:creationId xmlns:a16="http://schemas.microsoft.com/office/drawing/2014/main" id="{00000000-0008-0000-0600-0000065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xdr:row>
          <xdr:rowOff>0</xdr:rowOff>
        </xdr:from>
        <xdr:to>
          <xdr:col>4</xdr:col>
          <xdr:colOff>3200400</xdr:colOff>
          <xdr:row>31</xdr:row>
          <xdr:rowOff>60960</xdr:rowOff>
        </xdr:to>
        <xdr:sp macro="" textlink="">
          <xdr:nvSpPr>
            <xdr:cNvPr id="20487" name="Object 7" hidden="1">
              <a:extLst>
                <a:ext uri="{63B3BB69-23CF-44E3-9099-C40C66FF867C}">
                  <a14:compatExt spid="_x0000_s20487"/>
                </a:ext>
                <a:ext uri="{FF2B5EF4-FFF2-40B4-BE49-F238E27FC236}">
                  <a16:creationId xmlns:a16="http://schemas.microsoft.com/office/drawing/2014/main" id="{00000000-0008-0000-0600-000007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4366260</xdr:colOff>
          <xdr:row>11</xdr:row>
          <xdr:rowOff>22860</xdr:rowOff>
        </xdr:to>
        <xdr:sp macro="" textlink="">
          <xdr:nvSpPr>
            <xdr:cNvPr id="21505" name="Drop Down 1" hidden="1">
              <a:extLst>
                <a:ext uri="{63B3BB69-23CF-44E3-9099-C40C66FF867C}">
                  <a14:compatExt spid="_x0000_s21505"/>
                </a:ext>
                <a:ext uri="{FF2B5EF4-FFF2-40B4-BE49-F238E27FC236}">
                  <a16:creationId xmlns:a16="http://schemas.microsoft.com/office/drawing/2014/main" id="{00000000-0008-0000-0700-000001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17</xdr:row>
          <xdr:rowOff>0</xdr:rowOff>
        </xdr:from>
        <xdr:to>
          <xdr:col>4</xdr:col>
          <xdr:colOff>4328160</xdr:colOff>
          <xdr:row>18</xdr:row>
          <xdr:rowOff>53340</xdr:rowOff>
        </xdr:to>
        <xdr:sp macro="" textlink="">
          <xdr:nvSpPr>
            <xdr:cNvPr id="21506" name="Drop Down 2" hidden="1">
              <a:extLst>
                <a:ext uri="{63B3BB69-23CF-44E3-9099-C40C66FF867C}">
                  <a14:compatExt spid="_x0000_s21506"/>
                </a:ext>
                <a:ext uri="{FF2B5EF4-FFF2-40B4-BE49-F238E27FC236}">
                  <a16:creationId xmlns:a16="http://schemas.microsoft.com/office/drawing/2014/main" id="{00000000-0008-0000-0700-000002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4</xdr:row>
          <xdr:rowOff>0</xdr:rowOff>
        </xdr:from>
        <xdr:to>
          <xdr:col>4</xdr:col>
          <xdr:colOff>4351020</xdr:colOff>
          <xdr:row>5</xdr:row>
          <xdr:rowOff>53340</xdr:rowOff>
        </xdr:to>
        <xdr:sp macro="" textlink="">
          <xdr:nvSpPr>
            <xdr:cNvPr id="21507" name="Drop Down 3" hidden="1">
              <a:extLst>
                <a:ext uri="{63B3BB69-23CF-44E3-9099-C40C66FF867C}">
                  <a14:compatExt spid="_x0000_s21507"/>
                </a:ext>
                <a:ext uri="{FF2B5EF4-FFF2-40B4-BE49-F238E27FC236}">
                  <a16:creationId xmlns:a16="http://schemas.microsoft.com/office/drawing/2014/main" id="{00000000-0008-0000-0700-000003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1973580</xdr:colOff>
          <xdr:row>2</xdr:row>
          <xdr:rowOff>213360</xdr:rowOff>
        </xdr:from>
        <xdr:to>
          <xdr:col>4</xdr:col>
          <xdr:colOff>4373880</xdr:colOff>
          <xdr:row>4</xdr:row>
          <xdr:rowOff>38100</xdr:rowOff>
        </xdr:to>
        <xdr:sp macro="" textlink="">
          <xdr:nvSpPr>
            <xdr:cNvPr id="21508" name="Drop Down 4" hidden="1">
              <a:extLst>
                <a:ext uri="{63B3BB69-23CF-44E3-9099-C40C66FF867C}">
                  <a14:compatExt spid="_x0000_s21508"/>
                </a:ext>
                <a:ext uri="{FF2B5EF4-FFF2-40B4-BE49-F238E27FC236}">
                  <a16:creationId xmlns:a16="http://schemas.microsoft.com/office/drawing/2014/main" id="{00000000-0008-0000-0700-000004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18</xdr:row>
          <xdr:rowOff>22860</xdr:rowOff>
        </xdr:from>
        <xdr:to>
          <xdr:col>4</xdr:col>
          <xdr:colOff>4328160</xdr:colOff>
          <xdr:row>19</xdr:row>
          <xdr:rowOff>60960</xdr:rowOff>
        </xdr:to>
        <xdr:sp macro="" textlink="">
          <xdr:nvSpPr>
            <xdr:cNvPr id="21509" name="Drop Down 5" hidden="1">
              <a:extLst>
                <a:ext uri="{63B3BB69-23CF-44E3-9099-C40C66FF867C}">
                  <a14:compatExt spid="_x0000_s21509"/>
                </a:ext>
                <a:ext uri="{FF2B5EF4-FFF2-40B4-BE49-F238E27FC236}">
                  <a16:creationId xmlns:a16="http://schemas.microsoft.com/office/drawing/2014/main" id="{00000000-0008-0000-0700-000005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xdr:row>
          <xdr:rowOff>0</xdr:rowOff>
        </xdr:from>
        <xdr:to>
          <xdr:col>4</xdr:col>
          <xdr:colOff>3002280</xdr:colOff>
          <xdr:row>31</xdr:row>
          <xdr:rowOff>60960</xdr:rowOff>
        </xdr:to>
        <xdr:sp macro="" textlink="">
          <xdr:nvSpPr>
            <xdr:cNvPr id="21510" name="Object 6" hidden="1">
              <a:extLst>
                <a:ext uri="{63B3BB69-23CF-44E3-9099-C40C66FF867C}">
                  <a14:compatExt spid="_x0000_s21510"/>
                </a:ext>
                <a:ext uri="{FF2B5EF4-FFF2-40B4-BE49-F238E27FC236}">
                  <a16:creationId xmlns:a16="http://schemas.microsoft.com/office/drawing/2014/main" id="{00000000-0008-0000-0700-0000065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1.emf"/><Relationship Id="rId13" Type="http://schemas.openxmlformats.org/officeDocument/2006/relationships/ctrlProp" Target="../ctrlProps/ctrlProp5.xml"/><Relationship Id="rId3" Type="http://schemas.openxmlformats.org/officeDocument/2006/relationships/hyperlink" Target="mailto:dorothea.thomas@standardbank.co.za" TargetMode="External"/><Relationship Id="rId7" Type="http://schemas.openxmlformats.org/officeDocument/2006/relationships/oleObject" Target="../embeddings/oleObject1.bin"/><Relationship Id="rId12" Type="http://schemas.openxmlformats.org/officeDocument/2006/relationships/ctrlProp" Target="../ctrlProps/ctrlProp4.xml"/><Relationship Id="rId2" Type="http://schemas.openxmlformats.org/officeDocument/2006/relationships/hyperlink" Target="https://pdsiissvc1:9443/ibm/iis/dq/da/login.jsp" TargetMode="External"/><Relationship Id="rId1" Type="http://schemas.openxmlformats.org/officeDocument/2006/relationships/hyperlink" Target="mailto:DataSharingandExchange@standardbank.onmicrosoft.com" TargetMode="External"/><Relationship Id="rId6" Type="http://schemas.openxmlformats.org/officeDocument/2006/relationships/vmlDrawing" Target="../drawings/vmlDrawing1.vml"/><Relationship Id="rId11" Type="http://schemas.openxmlformats.org/officeDocument/2006/relationships/ctrlProp" Target="../ctrlProps/ctrlProp3.xml"/><Relationship Id="rId5" Type="http://schemas.openxmlformats.org/officeDocument/2006/relationships/drawing" Target="../drawings/drawing1.xml"/><Relationship Id="rId10" Type="http://schemas.openxmlformats.org/officeDocument/2006/relationships/ctrlProp" Target="../ctrlProps/ctrlProp2.xml"/><Relationship Id="rId4" Type="http://schemas.openxmlformats.org/officeDocument/2006/relationships/printerSettings" Target="../printerSettings/printerSettings1.bin"/><Relationship Id="rId9"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image" Target="../media/image2.emf"/><Relationship Id="rId13" Type="http://schemas.openxmlformats.org/officeDocument/2006/relationships/ctrlProp" Target="../ctrlProps/ctrlProp10.xml"/><Relationship Id="rId3" Type="http://schemas.openxmlformats.org/officeDocument/2006/relationships/hyperlink" Target="mailto:dorothea.thomas@standardbank.co.za" TargetMode="External"/><Relationship Id="rId7" Type="http://schemas.openxmlformats.org/officeDocument/2006/relationships/oleObject" Target="../embeddings/oleObject2.bin"/><Relationship Id="rId12" Type="http://schemas.openxmlformats.org/officeDocument/2006/relationships/ctrlProp" Target="../ctrlProps/ctrlProp9.xml"/><Relationship Id="rId2" Type="http://schemas.openxmlformats.org/officeDocument/2006/relationships/hyperlink" Target="https://pdsiissvc1:9443/ibm/iis/dq/da/login.jsp" TargetMode="External"/><Relationship Id="rId1" Type="http://schemas.openxmlformats.org/officeDocument/2006/relationships/hyperlink" Target="mailto:DataSharingandExchange@standardbank.onmicrosoft.com" TargetMode="External"/><Relationship Id="rId6" Type="http://schemas.openxmlformats.org/officeDocument/2006/relationships/vmlDrawing" Target="../drawings/vmlDrawing2.vml"/><Relationship Id="rId11" Type="http://schemas.openxmlformats.org/officeDocument/2006/relationships/ctrlProp" Target="../ctrlProps/ctrlProp8.xml"/><Relationship Id="rId5" Type="http://schemas.openxmlformats.org/officeDocument/2006/relationships/drawing" Target="../drawings/drawing2.xml"/><Relationship Id="rId10" Type="http://schemas.openxmlformats.org/officeDocument/2006/relationships/ctrlProp" Target="../ctrlProps/ctrlProp7.xml"/><Relationship Id="rId4" Type="http://schemas.openxmlformats.org/officeDocument/2006/relationships/printerSettings" Target="../printerSettings/printerSettings2.bin"/><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ctrlProp" Target="../ctrlProps/ctrlProp15.xml"/><Relationship Id="rId3" Type="http://schemas.openxmlformats.org/officeDocument/2006/relationships/hyperlink" Target="mailto:dorothea.thomas@standardbank.co.za" TargetMode="External"/><Relationship Id="rId7" Type="http://schemas.openxmlformats.org/officeDocument/2006/relationships/oleObject" Target="../embeddings/oleObject3.bin"/><Relationship Id="rId12" Type="http://schemas.openxmlformats.org/officeDocument/2006/relationships/ctrlProp" Target="../ctrlProps/ctrlProp14.xml"/><Relationship Id="rId2" Type="http://schemas.openxmlformats.org/officeDocument/2006/relationships/hyperlink" Target="https://pdsiissvc1:9443/ibm/iis/dq/da/login.jsp" TargetMode="External"/><Relationship Id="rId1" Type="http://schemas.openxmlformats.org/officeDocument/2006/relationships/hyperlink" Target="mailto:DataSharingandExchange@standardbank.onmicrosoft.com" TargetMode="External"/><Relationship Id="rId6" Type="http://schemas.openxmlformats.org/officeDocument/2006/relationships/vmlDrawing" Target="../drawings/vmlDrawing3.vml"/><Relationship Id="rId11" Type="http://schemas.openxmlformats.org/officeDocument/2006/relationships/ctrlProp" Target="../ctrlProps/ctrlProp13.xml"/><Relationship Id="rId5" Type="http://schemas.openxmlformats.org/officeDocument/2006/relationships/drawing" Target="../drawings/drawing3.xml"/><Relationship Id="rId10" Type="http://schemas.openxmlformats.org/officeDocument/2006/relationships/ctrlProp" Target="../ctrlProps/ctrlProp12.xml"/><Relationship Id="rId4" Type="http://schemas.openxmlformats.org/officeDocument/2006/relationships/printerSettings" Target="../printerSettings/printerSettings3.bin"/><Relationship Id="rId9" Type="http://schemas.openxmlformats.org/officeDocument/2006/relationships/ctrlProp" Target="../ctrlProps/ctrlProp11.xml"/></Relationships>
</file>

<file path=xl/worksheets/_rels/sheet4.xml.rels><?xml version="1.0" encoding="UTF-8" standalone="yes"?>
<Relationships xmlns="http://schemas.openxmlformats.org/package/2006/relationships"><Relationship Id="rId8" Type="http://schemas.openxmlformats.org/officeDocument/2006/relationships/image" Target="../media/image4.emf"/><Relationship Id="rId13" Type="http://schemas.openxmlformats.org/officeDocument/2006/relationships/ctrlProp" Target="../ctrlProps/ctrlProp20.xml"/><Relationship Id="rId3" Type="http://schemas.openxmlformats.org/officeDocument/2006/relationships/hyperlink" Target="mailto:dorothea.thomas@standardbank.co.za" TargetMode="External"/><Relationship Id="rId7" Type="http://schemas.openxmlformats.org/officeDocument/2006/relationships/oleObject" Target="../embeddings/oleObject4.bin"/><Relationship Id="rId12" Type="http://schemas.openxmlformats.org/officeDocument/2006/relationships/ctrlProp" Target="../ctrlProps/ctrlProp19.xml"/><Relationship Id="rId2" Type="http://schemas.openxmlformats.org/officeDocument/2006/relationships/hyperlink" Target="https://pdsiissvc1:9443/ibm/iis/dq/da/login.jsp" TargetMode="External"/><Relationship Id="rId1" Type="http://schemas.openxmlformats.org/officeDocument/2006/relationships/hyperlink" Target="mailto:DataSharingandExchange@standardbank.onmicrosoft.com" TargetMode="External"/><Relationship Id="rId6" Type="http://schemas.openxmlformats.org/officeDocument/2006/relationships/vmlDrawing" Target="../drawings/vmlDrawing4.vml"/><Relationship Id="rId11" Type="http://schemas.openxmlformats.org/officeDocument/2006/relationships/ctrlProp" Target="../ctrlProps/ctrlProp18.xml"/><Relationship Id="rId5" Type="http://schemas.openxmlformats.org/officeDocument/2006/relationships/drawing" Target="../drawings/drawing4.xml"/><Relationship Id="rId10" Type="http://schemas.openxmlformats.org/officeDocument/2006/relationships/ctrlProp" Target="../ctrlProps/ctrlProp17.xml"/><Relationship Id="rId4" Type="http://schemas.openxmlformats.org/officeDocument/2006/relationships/printerSettings" Target="../printerSettings/printerSettings4.bin"/><Relationship Id="rId9" Type="http://schemas.openxmlformats.org/officeDocument/2006/relationships/ctrlProp" Target="../ctrlProps/ctrlProp16.xml"/></Relationships>
</file>

<file path=xl/worksheets/_rels/sheet5.xml.rels><?xml version="1.0" encoding="UTF-8" standalone="yes"?>
<Relationships xmlns="http://schemas.openxmlformats.org/package/2006/relationships"><Relationship Id="rId8" Type="http://schemas.openxmlformats.org/officeDocument/2006/relationships/image" Target="../media/image5.emf"/><Relationship Id="rId13" Type="http://schemas.openxmlformats.org/officeDocument/2006/relationships/ctrlProp" Target="../ctrlProps/ctrlProp25.xml"/><Relationship Id="rId3" Type="http://schemas.openxmlformats.org/officeDocument/2006/relationships/hyperlink" Target="mailto:dorothea.thomas@standardbank.co.za" TargetMode="External"/><Relationship Id="rId7" Type="http://schemas.openxmlformats.org/officeDocument/2006/relationships/oleObject" Target="../embeddings/oleObject5.bin"/><Relationship Id="rId12" Type="http://schemas.openxmlformats.org/officeDocument/2006/relationships/ctrlProp" Target="../ctrlProps/ctrlProp24.xml"/><Relationship Id="rId2" Type="http://schemas.openxmlformats.org/officeDocument/2006/relationships/hyperlink" Target="https://pdsiissvc1:9443/ibm/iis/dq/da/login.jsp" TargetMode="External"/><Relationship Id="rId1" Type="http://schemas.openxmlformats.org/officeDocument/2006/relationships/hyperlink" Target="mailto:DataSharingandExchange@standardbank.onmicrosoft.com" TargetMode="External"/><Relationship Id="rId6" Type="http://schemas.openxmlformats.org/officeDocument/2006/relationships/vmlDrawing" Target="../drawings/vmlDrawing5.vml"/><Relationship Id="rId11" Type="http://schemas.openxmlformats.org/officeDocument/2006/relationships/ctrlProp" Target="../ctrlProps/ctrlProp23.xml"/><Relationship Id="rId5" Type="http://schemas.openxmlformats.org/officeDocument/2006/relationships/drawing" Target="../drawings/drawing5.xml"/><Relationship Id="rId10" Type="http://schemas.openxmlformats.org/officeDocument/2006/relationships/ctrlProp" Target="../ctrlProps/ctrlProp22.xml"/><Relationship Id="rId4" Type="http://schemas.openxmlformats.org/officeDocument/2006/relationships/printerSettings" Target="../printerSettings/printerSettings5.bin"/><Relationship Id="rId9" Type="http://schemas.openxmlformats.org/officeDocument/2006/relationships/ctrlProp" Target="../ctrlProps/ctrlProp21.xml"/></Relationships>
</file>

<file path=xl/worksheets/_rels/sheet6.xml.rels><?xml version="1.0" encoding="UTF-8" standalone="yes"?>
<Relationships xmlns="http://schemas.openxmlformats.org/package/2006/relationships"><Relationship Id="rId8" Type="http://schemas.openxmlformats.org/officeDocument/2006/relationships/image" Target="../media/image6.emf"/><Relationship Id="rId13" Type="http://schemas.openxmlformats.org/officeDocument/2006/relationships/ctrlProp" Target="../ctrlProps/ctrlProp30.xml"/><Relationship Id="rId3" Type="http://schemas.openxmlformats.org/officeDocument/2006/relationships/hyperlink" Target="mailto:dorothea.thomas@standardbank.co.za" TargetMode="External"/><Relationship Id="rId7" Type="http://schemas.openxmlformats.org/officeDocument/2006/relationships/oleObject" Target="../embeddings/oleObject6.bin"/><Relationship Id="rId12" Type="http://schemas.openxmlformats.org/officeDocument/2006/relationships/ctrlProp" Target="../ctrlProps/ctrlProp29.xml"/><Relationship Id="rId2" Type="http://schemas.openxmlformats.org/officeDocument/2006/relationships/hyperlink" Target="https://pdsiissvc1:9443/ibm/iis/dq/da/login.jsp" TargetMode="External"/><Relationship Id="rId1" Type="http://schemas.openxmlformats.org/officeDocument/2006/relationships/hyperlink" Target="mailto:DataSharingandExchange@standardbank.onmicrosoft.com" TargetMode="External"/><Relationship Id="rId6" Type="http://schemas.openxmlformats.org/officeDocument/2006/relationships/vmlDrawing" Target="../drawings/vmlDrawing6.vml"/><Relationship Id="rId11" Type="http://schemas.openxmlformats.org/officeDocument/2006/relationships/ctrlProp" Target="../ctrlProps/ctrlProp28.xml"/><Relationship Id="rId5" Type="http://schemas.openxmlformats.org/officeDocument/2006/relationships/drawing" Target="../drawings/drawing6.xml"/><Relationship Id="rId15" Type="http://schemas.openxmlformats.org/officeDocument/2006/relationships/ctrlProp" Target="../ctrlProps/ctrlProp32.xml"/><Relationship Id="rId10" Type="http://schemas.openxmlformats.org/officeDocument/2006/relationships/ctrlProp" Target="../ctrlProps/ctrlProp27.xml"/><Relationship Id="rId4" Type="http://schemas.openxmlformats.org/officeDocument/2006/relationships/printerSettings" Target="../printerSettings/printerSettings6.bin"/><Relationship Id="rId9" Type="http://schemas.openxmlformats.org/officeDocument/2006/relationships/ctrlProp" Target="../ctrlProps/ctrlProp26.xml"/><Relationship Id="rId14" Type="http://schemas.openxmlformats.org/officeDocument/2006/relationships/ctrlProp" Target="../ctrlProps/ctrlProp31.xml"/></Relationships>
</file>

<file path=xl/worksheets/_rels/sheet7.xml.rels><?xml version="1.0" encoding="UTF-8" standalone="yes"?>
<Relationships xmlns="http://schemas.openxmlformats.org/package/2006/relationships"><Relationship Id="rId8" Type="http://schemas.openxmlformats.org/officeDocument/2006/relationships/image" Target="../media/image7.emf"/><Relationship Id="rId13" Type="http://schemas.openxmlformats.org/officeDocument/2006/relationships/ctrlProp" Target="../ctrlProps/ctrlProp37.xml"/><Relationship Id="rId3" Type="http://schemas.openxmlformats.org/officeDocument/2006/relationships/hyperlink" Target="mailto:dorothea.thomas@standardbank.co.za" TargetMode="External"/><Relationship Id="rId7" Type="http://schemas.openxmlformats.org/officeDocument/2006/relationships/oleObject" Target="../embeddings/oleObject7.bin"/><Relationship Id="rId12" Type="http://schemas.openxmlformats.org/officeDocument/2006/relationships/ctrlProp" Target="../ctrlProps/ctrlProp36.xml"/><Relationship Id="rId2" Type="http://schemas.openxmlformats.org/officeDocument/2006/relationships/hyperlink" Target="https://pdsiissvc1:9443/ibm/iis/dq/da/login.jsp" TargetMode="External"/><Relationship Id="rId1" Type="http://schemas.openxmlformats.org/officeDocument/2006/relationships/hyperlink" Target="mailto:DataSharingandExchange@standardbank.onmicrosoft.com" TargetMode="External"/><Relationship Id="rId6" Type="http://schemas.openxmlformats.org/officeDocument/2006/relationships/vmlDrawing" Target="../drawings/vmlDrawing7.vml"/><Relationship Id="rId11" Type="http://schemas.openxmlformats.org/officeDocument/2006/relationships/ctrlProp" Target="../ctrlProps/ctrlProp35.xml"/><Relationship Id="rId5" Type="http://schemas.openxmlformats.org/officeDocument/2006/relationships/drawing" Target="../drawings/drawing7.xml"/><Relationship Id="rId10" Type="http://schemas.openxmlformats.org/officeDocument/2006/relationships/ctrlProp" Target="../ctrlProps/ctrlProp34.xml"/><Relationship Id="rId4" Type="http://schemas.openxmlformats.org/officeDocument/2006/relationships/printerSettings" Target="../printerSettings/printerSettings7.bin"/><Relationship Id="rId9" Type="http://schemas.openxmlformats.org/officeDocument/2006/relationships/ctrlProp" Target="../ctrlProps/ctrlProp33.xml"/><Relationship Id="rId14" Type="http://schemas.openxmlformats.org/officeDocument/2006/relationships/ctrlProp" Target="../ctrlProps/ctrlProp38.xml"/></Relationships>
</file>

<file path=xl/worksheets/_rels/sheet8.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ctrlProp" Target="../ctrlProps/ctrlProp43.xml"/><Relationship Id="rId3" Type="http://schemas.openxmlformats.org/officeDocument/2006/relationships/hyperlink" Target="mailto:dorothea.thomas@standardbank.co.za" TargetMode="External"/><Relationship Id="rId7" Type="http://schemas.openxmlformats.org/officeDocument/2006/relationships/oleObject" Target="../embeddings/oleObject8.bin"/><Relationship Id="rId12" Type="http://schemas.openxmlformats.org/officeDocument/2006/relationships/ctrlProp" Target="../ctrlProps/ctrlProp42.xml"/><Relationship Id="rId2" Type="http://schemas.openxmlformats.org/officeDocument/2006/relationships/hyperlink" Target="https://pdsiissvc1:9443/ibm/iis/dq/da/login.jsp" TargetMode="External"/><Relationship Id="rId1" Type="http://schemas.openxmlformats.org/officeDocument/2006/relationships/hyperlink" Target="mailto:DataSharingandExchange@standardbank.onmicrosoft.com" TargetMode="External"/><Relationship Id="rId6" Type="http://schemas.openxmlformats.org/officeDocument/2006/relationships/vmlDrawing" Target="../drawings/vmlDrawing8.vml"/><Relationship Id="rId11" Type="http://schemas.openxmlformats.org/officeDocument/2006/relationships/ctrlProp" Target="../ctrlProps/ctrlProp41.xml"/><Relationship Id="rId5" Type="http://schemas.openxmlformats.org/officeDocument/2006/relationships/drawing" Target="../drawings/drawing8.xml"/><Relationship Id="rId10" Type="http://schemas.openxmlformats.org/officeDocument/2006/relationships/ctrlProp" Target="../ctrlProps/ctrlProp40.xml"/><Relationship Id="rId4" Type="http://schemas.openxmlformats.org/officeDocument/2006/relationships/printerSettings" Target="../printerSettings/printerSettings8.bin"/><Relationship Id="rId9" Type="http://schemas.openxmlformats.org/officeDocument/2006/relationships/ctrlProp" Target="../ctrlProps/ctrlProp3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A9194-48FC-4E3D-881A-B231845A794F}">
  <sheetPr>
    <tabColor theme="9" tint="0.79998168889431442"/>
  </sheetPr>
  <dimension ref="B2:G27"/>
  <sheetViews>
    <sheetView showGridLines="0" tabSelected="1" topLeftCell="B1" zoomScaleNormal="100" workbookViewId="0">
      <selection activeCell="E21" sqref="E21"/>
    </sheetView>
  </sheetViews>
  <sheetFormatPr defaultColWidth="8.88671875" defaultRowHeight="12" x14ac:dyDescent="0.25"/>
  <cols>
    <col min="1" max="1" width="1.88671875" style="13" customWidth="1"/>
    <col min="2" max="2" width="8.33203125" style="34" customWidth="1"/>
    <col min="3" max="3" width="6.6640625" style="34" customWidth="1"/>
    <col min="4" max="4" width="22.88671875" style="35" bestFit="1" customWidth="1"/>
    <col min="5" max="5" width="88.5546875" style="13" customWidth="1"/>
    <col min="6" max="6" width="60.6640625" style="34" customWidth="1"/>
    <col min="7" max="7" width="56.6640625" style="13" customWidth="1"/>
    <col min="8" max="8" width="12.44140625" style="13" customWidth="1"/>
    <col min="9" max="16384" width="8.88671875" style="13"/>
  </cols>
  <sheetData>
    <row r="2" spans="2:7" x14ac:dyDescent="0.25">
      <c r="B2" s="52" t="s">
        <v>1</v>
      </c>
      <c r="C2" s="52"/>
      <c r="D2" s="52"/>
      <c r="E2" s="52"/>
      <c r="F2" s="52"/>
      <c r="G2" s="52"/>
    </row>
    <row r="3" spans="2:7" x14ac:dyDescent="0.25">
      <c r="B3" s="53" t="s">
        <v>13</v>
      </c>
      <c r="C3" s="53"/>
      <c r="D3" s="53"/>
      <c r="E3" s="14" t="s">
        <v>14</v>
      </c>
      <c r="F3" s="15" t="s">
        <v>2</v>
      </c>
      <c r="G3" s="16" t="s">
        <v>63</v>
      </c>
    </row>
    <row r="4" spans="2:7" ht="14.4" customHeight="1" x14ac:dyDescent="0.25">
      <c r="B4" s="54" t="s">
        <v>0</v>
      </c>
      <c r="C4" s="54"/>
      <c r="D4" s="17" t="s">
        <v>95</v>
      </c>
      <c r="E4" s="18"/>
      <c r="F4" s="18" t="s">
        <v>91</v>
      </c>
      <c r="G4" s="17" t="s">
        <v>96</v>
      </c>
    </row>
    <row r="5" spans="2:7" x14ac:dyDescent="0.25">
      <c r="B5" s="54"/>
      <c r="C5" s="54"/>
      <c r="D5" s="19" t="s">
        <v>9</v>
      </c>
      <c r="E5" s="20" t="s">
        <v>69</v>
      </c>
      <c r="F5" s="20" t="s">
        <v>69</v>
      </c>
      <c r="G5" s="19" t="s">
        <v>64</v>
      </c>
    </row>
    <row r="6" spans="2:7" ht="16.8" customHeight="1" x14ac:dyDescent="0.25">
      <c r="B6" s="54"/>
      <c r="C6" s="54"/>
      <c r="D6" s="17" t="s">
        <v>58</v>
      </c>
      <c r="E6" s="18" t="s">
        <v>640</v>
      </c>
      <c r="F6" s="18" t="s">
        <v>62</v>
      </c>
      <c r="G6" s="17" t="s">
        <v>60</v>
      </c>
    </row>
    <row r="7" spans="2:7" ht="14.4" customHeight="1" x14ac:dyDescent="0.25">
      <c r="B7" s="54" t="s">
        <v>3</v>
      </c>
      <c r="C7" s="54"/>
      <c r="D7" s="19" t="s">
        <v>100</v>
      </c>
      <c r="E7" s="18" t="s">
        <v>816</v>
      </c>
      <c r="F7" s="20" t="s">
        <v>15</v>
      </c>
      <c r="G7" s="19" t="s">
        <v>87</v>
      </c>
    </row>
    <row r="8" spans="2:7" ht="14.4" customHeight="1" x14ac:dyDescent="0.25">
      <c r="B8" s="54"/>
      <c r="C8" s="54"/>
      <c r="D8" s="17" t="s">
        <v>86</v>
      </c>
      <c r="E8" s="18" t="s">
        <v>641</v>
      </c>
      <c r="F8" s="18" t="s">
        <v>16</v>
      </c>
      <c r="G8" s="17" t="s">
        <v>65</v>
      </c>
    </row>
    <row r="9" spans="2:7" ht="14.4" x14ac:dyDescent="0.3">
      <c r="B9" s="54"/>
      <c r="C9" s="54"/>
      <c r="D9" s="19" t="s">
        <v>88</v>
      </c>
      <c r="E9" s="39" t="s">
        <v>815</v>
      </c>
      <c r="F9" s="20" t="s">
        <v>17</v>
      </c>
      <c r="G9" s="19" t="s">
        <v>66</v>
      </c>
    </row>
    <row r="10" spans="2:7" ht="13.95" customHeight="1" x14ac:dyDescent="0.25">
      <c r="B10" s="54"/>
      <c r="C10" s="54"/>
      <c r="D10" s="17" t="s">
        <v>89</v>
      </c>
      <c r="E10" s="36" t="s">
        <v>817</v>
      </c>
      <c r="F10" s="18" t="s">
        <v>71</v>
      </c>
      <c r="G10" s="17" t="s">
        <v>59</v>
      </c>
    </row>
    <row r="11" spans="2:7" ht="16.2" customHeight="1" x14ac:dyDescent="0.25">
      <c r="B11" s="54" t="s">
        <v>4</v>
      </c>
      <c r="C11" s="54"/>
      <c r="D11" s="19" t="s">
        <v>11</v>
      </c>
      <c r="E11" s="22"/>
      <c r="F11" s="20" t="s">
        <v>75</v>
      </c>
      <c r="G11" s="19" t="s">
        <v>67</v>
      </c>
    </row>
    <row r="12" spans="2:7" ht="14.4" customHeight="1" x14ac:dyDescent="0.25">
      <c r="B12" s="54" t="s">
        <v>10</v>
      </c>
      <c r="C12" s="54"/>
      <c r="D12" s="17" t="s">
        <v>5</v>
      </c>
      <c r="E12" s="23"/>
      <c r="F12" s="18" t="s">
        <v>18</v>
      </c>
      <c r="G12" s="17" t="s">
        <v>22</v>
      </c>
    </row>
    <row r="13" spans="2:7" x14ac:dyDescent="0.25">
      <c r="B13" s="54"/>
      <c r="C13" s="54"/>
      <c r="D13" s="19" t="s">
        <v>6</v>
      </c>
      <c r="E13" s="21" t="s">
        <v>637</v>
      </c>
      <c r="F13" s="20" t="s">
        <v>19</v>
      </c>
      <c r="G13" s="19" t="s">
        <v>23</v>
      </c>
    </row>
    <row r="14" spans="2:7" x14ac:dyDescent="0.25">
      <c r="B14" s="54"/>
      <c r="C14" s="54"/>
      <c r="D14" s="17" t="s">
        <v>7</v>
      </c>
      <c r="E14" s="18"/>
      <c r="F14" s="18" t="s">
        <v>20</v>
      </c>
      <c r="G14" s="17" t="s">
        <v>24</v>
      </c>
    </row>
    <row r="15" spans="2:7" x14ac:dyDescent="0.25">
      <c r="B15" s="54"/>
      <c r="C15" s="54"/>
      <c r="D15" s="19" t="s">
        <v>8</v>
      </c>
      <c r="E15" s="24"/>
      <c r="F15" s="20" t="s">
        <v>21</v>
      </c>
      <c r="G15" s="19" t="s">
        <v>25</v>
      </c>
    </row>
    <row r="16" spans="2:7" ht="29.4" customHeight="1" x14ac:dyDescent="0.25">
      <c r="B16" s="41" t="s">
        <v>101</v>
      </c>
      <c r="C16" s="42"/>
      <c r="D16" s="17" t="s">
        <v>102</v>
      </c>
      <c r="E16" s="18" t="s">
        <v>642</v>
      </c>
      <c r="F16" s="18" t="s">
        <v>103</v>
      </c>
      <c r="G16" s="17" t="s">
        <v>61</v>
      </c>
    </row>
    <row r="17" spans="2:7" ht="24" x14ac:dyDescent="0.25">
      <c r="B17" s="43"/>
      <c r="C17" s="44"/>
      <c r="D17" s="19" t="s">
        <v>104</v>
      </c>
      <c r="E17" s="22" t="s">
        <v>833</v>
      </c>
      <c r="F17" s="20" t="s">
        <v>70</v>
      </c>
      <c r="G17" s="19" t="s">
        <v>105</v>
      </c>
    </row>
    <row r="18" spans="2:7" x14ac:dyDescent="0.25">
      <c r="B18" s="43"/>
      <c r="C18" s="44"/>
      <c r="D18" s="17" t="s">
        <v>106</v>
      </c>
      <c r="E18" s="25"/>
      <c r="F18" s="18" t="s">
        <v>107</v>
      </c>
      <c r="G18" s="17" t="s">
        <v>134</v>
      </c>
    </row>
    <row r="19" spans="2:7" x14ac:dyDescent="0.25">
      <c r="B19" s="45"/>
      <c r="C19" s="46"/>
      <c r="D19" s="19" t="s">
        <v>108</v>
      </c>
      <c r="E19" s="20" t="s">
        <v>129</v>
      </c>
      <c r="F19" s="20"/>
      <c r="G19" s="19" t="s">
        <v>135</v>
      </c>
    </row>
    <row r="20" spans="2:7" ht="24" x14ac:dyDescent="0.25">
      <c r="B20" s="41" t="s">
        <v>110</v>
      </c>
      <c r="C20" s="42"/>
      <c r="D20" s="17" t="s">
        <v>111</v>
      </c>
      <c r="E20" s="18" t="s">
        <v>642</v>
      </c>
      <c r="F20" s="18" t="s">
        <v>112</v>
      </c>
      <c r="G20" s="17" t="s">
        <v>113</v>
      </c>
    </row>
    <row r="21" spans="2:7" ht="409.6" x14ac:dyDescent="0.25">
      <c r="B21" s="43"/>
      <c r="C21" s="44"/>
      <c r="D21" s="19" t="s">
        <v>114</v>
      </c>
      <c r="E21" s="26" t="s">
        <v>832</v>
      </c>
      <c r="F21" s="20"/>
      <c r="G21" s="19" t="s">
        <v>136</v>
      </c>
    </row>
    <row r="22" spans="2:7" x14ac:dyDescent="0.25">
      <c r="B22" s="43"/>
      <c r="C22" s="44"/>
      <c r="D22" s="17" t="s">
        <v>115</v>
      </c>
      <c r="E22" s="18" t="s">
        <v>639</v>
      </c>
      <c r="F22" s="18" t="s">
        <v>107</v>
      </c>
      <c r="G22" s="27" t="s">
        <v>116</v>
      </c>
    </row>
    <row r="23" spans="2:7" x14ac:dyDescent="0.25">
      <c r="B23" s="45"/>
      <c r="C23" s="46"/>
      <c r="D23" s="19" t="s">
        <v>117</v>
      </c>
      <c r="E23" s="20" t="s">
        <v>814</v>
      </c>
      <c r="F23" s="20" t="s">
        <v>118</v>
      </c>
      <c r="G23" s="19" t="s">
        <v>118</v>
      </c>
    </row>
    <row r="24" spans="2:7" ht="24" x14ac:dyDescent="0.25">
      <c r="B24" s="47" t="s">
        <v>119</v>
      </c>
      <c r="C24" s="48"/>
      <c r="D24" s="27" t="s">
        <v>120</v>
      </c>
      <c r="E24" s="18" t="s">
        <v>831</v>
      </c>
      <c r="F24" s="18" t="s">
        <v>124</v>
      </c>
      <c r="G24" s="27" t="s">
        <v>121</v>
      </c>
    </row>
    <row r="25" spans="2:7" ht="24" x14ac:dyDescent="0.25">
      <c r="B25" s="49"/>
      <c r="C25" s="50"/>
      <c r="D25" s="19" t="s">
        <v>122</v>
      </c>
      <c r="E25" s="20"/>
      <c r="F25" s="20" t="s">
        <v>124</v>
      </c>
      <c r="G25" s="19" t="s">
        <v>123</v>
      </c>
    </row>
    <row r="26" spans="2:7" ht="24" x14ac:dyDescent="0.25">
      <c r="B26" s="51" t="s">
        <v>631</v>
      </c>
      <c r="C26" s="48"/>
      <c r="D26" s="28" t="s">
        <v>632</v>
      </c>
      <c r="E26" s="29" t="s">
        <v>643</v>
      </c>
      <c r="F26" s="30" t="s">
        <v>635</v>
      </c>
      <c r="G26" s="27" t="s">
        <v>633</v>
      </c>
    </row>
    <row r="27" spans="2:7" ht="24" x14ac:dyDescent="0.25">
      <c r="B27" s="49"/>
      <c r="C27" s="50"/>
      <c r="D27" s="19" t="s">
        <v>634</v>
      </c>
      <c r="E27" s="31" t="s">
        <v>643</v>
      </c>
      <c r="F27" s="32" t="s">
        <v>635</v>
      </c>
      <c r="G27" s="33" t="s">
        <v>636</v>
      </c>
    </row>
  </sheetData>
  <mergeCells count="10">
    <mergeCell ref="B16:C19"/>
    <mergeCell ref="B20:C23"/>
    <mergeCell ref="B24:C25"/>
    <mergeCell ref="B26:C27"/>
    <mergeCell ref="B2:G2"/>
    <mergeCell ref="B3:D3"/>
    <mergeCell ref="B4:C6"/>
    <mergeCell ref="B7:C10"/>
    <mergeCell ref="B11:C11"/>
    <mergeCell ref="B12:C15"/>
  </mergeCells>
  <dataValidations count="2">
    <dataValidation allowBlank="1" showInputMessage="1" showErrorMessage="1" errorTitle="Incorrect Data Domain Selected!" error="Please select data domain from the list provided." sqref="E14 E11" xr:uid="{42AFA4BC-8EAF-4BDE-AA66-1C2AB7509DE1}"/>
    <dataValidation allowBlank="1" showInputMessage="1" showErrorMessage="1" errorTitle="Incorrect Classification!" error="Please select the correct Security Classification from the list provided." sqref="E4" xr:uid="{E5539268-3EAF-4010-B561-A4ABB3D7DA8B}"/>
  </dataValidations>
  <hyperlinks>
    <hyperlink ref="F10" r:id="rId1" display="DataSharingandExchange@standardbank.onmicrosoft.com" xr:uid="{D9669FCE-F46F-4537-8EBB-CBCA43F74CF7}"/>
    <hyperlink ref="E13" r:id="rId2" xr:uid="{04B7D91C-946F-42CD-A13C-74451BD30D0E}"/>
    <hyperlink ref="E9" r:id="rId3" xr:uid="{EC92B84C-7685-4A89-9274-B41424C459EA}"/>
  </hyperlinks>
  <pageMargins left="0.7" right="0.7" top="0.75" bottom="0.75" header="0.3" footer="0.3"/>
  <pageSetup paperSize="9" orientation="portrait" r:id="rId4"/>
  <drawing r:id="rId5"/>
  <legacyDrawing r:id="rId6"/>
  <oleObjects>
    <mc:AlternateContent xmlns:mc="http://schemas.openxmlformats.org/markup-compatibility/2006">
      <mc:Choice Requires="x14">
        <oleObject progId="Packager Shell Object" shapeId="12294" r:id="rId7">
          <objectPr defaultSize="0" r:id="rId8">
            <anchor moveWithCells="1">
              <from>
                <xdr:col>2</xdr:col>
                <xdr:colOff>0</xdr:colOff>
                <xdr:row>29</xdr:row>
                <xdr:rowOff>0</xdr:rowOff>
              </from>
              <to>
                <xdr:col>4</xdr:col>
                <xdr:colOff>1348740</xdr:colOff>
                <xdr:row>32</xdr:row>
                <xdr:rowOff>60960</xdr:rowOff>
              </to>
            </anchor>
          </objectPr>
        </oleObject>
      </mc:Choice>
      <mc:Fallback>
        <oleObject progId="Packager Shell Object" shapeId="12294" r:id="rId7"/>
      </mc:Fallback>
    </mc:AlternateContent>
  </oleObjects>
  <mc:AlternateContent xmlns:mc="http://schemas.openxmlformats.org/markup-compatibility/2006">
    <mc:Choice Requires="x14">
      <controls>
        <mc:AlternateContent xmlns:mc="http://schemas.openxmlformats.org/markup-compatibility/2006">
          <mc:Choice Requires="x14">
            <control shapeId="12289" r:id="rId9" name="Drop Down 1">
              <controlPr defaultSize="0" autoLine="0" autoPict="0">
                <anchor moveWithCells="1">
                  <from>
                    <xdr:col>4</xdr:col>
                    <xdr:colOff>0</xdr:colOff>
                    <xdr:row>10</xdr:row>
                    <xdr:rowOff>0</xdr:rowOff>
                  </from>
                  <to>
                    <xdr:col>4</xdr:col>
                    <xdr:colOff>4366260</xdr:colOff>
                    <xdr:row>11</xdr:row>
                    <xdr:rowOff>22860</xdr:rowOff>
                  </to>
                </anchor>
              </controlPr>
            </control>
          </mc:Choice>
        </mc:AlternateContent>
        <mc:AlternateContent xmlns:mc="http://schemas.openxmlformats.org/markup-compatibility/2006">
          <mc:Choice Requires="x14">
            <control shapeId="12290" r:id="rId10" name="Drop Down 2">
              <controlPr defaultSize="0" autoLine="0" autoPict="0">
                <anchor moveWithCells="1">
                  <from>
                    <xdr:col>4</xdr:col>
                    <xdr:colOff>7620</xdr:colOff>
                    <xdr:row>17</xdr:row>
                    <xdr:rowOff>0</xdr:rowOff>
                  </from>
                  <to>
                    <xdr:col>4</xdr:col>
                    <xdr:colOff>4328160</xdr:colOff>
                    <xdr:row>18</xdr:row>
                    <xdr:rowOff>53340</xdr:rowOff>
                  </to>
                </anchor>
              </controlPr>
            </control>
          </mc:Choice>
        </mc:AlternateContent>
        <mc:AlternateContent xmlns:mc="http://schemas.openxmlformats.org/markup-compatibility/2006">
          <mc:Choice Requires="x14">
            <control shapeId="12291" r:id="rId11" name="Drop Down 3">
              <controlPr defaultSize="0" autoLine="0" autoPict="0">
                <anchor moveWithCells="1">
                  <from>
                    <xdr:col>3</xdr:col>
                    <xdr:colOff>1973580</xdr:colOff>
                    <xdr:row>4</xdr:row>
                    <xdr:rowOff>0</xdr:rowOff>
                  </from>
                  <to>
                    <xdr:col>4</xdr:col>
                    <xdr:colOff>4351020</xdr:colOff>
                    <xdr:row>5</xdr:row>
                    <xdr:rowOff>53340</xdr:rowOff>
                  </to>
                </anchor>
              </controlPr>
            </control>
          </mc:Choice>
        </mc:AlternateContent>
        <mc:AlternateContent xmlns:mc="http://schemas.openxmlformats.org/markup-compatibility/2006">
          <mc:Choice Requires="x14">
            <control shapeId="12292" r:id="rId12" name="Drop Down 4">
              <controlPr defaultSize="0" autoLine="0" autoPict="0">
                <anchor moveWithCells="1">
                  <from>
                    <xdr:col>3</xdr:col>
                    <xdr:colOff>1973580</xdr:colOff>
                    <xdr:row>2</xdr:row>
                    <xdr:rowOff>213360</xdr:rowOff>
                  </from>
                  <to>
                    <xdr:col>4</xdr:col>
                    <xdr:colOff>4373880</xdr:colOff>
                    <xdr:row>4</xdr:row>
                    <xdr:rowOff>38100</xdr:rowOff>
                  </to>
                </anchor>
              </controlPr>
            </control>
          </mc:Choice>
        </mc:AlternateContent>
        <mc:AlternateContent xmlns:mc="http://schemas.openxmlformats.org/markup-compatibility/2006">
          <mc:Choice Requires="x14">
            <control shapeId="12293" r:id="rId13" name="Drop Down 5">
              <controlPr defaultSize="0" autoLine="0" autoPict="0">
                <anchor moveWithCells="1">
                  <from>
                    <xdr:col>4</xdr:col>
                    <xdr:colOff>22860</xdr:colOff>
                    <xdr:row>18</xdr:row>
                    <xdr:rowOff>22860</xdr:rowOff>
                  </from>
                  <to>
                    <xdr:col>4</xdr:col>
                    <xdr:colOff>4328160</xdr:colOff>
                    <xdr:row>19</xdr:row>
                    <xdr:rowOff>60960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86876-BA4E-4E07-88EA-3F8A06277864}">
  <sheetPr codeName="Sheet2"/>
  <dimension ref="B2:R249"/>
  <sheetViews>
    <sheetView topLeftCell="F1" workbookViewId="0">
      <selection activeCell="Q3" sqref="Q3"/>
    </sheetView>
  </sheetViews>
  <sheetFormatPr defaultRowHeight="14.4" x14ac:dyDescent="0.3"/>
  <cols>
    <col min="1" max="1" width="3.5546875" customWidth="1"/>
    <col min="2" max="2" width="13.44140625" style="5" bestFit="1" customWidth="1"/>
    <col min="3" max="3" width="26.6640625" bestFit="1" customWidth="1"/>
    <col min="4" max="4" width="91.33203125" style="1" customWidth="1"/>
    <col min="5" max="5" width="53.88671875" style="1" bestFit="1" customWidth="1"/>
    <col min="6" max="6" width="26.5546875" customWidth="1"/>
    <col min="17" max="17" width="16.33203125" bestFit="1" customWidth="1"/>
    <col min="18" max="18" width="41.5546875" bestFit="1" customWidth="1"/>
  </cols>
  <sheetData>
    <row r="2" spans="2:18" s="6" customFormat="1" x14ac:dyDescent="0.3">
      <c r="B2" s="7" t="s">
        <v>50</v>
      </c>
      <c r="C2" s="8" t="s">
        <v>49</v>
      </c>
      <c r="D2" s="9" t="s">
        <v>51</v>
      </c>
      <c r="E2" s="9" t="s">
        <v>12</v>
      </c>
      <c r="G2" s="56" t="e">
        <f>CONCATENATE(D3,"",D4,"","",D5,"",D6,"",D7,"",D8,"","",D9,"",D10,"",D11,"",D12,"",D13,"",D14,"",D15,"","",D16,"","","","",D17,"",D18,"",D19,"",D20,"","",D21,"",D22,"",D23,"",D24,"",D25,"","","",D26,"",D27)</f>
        <v>#REF!</v>
      </c>
      <c r="H2" s="56"/>
      <c r="I2" s="56"/>
      <c r="J2" s="56"/>
      <c r="K2" s="56"/>
      <c r="L2" s="56"/>
      <c r="M2" s="56"/>
      <c r="N2" s="56"/>
      <c r="Q2" t="s">
        <v>137</v>
      </c>
      <c r="R2" t="s">
        <v>138</v>
      </c>
    </row>
    <row r="3" spans="2:18" x14ac:dyDescent="0.3">
      <c r="B3" s="57" t="s">
        <v>26</v>
      </c>
      <c r="C3" t="s">
        <v>97</v>
      </c>
      <c r="D3" s="3" t="e">
        <f>CONCATENATE(" exec [Curated].[uspRSVRMetaDataCuratedSetViewCreate] ",C3," = '", E3,"', ")</f>
        <v>#REF!</v>
      </c>
      <c r="E3" s="3" t="e">
        <f>#REF!</f>
        <v>#REF!</v>
      </c>
      <c r="G3" s="56"/>
      <c r="H3" s="56"/>
      <c r="I3" s="56"/>
      <c r="J3" s="56"/>
      <c r="K3" s="56"/>
      <c r="L3" s="56"/>
      <c r="M3" s="56"/>
      <c r="N3" s="56"/>
      <c r="Q3" t="s">
        <v>139</v>
      </c>
      <c r="R3" t="s">
        <v>140</v>
      </c>
    </row>
    <row r="4" spans="2:18" x14ac:dyDescent="0.3">
      <c r="B4" s="58"/>
      <c r="C4" s="2" t="s">
        <v>27</v>
      </c>
      <c r="D4" s="3" t="e">
        <f>CONCATENATE(" ",C4," = '", E4,"', ")</f>
        <v>#REF!</v>
      </c>
      <c r="E4" s="4" t="e">
        <f>#REF!</f>
        <v>#REF!</v>
      </c>
      <c r="G4" s="56"/>
      <c r="H4" s="56"/>
      <c r="I4" s="56"/>
      <c r="J4" s="56"/>
      <c r="K4" s="56"/>
      <c r="L4" s="56"/>
      <c r="M4" s="56"/>
      <c r="N4" s="56"/>
      <c r="Q4" t="s">
        <v>141</v>
      </c>
      <c r="R4" t="s">
        <v>142</v>
      </c>
    </row>
    <row r="5" spans="2:18" x14ac:dyDescent="0.3">
      <c r="B5" s="57" t="s">
        <v>52</v>
      </c>
      <c r="C5" s="2" t="s">
        <v>28</v>
      </c>
      <c r="D5" s="3" t="e">
        <f t="shared" ref="D5:D26" si="0">CONCATENATE(" ",C5," = '", E5,"', ")</f>
        <v>#REF!</v>
      </c>
      <c r="E5" s="4" t="e">
        <f>#REF!</f>
        <v>#REF!</v>
      </c>
      <c r="G5" s="56"/>
      <c r="H5" s="56"/>
      <c r="I5" s="56"/>
      <c r="J5" s="56"/>
      <c r="K5" s="56"/>
      <c r="L5" s="56"/>
      <c r="M5" s="56"/>
      <c r="N5" s="56"/>
      <c r="Q5" t="s">
        <v>143</v>
      </c>
      <c r="R5" t="s">
        <v>144</v>
      </c>
    </row>
    <row r="6" spans="2:18" x14ac:dyDescent="0.3">
      <c r="B6" s="59"/>
      <c r="C6" s="2" t="s">
        <v>29</v>
      </c>
      <c r="D6" s="3" t="e">
        <f t="shared" si="0"/>
        <v>#REF!</v>
      </c>
      <c r="E6" s="3" t="e">
        <f>#REF!</f>
        <v>#REF!</v>
      </c>
      <c r="G6" s="56"/>
      <c r="H6" s="56"/>
      <c r="I6" s="56"/>
      <c r="J6" s="56"/>
      <c r="K6" s="56"/>
      <c r="L6" s="56"/>
      <c r="M6" s="56"/>
      <c r="N6" s="56"/>
      <c r="Q6" t="s">
        <v>145</v>
      </c>
      <c r="R6" t="s">
        <v>146</v>
      </c>
    </row>
    <row r="7" spans="2:18" x14ac:dyDescent="0.3">
      <c r="B7" s="59"/>
      <c r="C7" s="2" t="s">
        <v>30</v>
      </c>
      <c r="D7" s="3" t="e">
        <f t="shared" si="0"/>
        <v>#REF!</v>
      </c>
      <c r="E7" s="4" t="e">
        <f>#REF!</f>
        <v>#REF!</v>
      </c>
      <c r="G7" s="56"/>
      <c r="H7" s="56"/>
      <c r="I7" s="56"/>
      <c r="J7" s="56"/>
      <c r="K7" s="56"/>
      <c r="L7" s="56"/>
      <c r="M7" s="56"/>
      <c r="N7" s="56"/>
      <c r="Q7" t="s">
        <v>147</v>
      </c>
      <c r="R7" t="s">
        <v>148</v>
      </c>
    </row>
    <row r="8" spans="2:18" ht="13.95" customHeight="1" x14ac:dyDescent="0.3">
      <c r="B8" s="58"/>
      <c r="C8" s="2" t="s">
        <v>31</v>
      </c>
      <c r="D8" s="3" t="e">
        <f>CONCATENATE(" ",C8," = '", E8,"', ")</f>
        <v>#REF!</v>
      </c>
      <c r="E8" s="4" t="e">
        <f>#REF!</f>
        <v>#REF!</v>
      </c>
      <c r="G8" s="56"/>
      <c r="H8" s="56"/>
      <c r="I8" s="56"/>
      <c r="J8" s="56"/>
      <c r="K8" s="56"/>
      <c r="L8" s="56"/>
      <c r="M8" s="56"/>
      <c r="N8" s="56"/>
      <c r="Q8" t="s">
        <v>149</v>
      </c>
      <c r="R8" t="s">
        <v>150</v>
      </c>
    </row>
    <row r="9" spans="2:18" x14ac:dyDescent="0.3">
      <c r="B9" s="57" t="s">
        <v>53</v>
      </c>
      <c r="C9" s="2" t="s">
        <v>32</v>
      </c>
      <c r="D9" s="3" t="e">
        <f t="shared" si="0"/>
        <v>#REF!</v>
      </c>
      <c r="E9" s="4" t="e">
        <f>E5</f>
        <v>#REF!</v>
      </c>
      <c r="G9" s="56"/>
      <c r="H9" s="56"/>
      <c r="I9" s="56"/>
      <c r="J9" s="56"/>
      <c r="K9" s="56"/>
      <c r="L9" s="56"/>
      <c r="M9" s="56"/>
      <c r="N9" s="56"/>
      <c r="Q9" t="s">
        <v>151</v>
      </c>
      <c r="R9" t="s">
        <v>152</v>
      </c>
    </row>
    <row r="10" spans="2:18" x14ac:dyDescent="0.3">
      <c r="B10" s="59"/>
      <c r="C10" s="2" t="s">
        <v>33</v>
      </c>
      <c r="D10" s="3" t="e">
        <f t="shared" si="0"/>
        <v>#REF!</v>
      </c>
      <c r="E10" s="3" t="e">
        <f>E6</f>
        <v>#REF!</v>
      </c>
      <c r="G10" s="56"/>
      <c r="H10" s="56"/>
      <c r="I10" s="56"/>
      <c r="J10" s="56"/>
      <c r="K10" s="56"/>
      <c r="L10" s="56"/>
      <c r="M10" s="56"/>
      <c r="N10" s="56"/>
      <c r="Q10" t="s">
        <v>153</v>
      </c>
      <c r="R10" t="s">
        <v>154</v>
      </c>
    </row>
    <row r="11" spans="2:18" x14ac:dyDescent="0.3">
      <c r="B11" s="59"/>
      <c r="C11" s="2" t="s">
        <v>34</v>
      </c>
      <c r="D11" s="3" t="e">
        <f t="shared" si="0"/>
        <v>#REF!</v>
      </c>
      <c r="E11" s="4" t="e">
        <f>E7</f>
        <v>#REF!</v>
      </c>
      <c r="G11" s="56"/>
      <c r="H11" s="56"/>
      <c r="I11" s="56"/>
      <c r="J11" s="56"/>
      <c r="K11" s="56"/>
      <c r="L11" s="56"/>
      <c r="M11" s="56"/>
      <c r="N11" s="56"/>
      <c r="Q11" t="s">
        <v>155</v>
      </c>
      <c r="R11" t="s">
        <v>156</v>
      </c>
    </row>
    <row r="12" spans="2:18" x14ac:dyDescent="0.3">
      <c r="B12" s="58"/>
      <c r="C12" s="2" t="s">
        <v>35</v>
      </c>
      <c r="D12" s="3" t="e">
        <f t="shared" si="0"/>
        <v>#REF!</v>
      </c>
      <c r="E12" s="4" t="e">
        <f>#REF!</f>
        <v>#REF!</v>
      </c>
      <c r="G12" s="56"/>
      <c r="H12" s="56"/>
      <c r="I12" s="56"/>
      <c r="J12" s="56"/>
      <c r="K12" s="56"/>
      <c r="L12" s="56"/>
      <c r="M12" s="56"/>
      <c r="N12" s="56"/>
      <c r="Q12" t="s">
        <v>157</v>
      </c>
      <c r="R12" t="s">
        <v>158</v>
      </c>
    </row>
    <row r="13" spans="2:18" x14ac:dyDescent="0.3">
      <c r="B13" s="57" t="s">
        <v>54</v>
      </c>
      <c r="C13" s="2" t="s">
        <v>36</v>
      </c>
      <c r="D13" s="3" t="e">
        <f t="shared" si="0"/>
        <v>#REF!</v>
      </c>
      <c r="E13" s="4" t="e">
        <f>E26</f>
        <v>#REF!</v>
      </c>
      <c r="G13" s="56"/>
      <c r="H13" s="56"/>
      <c r="I13" s="56"/>
      <c r="J13" s="56"/>
      <c r="K13" s="56"/>
      <c r="L13" s="56"/>
      <c r="M13" s="56"/>
      <c r="N13" s="56"/>
      <c r="Q13" t="s">
        <v>159</v>
      </c>
      <c r="R13" t="s">
        <v>160</v>
      </c>
    </row>
    <row r="14" spans="2:18" x14ac:dyDescent="0.3">
      <c r="B14" s="59"/>
      <c r="C14" s="2" t="s">
        <v>37</v>
      </c>
      <c r="D14" s="3" t="str">
        <f t="shared" si="0"/>
        <v xml:space="preserve"> @CSReferenceSchema = 'dbo', </v>
      </c>
      <c r="E14" s="3" t="s">
        <v>74</v>
      </c>
      <c r="G14" s="56"/>
      <c r="H14" s="56"/>
      <c r="I14" s="56"/>
      <c r="J14" s="56"/>
      <c r="K14" s="56"/>
      <c r="L14" s="56"/>
      <c r="M14" s="56"/>
      <c r="N14" s="56"/>
      <c r="Q14" t="s">
        <v>161</v>
      </c>
      <c r="R14" t="s">
        <v>162</v>
      </c>
    </row>
    <row r="15" spans="2:18" x14ac:dyDescent="0.3">
      <c r="B15" s="58"/>
      <c r="C15" s="2" t="s">
        <v>38</v>
      </c>
      <c r="D15" s="3" t="e">
        <f t="shared" si="0"/>
        <v>#REF!</v>
      </c>
      <c r="E15" s="4" t="e">
        <f>E26</f>
        <v>#REF!</v>
      </c>
      <c r="G15" s="56"/>
      <c r="H15" s="56"/>
      <c r="I15" s="56"/>
      <c r="J15" s="56"/>
      <c r="K15" s="56"/>
      <c r="L15" s="56"/>
      <c r="M15" s="56"/>
      <c r="N15" s="56"/>
      <c r="Q15" t="s">
        <v>163</v>
      </c>
      <c r="R15" t="s">
        <v>164</v>
      </c>
    </row>
    <row r="16" spans="2:18" x14ac:dyDescent="0.3">
      <c r="B16" s="10" t="s">
        <v>4</v>
      </c>
      <c r="C16" s="2" t="s">
        <v>39</v>
      </c>
      <c r="D16" s="3" t="e">
        <f t="shared" si="0"/>
        <v>#REF!</v>
      </c>
      <c r="E16" s="3" t="e">
        <f>#REF!</f>
        <v>#REF!</v>
      </c>
      <c r="G16" s="56"/>
      <c r="H16" s="56"/>
      <c r="I16" s="56"/>
      <c r="J16" s="56"/>
      <c r="K16" s="56"/>
      <c r="L16" s="56"/>
      <c r="M16" s="56"/>
      <c r="N16" s="56"/>
      <c r="Q16" t="s">
        <v>165</v>
      </c>
      <c r="R16" t="s">
        <v>166</v>
      </c>
    </row>
    <row r="17" spans="2:18" x14ac:dyDescent="0.3">
      <c r="B17" s="57" t="s">
        <v>55</v>
      </c>
      <c r="C17" s="2" t="s">
        <v>40</v>
      </c>
      <c r="D17" s="3" t="e">
        <f t="shared" si="0"/>
        <v>#REF!</v>
      </c>
      <c r="E17" s="4" t="e">
        <f>#REF!</f>
        <v>#REF!</v>
      </c>
      <c r="G17" s="56"/>
      <c r="H17" s="56"/>
      <c r="I17" s="56"/>
      <c r="J17" s="56"/>
      <c r="K17" s="56"/>
      <c r="L17" s="56"/>
      <c r="M17" s="56"/>
      <c r="N17" s="56"/>
      <c r="Q17" t="s">
        <v>167</v>
      </c>
      <c r="R17" t="s">
        <v>168</v>
      </c>
    </row>
    <row r="18" spans="2:18" x14ac:dyDescent="0.3">
      <c r="B18" s="59"/>
      <c r="C18" s="2" t="s">
        <v>41</v>
      </c>
      <c r="D18" s="3" t="e">
        <f t="shared" si="0"/>
        <v>#REF!</v>
      </c>
      <c r="E18" s="3" t="e">
        <f>#REF!</f>
        <v>#REF!</v>
      </c>
      <c r="G18" s="56"/>
      <c r="H18" s="56"/>
      <c r="I18" s="56"/>
      <c r="J18" s="56"/>
      <c r="K18" s="56"/>
      <c r="L18" s="56"/>
      <c r="M18" s="56"/>
      <c r="N18" s="56"/>
      <c r="Q18" t="s">
        <v>169</v>
      </c>
      <c r="R18" t="s">
        <v>170</v>
      </c>
    </row>
    <row r="19" spans="2:18" x14ac:dyDescent="0.3">
      <c r="B19" s="59"/>
      <c r="C19" s="2" t="s">
        <v>42</v>
      </c>
      <c r="D19" s="3" t="e">
        <f t="shared" si="0"/>
        <v>#REF!</v>
      </c>
      <c r="E19" s="4" t="e">
        <f>#REF!</f>
        <v>#REF!</v>
      </c>
      <c r="G19" s="56"/>
      <c r="H19" s="56"/>
      <c r="I19" s="56"/>
      <c r="J19" s="56"/>
      <c r="K19" s="56"/>
      <c r="L19" s="56"/>
      <c r="M19" s="56"/>
      <c r="N19" s="56"/>
      <c r="Q19" t="s">
        <v>171</v>
      </c>
      <c r="R19" t="s">
        <v>172</v>
      </c>
    </row>
    <row r="20" spans="2:18" x14ac:dyDescent="0.3">
      <c r="B20" s="58"/>
      <c r="C20" s="2" t="s">
        <v>43</v>
      </c>
      <c r="D20" s="3" t="e">
        <f t="shared" si="0"/>
        <v>#REF!</v>
      </c>
      <c r="E20" s="3" t="e">
        <f>#REF!</f>
        <v>#REF!</v>
      </c>
      <c r="G20" s="56"/>
      <c r="H20" s="56"/>
      <c r="I20" s="56"/>
      <c r="J20" s="56"/>
      <c r="K20" s="56"/>
      <c r="L20" s="56"/>
      <c r="M20" s="56"/>
      <c r="N20" s="56"/>
      <c r="Q20" t="s">
        <v>173</v>
      </c>
      <c r="R20" t="s">
        <v>174</v>
      </c>
    </row>
    <row r="21" spans="2:18" x14ac:dyDescent="0.3">
      <c r="B21" s="57" t="s">
        <v>56</v>
      </c>
      <c r="C21" s="2" t="s">
        <v>44</v>
      </c>
      <c r="D21" s="3" t="e">
        <f t="shared" si="0"/>
        <v>#REF!</v>
      </c>
      <c r="E21" s="4" t="e">
        <f>E26</f>
        <v>#REF!</v>
      </c>
      <c r="G21" s="56"/>
      <c r="H21" s="56"/>
      <c r="I21" s="56"/>
      <c r="J21" s="56"/>
      <c r="K21" s="56"/>
      <c r="L21" s="56"/>
      <c r="M21" s="56"/>
      <c r="N21" s="56"/>
      <c r="Q21" t="s">
        <v>175</v>
      </c>
      <c r="R21" t="s">
        <v>176</v>
      </c>
    </row>
    <row r="22" spans="2:18" x14ac:dyDescent="0.3">
      <c r="B22" s="59"/>
      <c r="C22" s="2" t="s">
        <v>45</v>
      </c>
      <c r="D22" s="3" t="e">
        <f t="shared" si="0"/>
        <v>#REF!</v>
      </c>
      <c r="E22" s="3" t="e">
        <f>#REF!</f>
        <v>#REF!</v>
      </c>
      <c r="G22" s="56"/>
      <c r="H22" s="56"/>
      <c r="I22" s="56"/>
      <c r="J22" s="56"/>
      <c r="K22" s="56"/>
      <c r="L22" s="56"/>
      <c r="M22" s="56"/>
      <c r="N22" s="56"/>
      <c r="Q22" t="s">
        <v>177</v>
      </c>
      <c r="R22" t="s">
        <v>178</v>
      </c>
    </row>
    <row r="23" spans="2:18" x14ac:dyDescent="0.3">
      <c r="B23" s="59"/>
      <c r="C23" s="2" t="s">
        <v>46</v>
      </c>
      <c r="D23" s="3" t="e">
        <f t="shared" si="0"/>
        <v>#REF!</v>
      </c>
      <c r="E23" s="3" t="e">
        <f>#REF!</f>
        <v>#REF!</v>
      </c>
      <c r="G23" s="56"/>
      <c r="H23" s="56"/>
      <c r="I23" s="56"/>
      <c r="J23" s="56"/>
      <c r="K23" s="56"/>
      <c r="L23" s="56"/>
      <c r="M23" s="56"/>
      <c r="N23" s="56"/>
      <c r="Q23" t="s">
        <v>179</v>
      </c>
      <c r="R23" t="s">
        <v>180</v>
      </c>
    </row>
    <row r="24" spans="2:18" x14ac:dyDescent="0.3">
      <c r="B24" s="59"/>
      <c r="C24" s="2" t="s">
        <v>47</v>
      </c>
      <c r="D24" s="3" t="e">
        <f t="shared" si="0"/>
        <v>#REF!</v>
      </c>
      <c r="E24" s="4" t="e">
        <f>CONCATENATE("RSVR_P_CV_",UPPER(MID(E16,13,500)),"_READ")</f>
        <v>#REF!</v>
      </c>
      <c r="G24" s="56"/>
      <c r="H24" s="56"/>
      <c r="I24" s="56"/>
      <c r="J24" s="56"/>
      <c r="K24" s="56"/>
      <c r="L24" s="56"/>
      <c r="M24" s="56"/>
      <c r="N24" s="56"/>
      <c r="Q24" t="s">
        <v>181</v>
      </c>
      <c r="R24" t="s">
        <v>182</v>
      </c>
    </row>
    <row r="25" spans="2:18" x14ac:dyDescent="0.3">
      <c r="B25" s="58"/>
      <c r="C25" s="2" t="s">
        <v>48</v>
      </c>
      <c r="D25" s="3" t="e">
        <f t="shared" si="0"/>
        <v>#REF!</v>
      </c>
      <c r="E25" s="4" t="e">
        <f>E24</f>
        <v>#REF!</v>
      </c>
      <c r="G25" s="56"/>
      <c r="H25" s="56"/>
      <c r="I25" s="56"/>
      <c r="J25" s="56"/>
      <c r="K25" s="56"/>
      <c r="L25" s="56"/>
      <c r="M25" s="56"/>
      <c r="N25" s="56"/>
      <c r="Q25" t="s">
        <v>183</v>
      </c>
      <c r="R25" t="s">
        <v>184</v>
      </c>
    </row>
    <row r="26" spans="2:18" x14ac:dyDescent="0.3">
      <c r="B26" s="57" t="s">
        <v>57</v>
      </c>
      <c r="C26" s="2" t="s">
        <v>72</v>
      </c>
      <c r="D26" s="3" t="e">
        <f t="shared" si="0"/>
        <v>#REF!</v>
      </c>
      <c r="E26" s="4" t="e">
        <f>#REF!</f>
        <v>#REF!</v>
      </c>
      <c r="G26" s="56"/>
      <c r="H26" s="56"/>
      <c r="I26" s="56"/>
      <c r="J26" s="56"/>
      <c r="K26" s="56"/>
      <c r="L26" s="56"/>
      <c r="M26" s="56"/>
      <c r="N26" s="56"/>
      <c r="Q26" t="s">
        <v>185</v>
      </c>
      <c r="R26" t="s">
        <v>186</v>
      </c>
    </row>
    <row r="27" spans="2:18" x14ac:dyDescent="0.3">
      <c r="B27" s="58"/>
      <c r="C27" s="2" t="s">
        <v>73</v>
      </c>
      <c r="D27" s="3" t="e">
        <f>CONCATENATE(" ",C27," = '", E27,"' ")</f>
        <v>#REF!</v>
      </c>
      <c r="E27" s="3" t="e">
        <f>#REF!</f>
        <v>#REF!</v>
      </c>
      <c r="G27" s="56"/>
      <c r="H27" s="56"/>
      <c r="I27" s="56"/>
      <c r="J27" s="56"/>
      <c r="K27" s="56"/>
      <c r="L27" s="56"/>
      <c r="M27" s="56"/>
      <c r="N27" s="56"/>
      <c r="Q27" t="s">
        <v>187</v>
      </c>
      <c r="R27" t="s">
        <v>188</v>
      </c>
    </row>
    <row r="28" spans="2:18" x14ac:dyDescent="0.3">
      <c r="Q28" t="s">
        <v>189</v>
      </c>
      <c r="R28" t="s">
        <v>190</v>
      </c>
    </row>
    <row r="29" spans="2:18" x14ac:dyDescent="0.3">
      <c r="Q29" t="s">
        <v>191</v>
      </c>
      <c r="R29" t="s">
        <v>192</v>
      </c>
    </row>
    <row r="30" spans="2:18" x14ac:dyDescent="0.3">
      <c r="Q30" t="s">
        <v>193</v>
      </c>
      <c r="R30" t="s">
        <v>194</v>
      </c>
    </row>
    <row r="31" spans="2:18" x14ac:dyDescent="0.3">
      <c r="B31" s="60" t="s">
        <v>68</v>
      </c>
      <c r="C31" s="60"/>
      <c r="Q31" t="s">
        <v>99</v>
      </c>
      <c r="R31" t="s">
        <v>195</v>
      </c>
    </row>
    <row r="32" spans="2:18" x14ac:dyDescent="0.3">
      <c r="B32" s="55" t="s">
        <v>75</v>
      </c>
      <c r="C32" s="55"/>
      <c r="D32" s="11" t="s">
        <v>90</v>
      </c>
      <c r="E32" s="9" t="s">
        <v>125</v>
      </c>
      <c r="Q32" t="s">
        <v>196</v>
      </c>
      <c r="R32" t="s">
        <v>197</v>
      </c>
    </row>
    <row r="33" spans="2:18" x14ac:dyDescent="0.3">
      <c r="B33" s="55" t="s">
        <v>76</v>
      </c>
      <c r="C33" s="55"/>
      <c r="D33" s="12" t="s">
        <v>91</v>
      </c>
      <c r="E33" s="4" t="s">
        <v>109</v>
      </c>
      <c r="Q33" t="s">
        <v>198</v>
      </c>
      <c r="R33" t="s">
        <v>199</v>
      </c>
    </row>
    <row r="34" spans="2:18" x14ac:dyDescent="0.3">
      <c r="B34" s="55" t="s">
        <v>77</v>
      </c>
      <c r="C34" s="55"/>
      <c r="D34" s="12" t="s">
        <v>92</v>
      </c>
      <c r="E34" s="4" t="s">
        <v>126</v>
      </c>
      <c r="Q34" t="s">
        <v>200</v>
      </c>
      <c r="R34" t="s">
        <v>201</v>
      </c>
    </row>
    <row r="35" spans="2:18" x14ac:dyDescent="0.3">
      <c r="B35" s="55" t="s">
        <v>78</v>
      </c>
      <c r="C35" s="55"/>
      <c r="D35" s="12" t="s">
        <v>93</v>
      </c>
      <c r="E35" s="4" t="s">
        <v>127</v>
      </c>
      <c r="Q35" t="s">
        <v>202</v>
      </c>
      <c r="R35" t="s">
        <v>203</v>
      </c>
    </row>
    <row r="36" spans="2:18" x14ac:dyDescent="0.3">
      <c r="B36" s="55" t="s">
        <v>79</v>
      </c>
      <c r="C36" s="55"/>
      <c r="D36" s="12" t="s">
        <v>94</v>
      </c>
      <c r="E36" s="4" t="s">
        <v>128</v>
      </c>
      <c r="Q36" t="s">
        <v>204</v>
      </c>
      <c r="R36" t="s">
        <v>205</v>
      </c>
    </row>
    <row r="37" spans="2:18" x14ac:dyDescent="0.3">
      <c r="B37" s="55" t="s">
        <v>80</v>
      </c>
      <c r="C37" s="55"/>
      <c r="E37" s="4" t="s">
        <v>129</v>
      </c>
      <c r="Q37" t="s">
        <v>206</v>
      </c>
      <c r="R37" t="s">
        <v>207</v>
      </c>
    </row>
    <row r="38" spans="2:18" x14ac:dyDescent="0.3">
      <c r="B38" s="55" t="s">
        <v>81</v>
      </c>
      <c r="C38" s="55"/>
      <c r="E38" s="4" t="s">
        <v>130</v>
      </c>
      <c r="Q38" t="s">
        <v>208</v>
      </c>
      <c r="R38" t="s">
        <v>209</v>
      </c>
    </row>
    <row r="39" spans="2:18" x14ac:dyDescent="0.3">
      <c r="B39" s="55" t="s">
        <v>82</v>
      </c>
      <c r="C39" s="55"/>
      <c r="E39" s="4" t="s">
        <v>131</v>
      </c>
      <c r="Q39" t="s">
        <v>210</v>
      </c>
      <c r="R39" t="s">
        <v>211</v>
      </c>
    </row>
    <row r="40" spans="2:18" x14ac:dyDescent="0.3">
      <c r="B40" s="55" t="s">
        <v>83</v>
      </c>
      <c r="C40" s="55"/>
      <c r="E40" s="4" t="s">
        <v>132</v>
      </c>
      <c r="Q40" t="s">
        <v>212</v>
      </c>
      <c r="R40" t="s">
        <v>213</v>
      </c>
    </row>
    <row r="41" spans="2:18" x14ac:dyDescent="0.3">
      <c r="B41" s="55" t="s">
        <v>84</v>
      </c>
      <c r="C41" s="55"/>
      <c r="E41" s="4" t="s">
        <v>133</v>
      </c>
      <c r="Q41" t="s">
        <v>214</v>
      </c>
      <c r="R41" t="s">
        <v>215</v>
      </c>
    </row>
    <row r="42" spans="2:18" x14ac:dyDescent="0.3">
      <c r="B42" s="55" t="s">
        <v>85</v>
      </c>
      <c r="C42" s="55"/>
      <c r="Q42" t="s">
        <v>216</v>
      </c>
      <c r="R42" t="s">
        <v>217</v>
      </c>
    </row>
    <row r="43" spans="2:18" x14ac:dyDescent="0.3">
      <c r="B43" s="55" t="s">
        <v>98</v>
      </c>
      <c r="C43" s="55"/>
      <c r="Q43" t="s">
        <v>218</v>
      </c>
      <c r="R43" t="s">
        <v>219</v>
      </c>
    </row>
    <row r="44" spans="2:18" x14ac:dyDescent="0.3">
      <c r="Q44" t="s">
        <v>220</v>
      </c>
      <c r="R44" t="s">
        <v>221</v>
      </c>
    </row>
    <row r="45" spans="2:18" x14ac:dyDescent="0.3">
      <c r="Q45" t="s">
        <v>222</v>
      </c>
      <c r="R45" t="s">
        <v>223</v>
      </c>
    </row>
    <row r="46" spans="2:18" x14ac:dyDescent="0.3">
      <c r="Q46" t="s">
        <v>224</v>
      </c>
      <c r="R46" t="s">
        <v>225</v>
      </c>
    </row>
    <row r="47" spans="2:18" x14ac:dyDescent="0.3">
      <c r="Q47" t="s">
        <v>226</v>
      </c>
      <c r="R47" t="s">
        <v>227</v>
      </c>
    </row>
    <row r="48" spans="2:18" x14ac:dyDescent="0.3">
      <c r="Q48" t="s">
        <v>228</v>
      </c>
      <c r="R48" t="s">
        <v>229</v>
      </c>
    </row>
    <row r="49" spans="17:18" x14ac:dyDescent="0.3">
      <c r="Q49" t="s">
        <v>230</v>
      </c>
      <c r="R49" t="s">
        <v>231</v>
      </c>
    </row>
    <row r="50" spans="17:18" x14ac:dyDescent="0.3">
      <c r="Q50" t="s">
        <v>232</v>
      </c>
      <c r="R50" t="s">
        <v>233</v>
      </c>
    </row>
    <row r="51" spans="17:18" x14ac:dyDescent="0.3">
      <c r="Q51" t="s">
        <v>234</v>
      </c>
      <c r="R51" t="s">
        <v>235</v>
      </c>
    </row>
    <row r="52" spans="17:18" x14ac:dyDescent="0.3">
      <c r="Q52" t="s">
        <v>236</v>
      </c>
      <c r="R52" t="s">
        <v>237</v>
      </c>
    </row>
    <row r="53" spans="17:18" x14ac:dyDescent="0.3">
      <c r="Q53" t="s">
        <v>238</v>
      </c>
      <c r="R53" t="s">
        <v>239</v>
      </c>
    </row>
    <row r="54" spans="17:18" x14ac:dyDescent="0.3">
      <c r="Q54" t="s">
        <v>240</v>
      </c>
      <c r="R54" t="s">
        <v>241</v>
      </c>
    </row>
    <row r="55" spans="17:18" x14ac:dyDescent="0.3">
      <c r="Q55" t="s">
        <v>242</v>
      </c>
      <c r="R55" t="s">
        <v>243</v>
      </c>
    </row>
    <row r="56" spans="17:18" x14ac:dyDescent="0.3">
      <c r="Q56" t="s">
        <v>244</v>
      </c>
      <c r="R56" t="s">
        <v>245</v>
      </c>
    </row>
    <row r="57" spans="17:18" x14ac:dyDescent="0.3">
      <c r="Q57" t="s">
        <v>246</v>
      </c>
      <c r="R57" t="s">
        <v>247</v>
      </c>
    </row>
    <row r="58" spans="17:18" x14ac:dyDescent="0.3">
      <c r="Q58" t="s">
        <v>248</v>
      </c>
      <c r="R58" t="s">
        <v>249</v>
      </c>
    </row>
    <row r="59" spans="17:18" x14ac:dyDescent="0.3">
      <c r="Q59" t="s">
        <v>250</v>
      </c>
      <c r="R59" t="s">
        <v>251</v>
      </c>
    </row>
    <row r="60" spans="17:18" x14ac:dyDescent="0.3">
      <c r="Q60" t="s">
        <v>252</v>
      </c>
      <c r="R60" t="s">
        <v>253</v>
      </c>
    </row>
    <row r="61" spans="17:18" x14ac:dyDescent="0.3">
      <c r="Q61" t="s">
        <v>254</v>
      </c>
      <c r="R61" t="s">
        <v>255</v>
      </c>
    </row>
    <row r="62" spans="17:18" x14ac:dyDescent="0.3">
      <c r="Q62" t="s">
        <v>256</v>
      </c>
      <c r="R62" t="s">
        <v>257</v>
      </c>
    </row>
    <row r="63" spans="17:18" x14ac:dyDescent="0.3">
      <c r="Q63" t="s">
        <v>258</v>
      </c>
      <c r="R63" t="s">
        <v>259</v>
      </c>
    </row>
    <row r="64" spans="17:18" x14ac:dyDescent="0.3">
      <c r="Q64" t="s">
        <v>260</v>
      </c>
      <c r="R64" t="s">
        <v>261</v>
      </c>
    </row>
    <row r="65" spans="17:18" x14ac:dyDescent="0.3">
      <c r="Q65" t="s">
        <v>262</v>
      </c>
      <c r="R65" t="s">
        <v>263</v>
      </c>
    </row>
    <row r="66" spans="17:18" x14ac:dyDescent="0.3">
      <c r="Q66" t="s">
        <v>264</v>
      </c>
      <c r="R66" t="s">
        <v>265</v>
      </c>
    </row>
    <row r="67" spans="17:18" x14ac:dyDescent="0.3">
      <c r="Q67" t="s">
        <v>266</v>
      </c>
      <c r="R67" t="s">
        <v>267</v>
      </c>
    </row>
    <row r="68" spans="17:18" x14ac:dyDescent="0.3">
      <c r="Q68" t="s">
        <v>268</v>
      </c>
      <c r="R68" t="s">
        <v>269</v>
      </c>
    </row>
    <row r="69" spans="17:18" x14ac:dyDescent="0.3">
      <c r="Q69" t="s">
        <v>270</v>
      </c>
      <c r="R69" t="s">
        <v>271</v>
      </c>
    </row>
    <row r="70" spans="17:18" x14ac:dyDescent="0.3">
      <c r="Q70" t="s">
        <v>272</v>
      </c>
      <c r="R70" t="s">
        <v>273</v>
      </c>
    </row>
    <row r="71" spans="17:18" x14ac:dyDescent="0.3">
      <c r="Q71" t="s">
        <v>274</v>
      </c>
      <c r="R71" t="s">
        <v>275</v>
      </c>
    </row>
    <row r="72" spans="17:18" x14ac:dyDescent="0.3">
      <c r="Q72" t="s">
        <v>276</v>
      </c>
      <c r="R72" t="s">
        <v>277</v>
      </c>
    </row>
    <row r="73" spans="17:18" x14ac:dyDescent="0.3">
      <c r="Q73" t="s">
        <v>278</v>
      </c>
      <c r="R73" t="s">
        <v>279</v>
      </c>
    </row>
    <row r="74" spans="17:18" x14ac:dyDescent="0.3">
      <c r="Q74" t="s">
        <v>280</v>
      </c>
      <c r="R74" t="s">
        <v>281</v>
      </c>
    </row>
    <row r="75" spans="17:18" x14ac:dyDescent="0.3">
      <c r="Q75" t="s">
        <v>282</v>
      </c>
      <c r="R75" t="s">
        <v>283</v>
      </c>
    </row>
    <row r="76" spans="17:18" x14ac:dyDescent="0.3">
      <c r="Q76" t="s">
        <v>284</v>
      </c>
      <c r="R76" t="s">
        <v>285</v>
      </c>
    </row>
    <row r="77" spans="17:18" x14ac:dyDescent="0.3">
      <c r="Q77" t="s">
        <v>286</v>
      </c>
      <c r="R77" t="s">
        <v>287</v>
      </c>
    </row>
    <row r="78" spans="17:18" x14ac:dyDescent="0.3">
      <c r="Q78" t="s">
        <v>288</v>
      </c>
      <c r="R78" t="s">
        <v>289</v>
      </c>
    </row>
    <row r="79" spans="17:18" x14ac:dyDescent="0.3">
      <c r="Q79" t="s">
        <v>290</v>
      </c>
      <c r="R79" t="s">
        <v>291</v>
      </c>
    </row>
    <row r="80" spans="17:18" x14ac:dyDescent="0.3">
      <c r="Q80" t="s">
        <v>292</v>
      </c>
      <c r="R80" t="s">
        <v>293</v>
      </c>
    </row>
    <row r="81" spans="17:18" x14ac:dyDescent="0.3">
      <c r="Q81" t="s">
        <v>294</v>
      </c>
      <c r="R81" t="s">
        <v>295</v>
      </c>
    </row>
    <row r="82" spans="17:18" x14ac:dyDescent="0.3">
      <c r="Q82" t="s">
        <v>296</v>
      </c>
      <c r="R82" t="s">
        <v>297</v>
      </c>
    </row>
    <row r="83" spans="17:18" x14ac:dyDescent="0.3">
      <c r="Q83" t="s">
        <v>298</v>
      </c>
      <c r="R83" t="s">
        <v>299</v>
      </c>
    </row>
    <row r="84" spans="17:18" x14ac:dyDescent="0.3">
      <c r="Q84" t="s">
        <v>300</v>
      </c>
      <c r="R84" t="s">
        <v>301</v>
      </c>
    </row>
    <row r="85" spans="17:18" x14ac:dyDescent="0.3">
      <c r="Q85" t="s">
        <v>302</v>
      </c>
      <c r="R85" t="s">
        <v>303</v>
      </c>
    </row>
    <row r="86" spans="17:18" x14ac:dyDescent="0.3">
      <c r="Q86" t="s">
        <v>304</v>
      </c>
      <c r="R86" t="s">
        <v>305</v>
      </c>
    </row>
    <row r="87" spans="17:18" x14ac:dyDescent="0.3">
      <c r="Q87" t="s">
        <v>306</v>
      </c>
      <c r="R87" t="s">
        <v>307</v>
      </c>
    </row>
    <row r="88" spans="17:18" x14ac:dyDescent="0.3">
      <c r="Q88" t="s">
        <v>308</v>
      </c>
      <c r="R88" t="s">
        <v>309</v>
      </c>
    </row>
    <row r="89" spans="17:18" x14ac:dyDescent="0.3">
      <c r="Q89" t="s">
        <v>310</v>
      </c>
      <c r="R89" t="s">
        <v>311</v>
      </c>
    </row>
    <row r="90" spans="17:18" x14ac:dyDescent="0.3">
      <c r="Q90" t="s">
        <v>312</v>
      </c>
      <c r="R90" t="s">
        <v>313</v>
      </c>
    </row>
    <row r="91" spans="17:18" x14ac:dyDescent="0.3">
      <c r="Q91" t="s">
        <v>314</v>
      </c>
      <c r="R91" t="s">
        <v>315</v>
      </c>
    </row>
    <row r="92" spans="17:18" x14ac:dyDescent="0.3">
      <c r="Q92" t="s">
        <v>316</v>
      </c>
      <c r="R92" t="s">
        <v>317</v>
      </c>
    </row>
    <row r="93" spans="17:18" x14ac:dyDescent="0.3">
      <c r="Q93" t="s">
        <v>318</v>
      </c>
      <c r="R93" t="s">
        <v>319</v>
      </c>
    </row>
    <row r="94" spans="17:18" x14ac:dyDescent="0.3">
      <c r="Q94" t="s">
        <v>320</v>
      </c>
      <c r="R94" t="s">
        <v>321</v>
      </c>
    </row>
    <row r="95" spans="17:18" x14ac:dyDescent="0.3">
      <c r="Q95" t="s">
        <v>322</v>
      </c>
      <c r="R95" t="s">
        <v>323</v>
      </c>
    </row>
    <row r="96" spans="17:18" x14ac:dyDescent="0.3">
      <c r="Q96" t="s">
        <v>324</v>
      </c>
      <c r="R96" t="s">
        <v>325</v>
      </c>
    </row>
    <row r="97" spans="17:18" x14ac:dyDescent="0.3">
      <c r="Q97" t="s">
        <v>326</v>
      </c>
      <c r="R97" t="s">
        <v>327</v>
      </c>
    </row>
    <row r="98" spans="17:18" x14ac:dyDescent="0.3">
      <c r="Q98" t="s">
        <v>328</v>
      </c>
      <c r="R98" t="s">
        <v>329</v>
      </c>
    </row>
    <row r="99" spans="17:18" x14ac:dyDescent="0.3">
      <c r="Q99" t="s">
        <v>330</v>
      </c>
      <c r="R99" t="s">
        <v>331</v>
      </c>
    </row>
    <row r="100" spans="17:18" x14ac:dyDescent="0.3">
      <c r="Q100" t="s">
        <v>332</v>
      </c>
      <c r="R100" t="s">
        <v>333</v>
      </c>
    </row>
    <row r="101" spans="17:18" x14ac:dyDescent="0.3">
      <c r="Q101" t="s">
        <v>334</v>
      </c>
      <c r="R101" t="s">
        <v>335</v>
      </c>
    </row>
    <row r="102" spans="17:18" x14ac:dyDescent="0.3">
      <c r="Q102" t="s">
        <v>336</v>
      </c>
      <c r="R102" t="s">
        <v>337</v>
      </c>
    </row>
    <row r="103" spans="17:18" x14ac:dyDescent="0.3">
      <c r="Q103" t="s">
        <v>338</v>
      </c>
      <c r="R103" t="s">
        <v>339</v>
      </c>
    </row>
    <row r="104" spans="17:18" x14ac:dyDescent="0.3">
      <c r="Q104" t="s">
        <v>340</v>
      </c>
      <c r="R104" t="s">
        <v>341</v>
      </c>
    </row>
    <row r="105" spans="17:18" x14ac:dyDescent="0.3">
      <c r="Q105" t="s">
        <v>342</v>
      </c>
      <c r="R105" t="s">
        <v>343</v>
      </c>
    </row>
    <row r="106" spans="17:18" x14ac:dyDescent="0.3">
      <c r="Q106" t="s">
        <v>344</v>
      </c>
      <c r="R106" t="s">
        <v>345</v>
      </c>
    </row>
    <row r="107" spans="17:18" x14ac:dyDescent="0.3">
      <c r="Q107" t="s">
        <v>346</v>
      </c>
      <c r="R107" t="s">
        <v>347</v>
      </c>
    </row>
    <row r="108" spans="17:18" x14ac:dyDescent="0.3">
      <c r="Q108" t="s">
        <v>348</v>
      </c>
      <c r="R108" t="s">
        <v>349</v>
      </c>
    </row>
    <row r="109" spans="17:18" x14ac:dyDescent="0.3">
      <c r="Q109" t="s">
        <v>350</v>
      </c>
      <c r="R109" t="s">
        <v>351</v>
      </c>
    </row>
    <row r="110" spans="17:18" x14ac:dyDescent="0.3">
      <c r="Q110" t="s">
        <v>352</v>
      </c>
      <c r="R110" t="s">
        <v>353</v>
      </c>
    </row>
    <row r="111" spans="17:18" x14ac:dyDescent="0.3">
      <c r="Q111" t="s">
        <v>354</v>
      </c>
      <c r="R111" t="s">
        <v>355</v>
      </c>
    </row>
    <row r="112" spans="17:18" x14ac:dyDescent="0.3">
      <c r="Q112" t="s">
        <v>356</v>
      </c>
      <c r="R112" t="s">
        <v>357</v>
      </c>
    </row>
    <row r="113" spans="17:18" x14ac:dyDescent="0.3">
      <c r="Q113" t="s">
        <v>358</v>
      </c>
      <c r="R113" t="s">
        <v>359</v>
      </c>
    </row>
    <row r="114" spans="17:18" x14ac:dyDescent="0.3">
      <c r="Q114" t="s">
        <v>360</v>
      </c>
      <c r="R114" t="s">
        <v>361</v>
      </c>
    </row>
    <row r="115" spans="17:18" x14ac:dyDescent="0.3">
      <c r="Q115" t="s">
        <v>362</v>
      </c>
      <c r="R115" t="s">
        <v>363</v>
      </c>
    </row>
    <row r="116" spans="17:18" x14ac:dyDescent="0.3">
      <c r="Q116" t="s">
        <v>364</v>
      </c>
      <c r="R116" t="s">
        <v>365</v>
      </c>
    </row>
    <row r="117" spans="17:18" x14ac:dyDescent="0.3">
      <c r="Q117" t="s">
        <v>366</v>
      </c>
      <c r="R117" t="s">
        <v>367</v>
      </c>
    </row>
    <row r="118" spans="17:18" x14ac:dyDescent="0.3">
      <c r="Q118" t="s">
        <v>368</v>
      </c>
      <c r="R118" t="s">
        <v>369</v>
      </c>
    </row>
    <row r="119" spans="17:18" x14ac:dyDescent="0.3">
      <c r="Q119" t="s">
        <v>370</v>
      </c>
      <c r="R119" t="s">
        <v>371</v>
      </c>
    </row>
    <row r="120" spans="17:18" x14ac:dyDescent="0.3">
      <c r="Q120" t="s">
        <v>372</v>
      </c>
      <c r="R120" t="s">
        <v>373</v>
      </c>
    </row>
    <row r="121" spans="17:18" x14ac:dyDescent="0.3">
      <c r="Q121" t="s">
        <v>374</v>
      </c>
      <c r="R121" t="s">
        <v>375</v>
      </c>
    </row>
    <row r="122" spans="17:18" x14ac:dyDescent="0.3">
      <c r="Q122" t="s">
        <v>376</v>
      </c>
      <c r="R122" t="s">
        <v>377</v>
      </c>
    </row>
    <row r="123" spans="17:18" x14ac:dyDescent="0.3">
      <c r="Q123" t="s">
        <v>378</v>
      </c>
      <c r="R123" t="s">
        <v>379</v>
      </c>
    </row>
    <row r="124" spans="17:18" x14ac:dyDescent="0.3">
      <c r="Q124" t="s">
        <v>380</v>
      </c>
      <c r="R124" t="s">
        <v>381</v>
      </c>
    </row>
    <row r="125" spans="17:18" x14ac:dyDescent="0.3">
      <c r="Q125" t="s">
        <v>382</v>
      </c>
      <c r="R125" t="s">
        <v>383</v>
      </c>
    </row>
    <row r="126" spans="17:18" x14ac:dyDescent="0.3">
      <c r="Q126" t="s">
        <v>384</v>
      </c>
      <c r="R126" t="s">
        <v>385</v>
      </c>
    </row>
    <row r="127" spans="17:18" x14ac:dyDescent="0.3">
      <c r="Q127" t="s">
        <v>386</v>
      </c>
      <c r="R127" t="s">
        <v>387</v>
      </c>
    </row>
    <row r="128" spans="17:18" x14ac:dyDescent="0.3">
      <c r="Q128" t="s">
        <v>388</v>
      </c>
      <c r="R128" t="s">
        <v>389</v>
      </c>
    </row>
    <row r="129" spans="17:18" x14ac:dyDescent="0.3">
      <c r="Q129" t="s">
        <v>390</v>
      </c>
      <c r="R129" t="s">
        <v>391</v>
      </c>
    </row>
    <row r="130" spans="17:18" x14ac:dyDescent="0.3">
      <c r="Q130" t="s">
        <v>392</v>
      </c>
      <c r="R130" t="s">
        <v>393</v>
      </c>
    </row>
    <row r="131" spans="17:18" x14ac:dyDescent="0.3">
      <c r="Q131" t="s">
        <v>394</v>
      </c>
      <c r="R131" t="s">
        <v>395</v>
      </c>
    </row>
    <row r="132" spans="17:18" x14ac:dyDescent="0.3">
      <c r="Q132" t="s">
        <v>396</v>
      </c>
      <c r="R132" t="s">
        <v>397</v>
      </c>
    </row>
    <row r="133" spans="17:18" x14ac:dyDescent="0.3">
      <c r="Q133" t="s">
        <v>398</v>
      </c>
      <c r="R133" t="s">
        <v>399</v>
      </c>
    </row>
    <row r="134" spans="17:18" x14ac:dyDescent="0.3">
      <c r="Q134" t="s">
        <v>400</v>
      </c>
      <c r="R134" t="s">
        <v>401</v>
      </c>
    </row>
    <row r="135" spans="17:18" x14ac:dyDescent="0.3">
      <c r="Q135" t="s">
        <v>402</v>
      </c>
      <c r="R135" t="s">
        <v>403</v>
      </c>
    </row>
    <row r="136" spans="17:18" x14ac:dyDescent="0.3">
      <c r="Q136" t="s">
        <v>404</v>
      </c>
      <c r="R136" t="s">
        <v>405</v>
      </c>
    </row>
    <row r="137" spans="17:18" x14ac:dyDescent="0.3">
      <c r="Q137" t="s">
        <v>406</v>
      </c>
      <c r="R137" t="s">
        <v>407</v>
      </c>
    </row>
    <row r="138" spans="17:18" x14ac:dyDescent="0.3">
      <c r="Q138" t="s">
        <v>408</v>
      </c>
      <c r="R138" t="s">
        <v>409</v>
      </c>
    </row>
    <row r="139" spans="17:18" x14ac:dyDescent="0.3">
      <c r="Q139" t="s">
        <v>410</v>
      </c>
      <c r="R139" t="s">
        <v>411</v>
      </c>
    </row>
    <row r="140" spans="17:18" x14ac:dyDescent="0.3">
      <c r="Q140" t="s">
        <v>412</v>
      </c>
      <c r="R140" t="s">
        <v>413</v>
      </c>
    </row>
    <row r="141" spans="17:18" x14ac:dyDescent="0.3">
      <c r="Q141" t="s">
        <v>414</v>
      </c>
      <c r="R141" t="s">
        <v>415</v>
      </c>
    </row>
    <row r="142" spans="17:18" x14ac:dyDescent="0.3">
      <c r="Q142" t="s">
        <v>416</v>
      </c>
      <c r="R142" t="s">
        <v>417</v>
      </c>
    </row>
    <row r="143" spans="17:18" x14ac:dyDescent="0.3">
      <c r="Q143" t="s">
        <v>418</v>
      </c>
      <c r="R143" t="s">
        <v>419</v>
      </c>
    </row>
    <row r="144" spans="17:18" x14ac:dyDescent="0.3">
      <c r="Q144" t="s">
        <v>420</v>
      </c>
      <c r="R144" t="s">
        <v>421</v>
      </c>
    </row>
    <row r="145" spans="17:18" x14ac:dyDescent="0.3">
      <c r="Q145" t="s">
        <v>422</v>
      </c>
      <c r="R145" t="s">
        <v>423</v>
      </c>
    </row>
    <row r="146" spans="17:18" x14ac:dyDescent="0.3">
      <c r="Q146" t="s">
        <v>424</v>
      </c>
      <c r="R146" t="s">
        <v>425</v>
      </c>
    </row>
    <row r="147" spans="17:18" x14ac:dyDescent="0.3">
      <c r="Q147" t="s">
        <v>426</v>
      </c>
      <c r="R147" t="s">
        <v>427</v>
      </c>
    </row>
    <row r="148" spans="17:18" x14ac:dyDescent="0.3">
      <c r="Q148" t="s">
        <v>428</v>
      </c>
      <c r="R148" t="s">
        <v>429</v>
      </c>
    </row>
    <row r="149" spans="17:18" x14ac:dyDescent="0.3">
      <c r="Q149" t="s">
        <v>430</v>
      </c>
      <c r="R149" t="s">
        <v>431</v>
      </c>
    </row>
    <row r="150" spans="17:18" x14ac:dyDescent="0.3">
      <c r="Q150" t="s">
        <v>432</v>
      </c>
      <c r="R150" t="s">
        <v>433</v>
      </c>
    </row>
    <row r="151" spans="17:18" x14ac:dyDescent="0.3">
      <c r="Q151" t="s">
        <v>434</v>
      </c>
      <c r="R151" t="s">
        <v>435</v>
      </c>
    </row>
    <row r="152" spans="17:18" x14ac:dyDescent="0.3">
      <c r="Q152" t="s">
        <v>436</v>
      </c>
      <c r="R152" t="s">
        <v>437</v>
      </c>
    </row>
    <row r="153" spans="17:18" x14ac:dyDescent="0.3">
      <c r="Q153" t="s">
        <v>438</v>
      </c>
      <c r="R153" t="s">
        <v>439</v>
      </c>
    </row>
    <row r="154" spans="17:18" x14ac:dyDescent="0.3">
      <c r="Q154" t="s">
        <v>440</v>
      </c>
      <c r="R154" t="s">
        <v>441</v>
      </c>
    </row>
    <row r="155" spans="17:18" x14ac:dyDescent="0.3">
      <c r="Q155" t="s">
        <v>442</v>
      </c>
      <c r="R155" t="s">
        <v>443</v>
      </c>
    </row>
    <row r="156" spans="17:18" x14ac:dyDescent="0.3">
      <c r="Q156" t="s">
        <v>444</v>
      </c>
      <c r="R156" t="s">
        <v>445</v>
      </c>
    </row>
    <row r="157" spans="17:18" x14ac:dyDescent="0.3">
      <c r="Q157" t="s">
        <v>446</v>
      </c>
      <c r="R157" t="s">
        <v>447</v>
      </c>
    </row>
    <row r="158" spans="17:18" x14ac:dyDescent="0.3">
      <c r="Q158" t="s">
        <v>448</v>
      </c>
      <c r="R158" t="s">
        <v>449</v>
      </c>
    </row>
    <row r="159" spans="17:18" x14ac:dyDescent="0.3">
      <c r="Q159" t="s">
        <v>450</v>
      </c>
      <c r="R159" t="s">
        <v>451</v>
      </c>
    </row>
    <row r="160" spans="17:18" x14ac:dyDescent="0.3">
      <c r="Q160" t="s">
        <v>452</v>
      </c>
      <c r="R160" t="s">
        <v>453</v>
      </c>
    </row>
    <row r="161" spans="17:18" x14ac:dyDescent="0.3">
      <c r="Q161" t="s">
        <v>454</v>
      </c>
      <c r="R161" t="s">
        <v>455</v>
      </c>
    </row>
    <row r="162" spans="17:18" x14ac:dyDescent="0.3">
      <c r="Q162" t="s">
        <v>456</v>
      </c>
      <c r="R162" t="s">
        <v>457</v>
      </c>
    </row>
    <row r="163" spans="17:18" x14ac:dyDescent="0.3">
      <c r="Q163" t="s">
        <v>458</v>
      </c>
      <c r="R163" t="s">
        <v>459</v>
      </c>
    </row>
    <row r="164" spans="17:18" x14ac:dyDescent="0.3">
      <c r="Q164" t="s">
        <v>460</v>
      </c>
      <c r="R164" t="s">
        <v>461</v>
      </c>
    </row>
    <row r="165" spans="17:18" x14ac:dyDescent="0.3">
      <c r="Q165" t="s">
        <v>462</v>
      </c>
      <c r="R165" t="s">
        <v>463</v>
      </c>
    </row>
    <row r="166" spans="17:18" x14ac:dyDescent="0.3">
      <c r="Q166" t="s">
        <v>464</v>
      </c>
      <c r="R166" t="s">
        <v>465</v>
      </c>
    </row>
    <row r="167" spans="17:18" x14ac:dyDescent="0.3">
      <c r="Q167" t="s">
        <v>466</v>
      </c>
      <c r="R167" t="s">
        <v>467</v>
      </c>
    </row>
    <row r="168" spans="17:18" x14ac:dyDescent="0.3">
      <c r="Q168" t="s">
        <v>468</v>
      </c>
      <c r="R168" t="s">
        <v>469</v>
      </c>
    </row>
    <row r="169" spans="17:18" x14ac:dyDescent="0.3">
      <c r="Q169" t="s">
        <v>470</v>
      </c>
      <c r="R169" t="s">
        <v>471</v>
      </c>
    </row>
    <row r="170" spans="17:18" x14ac:dyDescent="0.3">
      <c r="Q170" t="s">
        <v>472</v>
      </c>
      <c r="R170" t="s">
        <v>473</v>
      </c>
    </row>
    <row r="171" spans="17:18" x14ac:dyDescent="0.3">
      <c r="Q171" t="s">
        <v>474</v>
      </c>
      <c r="R171" t="s">
        <v>475</v>
      </c>
    </row>
    <row r="172" spans="17:18" x14ac:dyDescent="0.3">
      <c r="Q172" t="s">
        <v>476</v>
      </c>
      <c r="R172" t="s">
        <v>477</v>
      </c>
    </row>
    <row r="173" spans="17:18" x14ac:dyDescent="0.3">
      <c r="Q173" t="s">
        <v>478</v>
      </c>
      <c r="R173" t="s">
        <v>479</v>
      </c>
    </row>
    <row r="174" spans="17:18" x14ac:dyDescent="0.3">
      <c r="Q174" t="s">
        <v>480</v>
      </c>
      <c r="R174" t="s">
        <v>481</v>
      </c>
    </row>
    <row r="175" spans="17:18" x14ac:dyDescent="0.3">
      <c r="Q175" t="s">
        <v>482</v>
      </c>
      <c r="R175" t="s">
        <v>483</v>
      </c>
    </row>
    <row r="176" spans="17:18" x14ac:dyDescent="0.3">
      <c r="Q176" t="s">
        <v>484</v>
      </c>
      <c r="R176" t="s">
        <v>485</v>
      </c>
    </row>
    <row r="177" spans="17:18" x14ac:dyDescent="0.3">
      <c r="Q177" t="s">
        <v>486</v>
      </c>
      <c r="R177" t="s">
        <v>487</v>
      </c>
    </row>
    <row r="178" spans="17:18" x14ac:dyDescent="0.3">
      <c r="Q178" t="s">
        <v>488</v>
      </c>
      <c r="R178" t="s">
        <v>489</v>
      </c>
    </row>
    <row r="179" spans="17:18" x14ac:dyDescent="0.3">
      <c r="Q179" t="s">
        <v>490</v>
      </c>
      <c r="R179" t="s">
        <v>491</v>
      </c>
    </row>
    <row r="180" spans="17:18" x14ac:dyDescent="0.3">
      <c r="Q180" t="s">
        <v>492</v>
      </c>
      <c r="R180" t="s">
        <v>493</v>
      </c>
    </row>
    <row r="181" spans="17:18" x14ac:dyDescent="0.3">
      <c r="Q181" t="s">
        <v>494</v>
      </c>
      <c r="R181" t="s">
        <v>495</v>
      </c>
    </row>
    <row r="182" spans="17:18" x14ac:dyDescent="0.3">
      <c r="Q182" t="s">
        <v>496</v>
      </c>
      <c r="R182" t="s">
        <v>497</v>
      </c>
    </row>
    <row r="183" spans="17:18" x14ac:dyDescent="0.3">
      <c r="Q183" t="s">
        <v>498</v>
      </c>
      <c r="R183" t="s">
        <v>499</v>
      </c>
    </row>
    <row r="184" spans="17:18" x14ac:dyDescent="0.3">
      <c r="Q184" t="s">
        <v>500</v>
      </c>
      <c r="R184" t="s">
        <v>501</v>
      </c>
    </row>
    <row r="185" spans="17:18" x14ac:dyDescent="0.3">
      <c r="Q185" t="s">
        <v>502</v>
      </c>
      <c r="R185" t="s">
        <v>503</v>
      </c>
    </row>
    <row r="186" spans="17:18" x14ac:dyDescent="0.3">
      <c r="Q186" t="s">
        <v>504</v>
      </c>
      <c r="R186" t="s">
        <v>505</v>
      </c>
    </row>
    <row r="187" spans="17:18" x14ac:dyDescent="0.3">
      <c r="Q187" t="s">
        <v>506</v>
      </c>
      <c r="R187" t="s">
        <v>507</v>
      </c>
    </row>
    <row r="188" spans="17:18" x14ac:dyDescent="0.3">
      <c r="Q188" t="s">
        <v>508</v>
      </c>
      <c r="R188" t="s">
        <v>509</v>
      </c>
    </row>
    <row r="189" spans="17:18" x14ac:dyDescent="0.3">
      <c r="Q189" t="s">
        <v>510</v>
      </c>
      <c r="R189" t="s">
        <v>511</v>
      </c>
    </row>
    <row r="190" spans="17:18" x14ac:dyDescent="0.3">
      <c r="Q190" t="s">
        <v>512</v>
      </c>
      <c r="R190" t="s">
        <v>513</v>
      </c>
    </row>
    <row r="191" spans="17:18" x14ac:dyDescent="0.3">
      <c r="Q191" t="s">
        <v>514</v>
      </c>
      <c r="R191" t="s">
        <v>515</v>
      </c>
    </row>
    <row r="192" spans="17:18" x14ac:dyDescent="0.3">
      <c r="Q192" t="s">
        <v>516</v>
      </c>
      <c r="R192" t="s">
        <v>517</v>
      </c>
    </row>
    <row r="193" spans="17:18" x14ac:dyDescent="0.3">
      <c r="Q193" t="s">
        <v>518</v>
      </c>
      <c r="R193" t="s">
        <v>519</v>
      </c>
    </row>
    <row r="194" spans="17:18" x14ac:dyDescent="0.3">
      <c r="Q194" t="s">
        <v>520</v>
      </c>
      <c r="R194" t="s">
        <v>521</v>
      </c>
    </row>
    <row r="195" spans="17:18" x14ac:dyDescent="0.3">
      <c r="Q195" t="s">
        <v>522</v>
      </c>
      <c r="R195" t="s">
        <v>523</v>
      </c>
    </row>
    <row r="196" spans="17:18" x14ac:dyDescent="0.3">
      <c r="Q196" t="s">
        <v>524</v>
      </c>
      <c r="R196" t="s">
        <v>525</v>
      </c>
    </row>
    <row r="197" spans="17:18" x14ac:dyDescent="0.3">
      <c r="Q197" t="s">
        <v>526</v>
      </c>
      <c r="R197" t="s">
        <v>527</v>
      </c>
    </row>
    <row r="198" spans="17:18" x14ac:dyDescent="0.3">
      <c r="Q198" t="s">
        <v>528</v>
      </c>
      <c r="R198" t="s">
        <v>529</v>
      </c>
    </row>
    <row r="199" spans="17:18" x14ac:dyDescent="0.3">
      <c r="Q199" t="s">
        <v>530</v>
      </c>
      <c r="R199" t="s">
        <v>531</v>
      </c>
    </row>
    <row r="200" spans="17:18" x14ac:dyDescent="0.3">
      <c r="Q200" t="s">
        <v>532</v>
      </c>
      <c r="R200" t="s">
        <v>533</v>
      </c>
    </row>
    <row r="201" spans="17:18" x14ac:dyDescent="0.3">
      <c r="Q201" t="s">
        <v>534</v>
      </c>
      <c r="R201" t="s">
        <v>535</v>
      </c>
    </row>
    <row r="202" spans="17:18" x14ac:dyDescent="0.3">
      <c r="Q202" t="s">
        <v>536</v>
      </c>
      <c r="R202" t="s">
        <v>537</v>
      </c>
    </row>
    <row r="203" spans="17:18" x14ac:dyDescent="0.3">
      <c r="Q203" t="s">
        <v>538</v>
      </c>
      <c r="R203" t="s">
        <v>539</v>
      </c>
    </row>
    <row r="204" spans="17:18" x14ac:dyDescent="0.3">
      <c r="Q204" t="s">
        <v>540</v>
      </c>
      <c r="R204" t="s">
        <v>541</v>
      </c>
    </row>
    <row r="205" spans="17:18" x14ac:dyDescent="0.3">
      <c r="Q205" t="s">
        <v>542</v>
      </c>
      <c r="R205" t="s">
        <v>543</v>
      </c>
    </row>
    <row r="206" spans="17:18" x14ac:dyDescent="0.3">
      <c r="Q206" t="s">
        <v>544</v>
      </c>
      <c r="R206" t="s">
        <v>545</v>
      </c>
    </row>
    <row r="207" spans="17:18" x14ac:dyDescent="0.3">
      <c r="Q207" t="s">
        <v>69</v>
      </c>
      <c r="R207" t="s">
        <v>546</v>
      </c>
    </row>
    <row r="208" spans="17:18" x14ac:dyDescent="0.3">
      <c r="Q208" t="s">
        <v>547</v>
      </c>
      <c r="R208" t="s">
        <v>548</v>
      </c>
    </row>
    <row r="209" spans="17:18" x14ac:dyDescent="0.3">
      <c r="Q209" t="s">
        <v>549</v>
      </c>
      <c r="R209" t="s">
        <v>550</v>
      </c>
    </row>
    <row r="210" spans="17:18" x14ac:dyDescent="0.3">
      <c r="Q210" t="s">
        <v>551</v>
      </c>
      <c r="R210" t="s">
        <v>552</v>
      </c>
    </row>
    <row r="211" spans="17:18" x14ac:dyDescent="0.3">
      <c r="Q211" t="s">
        <v>553</v>
      </c>
      <c r="R211" t="s">
        <v>554</v>
      </c>
    </row>
    <row r="212" spans="17:18" x14ac:dyDescent="0.3">
      <c r="Q212" t="s">
        <v>555</v>
      </c>
      <c r="R212" t="s">
        <v>556</v>
      </c>
    </row>
    <row r="213" spans="17:18" x14ac:dyDescent="0.3">
      <c r="Q213" t="s">
        <v>557</v>
      </c>
      <c r="R213" t="s">
        <v>558</v>
      </c>
    </row>
    <row r="214" spans="17:18" x14ac:dyDescent="0.3">
      <c r="Q214" t="s">
        <v>559</v>
      </c>
      <c r="R214" t="s">
        <v>560</v>
      </c>
    </row>
    <row r="215" spans="17:18" x14ac:dyDescent="0.3">
      <c r="Q215" t="s">
        <v>561</v>
      </c>
      <c r="R215" t="s">
        <v>562</v>
      </c>
    </row>
    <row r="216" spans="17:18" x14ac:dyDescent="0.3">
      <c r="Q216" t="s">
        <v>563</v>
      </c>
      <c r="R216" t="s">
        <v>564</v>
      </c>
    </row>
    <row r="217" spans="17:18" x14ac:dyDescent="0.3">
      <c r="Q217" t="s">
        <v>565</v>
      </c>
      <c r="R217" t="s">
        <v>566</v>
      </c>
    </row>
    <row r="218" spans="17:18" x14ac:dyDescent="0.3">
      <c r="Q218" t="s">
        <v>567</v>
      </c>
      <c r="R218" t="s">
        <v>568</v>
      </c>
    </row>
    <row r="219" spans="17:18" x14ac:dyDescent="0.3">
      <c r="Q219" t="s">
        <v>569</v>
      </c>
      <c r="R219" t="s">
        <v>570</v>
      </c>
    </row>
    <row r="220" spans="17:18" x14ac:dyDescent="0.3">
      <c r="Q220" t="s">
        <v>571</v>
      </c>
      <c r="R220" t="s">
        <v>572</v>
      </c>
    </row>
    <row r="221" spans="17:18" x14ac:dyDescent="0.3">
      <c r="Q221" t="s">
        <v>573</v>
      </c>
      <c r="R221" t="s">
        <v>574</v>
      </c>
    </row>
    <row r="222" spans="17:18" x14ac:dyDescent="0.3">
      <c r="Q222" t="s">
        <v>575</v>
      </c>
      <c r="R222" t="s">
        <v>576</v>
      </c>
    </row>
    <row r="223" spans="17:18" x14ac:dyDescent="0.3">
      <c r="Q223" t="s">
        <v>577</v>
      </c>
      <c r="R223" t="s">
        <v>578</v>
      </c>
    </row>
    <row r="224" spans="17:18" x14ac:dyDescent="0.3">
      <c r="Q224" t="s">
        <v>579</v>
      </c>
      <c r="R224" t="s">
        <v>580</v>
      </c>
    </row>
    <row r="225" spans="17:18" x14ac:dyDescent="0.3">
      <c r="Q225" t="s">
        <v>581</v>
      </c>
      <c r="R225" t="s">
        <v>582</v>
      </c>
    </row>
    <row r="226" spans="17:18" x14ac:dyDescent="0.3">
      <c r="Q226" t="s">
        <v>583</v>
      </c>
      <c r="R226" t="s">
        <v>584</v>
      </c>
    </row>
    <row r="227" spans="17:18" x14ac:dyDescent="0.3">
      <c r="Q227" t="s">
        <v>585</v>
      </c>
      <c r="R227" t="s">
        <v>586</v>
      </c>
    </row>
    <row r="228" spans="17:18" x14ac:dyDescent="0.3">
      <c r="Q228" t="s">
        <v>587</v>
      </c>
      <c r="R228" t="s">
        <v>588</v>
      </c>
    </row>
    <row r="229" spans="17:18" x14ac:dyDescent="0.3">
      <c r="Q229" t="s">
        <v>589</v>
      </c>
      <c r="R229" t="s">
        <v>590</v>
      </c>
    </row>
    <row r="230" spans="17:18" x14ac:dyDescent="0.3">
      <c r="Q230" t="s">
        <v>591</v>
      </c>
      <c r="R230" t="s">
        <v>592</v>
      </c>
    </row>
    <row r="231" spans="17:18" x14ac:dyDescent="0.3">
      <c r="Q231" t="s">
        <v>593</v>
      </c>
      <c r="R231" t="s">
        <v>594</v>
      </c>
    </row>
    <row r="232" spans="17:18" x14ac:dyDescent="0.3">
      <c r="Q232" t="s">
        <v>595</v>
      </c>
      <c r="R232" t="s">
        <v>596</v>
      </c>
    </row>
    <row r="233" spans="17:18" x14ac:dyDescent="0.3">
      <c r="Q233" t="s">
        <v>597</v>
      </c>
      <c r="R233" t="s">
        <v>598</v>
      </c>
    </row>
    <row r="234" spans="17:18" x14ac:dyDescent="0.3">
      <c r="Q234" t="s">
        <v>599</v>
      </c>
      <c r="R234" t="s">
        <v>600</v>
      </c>
    </row>
    <row r="235" spans="17:18" x14ac:dyDescent="0.3">
      <c r="Q235" t="s">
        <v>601</v>
      </c>
      <c r="R235" t="s">
        <v>602</v>
      </c>
    </row>
    <row r="236" spans="17:18" x14ac:dyDescent="0.3">
      <c r="Q236" t="s">
        <v>603</v>
      </c>
      <c r="R236" t="s">
        <v>604</v>
      </c>
    </row>
    <row r="237" spans="17:18" x14ac:dyDescent="0.3">
      <c r="Q237" t="s">
        <v>605</v>
      </c>
      <c r="R237" t="s">
        <v>606</v>
      </c>
    </row>
    <row r="238" spans="17:18" x14ac:dyDescent="0.3">
      <c r="Q238" t="s">
        <v>607</v>
      </c>
      <c r="R238" t="s">
        <v>608</v>
      </c>
    </row>
    <row r="239" spans="17:18" x14ac:dyDescent="0.3">
      <c r="Q239" t="s">
        <v>609</v>
      </c>
      <c r="R239" t="s">
        <v>610</v>
      </c>
    </row>
    <row r="240" spans="17:18" x14ac:dyDescent="0.3">
      <c r="Q240" t="s">
        <v>611</v>
      </c>
      <c r="R240" t="s">
        <v>612</v>
      </c>
    </row>
    <row r="241" spans="17:18" x14ac:dyDescent="0.3">
      <c r="Q241" t="s">
        <v>613</v>
      </c>
      <c r="R241" t="s">
        <v>614</v>
      </c>
    </row>
    <row r="242" spans="17:18" x14ac:dyDescent="0.3">
      <c r="Q242" t="s">
        <v>615</v>
      </c>
      <c r="R242" t="s">
        <v>616</v>
      </c>
    </row>
    <row r="243" spans="17:18" x14ac:dyDescent="0.3">
      <c r="Q243" t="s">
        <v>617</v>
      </c>
      <c r="R243" t="s">
        <v>618</v>
      </c>
    </row>
    <row r="244" spans="17:18" x14ac:dyDescent="0.3">
      <c r="Q244" t="s">
        <v>619</v>
      </c>
      <c r="R244" t="s">
        <v>620</v>
      </c>
    </row>
    <row r="245" spans="17:18" x14ac:dyDescent="0.3">
      <c r="Q245" t="s">
        <v>621</v>
      </c>
      <c r="R245" t="s">
        <v>622</v>
      </c>
    </row>
    <row r="246" spans="17:18" x14ac:dyDescent="0.3">
      <c r="Q246" t="s">
        <v>623</v>
      </c>
      <c r="R246" t="s">
        <v>624</v>
      </c>
    </row>
    <row r="247" spans="17:18" x14ac:dyDescent="0.3">
      <c r="Q247" t="s">
        <v>625</v>
      </c>
      <c r="R247" t="s">
        <v>626</v>
      </c>
    </row>
    <row r="248" spans="17:18" x14ac:dyDescent="0.3">
      <c r="Q248" t="s">
        <v>627</v>
      </c>
      <c r="R248" t="s">
        <v>628</v>
      </c>
    </row>
    <row r="249" spans="17:18" x14ac:dyDescent="0.3">
      <c r="Q249" t="s">
        <v>629</v>
      </c>
      <c r="R249" t="s">
        <v>630</v>
      </c>
    </row>
  </sheetData>
  <mergeCells count="21">
    <mergeCell ref="B31:C31"/>
    <mergeCell ref="B32:C32"/>
    <mergeCell ref="B33:C33"/>
    <mergeCell ref="B34:C34"/>
    <mergeCell ref="B35:C35"/>
    <mergeCell ref="B43:C43"/>
    <mergeCell ref="G2:N27"/>
    <mergeCell ref="B3:B4"/>
    <mergeCell ref="B41:C41"/>
    <mergeCell ref="B42:C42"/>
    <mergeCell ref="B5:B8"/>
    <mergeCell ref="B9:B12"/>
    <mergeCell ref="B13:B15"/>
    <mergeCell ref="B17:B20"/>
    <mergeCell ref="B21:B25"/>
    <mergeCell ref="B26:B27"/>
    <mergeCell ref="B36:C36"/>
    <mergeCell ref="B37:C37"/>
    <mergeCell ref="B38:C38"/>
    <mergeCell ref="B39:C39"/>
    <mergeCell ref="B40:C4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C591F-1471-42F9-99C6-5B1BDFB98383}">
  <sheetPr>
    <tabColor theme="9" tint="0.79998168889431442"/>
  </sheetPr>
  <dimension ref="B2:G27"/>
  <sheetViews>
    <sheetView showGridLines="0" topLeftCell="B1" zoomScaleNormal="100" workbookViewId="0">
      <selection activeCell="E21" sqref="E21"/>
    </sheetView>
  </sheetViews>
  <sheetFormatPr defaultColWidth="8.88671875" defaultRowHeight="12" x14ac:dyDescent="0.25"/>
  <cols>
    <col min="1" max="1" width="1.88671875" style="13" customWidth="1"/>
    <col min="2" max="2" width="8.33203125" style="34" customWidth="1"/>
    <col min="3" max="3" width="6.6640625" style="34" customWidth="1"/>
    <col min="4" max="4" width="22.88671875" style="35" bestFit="1" customWidth="1"/>
    <col min="5" max="5" width="98.77734375" style="13" customWidth="1"/>
    <col min="6" max="6" width="60.6640625" style="34" customWidth="1"/>
    <col min="7" max="7" width="56.6640625" style="13" customWidth="1"/>
    <col min="8" max="8" width="12.44140625" style="13" customWidth="1"/>
    <col min="9" max="16384" width="8.88671875" style="13"/>
  </cols>
  <sheetData>
    <row r="2" spans="2:7" x14ac:dyDescent="0.25">
      <c r="B2" s="52" t="s">
        <v>1</v>
      </c>
      <c r="C2" s="52"/>
      <c r="D2" s="52"/>
      <c r="E2" s="52"/>
      <c r="F2" s="52"/>
      <c r="G2" s="52"/>
    </row>
    <row r="3" spans="2:7" x14ac:dyDescent="0.25">
      <c r="B3" s="53" t="s">
        <v>13</v>
      </c>
      <c r="C3" s="53"/>
      <c r="D3" s="53"/>
      <c r="E3" s="14" t="s">
        <v>14</v>
      </c>
      <c r="F3" s="15" t="s">
        <v>2</v>
      </c>
      <c r="G3" s="16" t="s">
        <v>63</v>
      </c>
    </row>
    <row r="4" spans="2:7" ht="14.4" customHeight="1" x14ac:dyDescent="0.25">
      <c r="B4" s="54" t="s">
        <v>0</v>
      </c>
      <c r="C4" s="54"/>
      <c r="D4" s="17" t="s">
        <v>95</v>
      </c>
      <c r="E4" s="18"/>
      <c r="F4" s="18" t="s">
        <v>91</v>
      </c>
      <c r="G4" s="17" t="s">
        <v>96</v>
      </c>
    </row>
    <row r="5" spans="2:7" x14ac:dyDescent="0.25">
      <c r="B5" s="54"/>
      <c r="C5" s="54"/>
      <c r="D5" s="19" t="s">
        <v>9</v>
      </c>
      <c r="E5" s="20" t="s">
        <v>69</v>
      </c>
      <c r="F5" s="20" t="s">
        <v>69</v>
      </c>
      <c r="G5" s="19" t="s">
        <v>64</v>
      </c>
    </row>
    <row r="6" spans="2:7" ht="19.8" customHeight="1" x14ac:dyDescent="0.25">
      <c r="B6" s="54"/>
      <c r="C6" s="54"/>
      <c r="D6" s="17" t="s">
        <v>58</v>
      </c>
      <c r="E6" s="18" t="s">
        <v>650</v>
      </c>
      <c r="F6" s="18" t="s">
        <v>62</v>
      </c>
      <c r="G6" s="17" t="s">
        <v>60</v>
      </c>
    </row>
    <row r="7" spans="2:7" ht="14.4" customHeight="1" x14ac:dyDescent="0.25">
      <c r="B7" s="54" t="s">
        <v>3</v>
      </c>
      <c r="C7" s="54"/>
      <c r="D7" s="19" t="s">
        <v>100</v>
      </c>
      <c r="E7" s="18" t="s">
        <v>816</v>
      </c>
      <c r="F7" s="20" t="s">
        <v>15</v>
      </c>
      <c r="G7" s="19" t="s">
        <v>87</v>
      </c>
    </row>
    <row r="8" spans="2:7" ht="14.4" customHeight="1" x14ac:dyDescent="0.25">
      <c r="B8" s="54"/>
      <c r="C8" s="54"/>
      <c r="D8" s="17" t="s">
        <v>86</v>
      </c>
      <c r="E8" s="18" t="s">
        <v>641</v>
      </c>
      <c r="F8" s="18" t="s">
        <v>16</v>
      </c>
      <c r="G8" s="17" t="s">
        <v>65</v>
      </c>
    </row>
    <row r="9" spans="2:7" ht="14.4" x14ac:dyDescent="0.25">
      <c r="B9" s="54"/>
      <c r="C9" s="54"/>
      <c r="D9" s="19" t="s">
        <v>88</v>
      </c>
      <c r="E9" s="40" t="s">
        <v>815</v>
      </c>
      <c r="F9" s="20" t="s">
        <v>17</v>
      </c>
      <c r="G9" s="19" t="s">
        <v>66</v>
      </c>
    </row>
    <row r="10" spans="2:7" ht="13.95" customHeight="1" x14ac:dyDescent="0.25">
      <c r="B10" s="54"/>
      <c r="C10" s="54"/>
      <c r="D10" s="17" t="s">
        <v>89</v>
      </c>
      <c r="E10" s="18" t="s">
        <v>817</v>
      </c>
      <c r="F10" s="18" t="s">
        <v>71</v>
      </c>
      <c r="G10" s="17" t="s">
        <v>59</v>
      </c>
    </row>
    <row r="11" spans="2:7" ht="16.2" customHeight="1" x14ac:dyDescent="0.25">
      <c r="B11" s="54" t="s">
        <v>4</v>
      </c>
      <c r="C11" s="54"/>
      <c r="D11" s="19" t="s">
        <v>11</v>
      </c>
      <c r="E11" s="22"/>
      <c r="F11" s="20" t="s">
        <v>75</v>
      </c>
      <c r="G11" s="19" t="s">
        <v>67</v>
      </c>
    </row>
    <row r="12" spans="2:7" ht="14.4" customHeight="1" x14ac:dyDescent="0.25">
      <c r="B12" s="54" t="s">
        <v>10</v>
      </c>
      <c r="C12" s="54"/>
      <c r="D12" s="17" t="s">
        <v>5</v>
      </c>
      <c r="E12" s="23"/>
      <c r="F12" s="18" t="s">
        <v>18</v>
      </c>
      <c r="G12" s="17" t="s">
        <v>22</v>
      </c>
    </row>
    <row r="13" spans="2:7" x14ac:dyDescent="0.25">
      <c r="B13" s="54"/>
      <c r="C13" s="54"/>
      <c r="D13" s="19" t="s">
        <v>6</v>
      </c>
      <c r="E13" s="21" t="s">
        <v>637</v>
      </c>
      <c r="F13" s="20" t="s">
        <v>19</v>
      </c>
      <c r="G13" s="19" t="s">
        <v>23</v>
      </c>
    </row>
    <row r="14" spans="2:7" x14ac:dyDescent="0.25">
      <c r="B14" s="54"/>
      <c r="C14" s="54"/>
      <c r="D14" s="17" t="s">
        <v>7</v>
      </c>
      <c r="E14" s="18"/>
      <c r="F14" s="18" t="s">
        <v>20</v>
      </c>
      <c r="G14" s="17" t="s">
        <v>24</v>
      </c>
    </row>
    <row r="15" spans="2:7" x14ac:dyDescent="0.25">
      <c r="B15" s="54"/>
      <c r="C15" s="54"/>
      <c r="D15" s="19" t="s">
        <v>8</v>
      </c>
      <c r="E15" s="24"/>
      <c r="F15" s="20" t="s">
        <v>21</v>
      </c>
      <c r="G15" s="19" t="s">
        <v>25</v>
      </c>
    </row>
    <row r="16" spans="2:7" ht="29.4" customHeight="1" x14ac:dyDescent="0.25">
      <c r="B16" s="41" t="s">
        <v>101</v>
      </c>
      <c r="C16" s="42"/>
      <c r="D16" s="17" t="s">
        <v>102</v>
      </c>
      <c r="E16" s="18" t="s">
        <v>644</v>
      </c>
      <c r="F16" s="18" t="s">
        <v>103</v>
      </c>
      <c r="G16" s="17" t="s">
        <v>61</v>
      </c>
    </row>
    <row r="17" spans="2:7" ht="24" x14ac:dyDescent="0.25">
      <c r="B17" s="43"/>
      <c r="C17" s="44"/>
      <c r="D17" s="19" t="s">
        <v>104</v>
      </c>
      <c r="E17" s="22" t="s">
        <v>818</v>
      </c>
      <c r="F17" s="20" t="s">
        <v>70</v>
      </c>
      <c r="G17" s="19" t="s">
        <v>105</v>
      </c>
    </row>
    <row r="18" spans="2:7" x14ac:dyDescent="0.25">
      <c r="B18" s="43"/>
      <c r="C18" s="44"/>
      <c r="D18" s="17" t="s">
        <v>106</v>
      </c>
      <c r="E18" s="25"/>
      <c r="F18" s="18" t="s">
        <v>107</v>
      </c>
      <c r="G18" s="17" t="s">
        <v>134</v>
      </c>
    </row>
    <row r="19" spans="2:7" x14ac:dyDescent="0.25">
      <c r="B19" s="45"/>
      <c r="C19" s="46"/>
      <c r="D19" s="19" t="s">
        <v>108</v>
      </c>
      <c r="E19" s="20" t="s">
        <v>129</v>
      </c>
      <c r="F19" s="20"/>
      <c r="G19" s="19" t="s">
        <v>135</v>
      </c>
    </row>
    <row r="20" spans="2:7" ht="24" x14ac:dyDescent="0.25">
      <c r="B20" s="41" t="s">
        <v>110</v>
      </c>
      <c r="C20" s="42"/>
      <c r="D20" s="17" t="s">
        <v>111</v>
      </c>
      <c r="E20" s="18" t="s">
        <v>644</v>
      </c>
      <c r="F20" s="18" t="s">
        <v>112</v>
      </c>
      <c r="G20" s="17" t="s">
        <v>113</v>
      </c>
    </row>
    <row r="21" spans="2:7" ht="409.6" x14ac:dyDescent="0.25">
      <c r="B21" s="43"/>
      <c r="C21" s="44"/>
      <c r="D21" s="19" t="s">
        <v>114</v>
      </c>
      <c r="E21" s="26" t="s">
        <v>834</v>
      </c>
      <c r="F21" s="20"/>
      <c r="G21" s="19" t="s">
        <v>136</v>
      </c>
    </row>
    <row r="22" spans="2:7" x14ac:dyDescent="0.25">
      <c r="B22" s="43"/>
      <c r="C22" s="44"/>
      <c r="D22" s="17" t="s">
        <v>115</v>
      </c>
      <c r="E22" s="18" t="s">
        <v>639</v>
      </c>
      <c r="F22" s="18" t="s">
        <v>107</v>
      </c>
      <c r="G22" s="27" t="s">
        <v>116</v>
      </c>
    </row>
    <row r="23" spans="2:7" x14ac:dyDescent="0.25">
      <c r="B23" s="45"/>
      <c r="C23" s="46"/>
      <c r="D23" s="19" t="s">
        <v>117</v>
      </c>
      <c r="E23" s="20" t="s">
        <v>638</v>
      </c>
      <c r="F23" s="20" t="s">
        <v>118</v>
      </c>
      <c r="G23" s="19" t="s">
        <v>118</v>
      </c>
    </row>
    <row r="24" spans="2:7" ht="24" x14ac:dyDescent="0.25">
      <c r="B24" s="47" t="s">
        <v>119</v>
      </c>
      <c r="C24" s="48"/>
      <c r="D24" s="27" t="s">
        <v>120</v>
      </c>
      <c r="E24" s="18" t="s">
        <v>831</v>
      </c>
      <c r="F24" s="18" t="s">
        <v>124</v>
      </c>
      <c r="G24" s="27" t="s">
        <v>121</v>
      </c>
    </row>
    <row r="25" spans="2:7" ht="24" x14ac:dyDescent="0.25">
      <c r="B25" s="49"/>
      <c r="C25" s="50"/>
      <c r="D25" s="19" t="s">
        <v>122</v>
      </c>
      <c r="E25" s="20"/>
      <c r="F25" s="20" t="s">
        <v>124</v>
      </c>
      <c r="G25" s="19" t="s">
        <v>123</v>
      </c>
    </row>
    <row r="26" spans="2:7" ht="24" x14ac:dyDescent="0.25">
      <c r="B26" s="51" t="s">
        <v>631</v>
      </c>
      <c r="C26" s="48"/>
      <c r="D26" s="28" t="s">
        <v>632</v>
      </c>
      <c r="E26" s="29" t="s">
        <v>643</v>
      </c>
      <c r="F26" s="30" t="s">
        <v>635</v>
      </c>
      <c r="G26" s="27" t="s">
        <v>633</v>
      </c>
    </row>
    <row r="27" spans="2:7" ht="24" x14ac:dyDescent="0.25">
      <c r="B27" s="49"/>
      <c r="C27" s="50"/>
      <c r="D27" s="19" t="s">
        <v>634</v>
      </c>
      <c r="E27" s="31" t="s">
        <v>643</v>
      </c>
      <c r="F27" s="32" t="s">
        <v>635</v>
      </c>
      <c r="G27" s="33" t="s">
        <v>636</v>
      </c>
    </row>
  </sheetData>
  <mergeCells count="10">
    <mergeCell ref="B16:C19"/>
    <mergeCell ref="B20:C23"/>
    <mergeCell ref="B24:C25"/>
    <mergeCell ref="B26:C27"/>
    <mergeCell ref="B2:G2"/>
    <mergeCell ref="B3:D3"/>
    <mergeCell ref="B4:C6"/>
    <mergeCell ref="B7:C10"/>
    <mergeCell ref="B11:C11"/>
    <mergeCell ref="B12:C15"/>
  </mergeCells>
  <dataValidations count="2">
    <dataValidation allowBlank="1" showInputMessage="1" showErrorMessage="1" errorTitle="Incorrect Classification!" error="Please select the correct Security Classification from the list provided." sqref="E4" xr:uid="{952C4D08-4F0A-4B61-B238-3D74A068FB4E}"/>
    <dataValidation allowBlank="1" showInputMessage="1" showErrorMessage="1" errorTitle="Incorrect Data Domain Selected!" error="Please select data domain from the list provided." sqref="E14 E11" xr:uid="{8285A03E-8AD1-412A-A218-8850F140B80D}"/>
  </dataValidations>
  <hyperlinks>
    <hyperlink ref="F10" r:id="rId1" display="DataSharingandExchange@standardbank.onmicrosoft.com" xr:uid="{0985E9D1-320C-4A10-9066-13B259C08C08}"/>
    <hyperlink ref="E13" r:id="rId2" xr:uid="{4464E063-4CD6-4AE5-99A1-19E36274C1EA}"/>
    <hyperlink ref="E9" r:id="rId3" xr:uid="{EB73D4E8-9337-4840-8CF8-BDA1CB6DF6AB}"/>
  </hyperlinks>
  <pageMargins left="0.7" right="0.7" top="0.75" bottom="0.75" header="0.3" footer="0.3"/>
  <pageSetup paperSize="9" orientation="portrait" r:id="rId4"/>
  <drawing r:id="rId5"/>
  <legacyDrawing r:id="rId6"/>
  <oleObjects>
    <mc:AlternateContent xmlns:mc="http://schemas.openxmlformats.org/markup-compatibility/2006">
      <mc:Choice Requires="x14">
        <oleObject progId="Packager Shell Object" shapeId="14342" r:id="rId7">
          <objectPr defaultSize="0" r:id="rId8">
            <anchor moveWithCells="1">
              <from>
                <xdr:col>2</xdr:col>
                <xdr:colOff>0</xdr:colOff>
                <xdr:row>29</xdr:row>
                <xdr:rowOff>0</xdr:rowOff>
              </from>
              <to>
                <xdr:col>4</xdr:col>
                <xdr:colOff>1836420</xdr:colOff>
                <xdr:row>32</xdr:row>
                <xdr:rowOff>60960</xdr:rowOff>
              </to>
            </anchor>
          </objectPr>
        </oleObject>
      </mc:Choice>
      <mc:Fallback>
        <oleObject progId="Packager Shell Object" shapeId="14342" r:id="rId7"/>
      </mc:Fallback>
    </mc:AlternateContent>
  </oleObjects>
  <mc:AlternateContent xmlns:mc="http://schemas.openxmlformats.org/markup-compatibility/2006">
    <mc:Choice Requires="x14">
      <controls>
        <mc:AlternateContent xmlns:mc="http://schemas.openxmlformats.org/markup-compatibility/2006">
          <mc:Choice Requires="x14">
            <control shapeId="14337" r:id="rId9" name="Drop Down 1">
              <controlPr defaultSize="0" autoLine="0" autoPict="0">
                <anchor moveWithCells="1">
                  <from>
                    <xdr:col>4</xdr:col>
                    <xdr:colOff>0</xdr:colOff>
                    <xdr:row>10</xdr:row>
                    <xdr:rowOff>0</xdr:rowOff>
                  </from>
                  <to>
                    <xdr:col>4</xdr:col>
                    <xdr:colOff>4366260</xdr:colOff>
                    <xdr:row>11</xdr:row>
                    <xdr:rowOff>22860</xdr:rowOff>
                  </to>
                </anchor>
              </controlPr>
            </control>
          </mc:Choice>
        </mc:AlternateContent>
        <mc:AlternateContent xmlns:mc="http://schemas.openxmlformats.org/markup-compatibility/2006">
          <mc:Choice Requires="x14">
            <control shapeId="14338" r:id="rId10" name="Drop Down 2">
              <controlPr defaultSize="0" autoLine="0" autoPict="0">
                <anchor moveWithCells="1">
                  <from>
                    <xdr:col>4</xdr:col>
                    <xdr:colOff>7620</xdr:colOff>
                    <xdr:row>17</xdr:row>
                    <xdr:rowOff>0</xdr:rowOff>
                  </from>
                  <to>
                    <xdr:col>4</xdr:col>
                    <xdr:colOff>4328160</xdr:colOff>
                    <xdr:row>18</xdr:row>
                    <xdr:rowOff>53340</xdr:rowOff>
                  </to>
                </anchor>
              </controlPr>
            </control>
          </mc:Choice>
        </mc:AlternateContent>
        <mc:AlternateContent xmlns:mc="http://schemas.openxmlformats.org/markup-compatibility/2006">
          <mc:Choice Requires="x14">
            <control shapeId="14339" r:id="rId11" name="Drop Down 3">
              <controlPr defaultSize="0" autoLine="0" autoPict="0">
                <anchor moveWithCells="1">
                  <from>
                    <xdr:col>3</xdr:col>
                    <xdr:colOff>1973580</xdr:colOff>
                    <xdr:row>4</xdr:row>
                    <xdr:rowOff>0</xdr:rowOff>
                  </from>
                  <to>
                    <xdr:col>4</xdr:col>
                    <xdr:colOff>4351020</xdr:colOff>
                    <xdr:row>5</xdr:row>
                    <xdr:rowOff>53340</xdr:rowOff>
                  </to>
                </anchor>
              </controlPr>
            </control>
          </mc:Choice>
        </mc:AlternateContent>
        <mc:AlternateContent xmlns:mc="http://schemas.openxmlformats.org/markup-compatibility/2006">
          <mc:Choice Requires="x14">
            <control shapeId="14340" r:id="rId12" name="Drop Down 4">
              <controlPr defaultSize="0" autoLine="0" autoPict="0">
                <anchor moveWithCells="1">
                  <from>
                    <xdr:col>3</xdr:col>
                    <xdr:colOff>1973580</xdr:colOff>
                    <xdr:row>2</xdr:row>
                    <xdr:rowOff>213360</xdr:rowOff>
                  </from>
                  <to>
                    <xdr:col>4</xdr:col>
                    <xdr:colOff>4373880</xdr:colOff>
                    <xdr:row>4</xdr:row>
                    <xdr:rowOff>38100</xdr:rowOff>
                  </to>
                </anchor>
              </controlPr>
            </control>
          </mc:Choice>
        </mc:AlternateContent>
        <mc:AlternateContent xmlns:mc="http://schemas.openxmlformats.org/markup-compatibility/2006">
          <mc:Choice Requires="x14">
            <control shapeId="14341" r:id="rId13" name="Drop Down 5">
              <controlPr defaultSize="0" autoLine="0" autoPict="0">
                <anchor moveWithCells="1">
                  <from>
                    <xdr:col>4</xdr:col>
                    <xdr:colOff>22860</xdr:colOff>
                    <xdr:row>18</xdr:row>
                    <xdr:rowOff>22860</xdr:rowOff>
                  </from>
                  <to>
                    <xdr:col>4</xdr:col>
                    <xdr:colOff>4328160</xdr:colOff>
                    <xdr:row>19</xdr:row>
                    <xdr:rowOff>60960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647D2-ECA0-4FD0-922B-C489AAE4A488}">
  <sheetPr>
    <tabColor theme="9" tint="0.79998168889431442"/>
  </sheetPr>
  <dimension ref="B2:G27"/>
  <sheetViews>
    <sheetView showGridLines="0" topLeftCell="B2" zoomScaleNormal="100" workbookViewId="0">
      <selection activeCell="B2" sqref="B2:G2"/>
    </sheetView>
  </sheetViews>
  <sheetFormatPr defaultColWidth="8.88671875" defaultRowHeight="12" x14ac:dyDescent="0.25"/>
  <cols>
    <col min="1" max="1" width="1.88671875" style="13" customWidth="1"/>
    <col min="2" max="2" width="8.33203125" style="34" customWidth="1"/>
    <col min="3" max="3" width="6.6640625" style="34" customWidth="1"/>
    <col min="4" max="4" width="22.88671875" style="35" bestFit="1" customWidth="1"/>
    <col min="5" max="5" width="98.77734375" style="13" customWidth="1"/>
    <col min="6" max="6" width="60.6640625" style="34" customWidth="1"/>
    <col min="7" max="7" width="56.6640625" style="13" customWidth="1"/>
    <col min="8" max="8" width="12.44140625" style="13" customWidth="1"/>
    <col min="9" max="16384" width="8.88671875" style="13"/>
  </cols>
  <sheetData>
    <row r="2" spans="2:7" x14ac:dyDescent="0.25">
      <c r="B2" s="52" t="s">
        <v>1</v>
      </c>
      <c r="C2" s="52"/>
      <c r="D2" s="52"/>
      <c r="E2" s="52"/>
      <c r="F2" s="52"/>
      <c r="G2" s="52"/>
    </row>
    <row r="3" spans="2:7" x14ac:dyDescent="0.25">
      <c r="B3" s="53" t="s">
        <v>13</v>
      </c>
      <c r="C3" s="53"/>
      <c r="D3" s="53"/>
      <c r="E3" s="14" t="s">
        <v>14</v>
      </c>
      <c r="F3" s="15" t="s">
        <v>2</v>
      </c>
      <c r="G3" s="16" t="s">
        <v>63</v>
      </c>
    </row>
    <row r="4" spans="2:7" ht="14.4" customHeight="1" x14ac:dyDescent="0.25">
      <c r="B4" s="54" t="s">
        <v>0</v>
      </c>
      <c r="C4" s="54"/>
      <c r="D4" s="17" t="s">
        <v>95</v>
      </c>
      <c r="E4" s="18"/>
      <c r="F4" s="18" t="s">
        <v>91</v>
      </c>
      <c r="G4" s="17" t="s">
        <v>96</v>
      </c>
    </row>
    <row r="5" spans="2:7" x14ac:dyDescent="0.25">
      <c r="B5" s="54"/>
      <c r="C5" s="54"/>
      <c r="D5" s="19" t="s">
        <v>9</v>
      </c>
      <c r="E5" s="20" t="s">
        <v>69</v>
      </c>
      <c r="F5" s="20" t="s">
        <v>69</v>
      </c>
      <c r="G5" s="19" t="s">
        <v>64</v>
      </c>
    </row>
    <row r="6" spans="2:7" ht="19.8" customHeight="1" x14ac:dyDescent="0.25">
      <c r="B6" s="54"/>
      <c r="C6" s="54"/>
      <c r="D6" s="17" t="s">
        <v>58</v>
      </c>
      <c r="E6" s="18" t="s">
        <v>651</v>
      </c>
      <c r="F6" s="18" t="s">
        <v>62</v>
      </c>
      <c r="G6" s="17" t="s">
        <v>60</v>
      </c>
    </row>
    <row r="7" spans="2:7" ht="14.4" customHeight="1" x14ac:dyDescent="0.25">
      <c r="B7" s="54" t="s">
        <v>3</v>
      </c>
      <c r="C7" s="54"/>
      <c r="D7" s="19" t="s">
        <v>100</v>
      </c>
      <c r="E7" s="18" t="s">
        <v>816</v>
      </c>
      <c r="F7" s="20" t="s">
        <v>15</v>
      </c>
      <c r="G7" s="19" t="s">
        <v>87</v>
      </c>
    </row>
    <row r="8" spans="2:7" ht="14.4" customHeight="1" x14ac:dyDescent="0.25">
      <c r="B8" s="54"/>
      <c r="C8" s="54"/>
      <c r="D8" s="17" t="s">
        <v>86</v>
      </c>
      <c r="E8" s="18" t="s">
        <v>641</v>
      </c>
      <c r="F8" s="18" t="s">
        <v>16</v>
      </c>
      <c r="G8" s="17" t="s">
        <v>65</v>
      </c>
    </row>
    <row r="9" spans="2:7" ht="14.4" x14ac:dyDescent="0.25">
      <c r="B9" s="54"/>
      <c r="C9" s="54"/>
      <c r="D9" s="19" t="s">
        <v>88</v>
      </c>
      <c r="E9" s="40" t="s">
        <v>815</v>
      </c>
      <c r="F9" s="20" t="s">
        <v>17</v>
      </c>
      <c r="G9" s="19" t="s">
        <v>66</v>
      </c>
    </row>
    <row r="10" spans="2:7" ht="13.95" customHeight="1" x14ac:dyDescent="0.25">
      <c r="B10" s="54"/>
      <c r="C10" s="54"/>
      <c r="D10" s="17" t="s">
        <v>89</v>
      </c>
      <c r="E10" s="18" t="s">
        <v>817</v>
      </c>
      <c r="F10" s="18" t="s">
        <v>71</v>
      </c>
      <c r="G10" s="17" t="s">
        <v>59</v>
      </c>
    </row>
    <row r="11" spans="2:7" ht="16.2" customHeight="1" x14ac:dyDescent="0.25">
      <c r="B11" s="54" t="s">
        <v>4</v>
      </c>
      <c r="C11" s="54"/>
      <c r="D11" s="19" t="s">
        <v>11</v>
      </c>
      <c r="E11" s="22"/>
      <c r="F11" s="20" t="s">
        <v>75</v>
      </c>
      <c r="G11" s="19" t="s">
        <v>67</v>
      </c>
    </row>
    <row r="12" spans="2:7" ht="14.4" customHeight="1" x14ac:dyDescent="0.25">
      <c r="B12" s="54" t="s">
        <v>10</v>
      </c>
      <c r="C12" s="54"/>
      <c r="D12" s="17" t="s">
        <v>5</v>
      </c>
      <c r="E12" s="23"/>
      <c r="F12" s="18" t="s">
        <v>18</v>
      </c>
      <c r="G12" s="17" t="s">
        <v>22</v>
      </c>
    </row>
    <row r="13" spans="2:7" x14ac:dyDescent="0.25">
      <c r="B13" s="54"/>
      <c r="C13" s="54"/>
      <c r="D13" s="19" t="s">
        <v>6</v>
      </c>
      <c r="E13" s="21" t="s">
        <v>637</v>
      </c>
      <c r="F13" s="20" t="s">
        <v>19</v>
      </c>
      <c r="G13" s="19" t="s">
        <v>23</v>
      </c>
    </row>
    <row r="14" spans="2:7" x14ac:dyDescent="0.25">
      <c r="B14" s="54"/>
      <c r="C14" s="54"/>
      <c r="D14" s="17" t="s">
        <v>7</v>
      </c>
      <c r="E14" s="18"/>
      <c r="F14" s="18" t="s">
        <v>20</v>
      </c>
      <c r="G14" s="17" t="s">
        <v>24</v>
      </c>
    </row>
    <row r="15" spans="2:7" x14ac:dyDescent="0.25">
      <c r="B15" s="54"/>
      <c r="C15" s="54"/>
      <c r="D15" s="19" t="s">
        <v>8</v>
      </c>
      <c r="E15" s="24"/>
      <c r="F15" s="20" t="s">
        <v>21</v>
      </c>
      <c r="G15" s="19" t="s">
        <v>25</v>
      </c>
    </row>
    <row r="16" spans="2:7" ht="29.4" customHeight="1" x14ac:dyDescent="0.25">
      <c r="B16" s="41" t="s">
        <v>101</v>
      </c>
      <c r="C16" s="42"/>
      <c r="D16" s="17" t="s">
        <v>102</v>
      </c>
      <c r="E16" s="18" t="s">
        <v>646</v>
      </c>
      <c r="F16" s="18" t="s">
        <v>103</v>
      </c>
      <c r="G16" s="17" t="s">
        <v>61</v>
      </c>
    </row>
    <row r="17" spans="2:7" ht="36" x14ac:dyDescent="0.25">
      <c r="B17" s="43"/>
      <c r="C17" s="44"/>
      <c r="D17" s="19" t="s">
        <v>104</v>
      </c>
      <c r="E17" s="22" t="s">
        <v>819</v>
      </c>
      <c r="F17" s="20" t="s">
        <v>70</v>
      </c>
      <c r="G17" s="19" t="s">
        <v>105</v>
      </c>
    </row>
    <row r="18" spans="2:7" x14ac:dyDescent="0.25">
      <c r="B18" s="43"/>
      <c r="C18" s="44"/>
      <c r="D18" s="17" t="s">
        <v>106</v>
      </c>
      <c r="E18" s="25"/>
      <c r="F18" s="18" t="s">
        <v>107</v>
      </c>
      <c r="G18" s="17" t="s">
        <v>134</v>
      </c>
    </row>
    <row r="19" spans="2:7" x14ac:dyDescent="0.25">
      <c r="B19" s="45"/>
      <c r="C19" s="46"/>
      <c r="D19" s="19" t="s">
        <v>108</v>
      </c>
      <c r="E19" s="20" t="s">
        <v>129</v>
      </c>
      <c r="F19" s="20"/>
      <c r="G19" s="19" t="s">
        <v>135</v>
      </c>
    </row>
    <row r="20" spans="2:7" ht="24" x14ac:dyDescent="0.25">
      <c r="B20" s="41" t="s">
        <v>110</v>
      </c>
      <c r="C20" s="42"/>
      <c r="D20" s="17" t="s">
        <v>111</v>
      </c>
      <c r="E20" s="18" t="s">
        <v>646</v>
      </c>
      <c r="F20" s="18" t="s">
        <v>112</v>
      </c>
      <c r="G20" s="17" t="s">
        <v>113</v>
      </c>
    </row>
    <row r="21" spans="2:7" ht="409.6" x14ac:dyDescent="0.25">
      <c r="B21" s="43"/>
      <c r="C21" s="44"/>
      <c r="D21" s="19" t="s">
        <v>114</v>
      </c>
      <c r="E21" s="26" t="s">
        <v>825</v>
      </c>
      <c r="F21" s="20"/>
      <c r="G21" s="19" t="s">
        <v>136</v>
      </c>
    </row>
    <row r="22" spans="2:7" x14ac:dyDescent="0.25">
      <c r="B22" s="43"/>
      <c r="C22" s="44"/>
      <c r="D22" s="17" t="s">
        <v>115</v>
      </c>
      <c r="E22" s="18" t="s">
        <v>639</v>
      </c>
      <c r="F22" s="18" t="s">
        <v>107</v>
      </c>
      <c r="G22" s="27" t="s">
        <v>116</v>
      </c>
    </row>
    <row r="23" spans="2:7" x14ac:dyDescent="0.25">
      <c r="B23" s="45"/>
      <c r="C23" s="46"/>
      <c r="D23" s="19" t="s">
        <v>117</v>
      </c>
      <c r="E23" s="20" t="s">
        <v>638</v>
      </c>
      <c r="F23" s="20" t="s">
        <v>118</v>
      </c>
      <c r="G23" s="19" t="s">
        <v>118</v>
      </c>
    </row>
    <row r="24" spans="2:7" ht="24" x14ac:dyDescent="0.25">
      <c r="B24" s="47" t="s">
        <v>119</v>
      </c>
      <c r="C24" s="48"/>
      <c r="D24" s="27" t="s">
        <v>120</v>
      </c>
      <c r="E24" s="18" t="s">
        <v>831</v>
      </c>
      <c r="F24" s="18" t="s">
        <v>124</v>
      </c>
      <c r="G24" s="27" t="s">
        <v>121</v>
      </c>
    </row>
    <row r="25" spans="2:7" ht="24" x14ac:dyDescent="0.25">
      <c r="B25" s="49"/>
      <c r="C25" s="50"/>
      <c r="D25" s="19" t="s">
        <v>122</v>
      </c>
      <c r="E25" s="20"/>
      <c r="F25" s="20" t="s">
        <v>124</v>
      </c>
      <c r="G25" s="19" t="s">
        <v>123</v>
      </c>
    </row>
    <row r="26" spans="2:7" ht="24" x14ac:dyDescent="0.25">
      <c r="B26" s="51" t="s">
        <v>631</v>
      </c>
      <c r="C26" s="48"/>
      <c r="D26" s="28" t="s">
        <v>632</v>
      </c>
      <c r="E26" s="29" t="s">
        <v>643</v>
      </c>
      <c r="F26" s="30" t="s">
        <v>635</v>
      </c>
      <c r="G26" s="27" t="s">
        <v>633</v>
      </c>
    </row>
    <row r="27" spans="2:7" ht="24" x14ac:dyDescent="0.25">
      <c r="B27" s="49"/>
      <c r="C27" s="50"/>
      <c r="D27" s="19" t="s">
        <v>634</v>
      </c>
      <c r="E27" s="31" t="s">
        <v>643</v>
      </c>
      <c r="F27" s="32" t="s">
        <v>635</v>
      </c>
      <c r="G27" s="33" t="s">
        <v>636</v>
      </c>
    </row>
  </sheetData>
  <mergeCells count="10">
    <mergeCell ref="B16:C19"/>
    <mergeCell ref="B20:C23"/>
    <mergeCell ref="B24:C25"/>
    <mergeCell ref="B26:C27"/>
    <mergeCell ref="B2:G2"/>
    <mergeCell ref="B3:D3"/>
    <mergeCell ref="B4:C6"/>
    <mergeCell ref="B7:C10"/>
    <mergeCell ref="B11:C11"/>
    <mergeCell ref="B12:C15"/>
  </mergeCells>
  <dataValidations count="2">
    <dataValidation allowBlank="1" showInputMessage="1" showErrorMessage="1" errorTitle="Incorrect Data Domain Selected!" error="Please select data domain from the list provided." sqref="E14 E11" xr:uid="{FD7E391E-0740-4E22-B90B-2702ACB37689}"/>
    <dataValidation allowBlank="1" showInputMessage="1" showErrorMessage="1" errorTitle="Incorrect Classification!" error="Please select the correct Security Classification from the list provided." sqref="E4" xr:uid="{0B1C7435-1DD8-48A4-A418-ED49DFAAECA8}"/>
  </dataValidations>
  <hyperlinks>
    <hyperlink ref="F10" r:id="rId1" display="DataSharingandExchange@standardbank.onmicrosoft.com" xr:uid="{2212093A-34B8-42E0-BEB6-FF26D5867FF8}"/>
    <hyperlink ref="E13" r:id="rId2" xr:uid="{B2D98E80-8B5E-494C-B814-887055D714F6}"/>
    <hyperlink ref="E9" r:id="rId3" xr:uid="{AC32D57B-3D34-4F91-8941-F5AEBF990503}"/>
  </hyperlinks>
  <pageMargins left="0.7" right="0.7" top="0.75" bottom="0.75" header="0.3" footer="0.3"/>
  <pageSetup paperSize="9" orientation="portrait" r:id="rId4"/>
  <drawing r:id="rId5"/>
  <legacyDrawing r:id="rId6"/>
  <oleObjects>
    <mc:AlternateContent xmlns:mc="http://schemas.openxmlformats.org/markup-compatibility/2006">
      <mc:Choice Requires="x14">
        <oleObject progId="Packager Shell Object" shapeId="15366" r:id="rId7">
          <objectPr defaultSize="0" r:id="rId8">
            <anchor moveWithCells="1">
              <from>
                <xdr:col>3</xdr:col>
                <xdr:colOff>0</xdr:colOff>
                <xdr:row>28</xdr:row>
                <xdr:rowOff>0</xdr:rowOff>
              </from>
              <to>
                <xdr:col>4</xdr:col>
                <xdr:colOff>2186940</xdr:colOff>
                <xdr:row>31</xdr:row>
                <xdr:rowOff>60960</xdr:rowOff>
              </to>
            </anchor>
          </objectPr>
        </oleObject>
      </mc:Choice>
      <mc:Fallback>
        <oleObject progId="Packager Shell Object" shapeId="15366" r:id="rId7"/>
      </mc:Fallback>
    </mc:AlternateContent>
  </oleObjects>
  <mc:AlternateContent xmlns:mc="http://schemas.openxmlformats.org/markup-compatibility/2006">
    <mc:Choice Requires="x14">
      <controls>
        <mc:AlternateContent xmlns:mc="http://schemas.openxmlformats.org/markup-compatibility/2006">
          <mc:Choice Requires="x14">
            <control shapeId="15361" r:id="rId9" name="Drop Down 1">
              <controlPr defaultSize="0" autoLine="0" autoPict="0">
                <anchor moveWithCells="1">
                  <from>
                    <xdr:col>4</xdr:col>
                    <xdr:colOff>0</xdr:colOff>
                    <xdr:row>10</xdr:row>
                    <xdr:rowOff>0</xdr:rowOff>
                  </from>
                  <to>
                    <xdr:col>4</xdr:col>
                    <xdr:colOff>4366260</xdr:colOff>
                    <xdr:row>11</xdr:row>
                    <xdr:rowOff>22860</xdr:rowOff>
                  </to>
                </anchor>
              </controlPr>
            </control>
          </mc:Choice>
        </mc:AlternateContent>
        <mc:AlternateContent xmlns:mc="http://schemas.openxmlformats.org/markup-compatibility/2006">
          <mc:Choice Requires="x14">
            <control shapeId="15362" r:id="rId10" name="Drop Down 2">
              <controlPr defaultSize="0" autoLine="0" autoPict="0">
                <anchor moveWithCells="1">
                  <from>
                    <xdr:col>4</xdr:col>
                    <xdr:colOff>7620</xdr:colOff>
                    <xdr:row>17</xdr:row>
                    <xdr:rowOff>0</xdr:rowOff>
                  </from>
                  <to>
                    <xdr:col>4</xdr:col>
                    <xdr:colOff>4328160</xdr:colOff>
                    <xdr:row>18</xdr:row>
                    <xdr:rowOff>53340</xdr:rowOff>
                  </to>
                </anchor>
              </controlPr>
            </control>
          </mc:Choice>
        </mc:AlternateContent>
        <mc:AlternateContent xmlns:mc="http://schemas.openxmlformats.org/markup-compatibility/2006">
          <mc:Choice Requires="x14">
            <control shapeId="15363" r:id="rId11" name="Drop Down 3">
              <controlPr defaultSize="0" autoLine="0" autoPict="0">
                <anchor moveWithCells="1">
                  <from>
                    <xdr:col>3</xdr:col>
                    <xdr:colOff>1973580</xdr:colOff>
                    <xdr:row>4</xdr:row>
                    <xdr:rowOff>0</xdr:rowOff>
                  </from>
                  <to>
                    <xdr:col>4</xdr:col>
                    <xdr:colOff>4351020</xdr:colOff>
                    <xdr:row>5</xdr:row>
                    <xdr:rowOff>53340</xdr:rowOff>
                  </to>
                </anchor>
              </controlPr>
            </control>
          </mc:Choice>
        </mc:AlternateContent>
        <mc:AlternateContent xmlns:mc="http://schemas.openxmlformats.org/markup-compatibility/2006">
          <mc:Choice Requires="x14">
            <control shapeId="15364" r:id="rId12" name="Drop Down 4">
              <controlPr defaultSize="0" autoLine="0" autoPict="0">
                <anchor moveWithCells="1">
                  <from>
                    <xdr:col>3</xdr:col>
                    <xdr:colOff>1973580</xdr:colOff>
                    <xdr:row>2</xdr:row>
                    <xdr:rowOff>213360</xdr:rowOff>
                  </from>
                  <to>
                    <xdr:col>4</xdr:col>
                    <xdr:colOff>4373880</xdr:colOff>
                    <xdr:row>4</xdr:row>
                    <xdr:rowOff>38100</xdr:rowOff>
                  </to>
                </anchor>
              </controlPr>
            </control>
          </mc:Choice>
        </mc:AlternateContent>
        <mc:AlternateContent xmlns:mc="http://schemas.openxmlformats.org/markup-compatibility/2006">
          <mc:Choice Requires="x14">
            <control shapeId="15365" r:id="rId13" name="Drop Down 5">
              <controlPr defaultSize="0" autoLine="0" autoPict="0">
                <anchor moveWithCells="1">
                  <from>
                    <xdr:col>4</xdr:col>
                    <xdr:colOff>22860</xdr:colOff>
                    <xdr:row>18</xdr:row>
                    <xdr:rowOff>22860</xdr:rowOff>
                  </from>
                  <to>
                    <xdr:col>4</xdr:col>
                    <xdr:colOff>4328160</xdr:colOff>
                    <xdr:row>19</xdr:row>
                    <xdr:rowOff>60960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E3764-FDC4-453D-B127-5ED953FAEE9D}">
  <sheetPr>
    <tabColor theme="9" tint="0.79998168889431442"/>
  </sheetPr>
  <dimension ref="B2:G27"/>
  <sheetViews>
    <sheetView showGridLines="0" zoomScale="110" zoomScaleNormal="110" workbookViewId="0">
      <selection activeCell="E21" sqref="E21"/>
    </sheetView>
  </sheetViews>
  <sheetFormatPr defaultColWidth="8.88671875" defaultRowHeight="12" x14ac:dyDescent="0.25"/>
  <cols>
    <col min="1" max="1" width="1.88671875" style="13" customWidth="1"/>
    <col min="2" max="2" width="8.33203125" style="34" customWidth="1"/>
    <col min="3" max="3" width="6.6640625" style="34" customWidth="1"/>
    <col min="4" max="4" width="22.88671875" style="35" bestFit="1" customWidth="1"/>
    <col min="5" max="5" width="98.77734375" style="13" customWidth="1"/>
    <col min="6" max="6" width="60.6640625" style="34" customWidth="1"/>
    <col min="7" max="7" width="56.6640625" style="13" customWidth="1"/>
    <col min="8" max="8" width="12.44140625" style="13" customWidth="1"/>
    <col min="9" max="16384" width="8.88671875" style="13"/>
  </cols>
  <sheetData>
    <row r="2" spans="2:7" x14ac:dyDescent="0.25">
      <c r="B2" s="52" t="s">
        <v>1</v>
      </c>
      <c r="C2" s="52"/>
      <c r="D2" s="52"/>
      <c r="E2" s="52"/>
      <c r="F2" s="52"/>
      <c r="G2" s="52"/>
    </row>
    <row r="3" spans="2:7" x14ac:dyDescent="0.25">
      <c r="B3" s="53" t="s">
        <v>13</v>
      </c>
      <c r="C3" s="53"/>
      <c r="D3" s="53"/>
      <c r="E3" s="14" t="s">
        <v>14</v>
      </c>
      <c r="F3" s="15" t="s">
        <v>2</v>
      </c>
      <c r="G3" s="16" t="s">
        <v>63</v>
      </c>
    </row>
    <row r="4" spans="2:7" ht="14.4" customHeight="1" x14ac:dyDescent="0.25">
      <c r="B4" s="54" t="s">
        <v>0</v>
      </c>
      <c r="C4" s="54"/>
      <c r="D4" s="17" t="s">
        <v>95</v>
      </c>
      <c r="E4" s="18"/>
      <c r="F4" s="18" t="s">
        <v>91</v>
      </c>
      <c r="G4" s="17" t="s">
        <v>96</v>
      </c>
    </row>
    <row r="5" spans="2:7" x14ac:dyDescent="0.25">
      <c r="B5" s="54"/>
      <c r="C5" s="54"/>
      <c r="D5" s="19" t="s">
        <v>9</v>
      </c>
      <c r="E5" s="20" t="s">
        <v>69</v>
      </c>
      <c r="F5" s="20" t="s">
        <v>69</v>
      </c>
      <c r="G5" s="19" t="s">
        <v>64</v>
      </c>
    </row>
    <row r="6" spans="2:7" ht="19.8" customHeight="1" x14ac:dyDescent="0.25">
      <c r="B6" s="54"/>
      <c r="C6" s="54"/>
      <c r="D6" s="17" t="s">
        <v>58</v>
      </c>
      <c r="E6" s="18" t="s">
        <v>652</v>
      </c>
      <c r="F6" s="18" t="s">
        <v>62</v>
      </c>
      <c r="G6" s="17" t="s">
        <v>60</v>
      </c>
    </row>
    <row r="7" spans="2:7" ht="14.4" customHeight="1" x14ac:dyDescent="0.25">
      <c r="B7" s="54" t="s">
        <v>3</v>
      </c>
      <c r="C7" s="54"/>
      <c r="D7" s="19" t="s">
        <v>100</v>
      </c>
      <c r="E7" s="18" t="s">
        <v>816</v>
      </c>
      <c r="F7" s="20" t="s">
        <v>15</v>
      </c>
      <c r="G7" s="19" t="s">
        <v>87</v>
      </c>
    </row>
    <row r="8" spans="2:7" ht="14.4" customHeight="1" x14ac:dyDescent="0.25">
      <c r="B8" s="54"/>
      <c r="C8" s="54"/>
      <c r="D8" s="17" t="s">
        <v>86</v>
      </c>
      <c r="E8" s="18" t="s">
        <v>641</v>
      </c>
      <c r="F8" s="18" t="s">
        <v>16</v>
      </c>
      <c r="G8" s="17" t="s">
        <v>65</v>
      </c>
    </row>
    <row r="9" spans="2:7" ht="14.4" x14ac:dyDescent="0.25">
      <c r="B9" s="54"/>
      <c r="C9" s="54"/>
      <c r="D9" s="19" t="s">
        <v>88</v>
      </c>
      <c r="E9" s="40" t="s">
        <v>815</v>
      </c>
      <c r="F9" s="20" t="s">
        <v>17</v>
      </c>
      <c r="G9" s="19" t="s">
        <v>66</v>
      </c>
    </row>
    <row r="10" spans="2:7" ht="13.95" customHeight="1" x14ac:dyDescent="0.25">
      <c r="B10" s="54"/>
      <c r="C10" s="54"/>
      <c r="D10" s="17" t="s">
        <v>89</v>
      </c>
      <c r="E10" s="18" t="s">
        <v>817</v>
      </c>
      <c r="F10" s="18" t="s">
        <v>71</v>
      </c>
      <c r="G10" s="17" t="s">
        <v>59</v>
      </c>
    </row>
    <row r="11" spans="2:7" ht="16.2" customHeight="1" x14ac:dyDescent="0.25">
      <c r="B11" s="54" t="s">
        <v>4</v>
      </c>
      <c r="C11" s="54"/>
      <c r="D11" s="19" t="s">
        <v>11</v>
      </c>
      <c r="E11" s="22"/>
      <c r="F11" s="20" t="s">
        <v>75</v>
      </c>
      <c r="G11" s="19" t="s">
        <v>67</v>
      </c>
    </row>
    <row r="12" spans="2:7" ht="14.4" customHeight="1" x14ac:dyDescent="0.25">
      <c r="B12" s="54" t="s">
        <v>10</v>
      </c>
      <c r="C12" s="54"/>
      <c r="D12" s="17" t="s">
        <v>5</v>
      </c>
      <c r="E12" s="23"/>
      <c r="F12" s="18" t="s">
        <v>18</v>
      </c>
      <c r="G12" s="17" t="s">
        <v>22</v>
      </c>
    </row>
    <row r="13" spans="2:7" x14ac:dyDescent="0.25">
      <c r="B13" s="54"/>
      <c r="C13" s="54"/>
      <c r="D13" s="19" t="s">
        <v>6</v>
      </c>
      <c r="E13" s="21" t="s">
        <v>637</v>
      </c>
      <c r="F13" s="20" t="s">
        <v>19</v>
      </c>
      <c r="G13" s="19" t="s">
        <v>23</v>
      </c>
    </row>
    <row r="14" spans="2:7" x14ac:dyDescent="0.25">
      <c r="B14" s="54"/>
      <c r="C14" s="54"/>
      <c r="D14" s="17" t="s">
        <v>7</v>
      </c>
      <c r="E14" s="18"/>
      <c r="F14" s="18" t="s">
        <v>20</v>
      </c>
      <c r="G14" s="17" t="s">
        <v>24</v>
      </c>
    </row>
    <row r="15" spans="2:7" x14ac:dyDescent="0.25">
      <c r="B15" s="54"/>
      <c r="C15" s="54"/>
      <c r="D15" s="19" t="s">
        <v>8</v>
      </c>
      <c r="E15" s="24"/>
      <c r="F15" s="20" t="s">
        <v>21</v>
      </c>
      <c r="G15" s="19" t="s">
        <v>25</v>
      </c>
    </row>
    <row r="16" spans="2:7" ht="29.4" customHeight="1" x14ac:dyDescent="0.25">
      <c r="B16" s="41" t="s">
        <v>101</v>
      </c>
      <c r="C16" s="42"/>
      <c r="D16" s="17" t="s">
        <v>102</v>
      </c>
      <c r="E16" s="18" t="s">
        <v>645</v>
      </c>
      <c r="F16" s="18" t="s">
        <v>103</v>
      </c>
      <c r="G16" s="17" t="s">
        <v>61</v>
      </c>
    </row>
    <row r="17" spans="2:7" ht="36" x14ac:dyDescent="0.25">
      <c r="B17" s="43"/>
      <c r="C17" s="44"/>
      <c r="D17" s="19" t="s">
        <v>104</v>
      </c>
      <c r="E17" s="22" t="s">
        <v>820</v>
      </c>
      <c r="F17" s="20" t="s">
        <v>70</v>
      </c>
      <c r="G17" s="19" t="s">
        <v>105</v>
      </c>
    </row>
    <row r="18" spans="2:7" x14ac:dyDescent="0.25">
      <c r="B18" s="43"/>
      <c r="C18" s="44"/>
      <c r="D18" s="17" t="s">
        <v>106</v>
      </c>
      <c r="E18" s="25"/>
      <c r="F18" s="18" t="s">
        <v>107</v>
      </c>
      <c r="G18" s="17" t="s">
        <v>134</v>
      </c>
    </row>
    <row r="19" spans="2:7" x14ac:dyDescent="0.25">
      <c r="B19" s="45"/>
      <c r="C19" s="46"/>
      <c r="D19" s="19" t="s">
        <v>108</v>
      </c>
      <c r="E19" s="20" t="s">
        <v>129</v>
      </c>
      <c r="F19" s="20"/>
      <c r="G19" s="19" t="s">
        <v>135</v>
      </c>
    </row>
    <row r="20" spans="2:7" ht="24" x14ac:dyDescent="0.25">
      <c r="B20" s="41" t="s">
        <v>110</v>
      </c>
      <c r="C20" s="42"/>
      <c r="D20" s="17" t="s">
        <v>111</v>
      </c>
      <c r="E20" s="18" t="s">
        <v>645</v>
      </c>
      <c r="F20" s="18" t="s">
        <v>112</v>
      </c>
      <c r="G20" s="17" t="s">
        <v>113</v>
      </c>
    </row>
    <row r="21" spans="2:7" ht="409.6" x14ac:dyDescent="0.25">
      <c r="B21" s="43"/>
      <c r="C21" s="44"/>
      <c r="D21" s="19" t="s">
        <v>114</v>
      </c>
      <c r="E21" s="61" t="s">
        <v>826</v>
      </c>
      <c r="F21" s="20"/>
      <c r="G21" s="19" t="s">
        <v>136</v>
      </c>
    </row>
    <row r="22" spans="2:7" x14ac:dyDescent="0.25">
      <c r="B22" s="43"/>
      <c r="C22" s="44"/>
      <c r="D22" s="17" t="s">
        <v>115</v>
      </c>
      <c r="E22" s="18" t="s">
        <v>639</v>
      </c>
      <c r="F22" s="18" t="s">
        <v>107</v>
      </c>
      <c r="G22" s="27" t="s">
        <v>116</v>
      </c>
    </row>
    <row r="23" spans="2:7" x14ac:dyDescent="0.25">
      <c r="B23" s="45"/>
      <c r="C23" s="46"/>
      <c r="D23" s="19" t="s">
        <v>117</v>
      </c>
      <c r="E23" s="20" t="s">
        <v>638</v>
      </c>
      <c r="F23" s="20" t="s">
        <v>118</v>
      </c>
      <c r="G23" s="19" t="s">
        <v>118</v>
      </c>
    </row>
    <row r="24" spans="2:7" ht="24" x14ac:dyDescent="0.25">
      <c r="B24" s="47" t="s">
        <v>119</v>
      </c>
      <c r="C24" s="48"/>
      <c r="D24" s="27" t="s">
        <v>120</v>
      </c>
      <c r="E24" s="18" t="s">
        <v>831</v>
      </c>
      <c r="F24" s="18" t="s">
        <v>124</v>
      </c>
      <c r="G24" s="27" t="s">
        <v>121</v>
      </c>
    </row>
    <row r="25" spans="2:7" ht="24" x14ac:dyDescent="0.25">
      <c r="B25" s="49"/>
      <c r="C25" s="50"/>
      <c r="D25" s="19" t="s">
        <v>122</v>
      </c>
      <c r="E25" s="20"/>
      <c r="F25" s="20" t="s">
        <v>124</v>
      </c>
      <c r="G25" s="19" t="s">
        <v>123</v>
      </c>
    </row>
    <row r="26" spans="2:7" ht="24" x14ac:dyDescent="0.25">
      <c r="B26" s="51" t="s">
        <v>631</v>
      </c>
      <c r="C26" s="48"/>
      <c r="D26" s="28" t="s">
        <v>632</v>
      </c>
      <c r="E26" s="29" t="s">
        <v>643</v>
      </c>
      <c r="F26" s="30" t="s">
        <v>635</v>
      </c>
      <c r="G26" s="27" t="s">
        <v>633</v>
      </c>
    </row>
    <row r="27" spans="2:7" ht="24" x14ac:dyDescent="0.25">
      <c r="B27" s="49"/>
      <c r="C27" s="50"/>
      <c r="D27" s="19" t="s">
        <v>634</v>
      </c>
      <c r="E27" s="31" t="s">
        <v>643</v>
      </c>
      <c r="F27" s="32" t="s">
        <v>635</v>
      </c>
      <c r="G27" s="33" t="s">
        <v>636</v>
      </c>
    </row>
  </sheetData>
  <mergeCells count="10">
    <mergeCell ref="B16:C19"/>
    <mergeCell ref="B20:C23"/>
    <mergeCell ref="B24:C25"/>
    <mergeCell ref="B26:C27"/>
    <mergeCell ref="B2:G2"/>
    <mergeCell ref="B3:D3"/>
    <mergeCell ref="B4:C6"/>
    <mergeCell ref="B7:C10"/>
    <mergeCell ref="B11:C11"/>
    <mergeCell ref="B12:C15"/>
  </mergeCells>
  <dataValidations count="2">
    <dataValidation allowBlank="1" showInputMessage="1" showErrorMessage="1" errorTitle="Incorrect Classification!" error="Please select the correct Security Classification from the list provided." sqref="E4" xr:uid="{4EF0E54F-2869-4348-B4BC-B121A2C1B197}"/>
    <dataValidation allowBlank="1" showInputMessage="1" showErrorMessage="1" errorTitle="Incorrect Data Domain Selected!" error="Please select data domain from the list provided." sqref="E14 E11" xr:uid="{22F8D615-02A5-4183-BCCA-C59AE0EA7933}"/>
  </dataValidations>
  <hyperlinks>
    <hyperlink ref="F10" r:id="rId1" display="DataSharingandExchange@standardbank.onmicrosoft.com" xr:uid="{C8F0B9BD-0191-45BF-B2BF-179D3DB888C5}"/>
    <hyperlink ref="E13" r:id="rId2" xr:uid="{68CEA7FC-779B-46F8-ACEE-F9F83CA44878}"/>
    <hyperlink ref="E9" r:id="rId3" xr:uid="{987C4F73-C846-4373-A840-788618AF978E}"/>
  </hyperlinks>
  <pageMargins left="0.7" right="0.7" top="0.75" bottom="0.75" header="0.3" footer="0.3"/>
  <pageSetup paperSize="9" orientation="portrait" r:id="rId4"/>
  <drawing r:id="rId5"/>
  <legacyDrawing r:id="rId6"/>
  <oleObjects>
    <mc:AlternateContent xmlns:mc="http://schemas.openxmlformats.org/markup-compatibility/2006">
      <mc:Choice Requires="x14">
        <oleObject progId="Packager Shell Object" shapeId="16390" r:id="rId7">
          <objectPr defaultSize="0" r:id="rId8">
            <anchor moveWithCells="1">
              <from>
                <xdr:col>3</xdr:col>
                <xdr:colOff>0</xdr:colOff>
                <xdr:row>28</xdr:row>
                <xdr:rowOff>0</xdr:rowOff>
              </from>
              <to>
                <xdr:col>4</xdr:col>
                <xdr:colOff>2095500</xdr:colOff>
                <xdr:row>31</xdr:row>
                <xdr:rowOff>60960</xdr:rowOff>
              </to>
            </anchor>
          </objectPr>
        </oleObject>
      </mc:Choice>
      <mc:Fallback>
        <oleObject progId="Packager Shell Object" shapeId="16390" r:id="rId7"/>
      </mc:Fallback>
    </mc:AlternateContent>
  </oleObjects>
  <mc:AlternateContent xmlns:mc="http://schemas.openxmlformats.org/markup-compatibility/2006">
    <mc:Choice Requires="x14">
      <controls>
        <mc:AlternateContent xmlns:mc="http://schemas.openxmlformats.org/markup-compatibility/2006">
          <mc:Choice Requires="x14">
            <control shapeId="16385" r:id="rId9" name="Drop Down 1">
              <controlPr defaultSize="0" autoLine="0" autoPict="0">
                <anchor moveWithCells="1">
                  <from>
                    <xdr:col>4</xdr:col>
                    <xdr:colOff>0</xdr:colOff>
                    <xdr:row>10</xdr:row>
                    <xdr:rowOff>0</xdr:rowOff>
                  </from>
                  <to>
                    <xdr:col>4</xdr:col>
                    <xdr:colOff>4366260</xdr:colOff>
                    <xdr:row>11</xdr:row>
                    <xdr:rowOff>22860</xdr:rowOff>
                  </to>
                </anchor>
              </controlPr>
            </control>
          </mc:Choice>
        </mc:AlternateContent>
        <mc:AlternateContent xmlns:mc="http://schemas.openxmlformats.org/markup-compatibility/2006">
          <mc:Choice Requires="x14">
            <control shapeId="16386" r:id="rId10" name="Drop Down 2">
              <controlPr defaultSize="0" autoLine="0" autoPict="0">
                <anchor moveWithCells="1">
                  <from>
                    <xdr:col>4</xdr:col>
                    <xdr:colOff>7620</xdr:colOff>
                    <xdr:row>17</xdr:row>
                    <xdr:rowOff>0</xdr:rowOff>
                  </from>
                  <to>
                    <xdr:col>4</xdr:col>
                    <xdr:colOff>4328160</xdr:colOff>
                    <xdr:row>18</xdr:row>
                    <xdr:rowOff>53340</xdr:rowOff>
                  </to>
                </anchor>
              </controlPr>
            </control>
          </mc:Choice>
        </mc:AlternateContent>
        <mc:AlternateContent xmlns:mc="http://schemas.openxmlformats.org/markup-compatibility/2006">
          <mc:Choice Requires="x14">
            <control shapeId="16387" r:id="rId11" name="Drop Down 3">
              <controlPr defaultSize="0" autoLine="0" autoPict="0">
                <anchor moveWithCells="1">
                  <from>
                    <xdr:col>3</xdr:col>
                    <xdr:colOff>1973580</xdr:colOff>
                    <xdr:row>4</xdr:row>
                    <xdr:rowOff>0</xdr:rowOff>
                  </from>
                  <to>
                    <xdr:col>4</xdr:col>
                    <xdr:colOff>4351020</xdr:colOff>
                    <xdr:row>5</xdr:row>
                    <xdr:rowOff>53340</xdr:rowOff>
                  </to>
                </anchor>
              </controlPr>
            </control>
          </mc:Choice>
        </mc:AlternateContent>
        <mc:AlternateContent xmlns:mc="http://schemas.openxmlformats.org/markup-compatibility/2006">
          <mc:Choice Requires="x14">
            <control shapeId="16388" r:id="rId12" name="Drop Down 4">
              <controlPr defaultSize="0" autoLine="0" autoPict="0">
                <anchor moveWithCells="1">
                  <from>
                    <xdr:col>3</xdr:col>
                    <xdr:colOff>1973580</xdr:colOff>
                    <xdr:row>2</xdr:row>
                    <xdr:rowOff>213360</xdr:rowOff>
                  </from>
                  <to>
                    <xdr:col>4</xdr:col>
                    <xdr:colOff>4373880</xdr:colOff>
                    <xdr:row>4</xdr:row>
                    <xdr:rowOff>38100</xdr:rowOff>
                  </to>
                </anchor>
              </controlPr>
            </control>
          </mc:Choice>
        </mc:AlternateContent>
        <mc:AlternateContent xmlns:mc="http://schemas.openxmlformats.org/markup-compatibility/2006">
          <mc:Choice Requires="x14">
            <control shapeId="16389" r:id="rId13" name="Drop Down 5">
              <controlPr defaultSize="0" autoLine="0" autoPict="0">
                <anchor moveWithCells="1">
                  <from>
                    <xdr:col>4</xdr:col>
                    <xdr:colOff>22860</xdr:colOff>
                    <xdr:row>18</xdr:row>
                    <xdr:rowOff>22860</xdr:rowOff>
                  </from>
                  <to>
                    <xdr:col>4</xdr:col>
                    <xdr:colOff>4328160</xdr:colOff>
                    <xdr:row>19</xdr:row>
                    <xdr:rowOff>60960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B205-57C1-4E2F-A5AB-C33928C8A588}">
  <sheetPr>
    <tabColor theme="9" tint="0.79998168889431442"/>
  </sheetPr>
  <dimension ref="B2:G27"/>
  <sheetViews>
    <sheetView showGridLines="0" zoomScaleNormal="100" workbookViewId="0">
      <selection activeCell="E21" sqref="E21"/>
    </sheetView>
  </sheetViews>
  <sheetFormatPr defaultColWidth="8.88671875" defaultRowHeight="12" x14ac:dyDescent="0.25"/>
  <cols>
    <col min="1" max="1" width="1.88671875" style="13" customWidth="1"/>
    <col min="2" max="2" width="8.33203125" style="34" customWidth="1"/>
    <col min="3" max="3" width="6.6640625" style="34" customWidth="1"/>
    <col min="4" max="4" width="22.88671875" style="35" bestFit="1" customWidth="1"/>
    <col min="5" max="5" width="98.77734375" style="13" customWidth="1"/>
    <col min="6" max="6" width="60.6640625" style="34" customWidth="1"/>
    <col min="7" max="7" width="56.6640625" style="13" customWidth="1"/>
    <col min="8" max="8" width="12.44140625" style="13" customWidth="1"/>
    <col min="9" max="16384" width="8.88671875" style="13"/>
  </cols>
  <sheetData>
    <row r="2" spans="2:7" x14ac:dyDescent="0.25">
      <c r="B2" s="52" t="s">
        <v>1</v>
      </c>
      <c r="C2" s="52"/>
      <c r="D2" s="52"/>
      <c r="E2" s="52"/>
      <c r="F2" s="52"/>
      <c r="G2" s="52"/>
    </row>
    <row r="3" spans="2:7" x14ac:dyDescent="0.25">
      <c r="B3" s="53" t="s">
        <v>13</v>
      </c>
      <c r="C3" s="53"/>
      <c r="D3" s="53"/>
      <c r="E3" s="14" t="s">
        <v>14</v>
      </c>
      <c r="F3" s="15" t="s">
        <v>2</v>
      </c>
      <c r="G3" s="16" t="s">
        <v>63</v>
      </c>
    </row>
    <row r="4" spans="2:7" ht="14.4" customHeight="1" x14ac:dyDescent="0.25">
      <c r="B4" s="54" t="s">
        <v>0</v>
      </c>
      <c r="C4" s="54"/>
      <c r="D4" s="17" t="s">
        <v>95</v>
      </c>
      <c r="E4" s="18"/>
      <c r="F4" s="18" t="s">
        <v>91</v>
      </c>
      <c r="G4" s="17" t="s">
        <v>96</v>
      </c>
    </row>
    <row r="5" spans="2:7" x14ac:dyDescent="0.25">
      <c r="B5" s="54"/>
      <c r="C5" s="54"/>
      <c r="D5" s="19" t="s">
        <v>9</v>
      </c>
      <c r="E5" s="20" t="s">
        <v>69</v>
      </c>
      <c r="F5" s="20" t="s">
        <v>69</v>
      </c>
      <c r="G5" s="19" t="s">
        <v>64</v>
      </c>
    </row>
    <row r="6" spans="2:7" ht="19.8" customHeight="1" x14ac:dyDescent="0.25">
      <c r="B6" s="54"/>
      <c r="C6" s="54"/>
      <c r="D6" s="17" t="s">
        <v>58</v>
      </c>
      <c r="E6" s="18" t="s">
        <v>653</v>
      </c>
      <c r="F6" s="18" t="s">
        <v>62</v>
      </c>
      <c r="G6" s="17" t="s">
        <v>60</v>
      </c>
    </row>
    <row r="7" spans="2:7" ht="14.4" customHeight="1" x14ac:dyDescent="0.25">
      <c r="B7" s="54" t="s">
        <v>3</v>
      </c>
      <c r="C7" s="54"/>
      <c r="D7" s="19" t="s">
        <v>100</v>
      </c>
      <c r="E7" s="18" t="s">
        <v>816</v>
      </c>
      <c r="F7" s="20" t="s">
        <v>15</v>
      </c>
      <c r="G7" s="19" t="s">
        <v>87</v>
      </c>
    </row>
    <row r="8" spans="2:7" ht="14.4" customHeight="1" x14ac:dyDescent="0.25">
      <c r="B8" s="54"/>
      <c r="C8" s="54"/>
      <c r="D8" s="17" t="s">
        <v>86</v>
      </c>
      <c r="E8" s="18" t="s">
        <v>641</v>
      </c>
      <c r="F8" s="18" t="s">
        <v>16</v>
      </c>
      <c r="G8" s="17" t="s">
        <v>65</v>
      </c>
    </row>
    <row r="9" spans="2:7" ht="14.4" x14ac:dyDescent="0.25">
      <c r="B9" s="54"/>
      <c r="C9" s="54"/>
      <c r="D9" s="19" t="s">
        <v>88</v>
      </c>
      <c r="E9" s="40" t="s">
        <v>815</v>
      </c>
      <c r="F9" s="20" t="s">
        <v>17</v>
      </c>
      <c r="G9" s="19" t="s">
        <v>66</v>
      </c>
    </row>
    <row r="10" spans="2:7" ht="13.95" customHeight="1" x14ac:dyDescent="0.25">
      <c r="B10" s="54"/>
      <c r="C10" s="54"/>
      <c r="D10" s="17" t="s">
        <v>89</v>
      </c>
      <c r="E10" s="18" t="s">
        <v>817</v>
      </c>
      <c r="F10" s="18" t="s">
        <v>71</v>
      </c>
      <c r="G10" s="17" t="s">
        <v>59</v>
      </c>
    </row>
    <row r="11" spans="2:7" ht="16.2" customHeight="1" x14ac:dyDescent="0.25">
      <c r="B11" s="54" t="s">
        <v>4</v>
      </c>
      <c r="C11" s="54"/>
      <c r="D11" s="19" t="s">
        <v>11</v>
      </c>
      <c r="E11" s="22"/>
      <c r="F11" s="20" t="s">
        <v>75</v>
      </c>
      <c r="G11" s="19" t="s">
        <v>67</v>
      </c>
    </row>
    <row r="12" spans="2:7" ht="14.4" customHeight="1" x14ac:dyDescent="0.25">
      <c r="B12" s="54" t="s">
        <v>10</v>
      </c>
      <c r="C12" s="54"/>
      <c r="D12" s="17" t="s">
        <v>5</v>
      </c>
      <c r="E12" s="23"/>
      <c r="F12" s="18" t="s">
        <v>18</v>
      </c>
      <c r="G12" s="17" t="s">
        <v>22</v>
      </c>
    </row>
    <row r="13" spans="2:7" x14ac:dyDescent="0.25">
      <c r="B13" s="54"/>
      <c r="C13" s="54"/>
      <c r="D13" s="19" t="s">
        <v>6</v>
      </c>
      <c r="E13" s="21" t="s">
        <v>637</v>
      </c>
      <c r="F13" s="20" t="s">
        <v>19</v>
      </c>
      <c r="G13" s="19" t="s">
        <v>23</v>
      </c>
    </row>
    <row r="14" spans="2:7" x14ac:dyDescent="0.25">
      <c r="B14" s="54"/>
      <c r="C14" s="54"/>
      <c r="D14" s="17" t="s">
        <v>7</v>
      </c>
      <c r="E14" s="18"/>
      <c r="F14" s="18" t="s">
        <v>20</v>
      </c>
      <c r="G14" s="17" t="s">
        <v>24</v>
      </c>
    </row>
    <row r="15" spans="2:7" x14ac:dyDescent="0.25">
      <c r="B15" s="54"/>
      <c r="C15" s="54"/>
      <c r="D15" s="19" t="s">
        <v>8</v>
      </c>
      <c r="E15" s="24"/>
      <c r="F15" s="20" t="s">
        <v>21</v>
      </c>
      <c r="G15" s="19" t="s">
        <v>25</v>
      </c>
    </row>
    <row r="16" spans="2:7" ht="29.4" customHeight="1" x14ac:dyDescent="0.25">
      <c r="B16" s="41" t="s">
        <v>101</v>
      </c>
      <c r="C16" s="42"/>
      <c r="D16" s="17" t="s">
        <v>102</v>
      </c>
      <c r="E16" s="18" t="s">
        <v>647</v>
      </c>
      <c r="F16" s="18" t="s">
        <v>103</v>
      </c>
      <c r="G16" s="17" t="s">
        <v>61</v>
      </c>
    </row>
    <row r="17" spans="2:7" ht="36" x14ac:dyDescent="0.25">
      <c r="B17" s="43"/>
      <c r="C17" s="44"/>
      <c r="D17" s="19" t="s">
        <v>104</v>
      </c>
      <c r="E17" s="22" t="s">
        <v>821</v>
      </c>
      <c r="F17" s="20" t="s">
        <v>70</v>
      </c>
      <c r="G17" s="19" t="s">
        <v>105</v>
      </c>
    </row>
    <row r="18" spans="2:7" x14ac:dyDescent="0.25">
      <c r="B18" s="43"/>
      <c r="C18" s="44"/>
      <c r="D18" s="17" t="s">
        <v>106</v>
      </c>
      <c r="E18" s="25"/>
      <c r="F18" s="18" t="s">
        <v>107</v>
      </c>
      <c r="G18" s="17" t="s">
        <v>134</v>
      </c>
    </row>
    <row r="19" spans="2:7" x14ac:dyDescent="0.25">
      <c r="B19" s="45"/>
      <c r="C19" s="46"/>
      <c r="D19" s="19" t="s">
        <v>108</v>
      </c>
      <c r="E19" s="20" t="s">
        <v>129</v>
      </c>
      <c r="F19" s="20"/>
      <c r="G19" s="19" t="s">
        <v>135</v>
      </c>
    </row>
    <row r="20" spans="2:7" ht="24" x14ac:dyDescent="0.25">
      <c r="B20" s="41" t="s">
        <v>110</v>
      </c>
      <c r="C20" s="42"/>
      <c r="D20" s="17" t="s">
        <v>111</v>
      </c>
      <c r="E20" s="18" t="s">
        <v>647</v>
      </c>
      <c r="F20" s="18" t="s">
        <v>112</v>
      </c>
      <c r="G20" s="17" t="s">
        <v>113</v>
      </c>
    </row>
    <row r="21" spans="2:7" ht="409.6" x14ac:dyDescent="0.25">
      <c r="B21" s="43"/>
      <c r="C21" s="44"/>
      <c r="D21" s="19" t="s">
        <v>114</v>
      </c>
      <c r="E21" s="26" t="s">
        <v>827</v>
      </c>
      <c r="F21" s="20"/>
      <c r="G21" s="19" t="s">
        <v>136</v>
      </c>
    </row>
    <row r="22" spans="2:7" x14ac:dyDescent="0.25">
      <c r="B22" s="43"/>
      <c r="C22" s="44"/>
      <c r="D22" s="17" t="s">
        <v>115</v>
      </c>
      <c r="E22" s="18" t="s">
        <v>639</v>
      </c>
      <c r="F22" s="18" t="s">
        <v>107</v>
      </c>
      <c r="G22" s="27" t="s">
        <v>116</v>
      </c>
    </row>
    <row r="23" spans="2:7" x14ac:dyDescent="0.25">
      <c r="B23" s="45"/>
      <c r="C23" s="46"/>
      <c r="D23" s="19" t="s">
        <v>117</v>
      </c>
      <c r="E23" s="20" t="s">
        <v>638</v>
      </c>
      <c r="F23" s="20" t="s">
        <v>118</v>
      </c>
      <c r="G23" s="19" t="s">
        <v>118</v>
      </c>
    </row>
    <row r="24" spans="2:7" ht="24" x14ac:dyDescent="0.25">
      <c r="B24" s="47" t="s">
        <v>119</v>
      </c>
      <c r="C24" s="48"/>
      <c r="D24" s="27" t="s">
        <v>120</v>
      </c>
      <c r="E24" s="18" t="s">
        <v>831</v>
      </c>
      <c r="F24" s="18" t="s">
        <v>124</v>
      </c>
      <c r="G24" s="27" t="s">
        <v>121</v>
      </c>
    </row>
    <row r="25" spans="2:7" ht="24" x14ac:dyDescent="0.25">
      <c r="B25" s="49"/>
      <c r="C25" s="50"/>
      <c r="D25" s="19" t="s">
        <v>122</v>
      </c>
      <c r="E25" s="20"/>
      <c r="F25" s="20" t="s">
        <v>124</v>
      </c>
      <c r="G25" s="19" t="s">
        <v>123</v>
      </c>
    </row>
    <row r="26" spans="2:7" ht="24" x14ac:dyDescent="0.25">
      <c r="B26" s="51" t="s">
        <v>631</v>
      </c>
      <c r="C26" s="48"/>
      <c r="D26" s="28" t="s">
        <v>632</v>
      </c>
      <c r="E26" s="29" t="s">
        <v>643</v>
      </c>
      <c r="F26" s="30" t="s">
        <v>635</v>
      </c>
      <c r="G26" s="27" t="s">
        <v>633</v>
      </c>
    </row>
    <row r="27" spans="2:7" ht="24" x14ac:dyDescent="0.25">
      <c r="B27" s="49"/>
      <c r="C27" s="50"/>
      <c r="D27" s="19" t="s">
        <v>634</v>
      </c>
      <c r="E27" s="31" t="s">
        <v>643</v>
      </c>
      <c r="F27" s="32" t="s">
        <v>635</v>
      </c>
      <c r="G27" s="33" t="s">
        <v>636</v>
      </c>
    </row>
  </sheetData>
  <mergeCells count="10">
    <mergeCell ref="B16:C19"/>
    <mergeCell ref="B20:C23"/>
    <mergeCell ref="B24:C25"/>
    <mergeCell ref="B26:C27"/>
    <mergeCell ref="B2:G2"/>
    <mergeCell ref="B3:D3"/>
    <mergeCell ref="B4:C6"/>
    <mergeCell ref="B7:C10"/>
    <mergeCell ref="B11:C11"/>
    <mergeCell ref="B12:C15"/>
  </mergeCells>
  <dataValidations count="2">
    <dataValidation allowBlank="1" showInputMessage="1" showErrorMessage="1" errorTitle="Incorrect Data Domain Selected!" error="Please select data domain from the list provided." sqref="E14 E11" xr:uid="{DBF02D39-BDE1-4550-8275-7F66F156D715}"/>
    <dataValidation allowBlank="1" showInputMessage="1" showErrorMessage="1" errorTitle="Incorrect Classification!" error="Please select the correct Security Classification from the list provided." sqref="E4" xr:uid="{84CDCC94-2B44-412C-BF6A-52C1A0D9BC77}"/>
  </dataValidations>
  <hyperlinks>
    <hyperlink ref="F10" r:id="rId1" display="DataSharingandExchange@standardbank.onmicrosoft.com" xr:uid="{EF6D727E-F058-44C8-B498-6278CBD3C83F}"/>
    <hyperlink ref="E13" r:id="rId2" xr:uid="{FE30283E-F29F-4C85-BAF0-304695E2FCEF}"/>
    <hyperlink ref="E9" r:id="rId3" xr:uid="{E8F817A4-5F1E-448E-9C86-90AFCA688F4C}"/>
  </hyperlinks>
  <pageMargins left="0.7" right="0.7" top="0.75" bottom="0.75" header="0.3" footer="0.3"/>
  <pageSetup paperSize="9" orientation="portrait" r:id="rId4"/>
  <drawing r:id="rId5"/>
  <legacyDrawing r:id="rId6"/>
  <oleObjects>
    <mc:AlternateContent xmlns:mc="http://schemas.openxmlformats.org/markup-compatibility/2006">
      <mc:Choice Requires="x14">
        <oleObject progId="Packager Shell Object" shapeId="17414" r:id="rId7">
          <objectPr defaultSize="0" r:id="rId8">
            <anchor moveWithCells="1">
              <from>
                <xdr:col>3</xdr:col>
                <xdr:colOff>0</xdr:colOff>
                <xdr:row>28</xdr:row>
                <xdr:rowOff>0</xdr:rowOff>
              </from>
              <to>
                <xdr:col>4</xdr:col>
                <xdr:colOff>2110740</xdr:colOff>
                <xdr:row>31</xdr:row>
                <xdr:rowOff>60960</xdr:rowOff>
              </to>
            </anchor>
          </objectPr>
        </oleObject>
      </mc:Choice>
      <mc:Fallback>
        <oleObject progId="Packager Shell Object" shapeId="17414" r:id="rId7"/>
      </mc:Fallback>
    </mc:AlternateContent>
  </oleObjects>
  <mc:AlternateContent xmlns:mc="http://schemas.openxmlformats.org/markup-compatibility/2006">
    <mc:Choice Requires="x14">
      <controls>
        <mc:AlternateContent xmlns:mc="http://schemas.openxmlformats.org/markup-compatibility/2006">
          <mc:Choice Requires="x14">
            <control shapeId="17409" r:id="rId9" name="Drop Down 1">
              <controlPr defaultSize="0" autoLine="0" autoPict="0">
                <anchor moveWithCells="1">
                  <from>
                    <xdr:col>4</xdr:col>
                    <xdr:colOff>0</xdr:colOff>
                    <xdr:row>10</xdr:row>
                    <xdr:rowOff>0</xdr:rowOff>
                  </from>
                  <to>
                    <xdr:col>4</xdr:col>
                    <xdr:colOff>4366260</xdr:colOff>
                    <xdr:row>11</xdr:row>
                    <xdr:rowOff>22860</xdr:rowOff>
                  </to>
                </anchor>
              </controlPr>
            </control>
          </mc:Choice>
        </mc:AlternateContent>
        <mc:AlternateContent xmlns:mc="http://schemas.openxmlformats.org/markup-compatibility/2006">
          <mc:Choice Requires="x14">
            <control shapeId="17410" r:id="rId10" name="Drop Down 2">
              <controlPr defaultSize="0" autoLine="0" autoPict="0">
                <anchor moveWithCells="1">
                  <from>
                    <xdr:col>4</xdr:col>
                    <xdr:colOff>7620</xdr:colOff>
                    <xdr:row>17</xdr:row>
                    <xdr:rowOff>0</xdr:rowOff>
                  </from>
                  <to>
                    <xdr:col>4</xdr:col>
                    <xdr:colOff>4328160</xdr:colOff>
                    <xdr:row>18</xdr:row>
                    <xdr:rowOff>53340</xdr:rowOff>
                  </to>
                </anchor>
              </controlPr>
            </control>
          </mc:Choice>
        </mc:AlternateContent>
        <mc:AlternateContent xmlns:mc="http://schemas.openxmlformats.org/markup-compatibility/2006">
          <mc:Choice Requires="x14">
            <control shapeId="17411" r:id="rId11" name="Drop Down 3">
              <controlPr defaultSize="0" autoLine="0" autoPict="0">
                <anchor moveWithCells="1">
                  <from>
                    <xdr:col>3</xdr:col>
                    <xdr:colOff>1973580</xdr:colOff>
                    <xdr:row>4</xdr:row>
                    <xdr:rowOff>0</xdr:rowOff>
                  </from>
                  <to>
                    <xdr:col>4</xdr:col>
                    <xdr:colOff>4351020</xdr:colOff>
                    <xdr:row>5</xdr:row>
                    <xdr:rowOff>53340</xdr:rowOff>
                  </to>
                </anchor>
              </controlPr>
            </control>
          </mc:Choice>
        </mc:AlternateContent>
        <mc:AlternateContent xmlns:mc="http://schemas.openxmlformats.org/markup-compatibility/2006">
          <mc:Choice Requires="x14">
            <control shapeId="17412" r:id="rId12" name="Drop Down 4">
              <controlPr defaultSize="0" autoLine="0" autoPict="0">
                <anchor moveWithCells="1">
                  <from>
                    <xdr:col>3</xdr:col>
                    <xdr:colOff>1973580</xdr:colOff>
                    <xdr:row>2</xdr:row>
                    <xdr:rowOff>213360</xdr:rowOff>
                  </from>
                  <to>
                    <xdr:col>4</xdr:col>
                    <xdr:colOff>4373880</xdr:colOff>
                    <xdr:row>4</xdr:row>
                    <xdr:rowOff>38100</xdr:rowOff>
                  </to>
                </anchor>
              </controlPr>
            </control>
          </mc:Choice>
        </mc:AlternateContent>
        <mc:AlternateContent xmlns:mc="http://schemas.openxmlformats.org/markup-compatibility/2006">
          <mc:Choice Requires="x14">
            <control shapeId="17413" r:id="rId13" name="Drop Down 5">
              <controlPr defaultSize="0" autoLine="0" autoPict="0">
                <anchor moveWithCells="1">
                  <from>
                    <xdr:col>4</xdr:col>
                    <xdr:colOff>22860</xdr:colOff>
                    <xdr:row>18</xdr:row>
                    <xdr:rowOff>22860</xdr:rowOff>
                  </from>
                  <to>
                    <xdr:col>4</xdr:col>
                    <xdr:colOff>4328160</xdr:colOff>
                    <xdr:row>19</xdr:row>
                    <xdr:rowOff>60960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632F4-F228-465E-A8B3-511DDA34371E}">
  <sheetPr>
    <tabColor theme="9" tint="0.79998168889431442"/>
  </sheetPr>
  <dimension ref="B2:G27"/>
  <sheetViews>
    <sheetView showGridLines="0" zoomScaleNormal="100" workbookViewId="0">
      <selection activeCell="E21" sqref="E21"/>
    </sheetView>
  </sheetViews>
  <sheetFormatPr defaultColWidth="8.88671875" defaultRowHeight="12" x14ac:dyDescent="0.25"/>
  <cols>
    <col min="1" max="1" width="1.88671875" style="13" customWidth="1"/>
    <col min="2" max="2" width="8.33203125" style="34" customWidth="1"/>
    <col min="3" max="3" width="6.6640625" style="34" customWidth="1"/>
    <col min="4" max="4" width="22.88671875" style="35" bestFit="1" customWidth="1"/>
    <col min="5" max="5" width="98.77734375" style="13" customWidth="1"/>
    <col min="6" max="6" width="60.6640625" style="34" customWidth="1"/>
    <col min="7" max="7" width="56.6640625" style="13" customWidth="1"/>
    <col min="8" max="8" width="12.44140625" style="13" customWidth="1"/>
    <col min="9" max="16384" width="8.88671875" style="13"/>
  </cols>
  <sheetData>
    <row r="2" spans="2:7" x14ac:dyDescent="0.25">
      <c r="B2" s="52" t="s">
        <v>1</v>
      </c>
      <c r="C2" s="52"/>
      <c r="D2" s="52"/>
      <c r="E2" s="52"/>
      <c r="F2" s="52"/>
      <c r="G2" s="52"/>
    </row>
    <row r="3" spans="2:7" x14ac:dyDescent="0.25">
      <c r="B3" s="53" t="s">
        <v>13</v>
      </c>
      <c r="C3" s="53"/>
      <c r="D3" s="53"/>
      <c r="E3" s="14" t="s">
        <v>14</v>
      </c>
      <c r="F3" s="15" t="s">
        <v>2</v>
      </c>
      <c r="G3" s="16" t="s">
        <v>63</v>
      </c>
    </row>
    <row r="4" spans="2:7" ht="14.4" customHeight="1" x14ac:dyDescent="0.25">
      <c r="B4" s="54" t="s">
        <v>0</v>
      </c>
      <c r="C4" s="54"/>
      <c r="D4" s="17" t="s">
        <v>95</v>
      </c>
      <c r="E4" s="18"/>
      <c r="F4" s="18" t="s">
        <v>91</v>
      </c>
      <c r="G4" s="17" t="s">
        <v>96</v>
      </c>
    </row>
    <row r="5" spans="2:7" x14ac:dyDescent="0.25">
      <c r="B5" s="54"/>
      <c r="C5" s="54"/>
      <c r="D5" s="19" t="s">
        <v>9</v>
      </c>
      <c r="E5" s="20" t="s">
        <v>69</v>
      </c>
      <c r="F5" s="20" t="s">
        <v>69</v>
      </c>
      <c r="G5" s="19" t="s">
        <v>64</v>
      </c>
    </row>
    <row r="6" spans="2:7" ht="19.8" customHeight="1" x14ac:dyDescent="0.25">
      <c r="B6" s="54"/>
      <c r="C6" s="54"/>
      <c r="D6" s="17" t="s">
        <v>58</v>
      </c>
      <c r="E6" s="18" t="s">
        <v>654</v>
      </c>
      <c r="F6" s="18" t="s">
        <v>62</v>
      </c>
      <c r="G6" s="17" t="s">
        <v>60</v>
      </c>
    </row>
    <row r="7" spans="2:7" ht="14.4" customHeight="1" x14ac:dyDescent="0.25">
      <c r="B7" s="54" t="s">
        <v>3</v>
      </c>
      <c r="C7" s="54"/>
      <c r="D7" s="19" t="s">
        <v>100</v>
      </c>
      <c r="E7" s="18" t="s">
        <v>816</v>
      </c>
      <c r="F7" s="20" t="s">
        <v>15</v>
      </c>
      <c r="G7" s="19" t="s">
        <v>87</v>
      </c>
    </row>
    <row r="8" spans="2:7" ht="14.4" customHeight="1" x14ac:dyDescent="0.25">
      <c r="B8" s="54"/>
      <c r="C8" s="54"/>
      <c r="D8" s="17" t="s">
        <v>86</v>
      </c>
      <c r="E8" s="18" t="s">
        <v>641</v>
      </c>
      <c r="F8" s="18" t="s">
        <v>16</v>
      </c>
      <c r="G8" s="17" t="s">
        <v>65</v>
      </c>
    </row>
    <row r="9" spans="2:7" ht="14.4" x14ac:dyDescent="0.25">
      <c r="B9" s="54"/>
      <c r="C9" s="54"/>
      <c r="D9" s="19" t="s">
        <v>88</v>
      </c>
      <c r="E9" s="40" t="s">
        <v>815</v>
      </c>
      <c r="F9" s="20" t="s">
        <v>17</v>
      </c>
      <c r="G9" s="19" t="s">
        <v>66</v>
      </c>
    </row>
    <row r="10" spans="2:7" ht="13.95" customHeight="1" x14ac:dyDescent="0.25">
      <c r="B10" s="54"/>
      <c r="C10" s="54"/>
      <c r="D10" s="17" t="s">
        <v>89</v>
      </c>
      <c r="E10" s="18" t="s">
        <v>817</v>
      </c>
      <c r="F10" s="18" t="s">
        <v>71</v>
      </c>
      <c r="G10" s="17" t="s">
        <v>59</v>
      </c>
    </row>
    <row r="11" spans="2:7" ht="16.2" customHeight="1" x14ac:dyDescent="0.25">
      <c r="B11" s="54" t="s">
        <v>4</v>
      </c>
      <c r="C11" s="54"/>
      <c r="D11" s="19" t="s">
        <v>11</v>
      </c>
      <c r="E11" s="22"/>
      <c r="F11" s="20" t="s">
        <v>75</v>
      </c>
      <c r="G11" s="19" t="s">
        <v>67</v>
      </c>
    </row>
    <row r="12" spans="2:7" ht="14.4" customHeight="1" x14ac:dyDescent="0.25">
      <c r="B12" s="54" t="s">
        <v>10</v>
      </c>
      <c r="C12" s="54"/>
      <c r="D12" s="17" t="s">
        <v>5</v>
      </c>
      <c r="E12" s="23"/>
      <c r="F12" s="18" t="s">
        <v>18</v>
      </c>
      <c r="G12" s="17" t="s">
        <v>22</v>
      </c>
    </row>
    <row r="13" spans="2:7" x14ac:dyDescent="0.25">
      <c r="B13" s="54"/>
      <c r="C13" s="54"/>
      <c r="D13" s="19" t="s">
        <v>6</v>
      </c>
      <c r="E13" s="21" t="s">
        <v>637</v>
      </c>
      <c r="F13" s="20" t="s">
        <v>19</v>
      </c>
      <c r="G13" s="19" t="s">
        <v>23</v>
      </c>
    </row>
    <row r="14" spans="2:7" x14ac:dyDescent="0.25">
      <c r="B14" s="54"/>
      <c r="C14" s="54"/>
      <c r="D14" s="17" t="s">
        <v>7</v>
      </c>
      <c r="E14" s="18"/>
      <c r="F14" s="18" t="s">
        <v>20</v>
      </c>
      <c r="G14" s="17" t="s">
        <v>24</v>
      </c>
    </row>
    <row r="15" spans="2:7" x14ac:dyDescent="0.25">
      <c r="B15" s="54"/>
      <c r="C15" s="54"/>
      <c r="D15" s="19" t="s">
        <v>8</v>
      </c>
      <c r="E15" s="24"/>
      <c r="F15" s="20" t="s">
        <v>21</v>
      </c>
      <c r="G15" s="19" t="s">
        <v>25</v>
      </c>
    </row>
    <row r="16" spans="2:7" ht="29.4" customHeight="1" x14ac:dyDescent="0.25">
      <c r="B16" s="41" t="s">
        <v>101</v>
      </c>
      <c r="C16" s="42"/>
      <c r="D16" s="17" t="s">
        <v>102</v>
      </c>
      <c r="E16" s="18" t="s">
        <v>648</v>
      </c>
      <c r="F16" s="18" t="s">
        <v>103</v>
      </c>
      <c r="G16" s="17" t="s">
        <v>61</v>
      </c>
    </row>
    <row r="17" spans="2:7" ht="36" x14ac:dyDescent="0.25">
      <c r="B17" s="43"/>
      <c r="C17" s="44"/>
      <c r="D17" s="19" t="s">
        <v>104</v>
      </c>
      <c r="E17" s="22" t="s">
        <v>822</v>
      </c>
      <c r="F17" s="20" t="s">
        <v>70</v>
      </c>
      <c r="G17" s="19" t="s">
        <v>105</v>
      </c>
    </row>
    <row r="18" spans="2:7" x14ac:dyDescent="0.25">
      <c r="B18" s="43"/>
      <c r="C18" s="44"/>
      <c r="D18" s="17" t="s">
        <v>106</v>
      </c>
      <c r="E18" s="25"/>
      <c r="F18" s="18" t="s">
        <v>107</v>
      </c>
      <c r="G18" s="17" t="s">
        <v>134</v>
      </c>
    </row>
    <row r="19" spans="2:7" x14ac:dyDescent="0.25">
      <c r="B19" s="45"/>
      <c r="C19" s="46"/>
      <c r="D19" s="19" t="s">
        <v>108</v>
      </c>
      <c r="E19" s="20" t="s">
        <v>129</v>
      </c>
      <c r="F19" s="20"/>
      <c r="G19" s="19" t="s">
        <v>135</v>
      </c>
    </row>
    <row r="20" spans="2:7" ht="24" x14ac:dyDescent="0.25">
      <c r="B20" s="41" t="s">
        <v>110</v>
      </c>
      <c r="C20" s="42"/>
      <c r="D20" s="17" t="s">
        <v>111</v>
      </c>
      <c r="E20" s="18" t="s">
        <v>648</v>
      </c>
      <c r="F20" s="18" t="s">
        <v>112</v>
      </c>
      <c r="G20" s="17" t="s">
        <v>113</v>
      </c>
    </row>
    <row r="21" spans="2:7" ht="409.6" x14ac:dyDescent="0.25">
      <c r="B21" s="43"/>
      <c r="C21" s="44"/>
      <c r="D21" s="19" t="s">
        <v>114</v>
      </c>
      <c r="E21" s="26" t="s">
        <v>828</v>
      </c>
      <c r="F21" s="20"/>
      <c r="G21" s="19" t="s">
        <v>136</v>
      </c>
    </row>
    <row r="22" spans="2:7" x14ac:dyDescent="0.25">
      <c r="B22" s="43"/>
      <c r="C22" s="44"/>
      <c r="D22" s="17" t="s">
        <v>115</v>
      </c>
      <c r="E22" s="18" t="s">
        <v>639</v>
      </c>
      <c r="F22" s="18" t="s">
        <v>107</v>
      </c>
      <c r="G22" s="27" t="s">
        <v>116</v>
      </c>
    </row>
    <row r="23" spans="2:7" x14ac:dyDescent="0.25">
      <c r="B23" s="45"/>
      <c r="C23" s="46"/>
      <c r="D23" s="19" t="s">
        <v>117</v>
      </c>
      <c r="E23" s="20" t="s">
        <v>638</v>
      </c>
      <c r="F23" s="20" t="s">
        <v>118</v>
      </c>
      <c r="G23" s="19" t="s">
        <v>118</v>
      </c>
    </row>
    <row r="24" spans="2:7" ht="24" x14ac:dyDescent="0.25">
      <c r="B24" s="47" t="s">
        <v>119</v>
      </c>
      <c r="C24" s="48"/>
      <c r="D24" s="27" t="s">
        <v>120</v>
      </c>
      <c r="E24" s="18" t="s">
        <v>831</v>
      </c>
      <c r="F24" s="18" t="s">
        <v>124</v>
      </c>
      <c r="G24" s="27" t="s">
        <v>121</v>
      </c>
    </row>
    <row r="25" spans="2:7" ht="24" x14ac:dyDescent="0.25">
      <c r="B25" s="49"/>
      <c r="C25" s="50"/>
      <c r="D25" s="19" t="s">
        <v>122</v>
      </c>
      <c r="E25" s="20"/>
      <c r="F25" s="20" t="s">
        <v>124</v>
      </c>
      <c r="G25" s="19" t="s">
        <v>123</v>
      </c>
    </row>
    <row r="26" spans="2:7" ht="24" x14ac:dyDescent="0.25">
      <c r="B26" s="51" t="s">
        <v>631</v>
      </c>
      <c r="C26" s="48"/>
      <c r="D26" s="28" t="s">
        <v>632</v>
      </c>
      <c r="E26" s="29" t="s">
        <v>643</v>
      </c>
      <c r="F26" s="30" t="s">
        <v>635</v>
      </c>
      <c r="G26" s="27" t="s">
        <v>633</v>
      </c>
    </row>
    <row r="27" spans="2:7" ht="24" x14ac:dyDescent="0.25">
      <c r="B27" s="49"/>
      <c r="C27" s="50"/>
      <c r="D27" s="19" t="s">
        <v>634</v>
      </c>
      <c r="E27" s="31" t="s">
        <v>643</v>
      </c>
      <c r="F27" s="32" t="s">
        <v>635</v>
      </c>
      <c r="G27" s="33" t="s">
        <v>636</v>
      </c>
    </row>
  </sheetData>
  <mergeCells count="10">
    <mergeCell ref="B16:C19"/>
    <mergeCell ref="B20:C23"/>
    <mergeCell ref="B24:C25"/>
    <mergeCell ref="B26:C27"/>
    <mergeCell ref="B2:G2"/>
    <mergeCell ref="B3:D3"/>
    <mergeCell ref="B4:C6"/>
    <mergeCell ref="B7:C10"/>
    <mergeCell ref="B11:C11"/>
    <mergeCell ref="B12:C15"/>
  </mergeCells>
  <dataValidations count="2">
    <dataValidation allowBlank="1" showInputMessage="1" showErrorMessage="1" errorTitle="Incorrect Classification!" error="Please select the correct Security Classification from the list provided." sqref="E4" xr:uid="{9A3B3667-87E2-42C8-9961-523DE91FA5E1}"/>
    <dataValidation allowBlank="1" showInputMessage="1" showErrorMessage="1" errorTitle="Incorrect Data Domain Selected!" error="Please select data domain from the list provided." sqref="E14 E11" xr:uid="{754E05B3-9AE0-43A6-AAD8-14505A33CBD1}"/>
  </dataValidations>
  <hyperlinks>
    <hyperlink ref="F10" r:id="rId1" display="DataSharingandExchange@standardbank.onmicrosoft.com" xr:uid="{5144D875-6AC3-4C7C-B643-9FF9BFC08CA2}"/>
    <hyperlink ref="E13" r:id="rId2" xr:uid="{482DBE73-87D6-4ACE-9245-EAA0024D131B}"/>
    <hyperlink ref="E9" r:id="rId3" xr:uid="{48B65D89-CF97-4F37-8462-0D2D839F2EC1}"/>
  </hyperlinks>
  <pageMargins left="0.7" right="0.7" top="0.75" bottom="0.75" header="0.3" footer="0.3"/>
  <pageSetup paperSize="9" orientation="portrait" r:id="rId4"/>
  <drawing r:id="rId5"/>
  <legacyDrawing r:id="rId6"/>
  <oleObjects>
    <mc:AlternateContent xmlns:mc="http://schemas.openxmlformats.org/markup-compatibility/2006">
      <mc:Choice Requires="x14">
        <oleObject progId="Packager Shell Object" shapeId="18440" r:id="rId7">
          <objectPr defaultSize="0" r:id="rId8">
            <anchor moveWithCells="1">
              <from>
                <xdr:col>2</xdr:col>
                <xdr:colOff>0</xdr:colOff>
                <xdr:row>29</xdr:row>
                <xdr:rowOff>0</xdr:rowOff>
              </from>
              <to>
                <xdr:col>4</xdr:col>
                <xdr:colOff>2247900</xdr:colOff>
                <xdr:row>32</xdr:row>
                <xdr:rowOff>60960</xdr:rowOff>
              </to>
            </anchor>
          </objectPr>
        </oleObject>
      </mc:Choice>
      <mc:Fallback>
        <oleObject progId="Packager Shell Object" shapeId="18440" r:id="rId7"/>
      </mc:Fallback>
    </mc:AlternateContent>
  </oleObjects>
  <mc:AlternateContent xmlns:mc="http://schemas.openxmlformats.org/markup-compatibility/2006">
    <mc:Choice Requires="x14">
      <controls>
        <mc:AlternateContent xmlns:mc="http://schemas.openxmlformats.org/markup-compatibility/2006">
          <mc:Choice Requires="x14">
            <control shapeId="18433" r:id="rId9" name="Drop Down 1">
              <controlPr defaultSize="0" autoLine="0" autoPict="0">
                <anchor moveWithCells="1">
                  <from>
                    <xdr:col>4</xdr:col>
                    <xdr:colOff>0</xdr:colOff>
                    <xdr:row>10</xdr:row>
                    <xdr:rowOff>0</xdr:rowOff>
                  </from>
                  <to>
                    <xdr:col>4</xdr:col>
                    <xdr:colOff>4366260</xdr:colOff>
                    <xdr:row>11</xdr:row>
                    <xdr:rowOff>22860</xdr:rowOff>
                  </to>
                </anchor>
              </controlPr>
            </control>
          </mc:Choice>
        </mc:AlternateContent>
        <mc:AlternateContent xmlns:mc="http://schemas.openxmlformats.org/markup-compatibility/2006">
          <mc:Choice Requires="x14">
            <control shapeId="18434" r:id="rId10" name="Drop Down 2">
              <controlPr defaultSize="0" autoLine="0" autoPict="0">
                <anchor moveWithCells="1">
                  <from>
                    <xdr:col>4</xdr:col>
                    <xdr:colOff>7620</xdr:colOff>
                    <xdr:row>17</xdr:row>
                    <xdr:rowOff>0</xdr:rowOff>
                  </from>
                  <to>
                    <xdr:col>4</xdr:col>
                    <xdr:colOff>4328160</xdr:colOff>
                    <xdr:row>18</xdr:row>
                    <xdr:rowOff>53340</xdr:rowOff>
                  </to>
                </anchor>
              </controlPr>
            </control>
          </mc:Choice>
        </mc:AlternateContent>
        <mc:AlternateContent xmlns:mc="http://schemas.openxmlformats.org/markup-compatibility/2006">
          <mc:Choice Requires="x14">
            <control shapeId="18435" r:id="rId11" name="Drop Down 3">
              <controlPr defaultSize="0" autoLine="0" autoPict="0">
                <anchor moveWithCells="1">
                  <from>
                    <xdr:col>3</xdr:col>
                    <xdr:colOff>1973580</xdr:colOff>
                    <xdr:row>4</xdr:row>
                    <xdr:rowOff>0</xdr:rowOff>
                  </from>
                  <to>
                    <xdr:col>4</xdr:col>
                    <xdr:colOff>4351020</xdr:colOff>
                    <xdr:row>5</xdr:row>
                    <xdr:rowOff>53340</xdr:rowOff>
                  </to>
                </anchor>
              </controlPr>
            </control>
          </mc:Choice>
        </mc:AlternateContent>
        <mc:AlternateContent xmlns:mc="http://schemas.openxmlformats.org/markup-compatibility/2006">
          <mc:Choice Requires="x14">
            <control shapeId="18436" r:id="rId12" name="Drop Down 4">
              <controlPr defaultSize="0" autoLine="0" autoPict="0">
                <anchor moveWithCells="1">
                  <from>
                    <xdr:col>3</xdr:col>
                    <xdr:colOff>1973580</xdr:colOff>
                    <xdr:row>2</xdr:row>
                    <xdr:rowOff>213360</xdr:rowOff>
                  </from>
                  <to>
                    <xdr:col>4</xdr:col>
                    <xdr:colOff>4373880</xdr:colOff>
                    <xdr:row>4</xdr:row>
                    <xdr:rowOff>38100</xdr:rowOff>
                  </to>
                </anchor>
              </controlPr>
            </control>
          </mc:Choice>
        </mc:AlternateContent>
        <mc:AlternateContent xmlns:mc="http://schemas.openxmlformats.org/markup-compatibility/2006">
          <mc:Choice Requires="x14">
            <control shapeId="18437" r:id="rId13" name="Drop Down 5">
              <controlPr defaultSize="0" autoLine="0" autoPict="0">
                <anchor moveWithCells="1">
                  <from>
                    <xdr:col>4</xdr:col>
                    <xdr:colOff>22860</xdr:colOff>
                    <xdr:row>18</xdr:row>
                    <xdr:rowOff>22860</xdr:rowOff>
                  </from>
                  <to>
                    <xdr:col>4</xdr:col>
                    <xdr:colOff>4328160</xdr:colOff>
                    <xdr:row>19</xdr:row>
                    <xdr:rowOff>60960</xdr:rowOff>
                  </to>
                </anchor>
              </controlPr>
            </control>
          </mc:Choice>
        </mc:AlternateContent>
        <mc:AlternateContent xmlns:mc="http://schemas.openxmlformats.org/markup-compatibility/2006">
          <mc:Choice Requires="x14">
            <control shapeId="18438" r:id="rId14" name="Drop Down 6">
              <controlPr defaultSize="0" autoLine="0" autoPict="0">
                <anchor moveWithCells="1">
                  <from>
                    <xdr:col>4</xdr:col>
                    <xdr:colOff>22860</xdr:colOff>
                    <xdr:row>14</xdr:row>
                    <xdr:rowOff>22860</xdr:rowOff>
                  </from>
                  <to>
                    <xdr:col>4</xdr:col>
                    <xdr:colOff>4328160</xdr:colOff>
                    <xdr:row>15</xdr:row>
                    <xdr:rowOff>60960</xdr:rowOff>
                  </to>
                </anchor>
              </controlPr>
            </control>
          </mc:Choice>
        </mc:AlternateContent>
        <mc:AlternateContent xmlns:mc="http://schemas.openxmlformats.org/markup-compatibility/2006">
          <mc:Choice Requires="x14">
            <control shapeId="18439" r:id="rId15" name="Drop Down 7">
              <controlPr defaultSize="0" autoLine="0" autoPict="0">
                <anchor moveWithCells="1">
                  <from>
                    <xdr:col>3</xdr:col>
                    <xdr:colOff>1973580</xdr:colOff>
                    <xdr:row>4</xdr:row>
                    <xdr:rowOff>0</xdr:rowOff>
                  </from>
                  <to>
                    <xdr:col>4</xdr:col>
                    <xdr:colOff>4351020</xdr:colOff>
                    <xdr:row>5</xdr:row>
                    <xdr:rowOff>53340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6CAE-DD70-4303-89A8-68E2406F6306}">
  <sheetPr>
    <tabColor theme="9" tint="0.79998168889431442"/>
  </sheetPr>
  <dimension ref="B2:G27"/>
  <sheetViews>
    <sheetView showGridLines="0" topLeftCell="B6" zoomScaleNormal="100" workbookViewId="0">
      <selection activeCell="E21" sqref="E21"/>
    </sheetView>
  </sheetViews>
  <sheetFormatPr defaultColWidth="8.88671875" defaultRowHeight="12" x14ac:dyDescent="0.25"/>
  <cols>
    <col min="1" max="1" width="1.88671875" style="13" customWidth="1"/>
    <col min="2" max="2" width="8.33203125" style="34" customWidth="1"/>
    <col min="3" max="3" width="6.6640625" style="34" customWidth="1"/>
    <col min="4" max="4" width="22.88671875" style="35" bestFit="1" customWidth="1"/>
    <col min="5" max="5" width="111.6640625" style="13" customWidth="1"/>
    <col min="6" max="6" width="60.6640625" style="34" customWidth="1"/>
    <col min="7" max="7" width="56.6640625" style="13" customWidth="1"/>
    <col min="8" max="8" width="12.44140625" style="13" customWidth="1"/>
    <col min="9" max="16384" width="8.88671875" style="13"/>
  </cols>
  <sheetData>
    <row r="2" spans="2:7" x14ac:dyDescent="0.25">
      <c r="B2" s="52" t="s">
        <v>1</v>
      </c>
      <c r="C2" s="52"/>
      <c r="D2" s="52"/>
      <c r="E2" s="52"/>
      <c r="F2" s="52"/>
      <c r="G2" s="52"/>
    </row>
    <row r="3" spans="2:7" x14ac:dyDescent="0.25">
      <c r="B3" s="53" t="s">
        <v>13</v>
      </c>
      <c r="C3" s="53"/>
      <c r="D3" s="53"/>
      <c r="E3" s="14" t="s">
        <v>14</v>
      </c>
      <c r="F3" s="15" t="s">
        <v>2</v>
      </c>
      <c r="G3" s="16" t="s">
        <v>63</v>
      </c>
    </row>
    <row r="4" spans="2:7" ht="14.4" customHeight="1" x14ac:dyDescent="0.25">
      <c r="B4" s="54" t="s">
        <v>0</v>
      </c>
      <c r="C4" s="54"/>
      <c r="D4" s="17" t="s">
        <v>95</v>
      </c>
      <c r="E4" s="18"/>
      <c r="F4" s="18" t="s">
        <v>91</v>
      </c>
      <c r="G4" s="17" t="s">
        <v>96</v>
      </c>
    </row>
    <row r="5" spans="2:7" x14ac:dyDescent="0.25">
      <c r="B5" s="54"/>
      <c r="C5" s="54"/>
      <c r="D5" s="19" t="s">
        <v>9</v>
      </c>
      <c r="E5" s="20" t="s">
        <v>69</v>
      </c>
      <c r="F5" s="20" t="s">
        <v>69</v>
      </c>
      <c r="G5" s="19" t="s">
        <v>64</v>
      </c>
    </row>
    <row r="6" spans="2:7" ht="19.8" customHeight="1" x14ac:dyDescent="0.25">
      <c r="B6" s="54"/>
      <c r="C6" s="54"/>
      <c r="D6" s="17" t="s">
        <v>58</v>
      </c>
      <c r="E6" s="18" t="s">
        <v>655</v>
      </c>
      <c r="F6" s="18" t="s">
        <v>62</v>
      </c>
      <c r="G6" s="17" t="s">
        <v>60</v>
      </c>
    </row>
    <row r="7" spans="2:7" ht="14.4" customHeight="1" x14ac:dyDescent="0.25">
      <c r="B7" s="54" t="s">
        <v>3</v>
      </c>
      <c r="C7" s="54"/>
      <c r="D7" s="19" t="s">
        <v>100</v>
      </c>
      <c r="E7" s="18" t="s">
        <v>816</v>
      </c>
      <c r="F7" s="20" t="s">
        <v>15</v>
      </c>
      <c r="G7" s="19" t="s">
        <v>87</v>
      </c>
    </row>
    <row r="8" spans="2:7" ht="14.4" customHeight="1" x14ac:dyDescent="0.25">
      <c r="B8" s="54"/>
      <c r="C8" s="54"/>
      <c r="D8" s="17" t="s">
        <v>86</v>
      </c>
      <c r="E8" s="18" t="s">
        <v>641</v>
      </c>
      <c r="F8" s="18" t="s">
        <v>16</v>
      </c>
      <c r="G8" s="17" t="s">
        <v>65</v>
      </c>
    </row>
    <row r="9" spans="2:7" ht="14.4" x14ac:dyDescent="0.25">
      <c r="B9" s="54"/>
      <c r="C9" s="54"/>
      <c r="D9" s="19" t="s">
        <v>88</v>
      </c>
      <c r="E9" s="40" t="s">
        <v>815</v>
      </c>
      <c r="F9" s="20" t="s">
        <v>17</v>
      </c>
      <c r="G9" s="19" t="s">
        <v>66</v>
      </c>
    </row>
    <row r="10" spans="2:7" ht="13.95" customHeight="1" x14ac:dyDescent="0.25">
      <c r="B10" s="54"/>
      <c r="C10" s="54"/>
      <c r="D10" s="17" t="s">
        <v>89</v>
      </c>
      <c r="E10" s="18" t="s">
        <v>817</v>
      </c>
      <c r="F10" s="18" t="s">
        <v>71</v>
      </c>
      <c r="G10" s="17" t="s">
        <v>59</v>
      </c>
    </row>
    <row r="11" spans="2:7" ht="16.2" customHeight="1" x14ac:dyDescent="0.25">
      <c r="B11" s="54" t="s">
        <v>4</v>
      </c>
      <c r="C11" s="54"/>
      <c r="D11" s="19" t="s">
        <v>11</v>
      </c>
      <c r="E11" s="22"/>
      <c r="F11" s="20" t="s">
        <v>75</v>
      </c>
      <c r="G11" s="19" t="s">
        <v>67</v>
      </c>
    </row>
    <row r="12" spans="2:7" ht="14.4" customHeight="1" x14ac:dyDescent="0.25">
      <c r="B12" s="54" t="s">
        <v>10</v>
      </c>
      <c r="C12" s="54"/>
      <c r="D12" s="17" t="s">
        <v>5</v>
      </c>
      <c r="E12" s="23"/>
      <c r="F12" s="18" t="s">
        <v>18</v>
      </c>
      <c r="G12" s="17" t="s">
        <v>22</v>
      </c>
    </row>
    <row r="13" spans="2:7" x14ac:dyDescent="0.25">
      <c r="B13" s="54"/>
      <c r="C13" s="54"/>
      <c r="D13" s="19" t="s">
        <v>6</v>
      </c>
      <c r="E13" s="21" t="s">
        <v>637</v>
      </c>
      <c r="F13" s="20" t="s">
        <v>19</v>
      </c>
      <c r="G13" s="19" t="s">
        <v>23</v>
      </c>
    </row>
    <row r="14" spans="2:7" x14ac:dyDescent="0.25">
      <c r="B14" s="54"/>
      <c r="C14" s="54"/>
      <c r="D14" s="17" t="s">
        <v>7</v>
      </c>
      <c r="E14" s="18"/>
      <c r="F14" s="18" t="s">
        <v>20</v>
      </c>
      <c r="G14" s="17" t="s">
        <v>24</v>
      </c>
    </row>
    <row r="15" spans="2:7" x14ac:dyDescent="0.25">
      <c r="B15" s="54"/>
      <c r="C15" s="54"/>
      <c r="D15" s="19" t="s">
        <v>8</v>
      </c>
      <c r="E15" s="24"/>
      <c r="F15" s="20" t="s">
        <v>21</v>
      </c>
      <c r="G15" s="19" t="s">
        <v>25</v>
      </c>
    </row>
    <row r="16" spans="2:7" ht="29.4" customHeight="1" x14ac:dyDescent="0.25">
      <c r="B16" s="41" t="s">
        <v>101</v>
      </c>
      <c r="C16" s="42"/>
      <c r="D16" s="17" t="s">
        <v>102</v>
      </c>
      <c r="E16" s="18" t="s">
        <v>649</v>
      </c>
      <c r="F16" s="18" t="s">
        <v>103</v>
      </c>
      <c r="G16" s="17" t="s">
        <v>61</v>
      </c>
    </row>
    <row r="17" spans="2:7" ht="36" x14ac:dyDescent="0.25">
      <c r="B17" s="43"/>
      <c r="C17" s="44"/>
      <c r="D17" s="19" t="s">
        <v>104</v>
      </c>
      <c r="E17" s="22" t="s">
        <v>823</v>
      </c>
      <c r="F17" s="20" t="s">
        <v>70</v>
      </c>
      <c r="G17" s="19" t="s">
        <v>105</v>
      </c>
    </row>
    <row r="18" spans="2:7" x14ac:dyDescent="0.25">
      <c r="B18" s="43"/>
      <c r="C18" s="44"/>
      <c r="D18" s="17" t="s">
        <v>106</v>
      </c>
      <c r="E18" s="25"/>
      <c r="F18" s="18" t="s">
        <v>107</v>
      </c>
      <c r="G18" s="17" t="s">
        <v>134</v>
      </c>
    </row>
    <row r="19" spans="2:7" x14ac:dyDescent="0.25">
      <c r="B19" s="45"/>
      <c r="C19" s="46"/>
      <c r="D19" s="19" t="s">
        <v>108</v>
      </c>
      <c r="E19" s="20" t="s">
        <v>129</v>
      </c>
      <c r="F19" s="20"/>
      <c r="G19" s="19" t="s">
        <v>135</v>
      </c>
    </row>
    <row r="20" spans="2:7" ht="24" x14ac:dyDescent="0.25">
      <c r="B20" s="41" t="s">
        <v>110</v>
      </c>
      <c r="C20" s="42"/>
      <c r="D20" s="17" t="s">
        <v>111</v>
      </c>
      <c r="E20" s="18" t="s">
        <v>649</v>
      </c>
      <c r="F20" s="18" t="s">
        <v>112</v>
      </c>
      <c r="G20" s="17" t="s">
        <v>113</v>
      </c>
    </row>
    <row r="21" spans="2:7" ht="409.6" x14ac:dyDescent="0.25">
      <c r="B21" s="43"/>
      <c r="C21" s="44"/>
      <c r="D21" s="19" t="s">
        <v>114</v>
      </c>
      <c r="E21" s="26" t="s">
        <v>829</v>
      </c>
      <c r="F21" s="20"/>
      <c r="G21" s="19" t="s">
        <v>136</v>
      </c>
    </row>
    <row r="22" spans="2:7" x14ac:dyDescent="0.25">
      <c r="B22" s="43"/>
      <c r="C22" s="44"/>
      <c r="D22" s="17" t="s">
        <v>115</v>
      </c>
      <c r="E22" s="18" t="s">
        <v>639</v>
      </c>
      <c r="F22" s="18" t="s">
        <v>107</v>
      </c>
      <c r="G22" s="27" t="s">
        <v>116</v>
      </c>
    </row>
    <row r="23" spans="2:7" x14ac:dyDescent="0.25">
      <c r="B23" s="45"/>
      <c r="C23" s="46"/>
      <c r="D23" s="19" t="s">
        <v>117</v>
      </c>
      <c r="E23" s="20" t="s">
        <v>638</v>
      </c>
      <c r="F23" s="20" t="s">
        <v>118</v>
      </c>
      <c r="G23" s="19" t="s">
        <v>118</v>
      </c>
    </row>
    <row r="24" spans="2:7" ht="24" x14ac:dyDescent="0.25">
      <c r="B24" s="47" t="s">
        <v>119</v>
      </c>
      <c r="C24" s="48"/>
      <c r="D24" s="27" t="s">
        <v>120</v>
      </c>
      <c r="E24" s="18" t="s">
        <v>831</v>
      </c>
      <c r="F24" s="18" t="s">
        <v>124</v>
      </c>
      <c r="G24" s="27" t="s">
        <v>121</v>
      </c>
    </row>
    <row r="25" spans="2:7" ht="24" x14ac:dyDescent="0.25">
      <c r="B25" s="49"/>
      <c r="C25" s="50"/>
      <c r="D25" s="19" t="s">
        <v>122</v>
      </c>
      <c r="E25" s="20"/>
      <c r="F25" s="20" t="s">
        <v>124</v>
      </c>
      <c r="G25" s="19" t="s">
        <v>123</v>
      </c>
    </row>
    <row r="26" spans="2:7" ht="24" x14ac:dyDescent="0.25">
      <c r="B26" s="51" t="s">
        <v>631</v>
      </c>
      <c r="C26" s="48"/>
      <c r="D26" s="28" t="s">
        <v>632</v>
      </c>
      <c r="E26" s="29" t="s">
        <v>643</v>
      </c>
      <c r="F26" s="30" t="s">
        <v>635</v>
      </c>
      <c r="G26" s="27" t="s">
        <v>633</v>
      </c>
    </row>
    <row r="27" spans="2:7" ht="24" x14ac:dyDescent="0.25">
      <c r="B27" s="49"/>
      <c r="C27" s="50"/>
      <c r="D27" s="19" t="s">
        <v>634</v>
      </c>
      <c r="E27" s="31" t="s">
        <v>643</v>
      </c>
      <c r="F27" s="32" t="s">
        <v>635</v>
      </c>
      <c r="G27" s="33" t="s">
        <v>636</v>
      </c>
    </row>
  </sheetData>
  <mergeCells count="10">
    <mergeCell ref="B16:C19"/>
    <mergeCell ref="B20:C23"/>
    <mergeCell ref="B24:C25"/>
    <mergeCell ref="B26:C27"/>
    <mergeCell ref="B2:G2"/>
    <mergeCell ref="B3:D3"/>
    <mergeCell ref="B4:C6"/>
    <mergeCell ref="B7:C10"/>
    <mergeCell ref="B11:C11"/>
    <mergeCell ref="B12:C15"/>
  </mergeCells>
  <dataValidations count="2">
    <dataValidation allowBlank="1" showInputMessage="1" showErrorMessage="1" errorTitle="Incorrect Data Domain Selected!" error="Please select data domain from the list provided." sqref="E14 E11" xr:uid="{97A08D96-A7A1-42F1-ADF9-736D0D32FE79}"/>
    <dataValidation allowBlank="1" showInputMessage="1" showErrorMessage="1" errorTitle="Incorrect Classification!" error="Please select the correct Security Classification from the list provided." sqref="E4" xr:uid="{4AD419BF-FF39-43E1-826C-E78D4B14D210}"/>
  </dataValidations>
  <hyperlinks>
    <hyperlink ref="F10" r:id="rId1" display="DataSharingandExchange@standardbank.onmicrosoft.com" xr:uid="{C5914889-4B2A-49B8-A6BB-BE633BCAE222}"/>
    <hyperlink ref="E13" r:id="rId2" xr:uid="{E2CE92DF-2B3D-4CD6-9AF2-7415B8493F53}"/>
    <hyperlink ref="E9" r:id="rId3" xr:uid="{E2A370C9-E64B-4C7D-83FC-74F56867E0F4}"/>
  </hyperlinks>
  <pageMargins left="0.7" right="0.7" top="0.75" bottom="0.75" header="0.3" footer="0.3"/>
  <pageSetup paperSize="9" orientation="portrait" r:id="rId4"/>
  <drawing r:id="rId5"/>
  <legacyDrawing r:id="rId6"/>
  <oleObjects>
    <mc:AlternateContent xmlns:mc="http://schemas.openxmlformats.org/markup-compatibility/2006">
      <mc:Choice Requires="x14">
        <oleObject progId="Packager Shell Object" shapeId="20487" r:id="rId7">
          <objectPr defaultSize="0" r:id="rId8">
            <anchor moveWithCells="1">
              <from>
                <xdr:col>3</xdr:col>
                <xdr:colOff>0</xdr:colOff>
                <xdr:row>28</xdr:row>
                <xdr:rowOff>0</xdr:rowOff>
              </from>
              <to>
                <xdr:col>4</xdr:col>
                <xdr:colOff>3200400</xdr:colOff>
                <xdr:row>31</xdr:row>
                <xdr:rowOff>60960</xdr:rowOff>
              </to>
            </anchor>
          </objectPr>
        </oleObject>
      </mc:Choice>
      <mc:Fallback>
        <oleObject progId="Packager Shell Object" shapeId="20487" r:id="rId7"/>
      </mc:Fallback>
    </mc:AlternateContent>
  </oleObjects>
  <mc:AlternateContent xmlns:mc="http://schemas.openxmlformats.org/markup-compatibility/2006">
    <mc:Choice Requires="x14">
      <controls>
        <mc:AlternateContent xmlns:mc="http://schemas.openxmlformats.org/markup-compatibility/2006">
          <mc:Choice Requires="x14">
            <control shapeId="20481" r:id="rId9" name="Drop Down 1">
              <controlPr defaultSize="0" autoLine="0" autoPict="0">
                <anchor moveWithCells="1">
                  <from>
                    <xdr:col>4</xdr:col>
                    <xdr:colOff>0</xdr:colOff>
                    <xdr:row>10</xdr:row>
                    <xdr:rowOff>0</xdr:rowOff>
                  </from>
                  <to>
                    <xdr:col>4</xdr:col>
                    <xdr:colOff>4366260</xdr:colOff>
                    <xdr:row>11</xdr:row>
                    <xdr:rowOff>22860</xdr:rowOff>
                  </to>
                </anchor>
              </controlPr>
            </control>
          </mc:Choice>
        </mc:AlternateContent>
        <mc:AlternateContent xmlns:mc="http://schemas.openxmlformats.org/markup-compatibility/2006">
          <mc:Choice Requires="x14">
            <control shapeId="20482" r:id="rId10" name="Drop Down 2">
              <controlPr defaultSize="0" autoLine="0" autoPict="0">
                <anchor moveWithCells="1">
                  <from>
                    <xdr:col>4</xdr:col>
                    <xdr:colOff>7620</xdr:colOff>
                    <xdr:row>17</xdr:row>
                    <xdr:rowOff>0</xdr:rowOff>
                  </from>
                  <to>
                    <xdr:col>4</xdr:col>
                    <xdr:colOff>4328160</xdr:colOff>
                    <xdr:row>18</xdr:row>
                    <xdr:rowOff>53340</xdr:rowOff>
                  </to>
                </anchor>
              </controlPr>
            </control>
          </mc:Choice>
        </mc:AlternateContent>
        <mc:AlternateContent xmlns:mc="http://schemas.openxmlformats.org/markup-compatibility/2006">
          <mc:Choice Requires="x14">
            <control shapeId="20483" r:id="rId11" name="Drop Down 3">
              <controlPr defaultSize="0" autoLine="0" autoPict="0">
                <anchor moveWithCells="1">
                  <from>
                    <xdr:col>3</xdr:col>
                    <xdr:colOff>1973580</xdr:colOff>
                    <xdr:row>4</xdr:row>
                    <xdr:rowOff>0</xdr:rowOff>
                  </from>
                  <to>
                    <xdr:col>4</xdr:col>
                    <xdr:colOff>4351020</xdr:colOff>
                    <xdr:row>5</xdr:row>
                    <xdr:rowOff>53340</xdr:rowOff>
                  </to>
                </anchor>
              </controlPr>
            </control>
          </mc:Choice>
        </mc:AlternateContent>
        <mc:AlternateContent xmlns:mc="http://schemas.openxmlformats.org/markup-compatibility/2006">
          <mc:Choice Requires="x14">
            <control shapeId="20484" r:id="rId12" name="Drop Down 4">
              <controlPr defaultSize="0" autoLine="0" autoPict="0">
                <anchor moveWithCells="1">
                  <from>
                    <xdr:col>3</xdr:col>
                    <xdr:colOff>1973580</xdr:colOff>
                    <xdr:row>2</xdr:row>
                    <xdr:rowOff>213360</xdr:rowOff>
                  </from>
                  <to>
                    <xdr:col>4</xdr:col>
                    <xdr:colOff>4373880</xdr:colOff>
                    <xdr:row>4</xdr:row>
                    <xdr:rowOff>38100</xdr:rowOff>
                  </to>
                </anchor>
              </controlPr>
            </control>
          </mc:Choice>
        </mc:AlternateContent>
        <mc:AlternateContent xmlns:mc="http://schemas.openxmlformats.org/markup-compatibility/2006">
          <mc:Choice Requires="x14">
            <control shapeId="20485" r:id="rId13" name="Drop Down 5">
              <controlPr defaultSize="0" autoLine="0" autoPict="0">
                <anchor moveWithCells="1">
                  <from>
                    <xdr:col>4</xdr:col>
                    <xdr:colOff>22860</xdr:colOff>
                    <xdr:row>18</xdr:row>
                    <xdr:rowOff>22860</xdr:rowOff>
                  </from>
                  <to>
                    <xdr:col>4</xdr:col>
                    <xdr:colOff>4328160</xdr:colOff>
                    <xdr:row>19</xdr:row>
                    <xdr:rowOff>60960</xdr:rowOff>
                  </to>
                </anchor>
              </controlPr>
            </control>
          </mc:Choice>
        </mc:AlternateContent>
        <mc:AlternateContent xmlns:mc="http://schemas.openxmlformats.org/markup-compatibility/2006">
          <mc:Choice Requires="x14">
            <control shapeId="20486" r:id="rId14" name="Drop Down 6">
              <controlPr defaultSize="0" autoLine="0" autoPict="0">
                <anchor moveWithCells="1">
                  <from>
                    <xdr:col>4</xdr:col>
                    <xdr:colOff>22860</xdr:colOff>
                    <xdr:row>14</xdr:row>
                    <xdr:rowOff>22860</xdr:rowOff>
                  </from>
                  <to>
                    <xdr:col>4</xdr:col>
                    <xdr:colOff>4328160</xdr:colOff>
                    <xdr:row>15</xdr:row>
                    <xdr:rowOff>60960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D3E2-2029-4F6C-8C3B-0B92782AD502}">
  <sheetPr>
    <tabColor theme="9" tint="0.79998168889431442"/>
  </sheetPr>
  <dimension ref="B2:G27"/>
  <sheetViews>
    <sheetView showGridLines="0" topLeftCell="B4" zoomScaleNormal="100" workbookViewId="0">
      <selection activeCell="E21" sqref="E21"/>
    </sheetView>
  </sheetViews>
  <sheetFormatPr defaultColWidth="8.88671875" defaultRowHeight="12" x14ac:dyDescent="0.25"/>
  <cols>
    <col min="1" max="1" width="1.88671875" style="13" customWidth="1"/>
    <col min="2" max="2" width="8.33203125" style="34" customWidth="1"/>
    <col min="3" max="3" width="6.6640625" style="34" customWidth="1"/>
    <col min="4" max="4" width="22.88671875" style="35" bestFit="1" customWidth="1"/>
    <col min="5" max="5" width="111.109375" style="13" customWidth="1"/>
    <col min="6" max="6" width="60.6640625" style="34" customWidth="1"/>
    <col min="7" max="7" width="56.6640625" style="13" customWidth="1"/>
    <col min="8" max="8" width="12.44140625" style="13" customWidth="1"/>
    <col min="9" max="16384" width="8.88671875" style="13"/>
  </cols>
  <sheetData>
    <row r="2" spans="2:7" x14ac:dyDescent="0.25">
      <c r="B2" s="52" t="s">
        <v>1</v>
      </c>
      <c r="C2" s="52"/>
      <c r="D2" s="52"/>
      <c r="E2" s="52"/>
      <c r="F2" s="52"/>
      <c r="G2" s="52"/>
    </row>
    <row r="3" spans="2:7" x14ac:dyDescent="0.25">
      <c r="B3" s="53" t="s">
        <v>13</v>
      </c>
      <c r="C3" s="53"/>
      <c r="D3" s="53"/>
      <c r="E3" s="14" t="s">
        <v>14</v>
      </c>
      <c r="F3" s="15" t="s">
        <v>2</v>
      </c>
      <c r="G3" s="16" t="s">
        <v>63</v>
      </c>
    </row>
    <row r="4" spans="2:7" ht="14.4" customHeight="1" x14ac:dyDescent="0.25">
      <c r="B4" s="54" t="s">
        <v>0</v>
      </c>
      <c r="C4" s="54"/>
      <c r="D4" s="17" t="s">
        <v>95</v>
      </c>
      <c r="E4" s="18"/>
      <c r="F4" s="18" t="s">
        <v>91</v>
      </c>
      <c r="G4" s="17" t="s">
        <v>96</v>
      </c>
    </row>
    <row r="5" spans="2:7" x14ac:dyDescent="0.25">
      <c r="B5" s="54"/>
      <c r="C5" s="54"/>
      <c r="D5" s="19" t="s">
        <v>9</v>
      </c>
      <c r="E5" s="20" t="s">
        <v>69</v>
      </c>
      <c r="F5" s="20" t="s">
        <v>69</v>
      </c>
      <c r="G5" s="19" t="s">
        <v>64</v>
      </c>
    </row>
    <row r="6" spans="2:7" ht="19.8" customHeight="1" x14ac:dyDescent="0.25">
      <c r="B6" s="54"/>
      <c r="C6" s="54"/>
      <c r="D6" s="17" t="s">
        <v>58</v>
      </c>
      <c r="E6" s="18" t="s">
        <v>657</v>
      </c>
      <c r="F6" s="18" t="s">
        <v>62</v>
      </c>
      <c r="G6" s="17" t="s">
        <v>60</v>
      </c>
    </row>
    <row r="7" spans="2:7" ht="14.4" customHeight="1" x14ac:dyDescent="0.25">
      <c r="B7" s="54" t="s">
        <v>3</v>
      </c>
      <c r="C7" s="54"/>
      <c r="D7" s="19" t="s">
        <v>100</v>
      </c>
      <c r="E7" s="18" t="s">
        <v>816</v>
      </c>
      <c r="F7" s="20" t="s">
        <v>15</v>
      </c>
      <c r="G7" s="19" t="s">
        <v>87</v>
      </c>
    </row>
    <row r="8" spans="2:7" ht="14.4" customHeight="1" x14ac:dyDescent="0.25">
      <c r="B8" s="54"/>
      <c r="C8" s="54"/>
      <c r="D8" s="17" t="s">
        <v>86</v>
      </c>
      <c r="E8" s="18" t="s">
        <v>641</v>
      </c>
      <c r="F8" s="18" t="s">
        <v>16</v>
      </c>
      <c r="G8" s="17" t="s">
        <v>65</v>
      </c>
    </row>
    <row r="9" spans="2:7" ht="14.4" x14ac:dyDescent="0.25">
      <c r="B9" s="54"/>
      <c r="C9" s="54"/>
      <c r="D9" s="19" t="s">
        <v>88</v>
      </c>
      <c r="E9" s="40" t="s">
        <v>815</v>
      </c>
      <c r="F9" s="20" t="s">
        <v>17</v>
      </c>
      <c r="G9" s="19" t="s">
        <v>66</v>
      </c>
    </row>
    <row r="10" spans="2:7" ht="13.95" customHeight="1" x14ac:dyDescent="0.25">
      <c r="B10" s="54"/>
      <c r="C10" s="54"/>
      <c r="D10" s="17" t="s">
        <v>89</v>
      </c>
      <c r="E10" s="18" t="s">
        <v>817</v>
      </c>
      <c r="F10" s="18" t="s">
        <v>71</v>
      </c>
      <c r="G10" s="17" t="s">
        <v>59</v>
      </c>
    </row>
    <row r="11" spans="2:7" ht="16.2" customHeight="1" x14ac:dyDescent="0.25">
      <c r="B11" s="54" t="s">
        <v>4</v>
      </c>
      <c r="C11" s="54"/>
      <c r="D11" s="19" t="s">
        <v>11</v>
      </c>
      <c r="E11" s="22"/>
      <c r="F11" s="20" t="s">
        <v>75</v>
      </c>
      <c r="G11" s="19" t="s">
        <v>67</v>
      </c>
    </row>
    <row r="12" spans="2:7" ht="14.4" customHeight="1" x14ac:dyDescent="0.25">
      <c r="B12" s="54" t="s">
        <v>10</v>
      </c>
      <c r="C12" s="54"/>
      <c r="D12" s="17" t="s">
        <v>5</v>
      </c>
      <c r="E12" s="23"/>
      <c r="F12" s="18" t="s">
        <v>18</v>
      </c>
      <c r="G12" s="17" t="s">
        <v>22</v>
      </c>
    </row>
    <row r="13" spans="2:7" x14ac:dyDescent="0.25">
      <c r="B13" s="54"/>
      <c r="C13" s="54"/>
      <c r="D13" s="19" t="s">
        <v>6</v>
      </c>
      <c r="E13" s="21" t="s">
        <v>637</v>
      </c>
      <c r="F13" s="20" t="s">
        <v>19</v>
      </c>
      <c r="G13" s="19" t="s">
        <v>23</v>
      </c>
    </row>
    <row r="14" spans="2:7" x14ac:dyDescent="0.25">
      <c r="B14" s="54"/>
      <c r="C14" s="54"/>
      <c r="D14" s="17" t="s">
        <v>7</v>
      </c>
      <c r="E14" s="18"/>
      <c r="F14" s="18" t="s">
        <v>20</v>
      </c>
      <c r="G14" s="17" t="s">
        <v>24</v>
      </c>
    </row>
    <row r="15" spans="2:7" x14ac:dyDescent="0.25">
      <c r="B15" s="54"/>
      <c r="C15" s="54"/>
      <c r="D15" s="19" t="s">
        <v>8</v>
      </c>
      <c r="E15" s="24"/>
      <c r="F15" s="20" t="s">
        <v>21</v>
      </c>
      <c r="G15" s="19" t="s">
        <v>25</v>
      </c>
    </row>
    <row r="16" spans="2:7" ht="29.4" customHeight="1" x14ac:dyDescent="0.25">
      <c r="B16" s="41" t="s">
        <v>101</v>
      </c>
      <c r="C16" s="42"/>
      <c r="D16" s="17" t="s">
        <v>102</v>
      </c>
      <c r="E16" s="18" t="s">
        <v>656</v>
      </c>
      <c r="F16" s="18" t="s">
        <v>103</v>
      </c>
      <c r="G16" s="17" t="s">
        <v>61</v>
      </c>
    </row>
    <row r="17" spans="2:7" ht="48" x14ac:dyDescent="0.25">
      <c r="B17" s="43"/>
      <c r="C17" s="44"/>
      <c r="D17" s="19" t="s">
        <v>104</v>
      </c>
      <c r="E17" s="22" t="s">
        <v>824</v>
      </c>
      <c r="F17" s="20" t="s">
        <v>70</v>
      </c>
      <c r="G17" s="19" t="s">
        <v>105</v>
      </c>
    </row>
    <row r="18" spans="2:7" x14ac:dyDescent="0.25">
      <c r="B18" s="43"/>
      <c r="C18" s="44"/>
      <c r="D18" s="17" t="s">
        <v>106</v>
      </c>
      <c r="E18" s="25"/>
      <c r="F18" s="18" t="s">
        <v>107</v>
      </c>
      <c r="G18" s="17" t="s">
        <v>134</v>
      </c>
    </row>
    <row r="19" spans="2:7" x14ac:dyDescent="0.25">
      <c r="B19" s="45"/>
      <c r="C19" s="46"/>
      <c r="D19" s="19" t="s">
        <v>108</v>
      </c>
      <c r="E19" s="20" t="s">
        <v>129</v>
      </c>
      <c r="F19" s="20"/>
      <c r="G19" s="19" t="s">
        <v>135</v>
      </c>
    </row>
    <row r="20" spans="2:7" ht="24" x14ac:dyDescent="0.25">
      <c r="B20" s="41" t="s">
        <v>110</v>
      </c>
      <c r="C20" s="42"/>
      <c r="D20" s="17" t="s">
        <v>111</v>
      </c>
      <c r="E20" s="18" t="s">
        <v>656</v>
      </c>
      <c r="F20" s="18" t="s">
        <v>112</v>
      </c>
      <c r="G20" s="17" t="s">
        <v>113</v>
      </c>
    </row>
    <row r="21" spans="2:7" ht="409.6" x14ac:dyDescent="0.25">
      <c r="B21" s="43"/>
      <c r="C21" s="44"/>
      <c r="D21" s="19" t="s">
        <v>114</v>
      </c>
      <c r="E21" s="26" t="s">
        <v>830</v>
      </c>
      <c r="F21" s="20"/>
      <c r="G21" s="19" t="s">
        <v>136</v>
      </c>
    </row>
    <row r="22" spans="2:7" x14ac:dyDescent="0.25">
      <c r="B22" s="43"/>
      <c r="C22" s="44"/>
      <c r="D22" s="17" t="s">
        <v>115</v>
      </c>
      <c r="E22" s="18" t="s">
        <v>639</v>
      </c>
      <c r="F22" s="18" t="s">
        <v>107</v>
      </c>
      <c r="G22" s="27" t="s">
        <v>116</v>
      </c>
    </row>
    <row r="23" spans="2:7" x14ac:dyDescent="0.25">
      <c r="B23" s="45"/>
      <c r="C23" s="46"/>
      <c r="D23" s="19" t="s">
        <v>117</v>
      </c>
      <c r="E23" s="20" t="s">
        <v>638</v>
      </c>
      <c r="F23" s="20" t="s">
        <v>118</v>
      </c>
      <c r="G23" s="19" t="s">
        <v>118</v>
      </c>
    </row>
    <row r="24" spans="2:7" ht="24" x14ac:dyDescent="0.25">
      <c r="B24" s="47" t="s">
        <v>119</v>
      </c>
      <c r="C24" s="48"/>
      <c r="D24" s="27" t="s">
        <v>120</v>
      </c>
      <c r="E24" s="18" t="s">
        <v>831</v>
      </c>
      <c r="F24" s="18" t="s">
        <v>124</v>
      </c>
      <c r="G24" s="27" t="s">
        <v>121</v>
      </c>
    </row>
    <row r="25" spans="2:7" ht="24" x14ac:dyDescent="0.25">
      <c r="B25" s="49"/>
      <c r="C25" s="50"/>
      <c r="D25" s="19" t="s">
        <v>122</v>
      </c>
      <c r="E25" s="20"/>
      <c r="F25" s="20" t="s">
        <v>124</v>
      </c>
      <c r="G25" s="19" t="s">
        <v>123</v>
      </c>
    </row>
    <row r="26" spans="2:7" ht="24" x14ac:dyDescent="0.25">
      <c r="B26" s="51" t="s">
        <v>631</v>
      </c>
      <c r="C26" s="48"/>
      <c r="D26" s="28" t="s">
        <v>632</v>
      </c>
      <c r="E26" s="29" t="s">
        <v>643</v>
      </c>
      <c r="F26" s="30" t="s">
        <v>635</v>
      </c>
      <c r="G26" s="27" t="s">
        <v>633</v>
      </c>
    </row>
    <row r="27" spans="2:7" ht="24" x14ac:dyDescent="0.25">
      <c r="B27" s="49"/>
      <c r="C27" s="50"/>
      <c r="D27" s="19" t="s">
        <v>634</v>
      </c>
      <c r="E27" s="31" t="s">
        <v>643</v>
      </c>
      <c r="F27" s="32" t="s">
        <v>635</v>
      </c>
      <c r="G27" s="33" t="s">
        <v>636</v>
      </c>
    </row>
  </sheetData>
  <mergeCells count="10">
    <mergeCell ref="B16:C19"/>
    <mergeCell ref="B20:C23"/>
    <mergeCell ref="B24:C25"/>
    <mergeCell ref="B26:C27"/>
    <mergeCell ref="B2:G2"/>
    <mergeCell ref="B3:D3"/>
    <mergeCell ref="B4:C6"/>
    <mergeCell ref="B7:C10"/>
    <mergeCell ref="B11:C11"/>
    <mergeCell ref="B12:C15"/>
  </mergeCells>
  <dataValidations count="2">
    <dataValidation allowBlank="1" showInputMessage="1" showErrorMessage="1" errorTitle="Incorrect Classification!" error="Please select the correct Security Classification from the list provided." sqref="E4" xr:uid="{F550CF9D-EC99-4B75-BB2C-729D4798E825}"/>
    <dataValidation allowBlank="1" showInputMessage="1" showErrorMessage="1" errorTitle="Incorrect Data Domain Selected!" error="Please select data domain from the list provided." sqref="E14 E11" xr:uid="{FA11FB5E-A347-492A-8389-AF711EE2C120}"/>
  </dataValidations>
  <hyperlinks>
    <hyperlink ref="F10" r:id="rId1" display="DataSharingandExchange@standardbank.onmicrosoft.com" xr:uid="{D1D01A61-91B8-43CB-A575-DA20881DED05}"/>
    <hyperlink ref="E13" r:id="rId2" xr:uid="{21AE8B65-574D-44AF-B051-969DF1C40721}"/>
    <hyperlink ref="E9" r:id="rId3" xr:uid="{33681197-DB1A-40EE-AF56-4705A0F55CAD}"/>
  </hyperlinks>
  <pageMargins left="0.7" right="0.7" top="0.75" bottom="0.75" header="0.3" footer="0.3"/>
  <pageSetup paperSize="9" orientation="portrait" r:id="rId4"/>
  <drawing r:id="rId5"/>
  <legacyDrawing r:id="rId6"/>
  <oleObjects>
    <mc:AlternateContent xmlns:mc="http://schemas.openxmlformats.org/markup-compatibility/2006">
      <mc:Choice Requires="x14">
        <oleObject progId="Packager Shell Object" shapeId="21510" r:id="rId7">
          <objectPr defaultSize="0" r:id="rId8">
            <anchor moveWithCells="1">
              <from>
                <xdr:col>3</xdr:col>
                <xdr:colOff>0</xdr:colOff>
                <xdr:row>28</xdr:row>
                <xdr:rowOff>0</xdr:rowOff>
              </from>
              <to>
                <xdr:col>4</xdr:col>
                <xdr:colOff>3002280</xdr:colOff>
                <xdr:row>31</xdr:row>
                <xdr:rowOff>60960</xdr:rowOff>
              </to>
            </anchor>
          </objectPr>
        </oleObject>
      </mc:Choice>
      <mc:Fallback>
        <oleObject progId="Packager Shell Object" shapeId="21510" r:id="rId7"/>
      </mc:Fallback>
    </mc:AlternateContent>
  </oleObjects>
  <mc:AlternateContent xmlns:mc="http://schemas.openxmlformats.org/markup-compatibility/2006">
    <mc:Choice Requires="x14">
      <controls>
        <mc:AlternateContent xmlns:mc="http://schemas.openxmlformats.org/markup-compatibility/2006">
          <mc:Choice Requires="x14">
            <control shapeId="21505" r:id="rId9" name="Drop Down 1">
              <controlPr defaultSize="0" autoLine="0" autoPict="0">
                <anchor moveWithCells="1">
                  <from>
                    <xdr:col>4</xdr:col>
                    <xdr:colOff>0</xdr:colOff>
                    <xdr:row>10</xdr:row>
                    <xdr:rowOff>0</xdr:rowOff>
                  </from>
                  <to>
                    <xdr:col>4</xdr:col>
                    <xdr:colOff>4366260</xdr:colOff>
                    <xdr:row>11</xdr:row>
                    <xdr:rowOff>22860</xdr:rowOff>
                  </to>
                </anchor>
              </controlPr>
            </control>
          </mc:Choice>
        </mc:AlternateContent>
        <mc:AlternateContent xmlns:mc="http://schemas.openxmlformats.org/markup-compatibility/2006">
          <mc:Choice Requires="x14">
            <control shapeId="21506" r:id="rId10" name="Drop Down 2">
              <controlPr defaultSize="0" autoLine="0" autoPict="0">
                <anchor moveWithCells="1">
                  <from>
                    <xdr:col>4</xdr:col>
                    <xdr:colOff>7620</xdr:colOff>
                    <xdr:row>17</xdr:row>
                    <xdr:rowOff>0</xdr:rowOff>
                  </from>
                  <to>
                    <xdr:col>4</xdr:col>
                    <xdr:colOff>4328160</xdr:colOff>
                    <xdr:row>18</xdr:row>
                    <xdr:rowOff>53340</xdr:rowOff>
                  </to>
                </anchor>
              </controlPr>
            </control>
          </mc:Choice>
        </mc:AlternateContent>
        <mc:AlternateContent xmlns:mc="http://schemas.openxmlformats.org/markup-compatibility/2006">
          <mc:Choice Requires="x14">
            <control shapeId="21507" r:id="rId11" name="Drop Down 3">
              <controlPr defaultSize="0" autoLine="0" autoPict="0">
                <anchor moveWithCells="1">
                  <from>
                    <xdr:col>3</xdr:col>
                    <xdr:colOff>1973580</xdr:colOff>
                    <xdr:row>4</xdr:row>
                    <xdr:rowOff>0</xdr:rowOff>
                  </from>
                  <to>
                    <xdr:col>4</xdr:col>
                    <xdr:colOff>4351020</xdr:colOff>
                    <xdr:row>5</xdr:row>
                    <xdr:rowOff>53340</xdr:rowOff>
                  </to>
                </anchor>
              </controlPr>
            </control>
          </mc:Choice>
        </mc:AlternateContent>
        <mc:AlternateContent xmlns:mc="http://schemas.openxmlformats.org/markup-compatibility/2006">
          <mc:Choice Requires="x14">
            <control shapeId="21508" r:id="rId12" name="Drop Down 4">
              <controlPr defaultSize="0" autoLine="0" autoPict="0">
                <anchor moveWithCells="1">
                  <from>
                    <xdr:col>3</xdr:col>
                    <xdr:colOff>1973580</xdr:colOff>
                    <xdr:row>2</xdr:row>
                    <xdr:rowOff>213360</xdr:rowOff>
                  </from>
                  <to>
                    <xdr:col>4</xdr:col>
                    <xdr:colOff>4373880</xdr:colOff>
                    <xdr:row>4</xdr:row>
                    <xdr:rowOff>38100</xdr:rowOff>
                  </to>
                </anchor>
              </controlPr>
            </control>
          </mc:Choice>
        </mc:AlternateContent>
        <mc:AlternateContent xmlns:mc="http://schemas.openxmlformats.org/markup-compatibility/2006">
          <mc:Choice Requires="x14">
            <control shapeId="21509" r:id="rId13" name="Drop Down 5">
              <controlPr defaultSize="0" autoLine="0" autoPict="0">
                <anchor moveWithCells="1">
                  <from>
                    <xdr:col>4</xdr:col>
                    <xdr:colOff>22860</xdr:colOff>
                    <xdr:row>18</xdr:row>
                    <xdr:rowOff>22860</xdr:rowOff>
                  </from>
                  <to>
                    <xdr:col>4</xdr:col>
                    <xdr:colOff>4328160</xdr:colOff>
                    <xdr:row>19</xdr:row>
                    <xdr:rowOff>60960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F79F0-A8A1-4BDF-8EA2-932D94261FA4}">
  <dimension ref="A1:G74"/>
  <sheetViews>
    <sheetView workbookViewId="0"/>
  </sheetViews>
  <sheetFormatPr defaultRowHeight="10.199999999999999" x14ac:dyDescent="0.2"/>
  <cols>
    <col min="1" max="1" width="17.88671875" style="38" bestFit="1" customWidth="1"/>
    <col min="2" max="2" width="19.33203125" style="38" bestFit="1" customWidth="1"/>
    <col min="3" max="3" width="35.21875" style="38" bestFit="1" customWidth="1"/>
    <col min="4" max="4" width="16.77734375" style="38" bestFit="1" customWidth="1"/>
    <col min="5" max="5" width="169.77734375" style="38" bestFit="1" customWidth="1"/>
    <col min="6" max="7" width="255.77734375" style="38" bestFit="1" customWidth="1"/>
    <col min="8" max="16384" width="8.88671875" style="38"/>
  </cols>
  <sheetData>
    <row r="1" spans="1:7" s="37" customFormat="1" x14ac:dyDescent="0.2">
      <c r="A1" s="37" t="s">
        <v>658</v>
      </c>
      <c r="B1" s="37" t="s">
        <v>659</v>
      </c>
      <c r="C1" s="37" t="s">
        <v>660</v>
      </c>
      <c r="D1" s="37" t="s">
        <v>661</v>
      </c>
      <c r="E1" s="37" t="s">
        <v>662</v>
      </c>
      <c r="F1" s="37" t="s">
        <v>663</v>
      </c>
      <c r="G1" s="37" t="s">
        <v>664</v>
      </c>
    </row>
    <row r="2" spans="1:7" x14ac:dyDescent="0.2">
      <c r="A2" s="38" t="s">
        <v>665</v>
      </c>
      <c r="B2" s="38" t="s">
        <v>666</v>
      </c>
      <c r="C2" s="38" t="s">
        <v>667</v>
      </c>
      <c r="D2" s="38" t="s">
        <v>668</v>
      </c>
      <c r="E2" s="38" t="s">
        <v>669</v>
      </c>
      <c r="F2" s="38" t="s">
        <v>670</v>
      </c>
      <c r="G2" s="38" t="s">
        <v>671</v>
      </c>
    </row>
    <row r="3" spans="1:7" x14ac:dyDescent="0.2">
      <c r="A3" s="38" t="s">
        <v>665</v>
      </c>
      <c r="B3" s="38" t="s">
        <v>666</v>
      </c>
      <c r="C3" s="38" t="s">
        <v>672</v>
      </c>
      <c r="D3" s="38" t="s">
        <v>673</v>
      </c>
      <c r="E3" s="38" t="s">
        <v>669</v>
      </c>
      <c r="F3" s="38" t="s">
        <v>674</v>
      </c>
      <c r="G3" s="38" t="s">
        <v>671</v>
      </c>
    </row>
    <row r="4" spans="1:7" x14ac:dyDescent="0.2">
      <c r="A4" s="38" t="s">
        <v>665</v>
      </c>
      <c r="B4" s="38" t="s">
        <v>666</v>
      </c>
      <c r="C4" s="38" t="s">
        <v>675</v>
      </c>
      <c r="D4" s="38" t="s">
        <v>676</v>
      </c>
      <c r="E4" s="38" t="s">
        <v>669</v>
      </c>
      <c r="F4" s="38" t="s">
        <v>677</v>
      </c>
      <c r="G4" s="38" t="s">
        <v>671</v>
      </c>
    </row>
    <row r="5" spans="1:7" x14ac:dyDescent="0.2">
      <c r="A5" s="38" t="s">
        <v>665</v>
      </c>
      <c r="B5" s="38" t="s">
        <v>666</v>
      </c>
      <c r="C5" s="38" t="s">
        <v>678</v>
      </c>
      <c r="D5" s="38" t="s">
        <v>676</v>
      </c>
      <c r="E5" s="38" t="s">
        <v>669</v>
      </c>
      <c r="F5" s="38" t="s">
        <v>679</v>
      </c>
      <c r="G5" s="38" t="s">
        <v>671</v>
      </c>
    </row>
    <row r="6" spans="1:7" x14ac:dyDescent="0.2">
      <c r="A6" s="38" t="s">
        <v>665</v>
      </c>
      <c r="B6" s="38" t="s">
        <v>666</v>
      </c>
      <c r="C6" s="38" t="s">
        <v>680</v>
      </c>
      <c r="D6" s="38" t="s">
        <v>673</v>
      </c>
      <c r="E6" s="38" t="s">
        <v>669</v>
      </c>
      <c r="F6" s="38" t="s">
        <v>681</v>
      </c>
      <c r="G6" s="38" t="s">
        <v>671</v>
      </c>
    </row>
    <row r="7" spans="1:7" x14ac:dyDescent="0.2">
      <c r="A7" s="38" t="s">
        <v>665</v>
      </c>
      <c r="B7" s="38" t="s">
        <v>666</v>
      </c>
      <c r="C7" s="38" t="s">
        <v>682</v>
      </c>
      <c r="D7" s="38" t="s">
        <v>673</v>
      </c>
      <c r="E7" s="38" t="s">
        <v>669</v>
      </c>
      <c r="F7" s="38" t="s">
        <v>683</v>
      </c>
      <c r="G7" s="38" t="s">
        <v>671</v>
      </c>
    </row>
    <row r="8" spans="1:7" x14ac:dyDescent="0.2">
      <c r="A8" s="38" t="s">
        <v>665</v>
      </c>
      <c r="B8" s="38" t="s">
        <v>666</v>
      </c>
      <c r="C8" s="38" t="s">
        <v>684</v>
      </c>
      <c r="D8" s="38" t="s">
        <v>685</v>
      </c>
      <c r="E8" s="38" t="s">
        <v>669</v>
      </c>
      <c r="F8" s="38" t="s">
        <v>686</v>
      </c>
      <c r="G8" s="38" t="s">
        <v>671</v>
      </c>
    </row>
    <row r="9" spans="1:7" x14ac:dyDescent="0.2">
      <c r="A9" s="38" t="s">
        <v>665</v>
      </c>
      <c r="B9" s="38" t="s">
        <v>666</v>
      </c>
      <c r="C9" s="38" t="s">
        <v>687</v>
      </c>
      <c r="D9" s="38" t="s">
        <v>685</v>
      </c>
      <c r="E9" s="38" t="s">
        <v>669</v>
      </c>
      <c r="F9" s="38" t="s">
        <v>688</v>
      </c>
      <c r="G9" s="38" t="s">
        <v>671</v>
      </c>
    </row>
    <row r="10" spans="1:7" x14ac:dyDescent="0.2">
      <c r="A10" s="38" t="s">
        <v>665</v>
      </c>
      <c r="B10" s="38" t="s">
        <v>666</v>
      </c>
      <c r="C10" s="38" t="s">
        <v>689</v>
      </c>
      <c r="D10" s="38" t="s">
        <v>690</v>
      </c>
      <c r="E10" s="38" t="s">
        <v>669</v>
      </c>
      <c r="F10" s="38" t="s">
        <v>691</v>
      </c>
      <c r="G10" s="38" t="s">
        <v>671</v>
      </c>
    </row>
    <row r="11" spans="1:7" x14ac:dyDescent="0.2">
      <c r="A11" s="38" t="s">
        <v>665</v>
      </c>
      <c r="B11" s="38" t="s">
        <v>666</v>
      </c>
      <c r="C11" s="38" t="s">
        <v>692</v>
      </c>
      <c r="D11" s="38" t="s">
        <v>690</v>
      </c>
      <c r="E11" s="38" t="s">
        <v>669</v>
      </c>
      <c r="F11" s="38" t="s">
        <v>693</v>
      </c>
      <c r="G11" s="38" t="s">
        <v>671</v>
      </c>
    </row>
    <row r="12" spans="1:7" x14ac:dyDescent="0.2">
      <c r="A12" s="38" t="s">
        <v>665</v>
      </c>
      <c r="B12" s="38" t="s">
        <v>666</v>
      </c>
      <c r="C12" s="38" t="s">
        <v>694</v>
      </c>
      <c r="D12" s="38" t="s">
        <v>685</v>
      </c>
      <c r="E12" s="38" t="s">
        <v>669</v>
      </c>
      <c r="F12" s="38" t="s">
        <v>695</v>
      </c>
      <c r="G12" s="38" t="s">
        <v>671</v>
      </c>
    </row>
    <row r="13" spans="1:7" x14ac:dyDescent="0.2">
      <c r="A13" s="38" t="s">
        <v>665</v>
      </c>
      <c r="B13" s="38" t="s">
        <v>666</v>
      </c>
      <c r="C13" s="38" t="s">
        <v>696</v>
      </c>
      <c r="D13" s="38" t="s">
        <v>673</v>
      </c>
      <c r="E13" s="38" t="s">
        <v>669</v>
      </c>
      <c r="F13" s="38" t="s">
        <v>697</v>
      </c>
      <c r="G13" s="38" t="s">
        <v>671</v>
      </c>
    </row>
    <row r="14" spans="1:7" x14ac:dyDescent="0.2">
      <c r="A14" s="38" t="s">
        <v>665</v>
      </c>
      <c r="B14" s="38" t="s">
        <v>666</v>
      </c>
      <c r="C14" s="38" t="s">
        <v>698</v>
      </c>
      <c r="D14" s="38" t="s">
        <v>673</v>
      </c>
      <c r="E14" s="38" t="s">
        <v>669</v>
      </c>
      <c r="F14" s="38" t="s">
        <v>699</v>
      </c>
      <c r="G14" s="38" t="s">
        <v>671</v>
      </c>
    </row>
    <row r="15" spans="1:7" x14ac:dyDescent="0.2">
      <c r="A15" s="38" t="s">
        <v>665</v>
      </c>
      <c r="B15" s="38" t="s">
        <v>666</v>
      </c>
      <c r="C15" s="38" t="s">
        <v>700</v>
      </c>
      <c r="D15" s="38" t="s">
        <v>673</v>
      </c>
      <c r="E15" s="38" t="s">
        <v>669</v>
      </c>
      <c r="F15" s="38" t="s">
        <v>701</v>
      </c>
      <c r="G15" s="38" t="s">
        <v>671</v>
      </c>
    </row>
    <row r="16" spans="1:7" x14ac:dyDescent="0.2">
      <c r="A16" s="38" t="s">
        <v>665</v>
      </c>
      <c r="B16" s="38" t="s">
        <v>666</v>
      </c>
      <c r="C16" s="38" t="s">
        <v>702</v>
      </c>
      <c r="D16" s="38" t="s">
        <v>673</v>
      </c>
      <c r="E16" s="38" t="s">
        <v>669</v>
      </c>
      <c r="F16" s="38" t="s">
        <v>703</v>
      </c>
      <c r="G16" s="38" t="s">
        <v>671</v>
      </c>
    </row>
    <row r="17" spans="1:7" x14ac:dyDescent="0.2">
      <c r="A17" s="38" t="s">
        <v>665</v>
      </c>
      <c r="B17" s="38" t="s">
        <v>666</v>
      </c>
      <c r="C17" s="38" t="s">
        <v>704</v>
      </c>
      <c r="D17" s="38" t="s">
        <v>668</v>
      </c>
      <c r="E17" s="38" t="s">
        <v>669</v>
      </c>
      <c r="F17" s="38" t="s">
        <v>705</v>
      </c>
      <c r="G17" s="38" t="s">
        <v>671</v>
      </c>
    </row>
    <row r="18" spans="1:7" x14ac:dyDescent="0.2">
      <c r="A18" s="38" t="s">
        <v>665</v>
      </c>
      <c r="B18" s="38" t="s">
        <v>666</v>
      </c>
      <c r="C18" s="38" t="s">
        <v>706</v>
      </c>
      <c r="D18" s="38" t="s">
        <v>673</v>
      </c>
      <c r="E18" s="38" t="s">
        <v>669</v>
      </c>
      <c r="F18" s="38" t="s">
        <v>707</v>
      </c>
      <c r="G18" s="38" t="s">
        <v>671</v>
      </c>
    </row>
    <row r="19" spans="1:7" x14ac:dyDescent="0.2">
      <c r="A19" s="38" t="s">
        <v>665</v>
      </c>
      <c r="B19" s="38" t="s">
        <v>666</v>
      </c>
      <c r="C19" s="38" t="s">
        <v>708</v>
      </c>
      <c r="D19" s="38" t="s">
        <v>673</v>
      </c>
      <c r="E19" s="38" t="s">
        <v>669</v>
      </c>
      <c r="F19" s="38" t="s">
        <v>709</v>
      </c>
      <c r="G19" s="38" t="s">
        <v>671</v>
      </c>
    </row>
    <row r="20" spans="1:7" x14ac:dyDescent="0.2">
      <c r="A20" s="38" t="s">
        <v>665</v>
      </c>
      <c r="B20" s="38" t="s">
        <v>666</v>
      </c>
      <c r="C20" s="38" t="s">
        <v>710</v>
      </c>
      <c r="D20" s="38" t="s">
        <v>711</v>
      </c>
      <c r="E20" s="38" t="s">
        <v>669</v>
      </c>
      <c r="F20" s="38" t="s">
        <v>712</v>
      </c>
      <c r="G20" s="38" t="s">
        <v>671</v>
      </c>
    </row>
    <row r="21" spans="1:7" x14ac:dyDescent="0.2">
      <c r="A21" s="38" t="s">
        <v>665</v>
      </c>
      <c r="B21" s="38" t="s">
        <v>666</v>
      </c>
      <c r="C21" s="38" t="s">
        <v>713</v>
      </c>
      <c r="D21" s="38" t="s">
        <v>668</v>
      </c>
      <c r="E21" s="38" t="s">
        <v>669</v>
      </c>
      <c r="F21" s="38" t="s">
        <v>714</v>
      </c>
      <c r="G21" s="38" t="s">
        <v>671</v>
      </c>
    </row>
    <row r="22" spans="1:7" x14ac:dyDescent="0.2">
      <c r="A22" s="38" t="s">
        <v>665</v>
      </c>
      <c r="B22" s="38" t="s">
        <v>666</v>
      </c>
      <c r="C22" s="38" t="s">
        <v>715</v>
      </c>
      <c r="D22" s="38" t="s">
        <v>673</v>
      </c>
      <c r="E22" s="38" t="s">
        <v>669</v>
      </c>
      <c r="F22" s="38" t="s">
        <v>716</v>
      </c>
      <c r="G22" s="38" t="s">
        <v>671</v>
      </c>
    </row>
    <row r="23" spans="1:7" x14ac:dyDescent="0.2">
      <c r="A23" s="38" t="s">
        <v>665</v>
      </c>
      <c r="B23" s="38" t="s">
        <v>666</v>
      </c>
      <c r="C23" s="38" t="s">
        <v>717</v>
      </c>
      <c r="D23" s="38" t="s">
        <v>673</v>
      </c>
      <c r="E23" s="38" t="s">
        <v>669</v>
      </c>
      <c r="F23" s="38" t="s">
        <v>718</v>
      </c>
      <c r="G23" s="38" t="s">
        <v>671</v>
      </c>
    </row>
    <row r="24" spans="1:7" x14ac:dyDescent="0.2">
      <c r="A24" s="38" t="s">
        <v>665</v>
      </c>
      <c r="B24" s="38" t="s">
        <v>719</v>
      </c>
      <c r="C24" s="38" t="s">
        <v>667</v>
      </c>
      <c r="D24" s="38" t="s">
        <v>668</v>
      </c>
      <c r="E24" s="38" t="s">
        <v>720</v>
      </c>
      <c r="F24" s="38" t="s">
        <v>721</v>
      </c>
      <c r="G24" s="38" t="s">
        <v>671</v>
      </c>
    </row>
    <row r="25" spans="1:7" x14ac:dyDescent="0.2">
      <c r="A25" s="38" t="s">
        <v>665</v>
      </c>
      <c r="B25" s="38" t="s">
        <v>719</v>
      </c>
      <c r="C25" s="38" t="s">
        <v>722</v>
      </c>
      <c r="D25" s="38" t="s">
        <v>668</v>
      </c>
      <c r="E25" s="38" t="s">
        <v>720</v>
      </c>
      <c r="F25" s="38" t="s">
        <v>723</v>
      </c>
      <c r="G25" s="38" t="s">
        <v>671</v>
      </c>
    </row>
    <row r="26" spans="1:7" x14ac:dyDescent="0.2">
      <c r="A26" s="38" t="s">
        <v>665</v>
      </c>
      <c r="B26" s="38" t="s">
        <v>719</v>
      </c>
      <c r="C26" s="38" t="s">
        <v>724</v>
      </c>
      <c r="D26" s="38" t="s">
        <v>673</v>
      </c>
      <c r="E26" s="38" t="s">
        <v>720</v>
      </c>
      <c r="F26" s="38" t="s">
        <v>725</v>
      </c>
      <c r="G26" s="38" t="s">
        <v>671</v>
      </c>
    </row>
    <row r="27" spans="1:7" x14ac:dyDescent="0.2">
      <c r="A27" s="38" t="s">
        <v>665</v>
      </c>
      <c r="B27" s="38" t="s">
        <v>719</v>
      </c>
      <c r="C27" s="38" t="s">
        <v>726</v>
      </c>
      <c r="D27" s="38" t="s">
        <v>685</v>
      </c>
      <c r="E27" s="38" t="s">
        <v>720</v>
      </c>
      <c r="F27" s="38" t="s">
        <v>727</v>
      </c>
      <c r="G27" s="38" t="s">
        <v>671</v>
      </c>
    </row>
    <row r="28" spans="1:7" x14ac:dyDescent="0.2">
      <c r="A28" s="38" t="s">
        <v>665</v>
      </c>
      <c r="B28" s="38" t="s">
        <v>719</v>
      </c>
      <c r="C28" s="38" t="s">
        <v>728</v>
      </c>
      <c r="D28" s="38" t="s">
        <v>685</v>
      </c>
      <c r="E28" s="38" t="s">
        <v>720</v>
      </c>
      <c r="F28" s="38" t="s">
        <v>729</v>
      </c>
      <c r="G28" s="38" t="s">
        <v>671</v>
      </c>
    </row>
    <row r="29" spans="1:7" x14ac:dyDescent="0.2">
      <c r="A29" s="38" t="s">
        <v>665</v>
      </c>
      <c r="B29" s="38" t="s">
        <v>730</v>
      </c>
      <c r="C29" s="38" t="s">
        <v>667</v>
      </c>
      <c r="D29" s="38" t="s">
        <v>668</v>
      </c>
      <c r="E29" s="38" t="s">
        <v>731</v>
      </c>
      <c r="F29" s="38" t="s">
        <v>732</v>
      </c>
      <c r="G29" s="38" t="s">
        <v>671</v>
      </c>
    </row>
    <row r="30" spans="1:7" x14ac:dyDescent="0.2">
      <c r="A30" s="38" t="s">
        <v>665</v>
      </c>
      <c r="B30" s="38" t="s">
        <v>730</v>
      </c>
      <c r="C30" s="38" t="s">
        <v>733</v>
      </c>
      <c r="D30" s="38" t="s">
        <v>673</v>
      </c>
      <c r="E30" s="38" t="s">
        <v>731</v>
      </c>
      <c r="F30" s="38" t="s">
        <v>734</v>
      </c>
      <c r="G30" s="38" t="s">
        <v>671</v>
      </c>
    </row>
    <row r="31" spans="1:7" x14ac:dyDescent="0.2">
      <c r="A31" s="38" t="s">
        <v>665</v>
      </c>
      <c r="B31" s="38" t="s">
        <v>730</v>
      </c>
      <c r="C31" s="38" t="s">
        <v>735</v>
      </c>
      <c r="D31" s="38" t="s">
        <v>676</v>
      </c>
      <c r="E31" s="38" t="s">
        <v>731</v>
      </c>
      <c r="F31" s="38" t="s">
        <v>736</v>
      </c>
      <c r="G31" s="38" t="s">
        <v>671</v>
      </c>
    </row>
    <row r="32" spans="1:7" x14ac:dyDescent="0.2">
      <c r="A32" s="38" t="s">
        <v>665</v>
      </c>
      <c r="B32" s="38" t="s">
        <v>730</v>
      </c>
      <c r="C32" s="38" t="s">
        <v>737</v>
      </c>
      <c r="D32" s="38" t="s">
        <v>673</v>
      </c>
      <c r="E32" s="38" t="s">
        <v>731</v>
      </c>
      <c r="F32" s="38" t="s">
        <v>738</v>
      </c>
      <c r="G32" s="38" t="s">
        <v>671</v>
      </c>
    </row>
    <row r="33" spans="1:7" x14ac:dyDescent="0.2">
      <c r="A33" s="38" t="s">
        <v>665</v>
      </c>
      <c r="B33" s="38" t="s">
        <v>730</v>
      </c>
      <c r="C33" s="38" t="s">
        <v>739</v>
      </c>
      <c r="D33" s="38" t="s">
        <v>673</v>
      </c>
      <c r="E33" s="38" t="s">
        <v>731</v>
      </c>
      <c r="F33" s="38" t="s">
        <v>740</v>
      </c>
      <c r="G33" s="38" t="s">
        <v>671</v>
      </c>
    </row>
    <row r="34" spans="1:7" x14ac:dyDescent="0.2">
      <c r="A34" s="38" t="s">
        <v>665</v>
      </c>
      <c r="B34" s="38" t="s">
        <v>741</v>
      </c>
      <c r="C34" s="38" t="s">
        <v>667</v>
      </c>
      <c r="D34" s="38" t="s">
        <v>668</v>
      </c>
      <c r="E34" s="38" t="s">
        <v>742</v>
      </c>
      <c r="F34" s="38" t="s">
        <v>732</v>
      </c>
      <c r="G34" s="38" t="s">
        <v>671</v>
      </c>
    </row>
    <row r="35" spans="1:7" x14ac:dyDescent="0.2">
      <c r="A35" s="38" t="s">
        <v>665</v>
      </c>
      <c r="B35" s="38" t="s">
        <v>741</v>
      </c>
      <c r="C35" s="38" t="s">
        <v>743</v>
      </c>
      <c r="D35" s="38" t="s">
        <v>673</v>
      </c>
      <c r="E35" s="38" t="s">
        <v>742</v>
      </c>
      <c r="F35" s="38" t="s">
        <v>744</v>
      </c>
      <c r="G35" s="38" t="s">
        <v>671</v>
      </c>
    </row>
    <row r="36" spans="1:7" x14ac:dyDescent="0.2">
      <c r="A36" s="38" t="s">
        <v>665</v>
      </c>
      <c r="B36" s="38" t="s">
        <v>741</v>
      </c>
      <c r="C36" s="38" t="s">
        <v>745</v>
      </c>
      <c r="D36" s="38" t="s">
        <v>673</v>
      </c>
      <c r="E36" s="38" t="s">
        <v>742</v>
      </c>
      <c r="F36" s="38" t="s">
        <v>746</v>
      </c>
      <c r="G36" s="38" t="s">
        <v>671</v>
      </c>
    </row>
    <row r="37" spans="1:7" x14ac:dyDescent="0.2">
      <c r="A37" s="38" t="s">
        <v>665</v>
      </c>
      <c r="B37" s="38" t="s">
        <v>741</v>
      </c>
      <c r="C37" s="38" t="s">
        <v>747</v>
      </c>
      <c r="D37" s="38" t="s">
        <v>676</v>
      </c>
      <c r="E37" s="38" t="s">
        <v>742</v>
      </c>
      <c r="F37" s="38" t="s">
        <v>748</v>
      </c>
      <c r="G37" s="38" t="s">
        <v>671</v>
      </c>
    </row>
    <row r="38" spans="1:7" x14ac:dyDescent="0.2">
      <c r="A38" s="38" t="s">
        <v>665</v>
      </c>
      <c r="B38" s="38" t="s">
        <v>741</v>
      </c>
      <c r="C38" s="38" t="s">
        <v>749</v>
      </c>
      <c r="D38" s="38" t="s">
        <v>676</v>
      </c>
      <c r="E38" s="38" t="s">
        <v>742</v>
      </c>
      <c r="F38" s="38" t="s">
        <v>750</v>
      </c>
      <c r="G38" s="38" t="s">
        <v>671</v>
      </c>
    </row>
    <row r="39" spans="1:7" x14ac:dyDescent="0.2">
      <c r="A39" s="38" t="s">
        <v>665</v>
      </c>
      <c r="B39" s="38" t="s">
        <v>741</v>
      </c>
      <c r="C39" s="38" t="s">
        <v>751</v>
      </c>
      <c r="D39" s="38" t="s">
        <v>673</v>
      </c>
      <c r="E39" s="38" t="s">
        <v>742</v>
      </c>
      <c r="F39" s="38" t="s">
        <v>752</v>
      </c>
      <c r="G39" s="38" t="s">
        <v>671</v>
      </c>
    </row>
    <row r="40" spans="1:7" x14ac:dyDescent="0.2">
      <c r="A40" s="38" t="s">
        <v>665</v>
      </c>
      <c r="B40" s="38" t="s">
        <v>741</v>
      </c>
      <c r="C40" s="38" t="s">
        <v>741</v>
      </c>
      <c r="D40" s="38" t="s">
        <v>753</v>
      </c>
      <c r="E40" s="38" t="s">
        <v>742</v>
      </c>
      <c r="F40" s="38" t="s">
        <v>754</v>
      </c>
      <c r="G40" s="38" t="s">
        <v>671</v>
      </c>
    </row>
    <row r="41" spans="1:7" x14ac:dyDescent="0.2">
      <c r="A41" s="38" t="s">
        <v>665</v>
      </c>
      <c r="B41" s="38" t="s">
        <v>755</v>
      </c>
      <c r="C41" s="38" t="s">
        <v>756</v>
      </c>
      <c r="D41" s="38" t="s">
        <v>668</v>
      </c>
      <c r="E41" s="38" t="s">
        <v>757</v>
      </c>
      <c r="F41" s="38" t="s">
        <v>758</v>
      </c>
      <c r="G41" s="38" t="s">
        <v>671</v>
      </c>
    </row>
    <row r="42" spans="1:7" x14ac:dyDescent="0.2">
      <c r="A42" s="38" t="s">
        <v>665</v>
      </c>
      <c r="B42" s="38" t="s">
        <v>755</v>
      </c>
      <c r="C42" s="38" t="s">
        <v>667</v>
      </c>
      <c r="D42" s="38" t="s">
        <v>668</v>
      </c>
      <c r="E42" s="38" t="s">
        <v>757</v>
      </c>
      <c r="F42" s="38" t="s">
        <v>721</v>
      </c>
      <c r="G42" s="38" t="s">
        <v>671</v>
      </c>
    </row>
    <row r="43" spans="1:7" x14ac:dyDescent="0.2">
      <c r="A43" s="38" t="s">
        <v>665</v>
      </c>
      <c r="B43" s="38" t="s">
        <v>755</v>
      </c>
      <c r="C43" s="38" t="s">
        <v>759</v>
      </c>
      <c r="D43" s="38" t="s">
        <v>673</v>
      </c>
      <c r="E43" s="38" t="s">
        <v>757</v>
      </c>
      <c r="F43" s="38" t="s">
        <v>760</v>
      </c>
      <c r="G43" s="38" t="s">
        <v>671</v>
      </c>
    </row>
    <row r="44" spans="1:7" x14ac:dyDescent="0.2">
      <c r="A44" s="38" t="s">
        <v>665</v>
      </c>
      <c r="B44" s="38" t="s">
        <v>755</v>
      </c>
      <c r="C44" s="38" t="s">
        <v>761</v>
      </c>
      <c r="D44" s="38" t="s">
        <v>685</v>
      </c>
      <c r="E44" s="38" t="s">
        <v>757</v>
      </c>
      <c r="F44" s="38" t="s">
        <v>762</v>
      </c>
      <c r="G44" s="38" t="s">
        <v>671</v>
      </c>
    </row>
    <row r="45" spans="1:7" x14ac:dyDescent="0.2">
      <c r="A45" s="38" t="s">
        <v>665</v>
      </c>
      <c r="B45" s="38" t="s">
        <v>755</v>
      </c>
      <c r="C45" s="38" t="s">
        <v>763</v>
      </c>
      <c r="D45" s="38" t="s">
        <v>685</v>
      </c>
      <c r="E45" s="38" t="s">
        <v>757</v>
      </c>
      <c r="F45" s="38" t="s">
        <v>764</v>
      </c>
      <c r="G45" s="38" t="s">
        <v>671</v>
      </c>
    </row>
    <row r="46" spans="1:7" x14ac:dyDescent="0.2">
      <c r="A46" s="38" t="s">
        <v>665</v>
      </c>
      <c r="B46" s="38" t="s">
        <v>755</v>
      </c>
      <c r="C46" s="38" t="s">
        <v>765</v>
      </c>
      <c r="D46" s="38" t="s">
        <v>766</v>
      </c>
      <c r="E46" s="38" t="s">
        <v>757</v>
      </c>
      <c r="F46" s="38" t="s">
        <v>767</v>
      </c>
      <c r="G46" s="38" t="s">
        <v>671</v>
      </c>
    </row>
    <row r="47" spans="1:7" x14ac:dyDescent="0.2">
      <c r="A47" s="38" t="s">
        <v>665</v>
      </c>
      <c r="B47" s="38" t="s">
        <v>755</v>
      </c>
      <c r="C47" s="38" t="s">
        <v>768</v>
      </c>
      <c r="D47" s="38" t="s">
        <v>769</v>
      </c>
      <c r="E47" s="38" t="s">
        <v>757</v>
      </c>
      <c r="F47" s="38" t="s">
        <v>770</v>
      </c>
      <c r="G47" s="38" t="s">
        <v>671</v>
      </c>
    </row>
    <row r="48" spans="1:7" x14ac:dyDescent="0.2">
      <c r="A48" s="38" t="s">
        <v>665</v>
      </c>
      <c r="B48" s="38" t="s">
        <v>755</v>
      </c>
      <c r="C48" s="38" t="s">
        <v>771</v>
      </c>
      <c r="D48" s="38" t="s">
        <v>769</v>
      </c>
      <c r="E48" s="38" t="s">
        <v>757</v>
      </c>
      <c r="F48" s="38" t="s">
        <v>772</v>
      </c>
      <c r="G48" s="38" t="s">
        <v>671</v>
      </c>
    </row>
    <row r="49" spans="1:7" x14ac:dyDescent="0.2">
      <c r="A49" s="38" t="s">
        <v>665</v>
      </c>
      <c r="B49" s="38" t="s">
        <v>755</v>
      </c>
      <c r="C49" s="38" t="s">
        <v>773</v>
      </c>
      <c r="D49" s="38" t="s">
        <v>673</v>
      </c>
      <c r="E49" s="38" t="s">
        <v>757</v>
      </c>
      <c r="F49" s="38" t="s">
        <v>774</v>
      </c>
      <c r="G49" s="38" t="s">
        <v>671</v>
      </c>
    </row>
    <row r="50" spans="1:7" x14ac:dyDescent="0.2">
      <c r="A50" s="38" t="s">
        <v>665</v>
      </c>
      <c r="B50" s="38" t="s">
        <v>775</v>
      </c>
      <c r="C50" s="38" t="s">
        <v>756</v>
      </c>
      <c r="D50" s="38" t="s">
        <v>668</v>
      </c>
      <c r="E50" s="38" t="s">
        <v>776</v>
      </c>
      <c r="F50" s="38" t="s">
        <v>758</v>
      </c>
      <c r="G50" s="38" t="s">
        <v>671</v>
      </c>
    </row>
    <row r="51" spans="1:7" x14ac:dyDescent="0.2">
      <c r="A51" s="38" t="s">
        <v>665</v>
      </c>
      <c r="B51" s="38" t="s">
        <v>775</v>
      </c>
      <c r="C51" s="38" t="s">
        <v>777</v>
      </c>
      <c r="D51" s="38" t="s">
        <v>668</v>
      </c>
      <c r="E51" s="38" t="s">
        <v>776</v>
      </c>
      <c r="F51" s="38" t="s">
        <v>778</v>
      </c>
      <c r="G51" s="38" t="s">
        <v>671</v>
      </c>
    </row>
    <row r="52" spans="1:7" x14ac:dyDescent="0.2">
      <c r="A52" s="38" t="s">
        <v>665</v>
      </c>
      <c r="B52" s="38" t="s">
        <v>775</v>
      </c>
      <c r="C52" s="38" t="s">
        <v>779</v>
      </c>
      <c r="D52" s="38" t="s">
        <v>673</v>
      </c>
      <c r="E52" s="38" t="s">
        <v>776</v>
      </c>
      <c r="F52" s="38" t="s">
        <v>780</v>
      </c>
      <c r="G52" s="38" t="s">
        <v>671</v>
      </c>
    </row>
    <row r="53" spans="1:7" x14ac:dyDescent="0.2">
      <c r="A53" s="38" t="s">
        <v>665</v>
      </c>
      <c r="B53" s="38" t="s">
        <v>775</v>
      </c>
      <c r="C53" s="38" t="s">
        <v>781</v>
      </c>
      <c r="D53" s="38" t="s">
        <v>685</v>
      </c>
      <c r="E53" s="38" t="s">
        <v>776</v>
      </c>
      <c r="F53" s="38" t="s">
        <v>782</v>
      </c>
      <c r="G53" s="38" t="s">
        <v>671</v>
      </c>
    </row>
    <row r="54" spans="1:7" x14ac:dyDescent="0.2">
      <c r="A54" s="38" t="s">
        <v>665</v>
      </c>
      <c r="B54" s="38" t="s">
        <v>775</v>
      </c>
      <c r="C54" s="38" t="s">
        <v>783</v>
      </c>
      <c r="D54" s="38" t="s">
        <v>685</v>
      </c>
      <c r="E54" s="38" t="s">
        <v>776</v>
      </c>
      <c r="F54" s="38" t="s">
        <v>784</v>
      </c>
      <c r="G54" s="38" t="s">
        <v>671</v>
      </c>
    </row>
    <row r="55" spans="1:7" x14ac:dyDescent="0.2">
      <c r="A55" s="38" t="s">
        <v>665</v>
      </c>
      <c r="B55" s="38" t="s">
        <v>785</v>
      </c>
      <c r="C55" s="38" t="s">
        <v>756</v>
      </c>
      <c r="D55" s="38" t="s">
        <v>668</v>
      </c>
      <c r="E55" s="38" t="s">
        <v>786</v>
      </c>
      <c r="F55" s="38" t="s">
        <v>787</v>
      </c>
      <c r="G55" s="38" t="s">
        <v>671</v>
      </c>
    </row>
    <row r="56" spans="1:7" x14ac:dyDescent="0.2">
      <c r="A56" s="38" t="s">
        <v>665</v>
      </c>
      <c r="B56" s="38" t="s">
        <v>785</v>
      </c>
      <c r="C56" s="38" t="s">
        <v>745</v>
      </c>
      <c r="D56" s="38" t="s">
        <v>673</v>
      </c>
      <c r="E56" s="38" t="s">
        <v>786</v>
      </c>
      <c r="F56" s="38" t="s">
        <v>746</v>
      </c>
      <c r="G56" s="38" t="s">
        <v>671</v>
      </c>
    </row>
    <row r="57" spans="1:7" x14ac:dyDescent="0.2">
      <c r="A57" s="38" t="s">
        <v>665</v>
      </c>
      <c r="B57" s="38" t="s">
        <v>785</v>
      </c>
      <c r="C57" s="38" t="s">
        <v>788</v>
      </c>
      <c r="D57" s="38" t="s">
        <v>673</v>
      </c>
      <c r="E57" s="38" t="s">
        <v>786</v>
      </c>
      <c r="F57" s="38" t="s">
        <v>789</v>
      </c>
      <c r="G57" s="38" t="s">
        <v>671</v>
      </c>
    </row>
    <row r="58" spans="1:7" x14ac:dyDescent="0.2">
      <c r="A58" s="38" t="s">
        <v>665</v>
      </c>
      <c r="B58" s="38" t="s">
        <v>785</v>
      </c>
      <c r="C58" s="38" t="s">
        <v>790</v>
      </c>
      <c r="D58" s="38" t="s">
        <v>676</v>
      </c>
      <c r="E58" s="38" t="s">
        <v>786</v>
      </c>
      <c r="F58" s="38" t="s">
        <v>791</v>
      </c>
      <c r="G58" s="38" t="s">
        <v>671</v>
      </c>
    </row>
    <row r="59" spans="1:7" x14ac:dyDescent="0.2">
      <c r="A59" s="38" t="s">
        <v>665</v>
      </c>
      <c r="B59" s="38" t="s">
        <v>785</v>
      </c>
      <c r="C59" s="38" t="s">
        <v>792</v>
      </c>
      <c r="D59" s="38" t="s">
        <v>769</v>
      </c>
      <c r="E59" s="38" t="s">
        <v>786</v>
      </c>
      <c r="F59" s="38" t="s">
        <v>793</v>
      </c>
      <c r="G59" s="38" t="s">
        <v>671</v>
      </c>
    </row>
    <row r="60" spans="1:7" x14ac:dyDescent="0.2">
      <c r="A60" s="38" t="s">
        <v>665</v>
      </c>
      <c r="B60" s="38" t="s">
        <v>785</v>
      </c>
      <c r="C60" s="38" t="s">
        <v>794</v>
      </c>
      <c r="D60" s="38" t="s">
        <v>769</v>
      </c>
      <c r="E60" s="38" t="s">
        <v>786</v>
      </c>
      <c r="F60" s="38" t="s">
        <v>795</v>
      </c>
      <c r="G60" s="38" t="s">
        <v>671</v>
      </c>
    </row>
    <row r="61" spans="1:7" x14ac:dyDescent="0.2">
      <c r="A61" s="38" t="s">
        <v>665</v>
      </c>
      <c r="B61" s="38" t="s">
        <v>785</v>
      </c>
      <c r="C61" s="38" t="s">
        <v>667</v>
      </c>
      <c r="D61" s="38" t="s">
        <v>668</v>
      </c>
      <c r="E61" s="38" t="s">
        <v>786</v>
      </c>
      <c r="F61" s="38" t="s">
        <v>670</v>
      </c>
      <c r="G61" s="38" t="s">
        <v>671</v>
      </c>
    </row>
    <row r="62" spans="1:7" x14ac:dyDescent="0.2">
      <c r="A62" s="38" t="s">
        <v>665</v>
      </c>
      <c r="B62" s="38" t="s">
        <v>785</v>
      </c>
      <c r="C62" s="38" t="s">
        <v>796</v>
      </c>
      <c r="D62" s="38" t="s">
        <v>676</v>
      </c>
      <c r="E62" s="38" t="s">
        <v>786</v>
      </c>
      <c r="F62" s="38" t="s">
        <v>797</v>
      </c>
      <c r="G62" s="38" t="s">
        <v>671</v>
      </c>
    </row>
    <row r="63" spans="1:7" x14ac:dyDescent="0.2">
      <c r="A63" s="38" t="s">
        <v>665</v>
      </c>
      <c r="B63" s="38" t="s">
        <v>785</v>
      </c>
      <c r="C63" s="38" t="s">
        <v>798</v>
      </c>
      <c r="D63" s="38" t="s">
        <v>676</v>
      </c>
      <c r="E63" s="38" t="s">
        <v>786</v>
      </c>
      <c r="F63" s="38" t="s">
        <v>799</v>
      </c>
      <c r="G63" s="38" t="s">
        <v>671</v>
      </c>
    </row>
    <row r="64" spans="1:7" x14ac:dyDescent="0.2">
      <c r="A64" s="38" t="s">
        <v>665</v>
      </c>
      <c r="B64" s="38" t="s">
        <v>800</v>
      </c>
      <c r="C64" s="38" t="s">
        <v>745</v>
      </c>
      <c r="D64" s="38" t="s">
        <v>673</v>
      </c>
      <c r="E64" s="38" t="s">
        <v>801</v>
      </c>
      <c r="F64" s="38" t="s">
        <v>746</v>
      </c>
      <c r="G64" s="38" t="s">
        <v>671</v>
      </c>
    </row>
    <row r="65" spans="1:7" x14ac:dyDescent="0.2">
      <c r="A65" s="38" t="s">
        <v>665</v>
      </c>
      <c r="B65" s="38" t="s">
        <v>800</v>
      </c>
      <c r="C65" s="38" t="s">
        <v>788</v>
      </c>
      <c r="D65" s="38" t="s">
        <v>673</v>
      </c>
      <c r="E65" s="38" t="s">
        <v>801</v>
      </c>
      <c r="F65" s="38" t="s">
        <v>789</v>
      </c>
      <c r="G65" s="38" t="s">
        <v>671</v>
      </c>
    </row>
    <row r="66" spans="1:7" x14ac:dyDescent="0.2">
      <c r="A66" s="38" t="s">
        <v>665</v>
      </c>
      <c r="B66" s="38" t="s">
        <v>800</v>
      </c>
      <c r="C66" s="38" t="s">
        <v>802</v>
      </c>
      <c r="D66" s="38" t="s">
        <v>769</v>
      </c>
      <c r="E66" s="38" t="s">
        <v>801</v>
      </c>
      <c r="F66" s="38" t="s">
        <v>803</v>
      </c>
      <c r="G66" s="38" t="s">
        <v>671</v>
      </c>
    </row>
    <row r="67" spans="1:7" x14ac:dyDescent="0.2">
      <c r="A67" s="38" t="s">
        <v>665</v>
      </c>
      <c r="B67" s="38" t="s">
        <v>800</v>
      </c>
      <c r="C67" s="38" t="s">
        <v>667</v>
      </c>
      <c r="D67" s="38" t="s">
        <v>668</v>
      </c>
      <c r="E67" s="38" t="s">
        <v>801</v>
      </c>
      <c r="F67" s="38" t="s">
        <v>670</v>
      </c>
      <c r="G67" s="38" t="s">
        <v>671</v>
      </c>
    </row>
    <row r="68" spans="1:7" x14ac:dyDescent="0.2">
      <c r="A68" s="38" t="s">
        <v>665</v>
      </c>
      <c r="B68" s="38" t="s">
        <v>800</v>
      </c>
      <c r="C68" s="38" t="s">
        <v>804</v>
      </c>
      <c r="D68" s="38" t="s">
        <v>668</v>
      </c>
      <c r="E68" s="38" t="s">
        <v>801</v>
      </c>
      <c r="F68" s="38" t="s">
        <v>805</v>
      </c>
      <c r="G68" s="38" t="s">
        <v>671</v>
      </c>
    </row>
    <row r="69" spans="1:7" x14ac:dyDescent="0.2">
      <c r="A69" s="38" t="s">
        <v>665</v>
      </c>
      <c r="B69" s="38" t="s">
        <v>800</v>
      </c>
      <c r="C69" s="38" t="s">
        <v>796</v>
      </c>
      <c r="D69" s="38" t="s">
        <v>676</v>
      </c>
      <c r="E69" s="38" t="s">
        <v>801</v>
      </c>
      <c r="F69" s="38" t="s">
        <v>797</v>
      </c>
      <c r="G69" s="38" t="s">
        <v>671</v>
      </c>
    </row>
    <row r="70" spans="1:7" x14ac:dyDescent="0.2">
      <c r="A70" s="38" t="s">
        <v>665</v>
      </c>
      <c r="B70" s="38" t="s">
        <v>800</v>
      </c>
      <c r="C70" s="38" t="s">
        <v>806</v>
      </c>
      <c r="D70" s="38" t="s">
        <v>769</v>
      </c>
      <c r="E70" s="38" t="s">
        <v>801</v>
      </c>
      <c r="F70" s="38" t="s">
        <v>807</v>
      </c>
      <c r="G70" s="38" t="s">
        <v>671</v>
      </c>
    </row>
    <row r="71" spans="1:7" x14ac:dyDescent="0.2">
      <c r="A71" s="38" t="s">
        <v>665</v>
      </c>
      <c r="B71" s="38" t="s">
        <v>800</v>
      </c>
      <c r="C71" s="38" t="s">
        <v>808</v>
      </c>
      <c r="D71" s="38" t="s">
        <v>668</v>
      </c>
      <c r="E71" s="38" t="s">
        <v>801</v>
      </c>
      <c r="F71" s="38" t="s">
        <v>809</v>
      </c>
      <c r="G71" s="38" t="s">
        <v>671</v>
      </c>
    </row>
    <row r="72" spans="1:7" x14ac:dyDescent="0.2">
      <c r="A72" s="38" t="s">
        <v>665</v>
      </c>
      <c r="B72" s="38" t="s">
        <v>800</v>
      </c>
      <c r="C72" s="38" t="s">
        <v>810</v>
      </c>
      <c r="D72" s="38" t="s">
        <v>753</v>
      </c>
      <c r="E72" s="38" t="s">
        <v>801</v>
      </c>
      <c r="F72" s="38" t="s">
        <v>811</v>
      </c>
      <c r="G72" s="38" t="s">
        <v>671</v>
      </c>
    </row>
    <row r="73" spans="1:7" x14ac:dyDescent="0.2">
      <c r="A73" s="38" t="s">
        <v>665</v>
      </c>
      <c r="B73" s="38" t="s">
        <v>800</v>
      </c>
      <c r="C73" s="38" t="s">
        <v>798</v>
      </c>
      <c r="D73" s="38" t="s">
        <v>676</v>
      </c>
      <c r="E73" s="38" t="s">
        <v>801</v>
      </c>
      <c r="F73" s="38" t="s">
        <v>799</v>
      </c>
      <c r="G73" s="38" t="s">
        <v>671</v>
      </c>
    </row>
    <row r="74" spans="1:7" x14ac:dyDescent="0.2">
      <c r="A74" s="38" t="s">
        <v>665</v>
      </c>
      <c r="B74" s="38" t="s">
        <v>800</v>
      </c>
      <c r="C74" s="38" t="s">
        <v>812</v>
      </c>
      <c r="D74" s="38" t="s">
        <v>673</v>
      </c>
      <c r="E74" s="38" t="s">
        <v>801</v>
      </c>
      <c r="F74" s="38" t="s">
        <v>813</v>
      </c>
      <c r="G74" s="38" t="s">
        <v>671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f436eb5e-c63d-4189-9248-e6e0fddb7cf9" ContentTypeId="0x0101" PreviousValue="false"/>
</file>

<file path=customXml/item2.xml><?xml version="1.0" encoding="utf-8"?>
<p:properties xmlns:p="http://schemas.microsoft.com/office/2006/metadata/properties" xmlns:xsi="http://www.w3.org/2001/XMLSchema-instance" xmlns:pc="http://schemas.microsoft.com/office/infopath/2007/PartnerControls">
  <documentManagement>
    <TaxCatchAll xmlns="95757e98-2b43-486c-8ee7-8b03e7fccc8c"/>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184B2ECEF4E246837C295C6F4E2AB3" ma:contentTypeVersion="17" ma:contentTypeDescription="Create a new document." ma:contentTypeScope="" ma:versionID="3996260d7442d3cdd9abfce707b7935b">
  <xsd:schema xmlns:xsd="http://www.w3.org/2001/XMLSchema" xmlns:xs="http://www.w3.org/2001/XMLSchema" xmlns:p="http://schemas.microsoft.com/office/2006/metadata/properties" xmlns:ns3="95757e98-2b43-486c-8ee7-8b03e7fccc8c" xmlns:ns4="f9e476c7-2405-4aba-bc6a-4a6039b73f45" xmlns:ns5="cd669445-a3af-4ace-b1ec-4dd68e4307cb" targetNamespace="http://schemas.microsoft.com/office/2006/metadata/properties" ma:root="true" ma:fieldsID="a2025672d6790cba084a124c45355333" ns3:_="" ns4:_="" ns5:_="">
    <xsd:import namespace="95757e98-2b43-486c-8ee7-8b03e7fccc8c"/>
    <xsd:import namespace="f9e476c7-2405-4aba-bc6a-4a6039b73f45"/>
    <xsd:import namespace="cd669445-a3af-4ace-b1ec-4dd68e4307cb"/>
    <xsd:element name="properties">
      <xsd:complexType>
        <xsd:sequence>
          <xsd:element name="documentManagement">
            <xsd:complexType>
              <xsd:all>
                <xsd:element ref="ns3:TaxCatchAll" minOccurs="0"/>
                <xsd:element ref="ns3:TaxCatchAllLabel"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5:SharedWithUsers" minOccurs="0"/>
                <xsd:element ref="ns5:SharedWithDetails" minOccurs="0"/>
                <xsd:element ref="ns5:SharingHintHash"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757e98-2b43-486c-8ee7-8b03e7fccc8c"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461a7541-5723-4867-b8a6-599233f2e53d}" ma:internalName="TaxCatchAll" ma:showField="CatchAllData" ma:web="cd669445-a3af-4ace-b1ec-4dd68e4307cb">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461a7541-5723-4867-b8a6-599233f2e53d}" ma:internalName="TaxCatchAllLabel" ma:readOnly="true" ma:showField="CatchAllDataLabel" ma:web="cd669445-a3af-4ace-b1ec-4dd68e4307c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9e476c7-2405-4aba-bc6a-4a6039b73f4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669445-a3af-4ace-b1ec-4dd68e4307cb"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1C41EF-0232-4D19-9AF3-664FFA6CFC0F}">
  <ds:schemaRefs>
    <ds:schemaRef ds:uri="Microsoft.SharePoint.Taxonomy.ContentTypeSync"/>
  </ds:schemaRefs>
</ds:datastoreItem>
</file>

<file path=customXml/itemProps2.xml><?xml version="1.0" encoding="utf-8"?>
<ds:datastoreItem xmlns:ds="http://schemas.openxmlformats.org/officeDocument/2006/customXml" ds:itemID="{AEBEAAB6-A5E3-45BB-9DEA-97735B513E4A}">
  <ds:schemaRefs>
    <ds:schemaRef ds:uri="http://schemas.microsoft.com/office/2006/metadata/properties"/>
    <ds:schemaRef ds:uri="http://purl.org/dc/dcmitype/"/>
    <ds:schemaRef ds:uri="95757e98-2b43-486c-8ee7-8b03e7fccc8c"/>
    <ds:schemaRef ds:uri="http://schemas.microsoft.com/office/2006/documentManagement/types"/>
    <ds:schemaRef ds:uri="http://purl.org/dc/elements/1.1/"/>
    <ds:schemaRef ds:uri="http://www.w3.org/XML/1998/namespace"/>
    <ds:schemaRef ds:uri="http://schemas.microsoft.com/office/infopath/2007/PartnerControls"/>
    <ds:schemaRef ds:uri="cd669445-a3af-4ace-b1ec-4dd68e4307cb"/>
    <ds:schemaRef ds:uri="http://schemas.openxmlformats.org/package/2006/metadata/core-properties"/>
    <ds:schemaRef ds:uri="f9e476c7-2405-4aba-bc6a-4a6039b73f45"/>
    <ds:schemaRef ds:uri="http://purl.org/dc/terms/"/>
  </ds:schemaRefs>
</ds:datastoreItem>
</file>

<file path=customXml/itemProps3.xml><?xml version="1.0" encoding="utf-8"?>
<ds:datastoreItem xmlns:ds="http://schemas.openxmlformats.org/officeDocument/2006/customXml" ds:itemID="{D2AC41C2-5756-4564-AEAF-26311C07BA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757e98-2b43-486c-8ee7-8b03e7fccc8c"/>
    <ds:schemaRef ds:uri="f9e476c7-2405-4aba-bc6a-4a6039b73f45"/>
    <ds:schemaRef ds:uri="cd669445-a3af-4ace-b1ec-4dd68e4307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108A47F-F872-4D73-A117-8BB7F22685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HomeServicesAgreement</vt:lpstr>
      <vt:lpstr>HomeServicesAgreementProduct</vt:lpstr>
      <vt:lpstr>HomeServicesAgreementStatus</vt:lpstr>
      <vt:lpstr>HomeServicesAgreementRate</vt:lpstr>
      <vt:lpstr>HomeServicesPartyAgreement</vt:lpstr>
      <vt:lpstr>HomeServicesPartyAgreementGroup</vt:lpstr>
      <vt:lpstr>HSPartyAgreementBalanceSummary</vt:lpstr>
      <vt:lpstr>HSAgreementBalanceTypeMetric</vt:lpstr>
      <vt:lpstr>FSDM</vt:lpstr>
      <vt:lpstr>SP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Roodt, Margaret M</dc:creator>
  <cp:lastModifiedBy>Thomas, Dorothea D</cp:lastModifiedBy>
  <dcterms:created xsi:type="dcterms:W3CDTF">2017-10-06T09:56:55Z</dcterms:created>
  <dcterms:modified xsi:type="dcterms:W3CDTF">2022-12-01T15:41:26Z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27a3850-2850-457c-8efb-fdd5fa4d27d3_Enabled">
    <vt:lpwstr>True</vt:lpwstr>
  </property>
  <property fmtid="{D5CDD505-2E9C-101B-9397-08002B2CF9AE}" pid="3" name="MSIP_Label_027a3850-2850-457c-8efb-fdd5fa4d27d3_SiteId">
    <vt:lpwstr>7369e6ec-faa6-42fa-bc0e-4f332da5b1db</vt:lpwstr>
  </property>
  <property fmtid="{D5CDD505-2E9C-101B-9397-08002B2CF9AE}" pid="4" name="MSIP_Label_027a3850-2850-457c-8efb-fdd5fa4d27d3_SetDate">
    <vt:lpwstr>2019-10-16T15:58:56.5299538Z</vt:lpwstr>
  </property>
  <property fmtid="{D5CDD505-2E9C-101B-9397-08002B2CF9AE}" pid="5" name="MSIP_Label_027a3850-2850-457c-8efb-fdd5fa4d27d3_Name">
    <vt:lpwstr>General (No Protection)</vt:lpwstr>
  </property>
  <property fmtid="{D5CDD505-2E9C-101B-9397-08002B2CF9AE}" pid="6" name="MSIP_Label_027a3850-2850-457c-8efb-fdd5fa4d27d3_ActionId">
    <vt:lpwstr>2909d9f5-3752-4e71-830e-6f7ba0b80799</vt:lpwstr>
  </property>
  <property fmtid="{D5CDD505-2E9C-101B-9397-08002B2CF9AE}" pid="7" name="MSIP_Label_027a3850-2850-457c-8efb-fdd5fa4d27d3_Extended_MSFT_Method">
    <vt:lpwstr>Automatic</vt:lpwstr>
  </property>
  <property fmtid="{D5CDD505-2E9C-101B-9397-08002B2CF9AE}" pid="8" name="Sensitivity">
    <vt:lpwstr>General (No Protection)</vt:lpwstr>
  </property>
  <property fmtid="{D5CDD505-2E9C-101B-9397-08002B2CF9AE}" pid="9" name="ContentTypeId">
    <vt:lpwstr>0x01010050184B2ECEF4E246837C295C6F4E2AB3</vt:lpwstr>
  </property>
</Properties>
</file>