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Escrow/"/>
    </mc:Choice>
  </mc:AlternateContent>
  <xr:revisionPtr revIDLastSave="5" documentId="8_{1EAE177F-4C42-4611-ABA3-E544F1081566}" xr6:coauthVersionLast="47" xr6:coauthVersionMax="47" xr10:uidLastSave="{93945204-E5EA-418D-91E1-AB07DA0ABB0E}"/>
  <bookViews>
    <workbookView xWindow="28680" yWindow="-120" windowWidth="19440" windowHeight="1515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<sst xmlns="http://schemas.openxmlformats.org/spreadsheetml/2006/main" count="666" uniqueCount="653">
  <si>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</si>
  <si>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</si>
  <si>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</si>
  <si>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</si>
  <si>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</si>
  <si>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</si>
  <si>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</si>
  <si>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</si>
  <si>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</si>
  <si>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</si>
  <si>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</si>
  <si>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</si>
  <si>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</si>
  <si>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</si>
  <si>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</si>
  <si>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</si>
  <si>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</si>
  <si>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</si>
  <si>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</si>
  <si>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</si>
  <si>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</si>
  <si>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</si>
  <si>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</si>
  <si>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</si>
  <si>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</si>
  <si>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</si>
  <si>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</si>
  <si>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</si>
  <si>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</si>
  <si>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</si>
  <si>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</si>
  <si>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</si>
  <si>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</si>
  <si>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</si>
  <si>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</si>
  <si>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</si>
  <si>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</si>
  <si>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</si>
  <si>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</si>
  <si>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</si>
  <si>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</si>
  <si>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</si>
  <si>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</si>
  <si>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</si>
  <si>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</si>
  <si>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</si>
  <si>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</si>
  <si>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</si>
  <si>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</si>
  <si>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</si>
  <si>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</si>
  <si>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</si>
  <si>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</si>
  <si>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</si>
  <si>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</si>
  <si>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</si>
  <si>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</si>
  <si>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</si>
  <si>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</si>
  <si>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</si>
  <si>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</si>
  <si>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</si>
  <si>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</si>
  <si>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</si>
  <si>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</si>
  <si>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</si>
  <si>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</si>
  <si>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</si>
  <si>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</si>
  <si>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</si>
  <si>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</si>
  <si>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</si>
  <si>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</si>
  <si>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</si>
  <si>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</si>
  <si>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</si>
  <si>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</si>
  <si>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</si>
  <si>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</si>
  <si>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</si>
  <si>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</si>
  <si>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</si>
  <si>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</si>
  <si>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</si>
  <si>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</si>
  <si>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</si>
  <si>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</si>
  <si>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</si>
  <si>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</si>
  <si>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</si>
  <si>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</si>
  <si>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</si>
  <si>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</si>
  <si>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</si>
  <si>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</si>
  <si>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</si>
  <si>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</si>
  <si>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</si>
  <si>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</si>
  <si>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</si>
  <si>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</si>
  <si>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</si>
  <si>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</si>
  <si>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</si>
  <si>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</si>
  <si>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</si>
  <si>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</si>
  <si>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</si>
  <si>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</si>
  <si>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</si>
  <si>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</si>
  <si>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</si>
  <si>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</si>
  <si>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</si>
  <si>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</si>
  <si>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</si>
  <si>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</si>
  <si>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</si>
  <si>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</si>
  <si>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</si>
  <si>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</si>
  <si>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</si>
  <si>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</si>
  <si>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</si>
  <si>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</si>
  <si>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</si>
  <si>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</si>
  <si>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</si>
  <si>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</si>
  <si>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</si>
  <si>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</si>
  <si>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</si>
  <si>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</si>
  <si>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</si>
  <si>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</si>
  <si>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</si>
  <si>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</si>
  <si>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</si>
  <si>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</si>
  <si>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</si>
  <si>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</si>
  <si>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</si>
  <si>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</si>
  <si>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</si>
  <si>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</si>
  <si>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</si>
  <si>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</si>
  <si>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</si>
  <si>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</si>
  <si>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</si>
  <si>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</si>
  <si>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</si>
  <si>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</si>
  <si>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</si>
  <si>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</si>
  <si>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</si>
  <si>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</si>
  <si>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</si>
  <si>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</si>
  <si>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</si>
  <si>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</si>
  <si>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</si>
  <si>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</si>
  <si>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</si>
  <si>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</si>
  <si>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</si>
  <si>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</si>
  <si>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</si>
  <si>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</si>
  <si>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</si>
  <si>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</si>
  <si>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</si>
  <si>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</si>
  <si>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</si>
  <si>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</si>
  <si>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</si>
  <si>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</si>
  <si>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</si>
  <si>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</si>
  <si>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</si>
  <si>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</si>
  <si>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</si>
  <si>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</si>
  <si>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</si>
  <si>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</si>
  <si>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</si>
  <si>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</si>
  <si>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</si>
  <si>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</si>
  <si>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</si>
  <si>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</si>
  <si>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</si>
  <si>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</si>
  <si>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</si>
  <si>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</si>
  <si>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</si>
  <si>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</si>
  <si>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</si>
  <si>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</si>
  <si>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</si>
  <si>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</si>
  <si>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</si>
  <si>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</si>
  <si>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</si>
  <si>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</si>
  <si>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</si>
  <si>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</si>
  <si>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</si>
  <si>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</si>
  <si>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</si>
  <si>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</si>
  <si>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</si>
  <si>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</si>
  <si>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</si>
  <si>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</si>
  <si>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</si>
  <si>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</si>
  <si>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</si>
  <si>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</si>
  <si>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</si>
  <si>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</si>
  <si>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</si>
  <si>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</si>
  <si>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</si>
  <si>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</si>
  <si>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</si>
  <si>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</si>
  <si>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</si>
  <si>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</si>
  <si>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</si>
  <si>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</si>
  <si>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</si>
  <si>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</si>
  <si>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</si>
  <si>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</si>
  <si>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</si>
  <si>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</si>
  <si>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</si>
  <si>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</si>
  <si>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</si>
  <si>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</si>
  <si>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</si>
  <si>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</si>
  <si>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</si>
  <si>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</si>
  <si>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</si>
  <si>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</si>
  <si>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</si>
  <si>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</si>
  <si>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</si>
  <si>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</si>
  <si>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</si>
  <si>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</si>
  <si>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</si>
  <si>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</si>
  <si>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</si>
  <si>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</si>
  <si>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</si>
  <si>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</si>
  <si>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</si>
  <si>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</si>
  <si>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</si>
  <si>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</si>
  <si>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</si>
  <si>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</si>
  <si>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</si>
  <si>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</si>
  <si>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</si>
  <si>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</si>
  <si>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</si>
  <si>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</si>
  <si>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</si>
  <si>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</si>
  <si>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</si>
  <si>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</si>
  <si>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</si>
  <si>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</si>
  <si>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</si>
  <si>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</si>
  <si>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</si>
  <si>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</si>
  <si>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</si>
  <si>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</si>
  <si>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</si>
  <si>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</si>
  <si>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</si>
  <si>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</si>
  <si>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</si>
  <si>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</si>
  <si>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</si>
  <si>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</si>
  <si>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</si>
  <si>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</si>
  <si>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</si>
  <si>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</si>
  <si>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</si>
  <si>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</si>
  <si>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</si>
  <si>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</si>
  <si>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</si>
  <si>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</si>
  <si>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</si>
  <si>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</si>
  <si>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</si>
  <si>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</si>
  <si>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</si>
  <si>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</si>
  <si>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</si>
  <si>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</si>
  <si>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</si>
  <si>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</si>
  <si>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</si>
  <si>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</si>
  <si>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</si>
  <si>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</si>
  <si>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</si>
  <si>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</si>
  <si>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</si>
  <si>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</si>
  <si>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</si>
  <si>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</si>
  <si>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</si>
  <si>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</si>
  <si>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</si>
  <si>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</si>
  <si>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</si>
  <si>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</si>
  <si>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</si>
  <si>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</si>
  <si>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</si>
  <si>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</si>
  <si>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</si>
  <si>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</si>
  <si>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</si>
  <si>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</si>
  <si>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</si>
  <si>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</si>
  <si>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</si>
  <si>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</si>
  <si>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</si>
  <si>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</si>
  <si>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</si>
  <si>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</si>
  <si>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</si>
  <si>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</si>
  <si>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</si>
  <si>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</si>
  <si>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</si>
  <si>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</si>
  <si>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</si>
  <si>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</si>
  <si>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</si>
  <si>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</si>
  <si>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</si>
  <si>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</si>
  <si>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</si>
  <si>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</si>
  <si>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</si>
  <si>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</si>
  <si>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</si>
  <si>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</si>
  <si>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</si>
  <si>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</si>
  <si>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</si>
  <si>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</si>
  <si>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</si>
  <si>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</si>
  <si>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</si>
  <si>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</si>
  <si>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</si>
  <si>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</si>
  <si>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</si>
  <si>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</si>
  <si>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</si>
  <si>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</si>
  <si>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</si>
  <si>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</si>
  <si>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</si>
  <si>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</si>
  <si>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</si>
  <si>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</si>
  <si>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</si>
  <si>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</si>
  <si>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</si>
  <si>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</si>
  <si>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</si>
  <si>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</si>
  <si>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</si>
  <si>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</si>
  <si>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</si>
  <si>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</si>
  <si>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</si>
  <si>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</si>
  <si>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</si>
  <si>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</si>
  <si>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</si>
  <si>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</si>
  <si>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</si>
  <si>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</si>
  <si>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</si>
  <si>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</si>
  <si>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</si>
  <si>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</si>
  <si>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</si>
  <si>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</si>
  <si>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</si>
  <si>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</si>
  <si>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</si>
  <si>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</si>
  <si>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</si>
  <si>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</si>
  <si>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</si>
  <si>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</si>
  <si>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</si>
  <si>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</si>
  <si>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</si>
  <si>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</si>
  <si>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</si>
  <si>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</si>
  <si>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</si>
  <si>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</si>
  <si>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</si>
  <si>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</si>
  <si>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</si>
  <si>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</si>
  <si>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</si>
  <si>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</si>
  <si>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</si>
  <si>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</si>
  <si>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</si>
  <si>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</si>
  <si>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</si>
  <si>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</si>
  <si>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</si>
  <si>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</si>
  <si>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</si>
  <si>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</si>
  <si>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</si>
  <si>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</si>
  <si>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</si>
  <si>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</si>
  <si>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</si>
  <si>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</si>
  <si>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</si>
  <si>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</si>
  <si>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</si>
  <si>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</si>
  <si>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</si>
  <si>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</si>
  <si>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</si>
  <si>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</si>
  <si>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</si>
  <si>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</si>
  <si>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</si>
  <si>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</si>
  <si>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</si>
  <si>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</si>
  <si>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</si>
  <si>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</si>
  <si>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</si>
  <si>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</si>
  <si>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</si>
  <si>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</si>
  <si>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</si>
  <si>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</si>
  <si>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</si>
  <si>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</si>
  <si>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</si>
  <si>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</si>
  <si>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</si>
  <si>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</si>
  <si>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</si>
  <si>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</si>
  <si>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</si>
  <si>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</si>
  <si>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</si>
  <si>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</si>
  <si>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</si>
  <si>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</si>
  <si>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</si>
  <si>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</si>
  <si>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</si>
  <si>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</si>
  <si>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</si>
  <si>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</si>
  <si>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</si>
  <si>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</si>
  <si>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</si>
  <si>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</si>
  <si>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</si>
  <si>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</si>
  <si>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</si>
  <si>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</si>
  <si>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</si>
  <si>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</si>
  <si>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</si>
  <si>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</si>
  <si>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</si>
  <si>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</si>
  <si>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</si>
  <si>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</si>
  <si>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</si>
  <si>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</si>
  <si>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</si>
  <si>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</si>
  <si>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</si>
  <si>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</si>
  <si>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</si>
  <si>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</si>
  <si>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</si>
  <si>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</si>
  <si>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</si>
  <si>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</si>
  <si>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</si>
  <si>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</si>
  <si>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</si>
  <si>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</si>
  <si>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</si>
  <si>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</si>
  <si>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</si>
  <si>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</si>
  <si>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</si>
  <si>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</si>
  <si>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</si>
  <si>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</si>
  <si>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</si>
  <si>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</si>
  <si>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</si>
  <si>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</si>
  <si>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</si>
  <si>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</si>
  <si>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</si>
  <si>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</si>
  <si>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</si>
  <si>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</si>
  <si>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</si>
  <si>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</si>
  <si>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</si>
  <si>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</si>
  <si>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</si>
  <si>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</si>
  <si>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</si>
  <si>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</si>
  <si>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</si>
  <si>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</si>
  <si>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</si>
  <si>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</si>
  <si>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</si>
  <si>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</si>
  <si>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</si>
  <si>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</si>
  <si>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</si>
  <si>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</si>
  <si>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</si>
  <si>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</si>
  <si>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</si>
  <si>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</si>
  <si>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</si>
  <si>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</si>
  <si>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</si>
  <si>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</si>
  <si>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</si>
  <si>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</si>
  <si>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</si>
  <si>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</si>
  <si>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</si>
  <si>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</si>
  <si>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</si>
  <si>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</si>
  <si>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</si>
  <si>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</si>
  <si>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</si>
  <si>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</si>
  <si>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</si>
  <si>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</si>
  <si>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</si>
  <si>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</si>
  <si>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</si>
  <si>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</si>
  <si>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</si>
  <si>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</si>
  <si>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</si>
  <si>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</si>
  <si>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</si>
  <si>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</si>
  <si>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</si>
  <si>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</si>
  <si>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</si>
  <si>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</si>
  <si>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</si>
  <si>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</si>
  <si>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</si>
  <si>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</si>
  <si>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</si>
  <si>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</si>
  <si>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</si>
  <si>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</si>
  <si>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</si>
  <si>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</si>
  <si>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</si>
  <si>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</si>
  <si>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</si>
  <si>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</si>
  <si>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</si>
  <si>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</si>
  <si>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</si>
  <si>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</si>
  <si>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</si>
  <si>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</si>
  <si>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</si>
  <si>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</si>
  <si>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</si>
  <si>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</si>
  <si>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</si>
  <si>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</si>
  <si>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</si>
  <si>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</si>
  <si>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</si>
  <si>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</si>
  <si>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</si>
  <si>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</si>
  <si>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</si>
  <si>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</si>
  <si>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</si>
  <si>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</si>
  <si>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</si>
  <si>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</si>
  <si>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</si>
  <si>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</si>
  <si>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</si>
  <si>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</si>
  <si>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</si>
  <si>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</si>
  <si>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</si>
  <si>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</si>
  <si>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</si>
  <si>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</si>
  <si>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</si>
  <si>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</si>
  <si>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</si>
  <si>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</si>
  <si>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</si>
  <si>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SBICZA01\Parkin, Paula PM</t>
  </si>
  <si>
    <t>paula.parkin2@standardbank.co.za</t>
  </si>
  <si>
    <t>Escrow Curated View</t>
  </si>
  <si>
    <t>Escrow</t>
  </si>
  <si>
    <t>ESCROW</t>
  </si>
  <si>
    <t>RSVR_P_CV_ZAF_ESCROW_READ</t>
  </si>
  <si>
    <t>Escrow_UserReport_RSVR</t>
  </si>
  <si>
    <t xml:space="preserve">vwCuratedZAFEscrowUserReport    </t>
  </si>
  <si>
    <t>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</t>
  </si>
  <si>
    <t>'vwCuratedZAFESCROWUserReportImpl</t>
  </si>
  <si>
    <t xml:space="preserve">
"Use 
RSVRCuratedInterfacePBB
go
CREATE OR ALTER VIEW [ESCROW].[vwCuratedZAFESCROWActiveTransactionReportImpl]
AS
/****** Account Origination Curation  ******/
Select 
       [ID]
      ,[Id_number]
      ,[Email]
      ,[Mobile]
      ,[Address]
      ,[Account_Number]
      ,[Account_Verified]
      ,[User_Complete]
      ,[status]
from [RSVRRawBatchPBB].[ESCROW].[ActiveTransactionReport]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</si>
</sst>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6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4</xdr:row>
          <xdr:rowOff>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25400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22" zoomScaleNormal="100" workbookViewId="0">
      <selection activeCell="E24" sqref="E24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644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642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645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643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648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649</v>
      </c>
      <c r="F16" s="17" t="s">
        <v>102</v>
      </c>
      <c r="G16" s="20" t="s">
        <v>60</v>
      </c>
    </row>
    <row r="17" spans="2:7" ht="247" x14ac:dyDescent="0.35">
      <c r="B17" s="43"/>
      <c r="C17" s="44"/>
      <c r="D17" s="7" t="s">
        <v>103</v>
      </c>
      <c r="E17" s="19" t="s">
        <v>650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651</v>
      </c>
      <c r="F20" s="17" t="s">
        <v>111</v>
      </c>
      <c r="G20" s="20" t="s">
        <v>112</v>
      </c>
    </row>
    <row r="21" spans="2:7" ht="312" x14ac:dyDescent="0.35">
      <c r="B21" s="43"/>
      <c r="C21" s="44"/>
      <c r="D21" s="7" t="s">
        <v>113</v>
      </c>
      <c r="E21" s="6" t="s">
        <v>652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647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647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2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'Escrow',  @CSDataStewardEmail = 'paula.parkin2@standardbank.co.za',  @CSDataStewardCallout = '0',  @CSDataStewardADUserName = 'SBICZA01\Parkin, Paula PM',  @CSCIOStewardArea = 'Escrow',  @CSCIOStewardEmail = 'paula.parkin2@standardbank.co.za',  @CSCIOStewardCallout = '0',  @CSCIOStewardADUserName = 'SBICZA01\Parkin, Paula PM',  @CSReferenceDatabase = 'vwCuratedZAFEscrowUserReport    ',  @CSReferenceSchema = 'dbo',  @CSReferenceTable = 'vwCuratedZAFEscrowUserReport    ',  @CSDomainName = '0',  @CSIAProjectName = 'Escrow_UserReport_RSVR',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'vwCuratedZAFEscrowUserReport    ',  @CSSetDescription = 'Escrow Curated View',  @CSCountryISOCode = 'BWA',  @CSDBRole = 'RSVR_P_CV__READ',  @CSADDomainGroup = 'RSVR_P_CV__READ',  @DBViewName = 'vwCuratedZAFEscrowUserReport    ',  @DBViewSQL = '"USE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GO' </v>
      </c>
      <c r="H2" s="52"/>
      <c r="I2" s="52"/>
      <c r="J2" s="52"/>
      <c r="K2" s="52"/>
      <c r="L2" s="52"/>
      <c r="M2" s="52"/>
      <c r="N2" s="52"/>
      <c r="Q2" t="s">
        <v>136</v>
      </c>
      <c r="R2" t="s">
        <v>137</v>
      </c>
    </row>
    <row r="3" spans="2:18" x14ac:dyDescent="0.35">
      <c r="B3" s="53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2"/>
      <c r="H3" s="52"/>
      <c r="I3" s="52"/>
      <c r="J3" s="52"/>
      <c r="K3" s="52"/>
      <c r="L3" s="52"/>
      <c r="M3" s="52"/>
      <c r="N3" s="52"/>
      <c r="Q3" t="s">
        <v>138</v>
      </c>
      <c r="R3" t="s">
        <v>139</v>
      </c>
    </row>
    <row r="4" spans="2:18" x14ac:dyDescent="0.35">
      <c r="B4" s="54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2"/>
      <c r="H4" s="52"/>
      <c r="I4" s="52"/>
      <c r="J4" s="52"/>
      <c r="K4" s="52"/>
      <c r="L4" s="52"/>
      <c r="M4" s="52"/>
      <c r="N4" s="52"/>
      <c r="Q4" t="s">
        <v>140</v>
      </c>
      <c r="R4" t="s">
        <v>141</v>
      </c>
    </row>
    <row r="5" spans="2:18" x14ac:dyDescent="0.35">
      <c r="B5" s="53" t="s">
        <v>51</v>
      </c>
      <c r="C5" s="9" t="s">
        <v>27</v>
      </c>
      <c r="D5" s="10" t="str">
        <f t="shared" ref="D5:D26" si="0">CONCATENATE(" ",C5," = '", E5,"', ")</f>
        <v xml:space="preserve"> @CSDataStewardArea = 'Escrow', </v>
      </c>
      <c r="E5" s="11" t="str">
        <f>'Data Curation Template'!E8</f>
        <v>Escrow</v>
      </c>
      <c r="G5" s="52"/>
      <c r="H5" s="52"/>
      <c r="I5" s="52"/>
      <c r="J5" s="52"/>
      <c r="K5" s="52"/>
      <c r="L5" s="52"/>
      <c r="M5" s="52"/>
      <c r="N5" s="52"/>
      <c r="Q5" t="s">
        <v>142</v>
      </c>
      <c r="R5" t="s">
        <v>143</v>
      </c>
    </row>
    <row r="6" spans="2:18" x14ac:dyDescent="0.35">
      <c r="B6" s="55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2"/>
      <c r="H6" s="52"/>
      <c r="I6" s="52"/>
      <c r="J6" s="52"/>
      <c r="K6" s="52"/>
      <c r="L6" s="52"/>
      <c r="M6" s="52"/>
      <c r="N6" s="52"/>
      <c r="Q6" t="s">
        <v>144</v>
      </c>
      <c r="R6" t="s">
        <v>145</v>
      </c>
    </row>
    <row r="7" spans="2:18" x14ac:dyDescent="0.35">
      <c r="B7" s="55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2"/>
      <c r="H7" s="52"/>
      <c r="I7" s="52"/>
      <c r="J7" s="52"/>
      <c r="K7" s="52"/>
      <c r="L7" s="52"/>
      <c r="M7" s="52"/>
      <c r="N7" s="52"/>
      <c r="Q7" t="s">
        <v>146</v>
      </c>
      <c r="R7" t="s">
        <v>147</v>
      </c>
    </row>
    <row r="8" spans="2:18" ht="14" customHeight="1" x14ac:dyDescent="0.35">
      <c r="B8" s="54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2"/>
      <c r="H8" s="52"/>
      <c r="I8" s="52"/>
      <c r="J8" s="52"/>
      <c r="K8" s="52"/>
      <c r="L8" s="52"/>
      <c r="M8" s="52"/>
      <c r="N8" s="52"/>
      <c r="Q8" t="s">
        <v>148</v>
      </c>
      <c r="R8" t="s">
        <v>149</v>
      </c>
    </row>
    <row r="9" spans="2:18" x14ac:dyDescent="0.35">
      <c r="B9" s="53" t="s">
        <v>52</v>
      </c>
      <c r="C9" s="9" t="s">
        <v>31</v>
      </c>
      <c r="D9" s="10" t="str">
        <f t="shared" si="0"/>
        <v xml:space="preserve"> @CSCIOStewardArea = 'Escrow', </v>
      </c>
      <c r="E9" s="11" t="str">
        <f>E5</f>
        <v>Escrow</v>
      </c>
      <c r="G9" s="52"/>
      <c r="H9" s="52"/>
      <c r="I9" s="52"/>
      <c r="J9" s="52"/>
      <c r="K9" s="52"/>
      <c r="L9" s="52"/>
      <c r="M9" s="52"/>
      <c r="N9" s="52"/>
      <c r="Q9" t="s">
        <v>150</v>
      </c>
      <c r="R9" t="s">
        <v>151</v>
      </c>
    </row>
    <row r="10" spans="2:18" x14ac:dyDescent="0.35">
      <c r="B10" s="55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2"/>
      <c r="H10" s="52"/>
      <c r="I10" s="52"/>
      <c r="J10" s="52"/>
      <c r="K10" s="52"/>
      <c r="L10" s="52"/>
      <c r="M10" s="52"/>
      <c r="N10" s="52"/>
      <c r="Q10" t="s">
        <v>152</v>
      </c>
      <c r="R10" t="s">
        <v>153</v>
      </c>
    </row>
    <row r="11" spans="2:18" x14ac:dyDescent="0.35">
      <c r="B11" s="55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2"/>
      <c r="H11" s="52"/>
      <c r="I11" s="52"/>
      <c r="J11" s="52"/>
      <c r="K11" s="52"/>
      <c r="L11" s="52"/>
      <c r="M11" s="52"/>
      <c r="N11" s="52"/>
      <c r="Q11" t="s">
        <v>154</v>
      </c>
      <c r="R11" t="s">
        <v>155</v>
      </c>
    </row>
    <row r="12" spans="2:18" x14ac:dyDescent="0.35">
      <c r="B12" s="54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2"/>
      <c r="H12" s="52"/>
      <c r="I12" s="52"/>
      <c r="J12" s="52"/>
      <c r="K12" s="52"/>
      <c r="L12" s="52"/>
      <c r="M12" s="52"/>
      <c r="N12" s="52"/>
      <c r="Q12" t="s">
        <v>156</v>
      </c>
      <c r="R12" t="s">
        <v>157</v>
      </c>
    </row>
    <row r="13" spans="2:18" x14ac:dyDescent="0.35">
      <c r="B13" s="53" t="s">
        <v>53</v>
      </c>
      <c r="C13" s="9" t="s">
        <v>35</v>
      </c>
      <c r="D13" s="10" t="str">
        <f t="shared" si="0"/>
        <v xml:space="preserve"> @CSReferenceDatabase = 'vwCuratedZAFEscrowUserReport    ', </v>
      </c>
      <c r="E13" s="11" t="str">
        <f>E26</f>
        <v xml:space="preserve">vwCuratedZAFEscrowUserReport    </v>
      </c>
      <c r="G13" s="52"/>
      <c r="H13" s="52"/>
      <c r="I13" s="52"/>
      <c r="J13" s="52"/>
      <c r="K13" s="52"/>
      <c r="L13" s="52"/>
      <c r="M13" s="52"/>
      <c r="N13" s="52"/>
      <c r="Q13" t="s">
        <v>158</v>
      </c>
      <c r="R13" t="s">
        <v>159</v>
      </c>
    </row>
    <row r="14" spans="2:18" x14ac:dyDescent="0.35">
      <c r="B14" s="55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2"/>
      <c r="H14" s="52"/>
      <c r="I14" s="52"/>
      <c r="J14" s="52"/>
      <c r="K14" s="52"/>
      <c r="L14" s="52"/>
      <c r="M14" s="52"/>
      <c r="N14" s="52"/>
      <c r="Q14" t="s">
        <v>160</v>
      </c>
      <c r="R14" t="s">
        <v>161</v>
      </c>
    </row>
    <row r="15" spans="2:18" x14ac:dyDescent="0.35">
      <c r="B15" s="54"/>
      <c r="C15" s="9" t="s">
        <v>37</v>
      </c>
      <c r="D15" s="10" t="str">
        <f t="shared" si="0"/>
        <v xml:space="preserve"> @CSReferenceTable = 'vwCuratedZAFEscrowUserReport    ', </v>
      </c>
      <c r="E15" s="11" t="str">
        <f>E26</f>
        <v xml:space="preserve">vwCuratedZAFEscrowUserReport    </v>
      </c>
      <c r="G15" s="52"/>
      <c r="H15" s="52"/>
      <c r="I15" s="52"/>
      <c r="J15" s="52"/>
      <c r="K15" s="52"/>
      <c r="L15" s="52"/>
      <c r="M15" s="52"/>
      <c r="N15" s="52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2"/>
      <c r="H16" s="52"/>
      <c r="I16" s="52"/>
      <c r="J16" s="52"/>
      <c r="K16" s="52"/>
      <c r="L16" s="52"/>
      <c r="M16" s="52"/>
      <c r="N16" s="52"/>
      <c r="Q16" t="s">
        <v>164</v>
      </c>
      <c r="R16" t="s">
        <v>165</v>
      </c>
    </row>
    <row r="17" spans="2:18" x14ac:dyDescent="0.35">
      <c r="B17" s="53" t="s">
        <v>54</v>
      </c>
      <c r="C17" s="9" t="s">
        <v>39</v>
      </c>
      <c r="D17" s="10" t="str">
        <f t="shared" si="0"/>
        <v xml:space="preserve"> @CSIAProjectName = 'Escrow_UserReport_RSVR', </v>
      </c>
      <c r="E17" s="11" t="str">
        <f>'Data Curation Template'!E12</f>
        <v>Escrow_UserReport_RSVR</v>
      </c>
      <c r="G17" s="52"/>
      <c r="H17" s="52"/>
      <c r="I17" s="52"/>
      <c r="J17" s="52"/>
      <c r="K17" s="52"/>
      <c r="L17" s="52"/>
      <c r="M17" s="52"/>
      <c r="N17" s="52"/>
      <c r="Q17" t="s">
        <v>166</v>
      </c>
      <c r="R17" t="s">
        <v>167</v>
      </c>
    </row>
    <row r="18" spans="2:18" x14ac:dyDescent="0.35">
      <c r="B18" s="55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2"/>
      <c r="H18" s="52"/>
      <c r="I18" s="52"/>
      <c r="J18" s="52"/>
      <c r="K18" s="52"/>
      <c r="L18" s="52"/>
      <c r="M18" s="52"/>
      <c r="N18" s="52"/>
      <c r="Q18" t="s">
        <v>168</v>
      </c>
      <c r="R18" t="s">
        <v>169</v>
      </c>
    </row>
    <row r="19" spans="2:18" x14ac:dyDescent="0.35">
      <c r="B19" s="55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2"/>
      <c r="H19" s="52"/>
      <c r="I19" s="52"/>
      <c r="J19" s="52"/>
      <c r="K19" s="52"/>
      <c r="L19" s="52"/>
      <c r="M19" s="52"/>
      <c r="N19" s="52"/>
      <c r="Q19" t="s">
        <v>170</v>
      </c>
      <c r="R19" t="s">
        <v>171</v>
      </c>
    </row>
    <row r="20" spans="2:18" x14ac:dyDescent="0.35">
      <c r="B20" s="54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2"/>
      <c r="H20" s="52"/>
      <c r="I20" s="52"/>
      <c r="J20" s="52"/>
      <c r="K20" s="52"/>
      <c r="L20" s="52"/>
      <c r="M20" s="52"/>
      <c r="N20" s="52"/>
      <c r="Q20" t="s">
        <v>172</v>
      </c>
      <c r="R20" t="s">
        <v>173</v>
      </c>
    </row>
    <row r="21" spans="2:18" x14ac:dyDescent="0.35">
      <c r="B21" s="53" t="s">
        <v>55</v>
      </c>
      <c r="C21" s="9" t="s">
        <v>43</v>
      </c>
      <c r="D21" s="10" t="str">
        <f t="shared" si="0"/>
        <v xml:space="preserve"> @CSSetName = 'vwCuratedZAFEscrowUserReport    ', </v>
      </c>
      <c r="E21" s="11" t="str">
        <f>E26</f>
        <v xml:space="preserve">vwCuratedZAFEscrowUserReport    </v>
      </c>
      <c r="G21" s="52"/>
      <c r="H21" s="52"/>
      <c r="I21" s="52"/>
      <c r="J21" s="52"/>
      <c r="K21" s="52"/>
      <c r="L21" s="52"/>
      <c r="M21" s="52"/>
      <c r="N21" s="52"/>
      <c r="Q21" t="s">
        <v>174</v>
      </c>
      <c r="R21" t="s">
        <v>175</v>
      </c>
    </row>
    <row r="22" spans="2:18" x14ac:dyDescent="0.35">
      <c r="B22" s="55"/>
      <c r="C22" s="9" t="s">
        <v>44</v>
      </c>
      <c r="D22" s="10" t="str">
        <f t="shared" si="0"/>
        <v xml:space="preserve"> @CSSetDescription = 'Escrow Curated View', </v>
      </c>
      <c r="E22" s="10" t="str">
        <f>'Data Curation Template'!E6</f>
        <v>Escrow Curated View</v>
      </c>
      <c r="G22" s="52"/>
      <c r="H22" s="52"/>
      <c r="I22" s="52"/>
      <c r="J22" s="52"/>
      <c r="K22" s="52"/>
      <c r="L22" s="52"/>
      <c r="M22" s="52"/>
      <c r="N22" s="52"/>
      <c r="Q22" t="s">
        <v>176</v>
      </c>
      <c r="R22" t="s">
        <v>177</v>
      </c>
    </row>
    <row r="23" spans="2:18" x14ac:dyDescent="0.35">
      <c r="B23" s="55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2"/>
      <c r="H23" s="52"/>
      <c r="I23" s="52"/>
      <c r="J23" s="52"/>
      <c r="K23" s="52"/>
      <c r="L23" s="52"/>
      <c r="M23" s="52"/>
      <c r="N23" s="52"/>
      <c r="Q23" t="s">
        <v>178</v>
      </c>
      <c r="R23" t="s">
        <v>179</v>
      </c>
    </row>
    <row r="24" spans="2:18" x14ac:dyDescent="0.35">
      <c r="B24" s="55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2"/>
      <c r="H24" s="52"/>
      <c r="I24" s="52"/>
      <c r="J24" s="52"/>
      <c r="K24" s="52"/>
      <c r="L24" s="52"/>
      <c r="M24" s="52"/>
      <c r="N24" s="52"/>
      <c r="Q24" t="s">
        <v>180</v>
      </c>
      <c r="R24" t="s">
        <v>181</v>
      </c>
    </row>
    <row r="25" spans="2:18" x14ac:dyDescent="0.35">
      <c r="B25" s="54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2"/>
      <c r="H25" s="52"/>
      <c r="I25" s="52"/>
      <c r="J25" s="52"/>
      <c r="K25" s="52"/>
      <c r="L25" s="52"/>
      <c r="M25" s="52"/>
      <c r="N25" s="52"/>
      <c r="Q25" t="s">
        <v>182</v>
      </c>
      <c r="R25" t="s">
        <v>183</v>
      </c>
    </row>
    <row r="26" spans="2:18" x14ac:dyDescent="0.35">
      <c r="B26" s="53" t="s">
        <v>56</v>
      </c>
      <c r="C26" s="9" t="s">
        <v>71</v>
      </c>
      <c r="D26" s="10" t="str">
        <f t="shared" si="0"/>
        <v xml:space="preserve"> @DBViewName = 'vwCuratedZAFEscrowUserReport    ', </v>
      </c>
      <c r="E26" s="11" t="str">
        <f>'Data Curation Template'!E16</f>
        <v xml:space="preserve">vwCuratedZAFEscrowUserReport    </v>
      </c>
      <c r="G26" s="52"/>
      <c r="H26" s="52"/>
      <c r="I26" s="52"/>
      <c r="J26" s="52"/>
      <c r="K26" s="52"/>
      <c r="L26" s="52"/>
      <c r="M26" s="52"/>
      <c r="N26" s="52"/>
      <c r="Q26" t="s">
        <v>184</v>
      </c>
      <c r="R26" t="s">
        <v>185</v>
      </c>
    </row>
    <row r="27" spans="2:18" x14ac:dyDescent="0.35">
      <c r="B27" s="54"/>
      <c r="C27" s="9" t="s">
        <v>72</v>
      </c>
      <c r="D27" s="10" t="str">
        <f>CONCATENATE(" ",C27," = '", E27,"' ")</f>
        <v xml:space="preserve"> @DBViewSQL = '"USE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GO' </v>
      </c>
      <c r="E27" s="10" t="str">
        <f>'Data Curation Template'!E17</f>
        <v>"USE [RSVRCuratedInterfacePBB]
GO
CREATE OR ALTER VIEW [Transaction].[vwCuratedZAFEscrowUserReport] 
AS 
Select [ID]
      ,[Id_number]
      ,[Email]
      ,[Mobile]
      ,[Address]
      ,[Account_Number]
      ,[Account_Verified]
      ,[User_Complete]
      ,[status]
FROM [RSVRRawBatchPBB].[ESCROW].[vwCuratedZAFEscrowUserReportImpl]
GO</v>
      </c>
      <c r="G27" s="52"/>
      <c r="H27" s="52"/>
      <c r="I27" s="52"/>
      <c r="J27" s="52"/>
      <c r="K27" s="52"/>
      <c r="L27" s="52"/>
      <c r="M27" s="52"/>
      <c r="N27" s="52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0" t="s">
        <v>67</v>
      </c>
      <c r="C31" s="50"/>
      <c r="Q31" t="s">
        <v>98</v>
      </c>
      <c r="R31" t="s">
        <v>194</v>
      </c>
    </row>
    <row r="32" spans="2:18" x14ac:dyDescent="0.35">
      <c r="B32" s="51" t="s">
        <v>74</v>
      </c>
      <c r="C32" s="51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1" t="s">
        <v>75</v>
      </c>
      <c r="C33" s="51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1" t="s">
        <v>76</v>
      </c>
      <c r="C34" s="51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1" t="s">
        <v>77</v>
      </c>
      <c r="C35" s="51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1" t="s">
        <v>78</v>
      </c>
      <c r="C36" s="51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1" t="s">
        <v>79</v>
      </c>
      <c r="C37" s="51"/>
      <c r="E37" s="11" t="s">
        <v>128</v>
      </c>
      <c r="Q37" t="s">
        <v>205</v>
      </c>
      <c r="R37" t="s">
        <v>206</v>
      </c>
    </row>
    <row r="38" spans="2:18" x14ac:dyDescent="0.35">
      <c r="B38" s="51" t="s">
        <v>80</v>
      </c>
      <c r="C38" s="51"/>
      <c r="E38" s="11" t="s">
        <v>129</v>
      </c>
      <c r="Q38" t="s">
        <v>207</v>
      </c>
      <c r="R38" t="s">
        <v>208</v>
      </c>
    </row>
    <row r="39" spans="2:18" x14ac:dyDescent="0.35">
      <c r="B39" s="51" t="s">
        <v>81</v>
      </c>
      <c r="C39" s="51"/>
      <c r="E39" s="11" t="s">
        <v>130</v>
      </c>
      <c r="Q39" t="s">
        <v>209</v>
      </c>
      <c r="R39" t="s">
        <v>210</v>
      </c>
    </row>
    <row r="40" spans="2:18" x14ac:dyDescent="0.35">
      <c r="B40" s="51" t="s">
        <v>82</v>
      </c>
      <c r="C40" s="51"/>
      <c r="E40" s="11" t="s">
        <v>131</v>
      </c>
      <c r="Q40" t="s">
        <v>211</v>
      </c>
      <c r="R40" t="s">
        <v>212</v>
      </c>
    </row>
    <row r="41" spans="2:18" x14ac:dyDescent="0.35">
      <c r="B41" s="51" t="s">
        <v>83</v>
      </c>
      <c r="C41" s="51"/>
      <c r="E41" s="11" t="s">
        <v>132</v>
      </c>
      <c r="Q41" t="s">
        <v>213</v>
      </c>
      <c r="R41" t="s">
        <v>214</v>
      </c>
    </row>
    <row r="42" spans="2:18" x14ac:dyDescent="0.35">
      <c r="B42" s="51" t="s">
        <v>84</v>
      </c>
      <c r="C42" s="51"/>
      <c r="Q42" t="s">
        <v>215</v>
      </c>
      <c r="R42" t="s">
        <v>216</v>
      </c>
    </row>
    <row r="43" spans="2:18" x14ac:dyDescent="0.35">
      <c r="B43" s="51" t="s">
        <v>97</v>
      </c>
      <c r="C43" s="51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2023-03-06T09:34:02Z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