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<sst xmlns="http://schemas.openxmlformats.org/spreadsheetml/2006/main" uniqueCount="271">
  <si>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</si>
  <si>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</si>
  <si>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</si>
  <si>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</si>
  <si>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</si>
  <si>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</si>
  <si>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</si>
  <si>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</si>
  <si>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</si>
  <si>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</si>
  <si>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</si>
  <si>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</si>
  <si>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</si>
  <si>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</si>
  <si>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</si>
  <si>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</si>
  <si>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</si>
  <si>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</si>
  <si>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</si>
  <si>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</si>
  <si>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</si>
  <si>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</si>
  <si>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</si>
  <si>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</si>
  <si>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</si>
  <si>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</si>
  <si>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</si>
  <si>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</si>
  <si>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</si>
  <si>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</si>
  <si>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</si>
  <si>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</si>
  <si>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</si>
  <si>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</si>
  <si>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</si>
  <si>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</si>
  <si>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</si>
  <si>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</si>
  <si>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</si>
  <si>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</si>
  <si>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</si>
  <si>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</si>
  <si>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</si>
  <si>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</si>
  <si>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</si>
  <si>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</si>
  <si>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</si>
  <si>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</si>
  <si>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</si>
  <si>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</si>
  <si>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</si>
  <si>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</si>
  <si>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</si>
  <si>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</si>
  <si>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</si>
  <si>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</si>
  <si>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</si>
  <si>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</si>
  <si>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</si>
  <si>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</si>
  <si>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</si>
  <si>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</si>
  <si>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</si>
  <si>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</si>
  <si>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</si>
  <si>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</si>
  <si>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</si>
  <si>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</si>
  <si>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</si>
  <si>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</si>
  <si>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</si>
  <si>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</si>
  <si>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</si>
  <si>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</si>
  <si>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</si>
  <si>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</si>
  <si>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</si>
  <si>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</si>
  <si>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</si>
  <si>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</si>
  <si>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</si>
  <si>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</si>
  <si>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</si>
  <si>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</si>
  <si>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</si>
  <si>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</si>
  <si>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</si>
  <si>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</si>
  <si>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</si>
  <si>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</si>
  <si>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</si>
  <si>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</si>
  <si>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</si>
  <si>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</si>
  <si>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</si>
  <si>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</si>
  <si>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</si>
  <si>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</si>
  <si>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</si>
  <si>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</si>
  <si>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</si>
  <si>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</si>
  <si>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</si>
  <si>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</si>
  <si>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</si>
  <si>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</si>
  <si>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</si>
  <si>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</si>
  <si>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</si>
  <si>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</si>
  <si>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</si>
  <si>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</si>
  <si>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</si>
  <si>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</si>
  <si>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</si>
  <si>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</si>
  <si>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</si>
  <si>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</si>
  <si>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</si>
  <si>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</si>
  <si>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</si>
  <si>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</si>
  <si>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</si>
  <si>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</si>
  <si>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</si>
  <si>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>u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</si>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</sst>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22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15" numFmtId="0"/>
  </cellStyleXfs>
  <cellXfs count="13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0" fontId="6" numFmtId="166" pivotButton="0" quotePrefix="0" xfId="0"/>
    <xf borderId="0" fillId="0" fontId="0" numFmtId="167" pivotButton="0" quotePrefix="0" xfId="0"/>
    <xf borderId="1" fillId="0" fontId="6" numFmtId="166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4" numFmtId="166" pivotButton="0" quotePrefix="0" xfId="0"/>
    <xf borderId="0" fillId="0" fontId="10" numFmtId="0" pivotButton="0" quotePrefix="0" xfId="0"/>
    <xf applyAlignment="1" borderId="0" fillId="0" fontId="0" numFmtId="166" pivotButton="0" quotePrefix="0" xfId="0">
      <alignment wrapText="1"/>
    </xf>
    <xf borderId="0" fillId="0" fontId="0" numFmtId="166" pivotButton="0" quotePrefix="0" xfId="0"/>
    <xf borderId="0" fillId="0" fontId="0" numFmtId="169" pivotButton="0" quotePrefix="0" xfId="0"/>
    <xf applyAlignment="1" borderId="0" fillId="0" fontId="0" numFmtId="0" pivotButton="0" quotePrefix="0" xfId="0">
      <alignment wrapText="1"/>
    </xf>
    <xf applyAlignment="1" borderId="0" fillId="0" fontId="0" numFmtId="169" pivotButton="0" quotePrefix="0" xfId="0">
      <alignment horizontal="center" vertical="center"/>
    </xf>
    <xf borderId="0" fillId="0" fontId="0" numFmtId="165" pivotButton="0" quotePrefix="0" xfId="0"/>
    <xf borderId="0" fillId="0" fontId="0" numFmtId="170" pivotButton="0" quotePrefix="0" xfId="0"/>
    <xf borderId="0" fillId="10" fontId="4" numFmtId="0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169" pivotButton="0" quotePrefix="0" xfId="0"/>
    <xf borderId="0" fillId="0" fontId="4" numFmtId="170" pivotButton="0" quotePrefix="0" xfId="0"/>
    <xf borderId="0" fillId="6" fontId="10" numFmtId="0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borderId="0" fillId="7" fontId="10" numFmtId="0" pivotButton="0" quotePrefix="0" xfId="0"/>
    <xf borderId="0" fillId="0" fontId="6" numFmtId="0" pivotButton="0" quotePrefix="0" xfId="0"/>
    <xf borderId="0" fillId="11" fontId="0" numFmtId="168" pivotButton="0" quotePrefix="0" xfId="0"/>
    <xf borderId="0" fillId="12" fontId="0" numFmtId="169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1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  <xf borderId="0" fillId="2" fontId="15" numFmtId="0" pivotButton="0" quotePrefix="0" xfId="0"/>
    <xf borderId="0" fillId="0" fontId="15" numFmtId="0" pivotButton="0" quotePrefix="0" xfId="0"/>
    <xf borderId="0" fillId="2" fontId="16" numFmtId="0" pivotButton="0" quotePrefix="0" xfId="0"/>
    <xf borderId="0" fillId="2" fontId="17" numFmtId="0" pivotButton="0" quotePrefix="0" xfId="0"/>
    <xf borderId="0" fillId="2" fontId="18" numFmtId="0" pivotButton="0" quotePrefix="0" xfId="0"/>
    <xf borderId="0" fillId="0" fontId="15" numFmtId="165" pivotButton="0" quotePrefix="0" xfId="0"/>
    <xf borderId="0" fillId="0" fontId="15" numFmtId="164" pivotButton="0" quotePrefix="0" xfId="0"/>
    <xf borderId="0" fillId="0" fontId="19" numFmtId="0" pivotButton="0" quotePrefix="0" xfId="0"/>
    <xf borderId="0" fillId="0" fontId="19" numFmtId="165" pivotButton="0" quotePrefix="0" xfId="0"/>
    <xf borderId="0" fillId="0" fontId="20" numFmtId="164" pivotButton="0" quotePrefix="0" xfId="0"/>
    <xf borderId="0" fillId="0" fontId="20" numFmtId="165" pivotButton="0" quotePrefix="0" xfId="0"/>
    <xf borderId="0" fillId="0" fontId="15" numFmtId="167" pivotButton="0" quotePrefix="0" xfId="0"/>
    <xf borderId="0" fillId="4" fontId="19" numFmtId="0" pivotButton="0" quotePrefix="0" xfId="0"/>
    <xf borderId="0" fillId="5" fontId="19" numFmtId="0" pivotButton="0" quotePrefix="0" xfId="0"/>
    <xf borderId="0" fillId="0" fontId="19" numFmtId="170" pivotButton="0" quotePrefix="0" xfId="0"/>
    <xf borderId="0" fillId="6" fontId="19" numFmtId="0" pivotButton="0" quotePrefix="0" xfId="0"/>
    <xf borderId="0" fillId="7" fontId="19" numFmtId="0" pivotButton="0" quotePrefix="0" xfId="0"/>
    <xf borderId="0" fillId="8" fontId="19" numFmtId="0" pivotButton="0" quotePrefix="0" xfId="0"/>
    <xf borderId="0" fillId="9" fontId="19" numFmtId="0" pivotButton="0" quotePrefix="0" xfId="0"/>
    <xf applyAlignment="1" borderId="0" fillId="0" fontId="21" numFmtId="168" pivotButton="0" quotePrefix="0" xfId="0">
      <alignment horizontal="center" vertical="center"/>
    </xf>
    <xf borderId="0" fillId="0" fontId="15" numFmtId="170" pivotButton="0" quotePrefix="0" xfId="0"/>
    <xf borderId="0" fillId="0" fontId="15" numFmtId="0" pivotButton="0" quotePrefix="0" xfId="0"/>
    <xf borderId="0" fillId="0" fontId="15" numFmtId="169" pivotButton="0" quotePrefix="0" xfId="0"/>
    <xf applyAlignment="1" borderId="0" fillId="0" fontId="21" numFmtId="168" pivotButton="0" quotePrefix="0" xfId="0">
      <alignment horizontal="center" vertical="center"/>
    </xf>
    <xf applyAlignment="1" borderId="0" fillId="0" fontId="21" numFmtId="168" pivotButton="0" quotePrefix="0" xfId="0">
      <alignment horizontal="center"/>
    </xf>
    <xf applyAlignment="1" borderId="0" fillId="0" fontId="15" numFmtId="0" pivotButton="0" quotePrefix="0" xfId="0">
      <alignment wrapText="1"/>
    </xf>
    <xf applyAlignment="1" borderId="0" fillId="0" fontId="21" numFmtId="168" pivotButton="0" quotePrefix="0" xfId="0">
      <alignment vertical="center"/>
    </xf>
    <xf borderId="0" fillId="0" fontId="15" numFmtId="166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1" t="n"/>
      <c r="B1" s="11" t="n"/>
      <c r="C1" s="11" t="n"/>
      <c r="D1" s="11" t="n"/>
      <c r="E1" s="12" t="n"/>
      <c r="F1" s="12" t="n"/>
      <c r="G1" s="12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</row>
    <row customHeight="1" ht="31.5" r="2" s="98" spans="1:27">
      <c r="A2" s="50" t="s">
        <v>0</v>
      </c>
      <c r="B2" s="11" t="n"/>
      <c r="C2" s="11" t="n"/>
      <c r="D2" s="11" t="n"/>
      <c r="E2" s="12" t="n"/>
      <c r="F2" s="12" t="n"/>
      <c r="G2" s="12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r="3" spans="1:27">
      <c r="A3" s="60" t="n"/>
      <c r="B3" s="60" t="n"/>
      <c r="C3" s="60" t="n"/>
      <c r="D3" s="60" t="n"/>
      <c r="E3" s="13" t="n"/>
      <c r="F3" s="13" t="n"/>
      <c r="G3" s="13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</row>
    <row r="4" spans="1:27">
      <c r="A4" s="60" t="n"/>
      <c r="B4" s="60" t="n"/>
      <c r="C4" s="60" t="n"/>
      <c r="D4" s="60" t="n"/>
      <c r="E4" s="13" t="n"/>
      <c r="F4" s="13" t="n"/>
      <c r="G4" s="13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60" t="n"/>
    </row>
    <row r="5" spans="1:27">
      <c r="A5" s="24" t="n"/>
      <c r="B5" s="24" t="n"/>
      <c r="C5" s="60" t="n"/>
      <c r="D5" s="15" t="n"/>
      <c r="E5" s="15" t="n"/>
      <c r="F5" s="15" t="n"/>
      <c r="G5" s="13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60" t="n"/>
    </row>
    <row r="6" spans="1:27">
      <c r="A6" s="30" t="s">
        <v>1</v>
      </c>
      <c r="B6" s="27" t="s">
        <v>2</v>
      </c>
      <c r="C6" s="25" t="n"/>
      <c r="D6" s="16" t="s">
        <v>3</v>
      </c>
      <c r="E6" s="16" t="s">
        <v>4</v>
      </c>
      <c r="F6" s="16" t="s">
        <v>5</v>
      </c>
      <c r="G6" s="13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spans="1:27">
      <c r="A7" s="17">
        <f>AVERAGE(E7:E18)</f>
        <v/>
      </c>
      <c r="B7" s="34">
        <f>AVERAGE(E12:E13)</f>
        <v/>
      </c>
      <c r="C7" s="25" t="n"/>
      <c r="D7" s="19" t="s">
        <v>6</v>
      </c>
      <c r="E7" s="34" t="n">
        <v>530.77</v>
      </c>
      <c r="F7" s="34" t="n">
        <v>17.12</v>
      </c>
      <c r="G7" s="13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</row>
    <row r="8" spans="1:27">
      <c r="A8" s="20">
        <f>AVERAGE(F7:F18)</f>
        <v/>
      </c>
      <c r="B8" s="21">
        <f>AVERAGE(F12:F13)</f>
        <v/>
      </c>
      <c r="C8" s="25" t="n"/>
      <c r="D8" s="19" t="s">
        <v>7</v>
      </c>
      <c r="E8" s="34" t="n">
        <v>431</v>
      </c>
      <c r="F8" s="34" t="n">
        <v>14.86</v>
      </c>
      <c r="G8" s="13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</row>
    <row r="9" spans="1:27">
      <c r="A9" s="60" t="n"/>
      <c r="B9" s="60" t="n"/>
      <c r="C9" s="25" t="n"/>
      <c r="D9" s="19" t="s">
        <v>8</v>
      </c>
      <c r="E9" s="34" t="n">
        <v>113.14</v>
      </c>
      <c r="F9" s="34" t="n">
        <v>3.65</v>
      </c>
      <c r="G9" s="13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</row>
    <row r="10" spans="1:27">
      <c r="A10" s="24" t="n"/>
      <c r="B10" s="60" t="n"/>
      <c r="C10" s="25" t="n"/>
      <c r="D10" s="19" t="s">
        <v>9</v>
      </c>
      <c r="E10" s="34" t="n">
        <v>514.89</v>
      </c>
      <c r="F10" s="34" t="n">
        <v>17.16</v>
      </c>
      <c r="G10" s="13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</row>
    <row r="11" spans="1:27">
      <c r="A11" s="30" t="s">
        <v>10</v>
      </c>
      <c r="B11" s="60" t="n"/>
      <c r="C11" s="25" t="n"/>
      <c r="D11" s="19" t="s">
        <v>11</v>
      </c>
      <c r="E11" s="34" t="n">
        <v>697.73</v>
      </c>
      <c r="F11" s="34" t="n">
        <v>22</v>
      </c>
      <c r="G11" s="13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</row>
    <row r="12" spans="1:27">
      <c r="A12" s="17">
        <f>AVERAGE(E7:E10)</f>
        <v/>
      </c>
      <c r="B12" s="60" t="n"/>
      <c r="C12" s="25" t="n"/>
      <c r="D12" s="19" t="s">
        <v>12</v>
      </c>
      <c r="E12" s="34" t="n">
        <v>445.28</v>
      </c>
      <c r="F12" s="34" t="n">
        <v>14.84</v>
      </c>
      <c r="G12" s="13" t="n"/>
      <c r="H12" s="60" t="n"/>
      <c r="I12" s="60" t="n"/>
      <c r="J12" s="60" t="n"/>
      <c r="K12" s="60" t="n"/>
      <c r="L12" s="60" t="n"/>
      <c r="M12" s="60" t="n"/>
      <c r="N12" s="60" t="n"/>
      <c r="O12" s="60" t="n"/>
      <c r="P12" s="60" t="n"/>
      <c r="Q12" s="60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</row>
    <row r="13" spans="1:27">
      <c r="A13" s="20">
        <f>AVERAGE(F7:F10)</f>
        <v/>
      </c>
      <c r="B13" s="60" t="n"/>
      <c r="C13" s="25" t="n"/>
      <c r="D13" s="22" t="s">
        <v>13</v>
      </c>
      <c r="E13" s="34" t="n">
        <v>423.11</v>
      </c>
      <c r="F13" s="34" t="n">
        <v>13.65</v>
      </c>
      <c r="G13" s="13" t="n"/>
      <c r="H13" s="60" t="n"/>
      <c r="I13" s="60" t="n"/>
      <c r="J13" s="60" t="n"/>
      <c r="K13" s="60" t="n"/>
      <c r="L13" s="60" t="n"/>
      <c r="M13" s="60" t="n"/>
      <c r="N13" s="60" t="n"/>
      <c r="O13" s="60" t="n"/>
      <c r="P13" s="60" t="n"/>
      <c r="Q13" s="60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</row>
    <row r="14" spans="1:27">
      <c r="A14" s="60" t="n"/>
      <c r="B14" s="60" t="n"/>
      <c r="C14" s="25" t="n"/>
      <c r="D14" s="19" t="s">
        <v>14</v>
      </c>
      <c r="E14" s="23" t="n">
        <v>549.87</v>
      </c>
      <c r="F14" s="34" t="n">
        <v>17</v>
      </c>
      <c r="G14" s="13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</row>
    <row r="15" spans="1:27">
      <c r="A15" s="24" t="n"/>
      <c r="B15" s="60" t="n"/>
      <c r="C15" s="25" t="n"/>
      <c r="D15" s="19" t="s">
        <v>15</v>
      </c>
      <c r="E15" s="34" t="n">
        <v>343.89</v>
      </c>
      <c r="F15" s="34" t="n">
        <v>11</v>
      </c>
      <c r="G15" s="13" t="n"/>
      <c r="H15" s="60" t="n"/>
      <c r="I15" s="60" t="n"/>
      <c r="J15" s="60" t="n"/>
      <c r="K15" s="60" t="n"/>
      <c r="L15" s="60" t="n"/>
      <c r="M15" s="60" t="n"/>
      <c r="N15" s="60" t="n"/>
      <c r="O15" s="60" t="n"/>
      <c r="P15" s="60" t="n"/>
      <c r="Q15" s="60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</row>
    <row r="16" spans="1:27">
      <c r="A16" s="30" t="s">
        <v>16</v>
      </c>
      <c r="B16" s="60" t="n"/>
      <c r="C16" s="25" t="n"/>
      <c r="D16" s="19" t="s">
        <v>17</v>
      </c>
      <c r="E16" s="34" t="n">
        <v>542.61</v>
      </c>
      <c r="F16" s="34" t="n">
        <v>18</v>
      </c>
      <c r="G16" s="13" t="n"/>
      <c r="H16" s="60" t="n"/>
      <c r="I16" s="60" t="n"/>
      <c r="J16" s="60" t="n"/>
      <c r="K16" s="60" t="n"/>
      <c r="L16" s="60" t="n"/>
      <c r="M16" s="60" t="n"/>
      <c r="N16" s="60" t="n"/>
      <c r="O16" s="60" t="n"/>
      <c r="P16" s="60" t="n"/>
      <c r="Q16" s="60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</row>
    <row r="17" spans="1:27">
      <c r="A17" s="17" t="n">
        <v>472.75</v>
      </c>
      <c r="B17" s="60" t="n"/>
      <c r="C17" s="25" t="n"/>
      <c r="D17" s="19" t="s">
        <v>18</v>
      </c>
      <c r="E17" s="34" t="n">
        <v>491.07</v>
      </c>
      <c r="F17" s="34" t="n">
        <v>16</v>
      </c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  <c r="P17" s="60" t="n"/>
      <c r="Q17" s="60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</row>
    <row r="18" spans="1:27">
      <c r="A18" s="20" t="n">
        <v>15.16</v>
      </c>
      <c r="B18" s="60" t="n"/>
      <c r="C18" s="25" t="n"/>
      <c r="D18" s="26" t="s">
        <v>19</v>
      </c>
      <c r="E18" s="21" t="n">
        <v>502.95</v>
      </c>
      <c r="F18" s="21" t="n">
        <v>16</v>
      </c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  <c r="P18" s="60" t="n"/>
      <c r="Q18" s="60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</row>
    <row r="19" spans="1:27">
      <c r="A19" s="13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  <c r="P19" s="60" t="n"/>
      <c r="Q19" s="60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</row>
    <row r="20" spans="1:27">
      <c r="A20" s="15" t="n"/>
      <c r="B20" s="24" t="n"/>
      <c r="C20" s="24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</row>
    <row r="21" spans="1:27">
      <c r="A21" s="30" t="s">
        <v>20</v>
      </c>
      <c r="B21" s="27" t="s">
        <v>21</v>
      </c>
      <c r="C21" s="27" t="s">
        <v>22</v>
      </c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  <c r="P21" s="60" t="n"/>
      <c r="Q21" s="60" t="n"/>
      <c r="R21" s="60" t="n"/>
      <c r="S21" s="60" t="n"/>
      <c r="T21" s="60" t="n"/>
      <c r="U21" s="60" t="n"/>
      <c r="V21" s="60" t="n"/>
      <c r="W21" s="60" t="n"/>
      <c r="X21" s="60" t="n"/>
      <c r="Y21" s="60" t="n"/>
      <c r="Z21" s="60" t="n"/>
      <c r="AA21" s="60" t="n"/>
    </row>
    <row r="22" spans="1:27">
      <c r="A22" s="28">
        <f>AVERAGE(E16:E18)</f>
        <v/>
      </c>
      <c r="B22" s="34">
        <f>(SUM(66.91+72.94+51.86)/3)</f>
        <v/>
      </c>
      <c r="C22" s="34">
        <f>(SUM(48.85+86.62+66.41)/3)</f>
        <v/>
      </c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  <c r="P22" s="60" t="n"/>
      <c r="Q22" s="60" t="n"/>
      <c r="R22" s="60" t="n"/>
      <c r="S22" s="60" t="n"/>
      <c r="T22" s="60" t="n"/>
      <c r="U22" s="60" t="n"/>
      <c r="V22" s="60" t="n"/>
      <c r="W22" s="60" t="n"/>
      <c r="X22" s="60" t="n"/>
      <c r="Y22" s="60" t="n"/>
      <c r="Z22" s="60" t="n"/>
      <c r="AA22" s="60" t="n"/>
    </row>
    <row r="23" spans="1:27">
      <c r="A23" s="29">
        <f>AVERAGE(F16:F18)</f>
        <v/>
      </c>
      <c r="B23" s="21">
        <f>(SUM((66.91/31)+(72.94/30)+(51.86/31)/3))</f>
        <v/>
      </c>
      <c r="C23" s="21">
        <f>(SUM((48.85/31)+(86.82/30)+(66.41/31)/3))</f>
        <v/>
      </c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  <c r="P23" s="60" t="n"/>
      <c r="Q23" s="60" t="n"/>
      <c r="R23" s="60" t="n"/>
      <c r="S23" s="60" t="n"/>
      <c r="T23" s="60" t="n"/>
      <c r="U23" s="60" t="n"/>
      <c r="V23" s="60" t="n"/>
      <c r="W23" s="60" t="n"/>
      <c r="X23" s="60" t="n"/>
      <c r="Y23" s="60" t="n"/>
      <c r="Z23" s="60" t="n"/>
      <c r="AA23" s="60" t="n"/>
    </row>
    <row r="24" spans="1:27">
      <c r="A24" s="13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</row>
    <row r="25" spans="1:27">
      <c r="A25" s="13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  <c r="P25" s="60" t="n"/>
      <c r="Q25" s="60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</row>
    <row r="26" spans="1:27">
      <c r="A26" s="12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</row>
    <row r="27" spans="1: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</row>
    <row r="28" spans="1:27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  <c r="P28" s="60" t="n"/>
      <c r="Q28" s="60" t="n"/>
      <c r="R28" s="60" t="n"/>
      <c r="S28" s="60" t="n"/>
      <c r="T28" s="60" t="n"/>
      <c r="U28" s="60" t="n"/>
      <c r="V28" s="60" t="n"/>
      <c r="W28" s="60" t="n"/>
      <c r="X28" s="60" t="n"/>
      <c r="Y28" s="60" t="n"/>
      <c r="Z28" s="60" t="n"/>
      <c r="AA28" s="60" t="n"/>
    </row>
    <row r="29" spans="1:27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60" t="n"/>
    </row>
    <row r="30" spans="1:27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</row>
    <row r="31" spans="1:27">
      <c r="A31" s="30" t="s">
        <v>23</v>
      </c>
      <c r="B31" s="27" t="s">
        <v>2</v>
      </c>
      <c r="C31" s="25" t="n"/>
      <c r="D31" s="31" t="s">
        <v>3</v>
      </c>
      <c r="E31" s="32" t="s">
        <v>4</v>
      </c>
      <c r="F31" s="32" t="s">
        <v>5</v>
      </c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</row>
    <row r="32" spans="1:27">
      <c r="A32" s="17">
        <f>AVERAGE(E32:E43)</f>
        <v/>
      </c>
      <c r="B32" s="34">
        <f>AVERAGE(E37:E38)</f>
        <v/>
      </c>
      <c r="C32" s="25" t="n"/>
      <c r="D32" s="33" t="s">
        <v>6</v>
      </c>
      <c r="E32" s="34" t="n"/>
      <c r="F32" s="34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</row>
    <row r="33" spans="1:27">
      <c r="A33" s="20">
        <f>AVERAGE(F32:F43)</f>
        <v/>
      </c>
      <c r="B33" s="21">
        <f>AVERAGE(F37:F38)</f>
        <v/>
      </c>
      <c r="C33" s="25" t="n"/>
      <c r="D33" s="33" t="s">
        <v>7</v>
      </c>
      <c r="E33" s="34" t="n"/>
      <c r="F33" s="34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  <c r="P33" s="60" t="n"/>
      <c r="Q33" s="60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</row>
    <row r="34" spans="1:27">
      <c r="A34" s="60" t="n"/>
      <c r="B34" s="60" t="n"/>
      <c r="C34" s="25" t="n"/>
      <c r="D34" s="33" t="s">
        <v>8</v>
      </c>
      <c r="E34" s="34" t="n"/>
      <c r="F34" s="34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  <c r="P34" s="60" t="n"/>
      <c r="Q34" s="60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</row>
    <row r="35" spans="1:27">
      <c r="A35" s="24" t="n"/>
      <c r="B35" s="60" t="n"/>
      <c r="C35" s="25" t="n"/>
      <c r="D35" s="33" t="s">
        <v>9</v>
      </c>
      <c r="E35" s="34" t="n">
        <v>581.27</v>
      </c>
      <c r="F35" s="34" t="n">
        <v>19</v>
      </c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</row>
    <row r="36" spans="1:27">
      <c r="A36" s="30" t="n"/>
      <c r="B36" s="60" t="n"/>
      <c r="C36" s="25" t="n"/>
      <c r="D36" s="33" t="s">
        <v>11</v>
      </c>
      <c r="E36" s="34" t="n"/>
      <c r="F36" s="34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</row>
    <row r="37" spans="1:27">
      <c r="A37" s="17" t="n"/>
      <c r="B37" s="60" t="n"/>
      <c r="C37" s="25" t="n"/>
      <c r="D37" s="33" t="s">
        <v>12</v>
      </c>
      <c r="E37" s="34" t="n"/>
      <c r="F37" s="34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</row>
    <row r="38" spans="1:27">
      <c r="A38" s="20" t="n"/>
      <c r="B38" s="60" t="n"/>
      <c r="C38" s="25" t="n"/>
      <c r="D38" s="35" t="s">
        <v>13</v>
      </c>
      <c r="E38" s="34" t="n"/>
      <c r="F38" s="34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</row>
    <row r="39" spans="1:27">
      <c r="A39" s="60" t="n"/>
      <c r="B39" s="60" t="n"/>
      <c r="C39" s="25" t="n"/>
      <c r="D39" s="33" t="s">
        <v>14</v>
      </c>
      <c r="E39" s="23" t="n"/>
      <c r="F39" s="34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</row>
    <row r="40" spans="1:27">
      <c r="A40" s="24" t="n"/>
      <c r="B40" s="60" t="n"/>
      <c r="C40" s="25" t="n"/>
      <c r="D40" s="33" t="s">
        <v>15</v>
      </c>
      <c r="E40" s="34" t="n"/>
      <c r="F40" s="34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</row>
    <row r="41" spans="1:27">
      <c r="A41" s="30" t="s">
        <v>16</v>
      </c>
      <c r="B41" s="60" t="n"/>
      <c r="C41" s="25" t="n"/>
      <c r="D41" s="33" t="s">
        <v>17</v>
      </c>
      <c r="E41" s="34" t="n"/>
      <c r="F41" s="34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</row>
    <row r="42" spans="1:27">
      <c r="A42" s="17" t="n">
        <v>472.75</v>
      </c>
      <c r="B42" s="60" t="n"/>
      <c r="C42" s="25" t="n"/>
      <c r="D42" s="33" t="s">
        <v>18</v>
      </c>
      <c r="E42" s="34" t="n"/>
      <c r="F42" s="34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</row>
    <row r="43" spans="1:27">
      <c r="A43" s="20" t="n">
        <v>15.16</v>
      </c>
      <c r="B43" s="60" t="n"/>
      <c r="C43" s="25" t="n"/>
      <c r="D43" s="36" t="s">
        <v>19</v>
      </c>
      <c r="E43" s="21" t="n"/>
      <c r="F43" s="21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</row>
    <row r="44" spans="1:27">
      <c r="A44" s="13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</row>
    <row r="45" spans="1:27">
      <c r="A45" s="15" t="n"/>
      <c r="B45" s="24" t="n"/>
      <c r="C45" s="24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</row>
    <row r="46" spans="1:27">
      <c r="A46" s="30" t="s">
        <v>20</v>
      </c>
      <c r="B46" s="27" t="s">
        <v>21</v>
      </c>
      <c r="C46" s="27" t="s">
        <v>22</v>
      </c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</row>
    <row r="47" spans="1:27">
      <c r="A47" s="28">
        <f>AVERAGE(E41:E43)</f>
        <v/>
      </c>
      <c r="B47" s="34" t="s">
        <v>24</v>
      </c>
      <c r="C47" s="34">
        <f>(SUM(48.85+86.62+66.41)/3)</f>
        <v/>
      </c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</row>
    <row r="48" spans="1:27">
      <c r="A48" s="29">
        <f>AVERAGE(F41:F43)</f>
        <v/>
      </c>
      <c r="B48" s="21">
        <f>(SUM((66.91/31)+(72.94/30)+(51.86/31)/3))</f>
        <v/>
      </c>
      <c r="C48" s="21">
        <f>(SUM((48.85/31)+(86.82/30)+(66.41/31)/3))</f>
        <v/>
      </c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</row>
    <row r="49" spans="1: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</row>
    <row r="50" spans="1: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</row>
    <row r="51" spans="1: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</row>
    <row r="52" spans="1: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</row>
    <row r="53" spans="1: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</row>
    <row r="54" spans="1: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</row>
    <row r="55" spans="1: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</row>
    <row r="56" spans="1: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</row>
    <row r="57" spans="1: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</row>
    <row r="58" spans="1: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</row>
    <row r="59" spans="1: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</row>
    <row r="60" spans="1: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</row>
    <row r="61" spans="1: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</row>
    <row r="62" spans="1: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</row>
    <row r="63" spans="1: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</row>
    <row r="64" spans="1: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</row>
    <row r="65" spans="1: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</row>
    <row r="66" spans="1: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</row>
    <row r="67" spans="1: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</row>
    <row r="68" spans="1: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</row>
    <row r="69" spans="1: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</row>
    <row r="70" spans="1: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</row>
    <row r="71" spans="1: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</row>
    <row r="72" spans="1: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</row>
    <row r="73" spans="1: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</row>
    <row r="74" spans="1: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</row>
    <row r="75" spans="1: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</row>
    <row r="76" spans="1: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</row>
    <row r="77" spans="1: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</row>
    <row r="78" spans="1:27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</row>
    <row r="79" spans="1: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</row>
    <row r="80" spans="1:27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</row>
    <row r="81" spans="1:27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</row>
    <row r="82" spans="1:27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</row>
    <row r="83" spans="1:27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</row>
    <row r="84" spans="1:27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</row>
    <row r="85" spans="1:27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</row>
    <row r="86" spans="1:27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</row>
    <row r="87" spans="1:2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</row>
    <row r="88" spans="1:27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</row>
    <row r="89" spans="1:27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</row>
    <row r="90" spans="1:27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</row>
    <row r="91" spans="1:27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</row>
    <row r="92" spans="1:27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</row>
    <row r="93" spans="1:27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</row>
    <row r="94" spans="1:27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</row>
    <row r="95" spans="1:27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</row>
    <row r="96" spans="1:27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</row>
    <row r="97" spans="1:2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</row>
    <row r="98" spans="1:27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</row>
    <row r="99" spans="1:27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</row>
    <row r="100" spans="1:27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</row>
    <row r="101" spans="1:27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</row>
    <row r="102" spans="1:27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</row>
    <row r="103" spans="1:27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</row>
    <row r="104" spans="1:27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</row>
    <row r="105" spans="1:27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</row>
    <row r="106" spans="1:27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</row>
    <row r="107" spans="1:2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</row>
    <row r="108" spans="1:27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</row>
    <row r="109" spans="1:27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</row>
    <row r="110" spans="1:27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</row>
    <row r="111" spans="1:27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</row>
    <row r="112" spans="1:27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</row>
    <row r="113" spans="1:27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</row>
    <row r="114" spans="1:27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</row>
    <row r="115" spans="1:27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</row>
    <row r="116" spans="1:27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</row>
    <row r="117" spans="1:2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</row>
    <row r="118" spans="1:27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</row>
    <row r="119" spans="1:27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</row>
    <row r="120" spans="1:27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</row>
    <row r="121" spans="1:27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</row>
    <row r="122" spans="1:27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</row>
    <row r="123" spans="1:27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</row>
    <row r="124" spans="1:27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</row>
    <row r="125" spans="1:27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</row>
    <row r="126" spans="1:27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</row>
    <row r="127" spans="1: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</row>
    <row r="128" spans="1:27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</row>
    <row r="129" spans="1:27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</row>
    <row r="130" spans="1:27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</row>
    <row r="131" spans="1:27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</row>
    <row r="132" spans="1:27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</row>
    <row r="133" spans="1:27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</row>
    <row r="134" spans="1:27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</row>
    <row r="135" spans="1:27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</row>
    <row r="136" spans="1:27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</row>
    <row r="137" spans="1:2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</row>
    <row r="138" spans="1:27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</row>
    <row r="139" spans="1:27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</row>
    <row r="140" spans="1:27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</row>
    <row r="141" spans="1:27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</row>
    <row r="142" spans="1:27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</row>
    <row r="143" spans="1:27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</row>
    <row r="144" spans="1:27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</row>
    <row r="145" spans="1:27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</row>
    <row r="146" spans="1:27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</row>
    <row r="147" spans="1:2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</row>
    <row r="148" spans="1:27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</row>
    <row r="149" spans="1:27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</row>
    <row r="150" spans="1:27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</row>
    <row r="151" spans="1:27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</row>
    <row r="152" spans="1:27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</row>
    <row r="153" spans="1:27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</row>
    <row r="154" spans="1:27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</row>
    <row r="155" spans="1:27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</row>
    <row r="156" spans="1:27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</row>
    <row r="157" spans="1:2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</row>
    <row r="158" spans="1:27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</row>
    <row r="159" spans="1:27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</row>
    <row r="160" spans="1:27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</row>
    <row r="161" spans="1:27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</row>
    <row r="162" spans="1:27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</row>
    <row r="163" spans="1:27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</row>
    <row r="164" spans="1:27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</row>
    <row r="165" spans="1:27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</row>
    <row r="166" spans="1:27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</row>
    <row r="167" spans="1:2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</row>
    <row r="168" spans="1:27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</row>
    <row r="169" spans="1:27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</row>
    <row r="170" spans="1:27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</row>
    <row r="171" spans="1:27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</row>
    <row r="172" spans="1:27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</row>
    <row r="173" spans="1:27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</row>
    <row r="174" spans="1:27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</row>
    <row r="175" spans="1:27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</row>
    <row r="176" spans="1:27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</row>
    <row r="177" spans="1:2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</row>
    <row r="178" spans="1:27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</row>
    <row r="179" spans="1:27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</row>
    <row r="180" spans="1:27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</row>
    <row r="181" spans="1:27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</row>
    <row r="182" spans="1:27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</row>
    <row r="183" spans="1:27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</row>
    <row r="184" spans="1:27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</row>
    <row r="185" spans="1:27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</row>
    <row r="186" spans="1:27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</row>
    <row r="187" spans="1:2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</row>
    <row r="188" spans="1:27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</row>
    <row r="189" spans="1:27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</row>
    <row r="190" spans="1:27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</row>
    <row r="191" spans="1:27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</row>
    <row r="192" spans="1:27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</row>
    <row r="193" spans="1:27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</row>
    <row r="194" spans="1:27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</row>
    <row r="195" spans="1:27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</row>
    <row r="196" spans="1:27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</row>
    <row r="197" spans="1:2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</row>
    <row r="198" spans="1:27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</row>
    <row r="199" spans="1:27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</row>
    <row r="200" spans="1:27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</row>
    <row r="201" spans="1:27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</row>
    <row r="202" spans="1:27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</row>
    <row r="203" spans="1:27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</row>
    <row r="204" spans="1:27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</row>
    <row r="205" spans="1:27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</row>
    <row r="206" spans="1:27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</row>
    <row r="207" spans="1:2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</row>
    <row r="208" spans="1:27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</row>
    <row r="209" spans="1:27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</row>
    <row r="210" spans="1:27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</row>
    <row r="211" spans="1:27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</row>
    <row r="212" spans="1:27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</row>
    <row r="213" spans="1:27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</row>
    <row r="214" spans="1:27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</row>
    <row r="215" spans="1:27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</row>
    <row r="216" spans="1:27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</row>
    <row r="217" spans="1:2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</row>
    <row r="218" spans="1:27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</row>
    <row r="219" spans="1:27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</row>
    <row r="220" spans="1:27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</row>
    <row r="221" spans="1:27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</row>
    <row r="222" spans="1:27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</row>
    <row r="223" spans="1:27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</row>
    <row r="224" spans="1:27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</row>
    <row r="225" spans="1:27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</row>
    <row r="226" spans="1:27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</row>
    <row r="227" spans="1: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</row>
    <row r="228" spans="1:27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</row>
    <row r="229" spans="1:27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</row>
    <row r="230" spans="1:27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</row>
    <row r="231" spans="1:27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</row>
    <row r="232" spans="1:27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</row>
    <row r="233" spans="1:27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</row>
    <row r="234" spans="1:27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</row>
    <row r="235" spans="1:27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</row>
    <row r="236" spans="1:27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</row>
    <row r="237" spans="1:2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</row>
    <row r="238" spans="1:27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</row>
    <row r="239" spans="1:27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</row>
    <row r="240" spans="1:27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</row>
    <row r="241" spans="1:27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</row>
    <row r="242" spans="1:27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</row>
    <row r="243" spans="1:27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</row>
    <row r="244" spans="1:27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</row>
    <row r="245" spans="1:27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</row>
    <row r="246" spans="1:27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</row>
    <row r="247" spans="1:2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</row>
    <row r="248" spans="1:27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</row>
    <row r="249" spans="1:27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</row>
    <row r="250" spans="1:27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</row>
    <row r="251" spans="1:27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</row>
    <row r="252" spans="1:27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</row>
    <row r="253" spans="1:27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</row>
    <row r="254" spans="1:27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</row>
    <row r="255" spans="1:27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</row>
    <row r="256" spans="1:27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</row>
    <row r="257" spans="1:2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</row>
    <row r="258" spans="1:27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</row>
    <row r="259" spans="1:27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</row>
    <row r="260" spans="1:27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</row>
    <row r="261" spans="1:27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</row>
    <row r="262" spans="1:27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</row>
    <row r="263" spans="1:27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</row>
    <row r="264" spans="1:27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</row>
    <row r="265" spans="1:27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</row>
    <row r="266" spans="1:27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</row>
    <row r="267" spans="1:2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</row>
    <row r="268" spans="1:27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</row>
    <row r="269" spans="1:27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</row>
    <row r="270" spans="1:27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</row>
    <row r="271" spans="1:27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</row>
    <row r="272" spans="1:27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</row>
    <row r="273" spans="1:27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</row>
    <row r="274" spans="1:27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</row>
    <row r="275" spans="1:27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</row>
    <row r="276" spans="1:27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</row>
    <row r="277" spans="1:2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</row>
    <row r="278" spans="1:27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</row>
    <row r="279" spans="1:27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</row>
    <row r="280" spans="1:27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</row>
    <row r="281" spans="1:27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</row>
    <row r="282" spans="1:27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</row>
    <row r="283" spans="1:27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</row>
    <row r="284" spans="1:27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</row>
    <row r="285" spans="1:27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</row>
    <row r="286" spans="1:27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</row>
    <row r="287" spans="1:2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</row>
    <row r="288" spans="1:27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</row>
    <row r="289" spans="1:27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</row>
    <row r="290" spans="1:27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</row>
    <row r="291" spans="1:27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</row>
    <row r="292" spans="1:27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</row>
    <row r="293" spans="1:27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</row>
    <row r="294" spans="1:27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</row>
    <row r="295" spans="1:27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</row>
    <row r="296" spans="1:27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</row>
    <row r="297" spans="1:2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</row>
    <row r="298" spans="1:27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</row>
    <row r="299" spans="1:27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</row>
    <row r="300" spans="1:27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</row>
    <row r="301" spans="1:27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</row>
    <row r="302" spans="1:27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</row>
    <row r="303" spans="1:27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</row>
    <row r="304" spans="1:27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</row>
    <row r="305" spans="1:27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</row>
    <row r="306" spans="1:27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</row>
    <row r="307" spans="1:2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</row>
    <row r="308" spans="1:27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</row>
    <row r="309" spans="1:27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</row>
    <row r="310" spans="1:27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</row>
    <row r="311" spans="1:27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</row>
    <row r="312" spans="1:27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</row>
    <row r="313" spans="1:27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</row>
    <row r="314" spans="1:27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</row>
    <row r="315" spans="1:27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</row>
    <row r="316" spans="1:27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</row>
    <row r="317" spans="1:2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</row>
    <row r="318" spans="1:27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</row>
    <row r="319" spans="1:27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</row>
    <row r="320" spans="1:27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</row>
    <row r="321" spans="1:27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</row>
    <row r="322" spans="1:27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</row>
    <row r="323" spans="1:27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</row>
    <row r="324" spans="1:27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</row>
    <row r="325" spans="1:27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</row>
    <row r="326" spans="1:27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</row>
    <row r="327" spans="1: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</row>
    <row r="328" spans="1:27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</row>
    <row r="329" spans="1:27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</row>
    <row r="330" spans="1:27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</row>
    <row r="331" spans="1:27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</row>
    <row r="332" spans="1:27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</row>
    <row r="333" spans="1:27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</row>
    <row r="334" spans="1:27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</row>
    <row r="335" spans="1:27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</row>
    <row r="336" spans="1:27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</row>
    <row r="337" spans="1:2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</row>
    <row r="338" spans="1:27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</row>
    <row r="339" spans="1:27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</row>
    <row r="340" spans="1:27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</row>
    <row r="341" spans="1:27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</row>
    <row r="342" spans="1:27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</row>
    <row r="343" spans="1:27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</row>
    <row r="344" spans="1:27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</row>
    <row r="345" spans="1:27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</row>
    <row r="346" spans="1:27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</row>
    <row r="347" spans="1:2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</row>
    <row r="348" spans="1:27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</row>
    <row r="349" spans="1:27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</row>
    <row r="350" spans="1:27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</row>
    <row r="351" spans="1:27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</row>
    <row r="352" spans="1:27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</row>
    <row r="353" spans="1:27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</row>
    <row r="354" spans="1:27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</row>
    <row r="355" spans="1:27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</row>
    <row r="356" spans="1:27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</row>
    <row r="357" spans="1:2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</row>
    <row r="358" spans="1:27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</row>
    <row r="359" spans="1:27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</row>
    <row r="360" spans="1:27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</row>
    <row r="361" spans="1:27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</row>
    <row r="362" spans="1:27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</row>
    <row r="363" spans="1:27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</row>
    <row r="364" spans="1:27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</row>
    <row r="365" spans="1:27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</row>
    <row r="366" spans="1:27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</row>
    <row r="367" spans="1:2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</row>
    <row r="368" spans="1:27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</row>
    <row r="369" spans="1:27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</row>
    <row r="370" spans="1:27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</row>
    <row r="371" spans="1:27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</row>
    <row r="372" spans="1:27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</row>
    <row r="373" spans="1:27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</row>
    <row r="374" spans="1:27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</row>
    <row r="375" spans="1:27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</row>
    <row r="376" spans="1:27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</row>
    <row r="377" spans="1:2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</row>
    <row r="378" spans="1:27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</row>
    <row r="379" spans="1:27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</row>
    <row r="380" spans="1:27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</row>
    <row r="381" spans="1:27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</row>
    <row r="382" spans="1:27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</row>
    <row r="383" spans="1:27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</row>
    <row r="384" spans="1:27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</row>
    <row r="385" spans="1:27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</row>
    <row r="386" spans="1:27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</row>
    <row r="387" spans="1:2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</row>
    <row r="388" spans="1:27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</row>
    <row r="389" spans="1:27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</row>
    <row r="390" spans="1:27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</row>
    <row r="391" spans="1:27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</row>
    <row r="392" spans="1:27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</row>
    <row r="393" spans="1:27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</row>
    <row r="394" spans="1:27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</row>
    <row r="395" spans="1:27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</row>
    <row r="396" spans="1:27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</row>
    <row r="397" spans="1:2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</row>
    <row r="398" spans="1:27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</row>
    <row r="399" spans="1:27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</row>
    <row r="400" spans="1:27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</row>
    <row r="401" spans="1:27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</row>
    <row r="402" spans="1:27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</row>
    <row r="403" spans="1:27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</row>
    <row r="404" spans="1:27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</row>
    <row r="405" spans="1:27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</row>
    <row r="406" spans="1:27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</row>
    <row r="407" spans="1:2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</row>
    <row r="408" spans="1:27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</row>
    <row r="409" spans="1:27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</row>
    <row r="410" spans="1:27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</row>
    <row r="411" spans="1:27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</row>
    <row r="412" spans="1:27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</row>
    <row r="413" spans="1:27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</row>
    <row r="414" spans="1:27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</row>
    <row r="415" spans="1:27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</row>
    <row r="416" spans="1:27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</row>
    <row r="417" spans="1:2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</row>
    <row r="418" spans="1:27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</row>
    <row r="419" spans="1:27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</row>
    <row r="420" spans="1:27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</row>
    <row r="421" spans="1:27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</row>
    <row r="422" spans="1:27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</row>
    <row r="423" spans="1:27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</row>
    <row r="424" spans="1:27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</row>
    <row r="425" spans="1:27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</row>
    <row r="426" spans="1:27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</row>
    <row r="427" spans="1: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</row>
    <row r="428" spans="1:27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</row>
    <row r="429" spans="1:27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</row>
    <row r="430" spans="1:27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</row>
    <row r="431" spans="1:27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</row>
    <row r="432" spans="1:27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</row>
    <row r="433" spans="1:27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</row>
    <row r="434" spans="1:27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</row>
    <row r="435" spans="1:27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</row>
    <row r="436" spans="1:27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</row>
    <row r="437" spans="1:2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</row>
    <row r="438" spans="1:27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</row>
    <row r="439" spans="1:27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</row>
    <row r="440" spans="1:27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</row>
    <row r="441" spans="1:27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</row>
    <row r="442" spans="1:27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</row>
    <row r="443" spans="1:27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</row>
    <row r="444" spans="1:27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</row>
    <row r="445" spans="1:27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</row>
    <row r="446" spans="1:27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</row>
    <row r="447" spans="1:2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</row>
    <row r="448" spans="1:27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</row>
    <row r="449" spans="1:27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</row>
    <row r="450" spans="1:27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</row>
    <row r="451" spans="1:27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</row>
    <row r="452" spans="1:27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</row>
    <row r="453" spans="1:27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</row>
    <row r="454" spans="1:27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</row>
    <row r="455" spans="1:27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</row>
    <row r="456" spans="1:27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</row>
    <row r="457" spans="1:2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</row>
    <row r="458" spans="1:27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</row>
    <row r="459" spans="1:27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</row>
    <row r="460" spans="1:27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</row>
    <row r="461" spans="1:27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</row>
    <row r="462" spans="1:27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</row>
    <row r="463" spans="1:27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</row>
    <row r="464" spans="1:27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</row>
    <row r="465" spans="1:27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</row>
    <row r="466" spans="1:27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</row>
    <row r="467" spans="1:2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</row>
    <row r="468" spans="1:27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</row>
    <row r="469" spans="1:27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</row>
    <row r="470" spans="1:27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</row>
    <row r="471" spans="1:27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</row>
    <row r="472" spans="1:27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</row>
    <row r="473" spans="1:27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</row>
    <row r="474" spans="1:27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</row>
    <row r="475" spans="1:27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</row>
    <row r="476" spans="1:27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</row>
    <row r="477" spans="1:2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</row>
    <row r="478" spans="1:27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</row>
    <row r="479" spans="1:27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</row>
    <row r="480" spans="1:27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</row>
    <row r="481" spans="1:27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</row>
    <row r="482" spans="1:27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</row>
    <row r="483" spans="1:27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</row>
    <row r="484" spans="1:27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</row>
    <row r="485" spans="1:27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</row>
    <row r="486" spans="1:27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</row>
    <row r="487" spans="1:2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</row>
    <row r="488" spans="1:27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</row>
    <row r="489" spans="1:27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</row>
    <row r="490" spans="1:27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</row>
    <row r="491" spans="1:27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</row>
    <row r="492" spans="1:27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</row>
    <row r="493" spans="1:27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</row>
    <row r="494" spans="1:27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</row>
    <row r="495" spans="1:27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</row>
    <row r="496" spans="1:27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</row>
    <row r="497" spans="1:2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</row>
    <row r="498" spans="1:27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</row>
    <row r="499" spans="1:27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</row>
    <row r="500" spans="1:27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</row>
    <row r="501" spans="1:27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</row>
    <row r="502" spans="1:27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</row>
    <row r="503" spans="1:27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</row>
    <row r="504" spans="1:27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</row>
    <row r="505" spans="1:27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</row>
    <row r="506" spans="1:27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</row>
    <row r="507" spans="1:2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</row>
    <row r="508" spans="1:27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</row>
    <row r="509" spans="1:27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</row>
    <row r="510" spans="1:27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</row>
    <row r="511" spans="1:27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</row>
    <row r="512" spans="1:27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</row>
    <row r="513" spans="1:27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</row>
    <row r="514" spans="1:27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</row>
    <row r="515" spans="1:27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</row>
    <row r="516" spans="1:27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</row>
    <row r="517" spans="1:2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</row>
    <row r="518" spans="1:27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</row>
    <row r="519" spans="1:27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</row>
    <row r="520" spans="1:27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</row>
    <row r="521" spans="1:27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</row>
    <row r="522" spans="1:27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</row>
    <row r="523" spans="1:27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</row>
    <row r="524" spans="1:27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</row>
    <row r="525" spans="1:27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</row>
    <row r="526" spans="1:27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</row>
    <row r="527" spans="1: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</row>
    <row r="528" spans="1:27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</row>
    <row r="529" spans="1:27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</row>
    <row r="530" spans="1:27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</row>
    <row r="531" spans="1:27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</row>
    <row r="532" spans="1:27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</row>
    <row r="533" spans="1:27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</row>
    <row r="534" spans="1:27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</row>
    <row r="535" spans="1:27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</row>
    <row r="536" spans="1:27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</row>
    <row r="537" spans="1:2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</row>
    <row r="538" spans="1:27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</row>
    <row r="539" spans="1:27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</row>
    <row r="540" spans="1:27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</row>
    <row r="541" spans="1:27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</row>
    <row r="542" spans="1:27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</row>
    <row r="543" spans="1:27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</row>
    <row r="544" spans="1:27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</row>
    <row r="545" spans="1:27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</row>
    <row r="546" spans="1:27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</row>
    <row r="547" spans="1:2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</row>
    <row r="548" spans="1:27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</row>
    <row r="549" spans="1:27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</row>
    <row r="550" spans="1:27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</row>
    <row r="551" spans="1:27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</row>
    <row r="552" spans="1:27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</row>
    <row r="553" spans="1:27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</row>
    <row r="554" spans="1:27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</row>
    <row r="555" spans="1:27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</row>
    <row r="556" spans="1:27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</row>
    <row r="557" spans="1:2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</row>
    <row r="558" spans="1:27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</row>
    <row r="559" spans="1:27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</row>
    <row r="560" spans="1:27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</row>
    <row r="561" spans="1:27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</row>
    <row r="562" spans="1:27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</row>
    <row r="563" spans="1:27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</row>
    <row r="564" spans="1:27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</row>
    <row r="565" spans="1:27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</row>
    <row r="566" spans="1:27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</row>
    <row r="567" spans="1:2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</row>
    <row r="568" spans="1:27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</row>
    <row r="569" spans="1:27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</row>
    <row r="570" spans="1:27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</row>
    <row r="571" spans="1:27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</row>
    <row r="572" spans="1:27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</row>
    <row r="573" spans="1:27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</row>
    <row r="574" spans="1:27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</row>
    <row r="575" spans="1:27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</row>
    <row r="576" spans="1:27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</row>
    <row r="577" spans="1:2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</row>
    <row r="578" spans="1:27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</row>
    <row r="579" spans="1:27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</row>
    <row r="580" spans="1:27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</row>
    <row r="581" spans="1:27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</row>
    <row r="582" spans="1:27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</row>
    <row r="583" spans="1:27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</row>
    <row r="584" spans="1:27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</row>
    <row r="585" spans="1:27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</row>
    <row r="586" spans="1:27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</row>
    <row r="587" spans="1:2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</row>
    <row r="588" spans="1:27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</row>
    <row r="589" spans="1:27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</row>
    <row r="590" spans="1:27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</row>
    <row r="591" spans="1:27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</row>
    <row r="592" spans="1:27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</row>
    <row r="593" spans="1:27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</row>
    <row r="594" spans="1:27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</row>
    <row r="595" spans="1:27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</row>
    <row r="596" spans="1:27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</row>
    <row r="597" spans="1:2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</row>
    <row r="598" spans="1:27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</row>
    <row r="599" spans="1:27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</row>
    <row r="600" spans="1:27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</row>
    <row r="601" spans="1:27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</row>
    <row r="602" spans="1:27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</row>
    <row r="603" spans="1:27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</row>
    <row r="604" spans="1:27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</row>
    <row r="605" spans="1:27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</row>
    <row r="606" spans="1:27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</row>
    <row r="607" spans="1:2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</row>
    <row r="608" spans="1:27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</row>
    <row r="609" spans="1:27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</row>
    <row r="610" spans="1:27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</row>
    <row r="611" spans="1:27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</row>
    <row r="612" spans="1:27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</row>
    <row r="613" spans="1:27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</row>
    <row r="614" spans="1:27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</row>
    <row r="615" spans="1:27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</row>
    <row r="616" spans="1:27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</row>
    <row r="617" spans="1:2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</row>
    <row r="618" spans="1:27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</row>
    <row r="619" spans="1:27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</row>
    <row r="620" spans="1:27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</row>
    <row r="621" spans="1:27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</row>
    <row r="622" spans="1:27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</row>
    <row r="623" spans="1:27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</row>
    <row r="624" spans="1:27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</row>
    <row r="625" spans="1:27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</row>
    <row r="626" spans="1:27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</row>
    <row r="627" spans="1: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</row>
    <row r="628" spans="1:27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</row>
    <row r="629" spans="1:27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</row>
    <row r="630" spans="1:27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</row>
    <row r="631" spans="1:27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</row>
    <row r="632" spans="1:27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</row>
    <row r="633" spans="1:27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</row>
    <row r="634" spans="1:27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</row>
    <row r="635" spans="1:27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</row>
    <row r="636" spans="1:27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</row>
    <row r="637" spans="1:2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</row>
    <row r="638" spans="1:27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</row>
    <row r="639" spans="1:27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</row>
    <row r="640" spans="1:27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</row>
    <row r="641" spans="1:27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</row>
    <row r="642" spans="1:27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</row>
    <row r="643" spans="1:27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</row>
    <row r="644" spans="1:27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</row>
    <row r="645" spans="1:27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</row>
    <row r="646" spans="1:27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</row>
    <row r="647" spans="1:2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</row>
    <row r="648" spans="1:27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</row>
    <row r="649" spans="1:27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</row>
    <row r="650" spans="1:27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</row>
    <row r="651" spans="1:27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</row>
    <row r="652" spans="1:27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</row>
    <row r="653" spans="1:27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</row>
    <row r="654" spans="1:27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</row>
    <row r="655" spans="1:27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</row>
    <row r="656" spans="1:27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</row>
    <row r="657" spans="1:2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</row>
    <row r="658" spans="1:27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</row>
    <row r="659" spans="1:27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</row>
    <row r="660" spans="1:27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</row>
    <row r="661" spans="1:27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</row>
    <row r="662" spans="1:27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</row>
    <row r="663" spans="1:27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</row>
    <row r="664" spans="1:27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</row>
    <row r="665" spans="1:27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</row>
    <row r="666" spans="1:27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</row>
    <row r="667" spans="1:2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</row>
    <row r="668" spans="1:27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</row>
    <row r="669" spans="1:27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</row>
    <row r="670" spans="1:27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</row>
    <row r="671" spans="1:27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</row>
    <row r="672" spans="1:27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</row>
    <row r="673" spans="1:27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</row>
    <row r="674" spans="1:27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</row>
    <row r="675" spans="1:27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</row>
    <row r="676" spans="1:27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</row>
    <row r="677" spans="1:2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</row>
    <row r="678" spans="1:27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</row>
    <row r="679" spans="1:27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</row>
    <row r="680" spans="1:27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</row>
    <row r="681" spans="1:27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</row>
    <row r="682" spans="1:27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</row>
    <row r="683" spans="1:27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</row>
    <row r="684" spans="1:27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</row>
    <row r="685" spans="1:27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</row>
    <row r="686" spans="1:27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</row>
    <row r="687" spans="1:2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</row>
    <row r="688" spans="1:27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</row>
    <row r="689" spans="1:27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</row>
    <row r="690" spans="1:27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</row>
    <row r="691" spans="1:27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</row>
    <row r="692" spans="1:27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</row>
    <row r="693" spans="1:27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</row>
    <row r="694" spans="1:27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</row>
    <row r="695" spans="1:27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</row>
    <row r="696" spans="1:27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</row>
    <row r="697" spans="1:2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</row>
    <row r="698" spans="1:27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</row>
    <row r="699" spans="1:27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</row>
    <row r="700" spans="1:27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</row>
    <row r="701" spans="1:27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</row>
    <row r="702" spans="1:27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</row>
    <row r="703" spans="1:27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</row>
    <row r="704" spans="1:27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</row>
    <row r="705" spans="1:27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</row>
    <row r="706" spans="1:27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</row>
    <row r="707" spans="1:2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</row>
    <row r="708" spans="1:27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</row>
    <row r="709" spans="1:27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</row>
    <row r="710" spans="1:27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</row>
    <row r="711" spans="1:27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</row>
    <row r="712" spans="1:27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</row>
    <row r="713" spans="1:27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</row>
    <row r="714" spans="1:27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</row>
    <row r="715" spans="1:27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</row>
    <row r="716" spans="1:27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</row>
    <row r="717" spans="1:2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</row>
    <row r="718" spans="1:27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</row>
    <row r="719" spans="1:27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</row>
    <row r="720" spans="1:27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</row>
    <row r="721" spans="1:27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</row>
    <row r="722" spans="1:27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</row>
    <row r="723" spans="1:27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</row>
    <row r="724" spans="1:27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</row>
    <row r="725" spans="1:27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</row>
    <row r="726" spans="1:27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</row>
    <row r="727" spans="1: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</row>
    <row r="728" spans="1:27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</row>
    <row r="729" spans="1:27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</row>
    <row r="730" spans="1:27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</row>
    <row r="731" spans="1:27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</row>
    <row r="732" spans="1:27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</row>
    <row r="733" spans="1:27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</row>
    <row r="734" spans="1:27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</row>
    <row r="735" spans="1:27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</row>
    <row r="736" spans="1:27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</row>
    <row r="737" spans="1:2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</row>
    <row r="738" spans="1:27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</row>
    <row r="739" spans="1:27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</row>
    <row r="740" spans="1:27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</row>
    <row r="741" spans="1:27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</row>
    <row r="742" spans="1:27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</row>
    <row r="743" spans="1:27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</row>
    <row r="744" spans="1:27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</row>
    <row r="745" spans="1:27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</row>
    <row r="746" spans="1:27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</row>
    <row r="747" spans="1:2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</row>
    <row r="748" spans="1:27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</row>
    <row r="749" spans="1:27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</row>
    <row r="750" spans="1:27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</row>
    <row r="751" spans="1:27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</row>
    <row r="752" spans="1:27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</row>
    <row r="753" spans="1:27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</row>
    <row r="754" spans="1:27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</row>
    <row r="755" spans="1:27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</row>
    <row r="756" spans="1:27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</row>
    <row r="757" spans="1:2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</row>
    <row r="758" spans="1:27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</row>
    <row r="759" spans="1:27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</row>
    <row r="760" spans="1:27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</row>
    <row r="761" spans="1:27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</row>
    <row r="762" spans="1:27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</row>
    <row r="763" spans="1:27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</row>
    <row r="764" spans="1:27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</row>
    <row r="765" spans="1:27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</row>
    <row r="766" spans="1:27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</row>
    <row r="767" spans="1:2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</row>
    <row r="768" spans="1:27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</row>
    <row r="769" spans="1:27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</row>
    <row r="770" spans="1:27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</row>
    <row r="771" spans="1:27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</row>
    <row r="772" spans="1:27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</row>
    <row r="773" spans="1:27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</row>
    <row r="774" spans="1:27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</row>
    <row r="775" spans="1:27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</row>
    <row r="776" spans="1:27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</row>
    <row r="777" spans="1:2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</row>
    <row r="778" spans="1:27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</row>
    <row r="779" spans="1:27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</row>
    <row r="780" spans="1:27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</row>
    <row r="781" spans="1:27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</row>
    <row r="782" spans="1:27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</row>
    <row r="783" spans="1:27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</row>
    <row r="784" spans="1:27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</row>
    <row r="785" spans="1:27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</row>
    <row r="786" spans="1:27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</row>
    <row r="787" spans="1:2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</row>
    <row r="788" spans="1:27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</row>
    <row r="789" spans="1:27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</row>
    <row r="790" spans="1:27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</row>
    <row r="791" spans="1:27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</row>
    <row r="792" spans="1:27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</row>
    <row r="793" spans="1:27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</row>
    <row r="794" spans="1:27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</row>
    <row r="795" spans="1:27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</row>
    <row r="796" spans="1:27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</row>
    <row r="797" spans="1:2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</row>
    <row r="798" spans="1:27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</row>
    <row r="799" spans="1:27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</row>
    <row r="800" spans="1:27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</row>
    <row r="801" spans="1:27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</row>
    <row r="802" spans="1:27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</row>
    <row r="803" spans="1:27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</row>
    <row r="804" spans="1:27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</row>
    <row r="805" spans="1:27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</row>
    <row r="806" spans="1:27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</row>
    <row r="807" spans="1:2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</row>
    <row r="808" spans="1:27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</row>
    <row r="809" spans="1:27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</row>
    <row r="810" spans="1:27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</row>
    <row r="811" spans="1:27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</row>
    <row r="812" spans="1:27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</row>
    <row r="813" spans="1:27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</row>
    <row r="814" spans="1:27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</row>
    <row r="815" spans="1:27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</row>
    <row r="816" spans="1:27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</row>
    <row r="817" spans="1:2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</row>
    <row r="818" spans="1:27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</row>
    <row r="819" spans="1:27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</row>
    <row r="820" spans="1:27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</row>
    <row r="821" spans="1:27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</row>
    <row r="822" spans="1:27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</row>
    <row r="823" spans="1:27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</row>
    <row r="824" spans="1:27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</row>
    <row r="825" spans="1:27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</row>
    <row r="826" spans="1:27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</row>
    <row r="827" spans="1: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</row>
    <row r="828" spans="1:27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</row>
    <row r="829" spans="1:27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</row>
    <row r="830" spans="1:27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</row>
    <row r="831" spans="1:27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</row>
    <row r="832" spans="1:27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</row>
    <row r="833" spans="1:27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</row>
    <row r="834" spans="1:27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</row>
    <row r="835" spans="1:27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</row>
    <row r="836" spans="1:27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</row>
    <row r="837" spans="1:2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</row>
    <row r="838" spans="1:27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</row>
    <row r="839" spans="1:27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</row>
    <row r="840" spans="1:27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</row>
    <row r="841" spans="1:27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</row>
    <row r="842" spans="1:27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</row>
    <row r="843" spans="1:27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</row>
    <row r="844" spans="1:27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</row>
    <row r="845" spans="1:27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</row>
    <row r="846" spans="1:27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</row>
    <row r="847" spans="1:2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</row>
    <row r="848" spans="1:27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</row>
    <row r="849" spans="1:27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</row>
    <row r="850" spans="1:27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</row>
    <row r="851" spans="1:27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</row>
    <row r="852" spans="1:27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</row>
    <row r="853" spans="1:27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</row>
    <row r="854" spans="1:27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</row>
    <row r="855" spans="1:27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</row>
    <row r="856" spans="1:27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</row>
    <row r="857" spans="1:2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</row>
    <row r="858" spans="1:27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</row>
    <row r="859" spans="1:27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</row>
    <row r="860" spans="1:27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</row>
    <row r="861" spans="1:27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</row>
    <row r="862" spans="1:27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</row>
    <row r="863" spans="1:27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</row>
    <row r="864" spans="1:27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</row>
    <row r="865" spans="1:27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</row>
    <row r="866" spans="1:27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</row>
    <row r="867" spans="1:2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</row>
    <row r="868" spans="1:27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</row>
    <row r="869" spans="1:27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</row>
    <row r="870" spans="1:27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</row>
    <row r="871" spans="1:27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</row>
    <row r="872" spans="1:27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</row>
    <row r="873" spans="1:27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</row>
    <row r="874" spans="1:27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</row>
    <row r="875" spans="1:27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</row>
    <row r="876" spans="1:27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</row>
    <row r="877" spans="1:2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</row>
    <row r="878" spans="1:27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</row>
    <row r="879" spans="1:27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</row>
    <row r="880" spans="1:27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</row>
    <row r="881" spans="1:27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</row>
    <row r="882" spans="1:27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</row>
    <row r="883" spans="1:27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</row>
    <row r="884" spans="1:27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</row>
    <row r="885" spans="1:27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</row>
    <row r="886" spans="1:27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</row>
    <row r="887" spans="1:2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</row>
    <row r="888" spans="1:27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</row>
    <row r="889" spans="1:27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</row>
    <row r="890" spans="1:27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</row>
    <row r="891" spans="1:27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</row>
    <row r="892" spans="1:27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</row>
    <row r="893" spans="1:27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</row>
    <row r="894" spans="1:27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</row>
    <row r="895" spans="1:27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</row>
    <row r="896" spans="1:27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</row>
    <row r="897" spans="1:2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</row>
    <row r="898" spans="1:27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</row>
    <row r="899" spans="1:27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</row>
    <row r="900" spans="1:27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</row>
    <row r="901" spans="1:27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</row>
    <row r="902" spans="1:27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</row>
    <row r="903" spans="1:27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</row>
    <row r="904" spans="1:27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</row>
    <row r="905" spans="1:27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</row>
    <row r="906" spans="1:27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</row>
    <row r="907" spans="1:2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</row>
    <row r="908" spans="1:27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</row>
    <row r="909" spans="1:27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</row>
    <row r="910" spans="1:27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</row>
    <row r="911" spans="1:27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</row>
    <row r="912" spans="1:27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</row>
    <row r="913" spans="1:27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</row>
    <row r="914" spans="1:27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</row>
    <row r="915" spans="1:27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</row>
    <row r="916" spans="1:27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</row>
    <row r="917" spans="1:2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</row>
    <row r="918" spans="1:27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</row>
    <row r="919" spans="1:27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</row>
    <row r="920" spans="1:27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</row>
    <row r="921" spans="1:27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</row>
    <row r="922" spans="1:27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</row>
    <row r="923" spans="1:27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</row>
    <row r="924" spans="1:27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</row>
    <row r="925" spans="1:27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</row>
    <row r="926" spans="1:27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</row>
    <row r="927" spans="1: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</row>
    <row r="928" spans="1:27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</row>
    <row r="929" spans="1:27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</row>
    <row r="930" spans="1:27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</row>
    <row r="931" spans="1:27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</row>
    <row r="932" spans="1:27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</row>
    <row r="933" spans="1:27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</row>
    <row r="934" spans="1:27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</row>
    <row r="935" spans="1:27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</row>
    <row r="936" spans="1:27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</row>
    <row r="937" spans="1:2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</row>
    <row r="938" spans="1:27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</row>
    <row r="939" spans="1:27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</row>
    <row r="940" spans="1:27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</row>
    <row r="941" spans="1:27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</row>
    <row r="942" spans="1:27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</row>
    <row r="943" spans="1:27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</row>
    <row r="944" spans="1:27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</row>
    <row r="945" spans="1:27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</row>
    <row r="946" spans="1:27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</row>
    <row r="947" spans="1:2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</row>
    <row r="948" spans="1:27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</row>
    <row r="949" spans="1:27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</row>
    <row r="950" spans="1:27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</row>
    <row r="951" spans="1:27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</row>
    <row r="952" spans="1:27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</row>
    <row r="953" spans="1:27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</row>
    <row r="954" spans="1:27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</row>
    <row r="955" spans="1:27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</row>
    <row r="956" spans="1:27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</row>
    <row r="957" spans="1:2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</row>
    <row r="958" spans="1:27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</row>
    <row r="959" spans="1:27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</row>
    <row r="960" spans="1:27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</row>
    <row r="961" spans="1:27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</row>
    <row r="962" spans="1:27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</row>
    <row r="963" spans="1:27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</row>
    <row r="964" spans="1:27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</row>
    <row r="965" spans="1:27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</row>
    <row r="966" spans="1:27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</row>
    <row r="967" spans="1:2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</row>
    <row r="968" spans="1:27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</row>
    <row r="969" spans="1:27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</row>
    <row r="970" spans="1:27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</row>
    <row r="971" spans="1:27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</row>
    <row r="972" spans="1:27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</row>
    <row r="973" spans="1:27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</row>
    <row r="974" spans="1:27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</row>
    <row r="975" spans="1:27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</row>
    <row r="976" spans="1:27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</row>
    <row r="977" spans="1:2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</row>
    <row r="978" spans="1:27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</row>
    <row r="979" spans="1:27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</row>
    <row r="980" spans="1:27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</row>
    <row r="981" spans="1:27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</row>
    <row r="982" spans="1:27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</row>
    <row r="983" spans="1:27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</row>
    <row r="984" spans="1:27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</row>
    <row r="985" spans="1:27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</row>
    <row r="986" spans="1:27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</row>
    <row r="987" spans="1:2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</row>
    <row r="988" spans="1:27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</row>
    <row r="989" spans="1:27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</row>
    <row r="990" spans="1:27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</row>
    <row r="991" spans="1:27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</row>
    <row r="992" spans="1:27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</row>
    <row r="993" spans="1:27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</row>
    <row r="994" spans="1:27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</row>
    <row r="995" spans="1:27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</row>
    <row r="996" spans="1:27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</row>
    <row r="997" spans="1:27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  <c r="P997" s="60" t="n"/>
      <c r="Q997" s="60" t="n"/>
      <c r="R997" s="60" t="n"/>
      <c r="S997" s="60" t="n"/>
      <c r="T997" s="60" t="n"/>
      <c r="U997" s="60" t="n"/>
      <c r="V997" s="60" t="n"/>
      <c r="W997" s="60" t="n"/>
      <c r="X997" s="60" t="n"/>
      <c r="Y997" s="60" t="n"/>
      <c r="Z997" s="60" t="n"/>
      <c r="AA997" s="60" t="n"/>
    </row>
    <row r="998" spans="1:27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  <c r="P998" s="60" t="n"/>
      <c r="Q998" s="60" t="n"/>
      <c r="R998" s="60" t="n"/>
      <c r="S998" s="60" t="n"/>
      <c r="T998" s="60" t="n"/>
      <c r="U998" s="60" t="n"/>
      <c r="V998" s="60" t="n"/>
      <c r="W998" s="60" t="n"/>
      <c r="X998" s="60" t="n"/>
      <c r="Y998" s="60" t="n"/>
      <c r="Z998" s="60" t="n"/>
      <c r="AA998" s="60" t="n"/>
    </row>
    <row r="999" spans="1:27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  <c r="P999" s="60" t="n"/>
      <c r="Q999" s="60" t="n"/>
      <c r="R999" s="60" t="n"/>
      <c r="S999" s="60" t="n"/>
      <c r="T999" s="60" t="n"/>
      <c r="U999" s="60" t="n"/>
      <c r="V999" s="60" t="n"/>
      <c r="W999" s="60" t="n"/>
      <c r="X999" s="60" t="n"/>
      <c r="Y999" s="60" t="n"/>
      <c r="Z999" s="60" t="n"/>
      <c r="AA999" s="60" t="n"/>
    </row>
    <row r="1000" spans="1:27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  <c r="P1000" s="60" t="n"/>
      <c r="Q1000" s="60" t="n"/>
      <c r="R1000" s="60" t="n"/>
      <c r="S1000" s="60" t="n"/>
      <c r="T1000" s="60" t="n"/>
      <c r="U1000" s="60" t="n"/>
      <c r="V1000" s="60" t="n"/>
      <c r="W1000" s="60" t="n"/>
      <c r="X1000" s="60" t="n"/>
      <c r="Y1000" s="60" t="n"/>
      <c r="Z1000" s="60" t="n"/>
      <c r="AA1000" s="60" t="n"/>
    </row>
    <row r="1001" spans="1:27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  <c r="P1001" s="60" t="n"/>
      <c r="Q1001" s="60" t="n"/>
      <c r="R1001" s="60" t="n"/>
      <c r="S1001" s="60" t="n"/>
      <c r="T1001" s="60" t="n"/>
      <c r="U1001" s="60" t="n"/>
      <c r="V1001" s="60" t="n"/>
      <c r="W1001" s="60" t="n"/>
      <c r="X1001" s="60" t="n"/>
      <c r="Y1001" s="60" t="n"/>
      <c r="Z1001" s="60" t="n"/>
      <c r="AA1001" s="60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192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SUM(C16:C72)</f>
        <v/>
      </c>
      <c r="D5" s="6">
        <f>SUM(C5,F5)</f>
        <v/>
      </c>
      <c r="E5" s="47" t="n"/>
      <c r="F5" s="6">
        <f>SUM(F16:F66)</f>
        <v/>
      </c>
      <c r="I5" s="7" t="n"/>
    </row>
    <row customHeight="1" ht="18.75" r="6" s="98" spans="1:26">
      <c r="B6" s="4" t="s">
        <v>27</v>
      </c>
      <c r="C6" s="8">
        <f>QUOTIENT(SUM(C5),COUNT(A16:A65))</f>
        <v/>
      </c>
      <c r="D6" s="8">
        <f>SUM(C6,F6)</f>
        <v/>
      </c>
      <c r="E6" s="47" t="n"/>
      <c r="F6" s="8">
        <f>QUOTIENT(SUM(F5),COUNT(A16:Z65))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 t="n"/>
      <c r="D8" s="47" t="n"/>
      <c r="E8" s="47" t="n"/>
      <c r="F8" s="47" t="n"/>
    </row>
    <row customHeight="1" ht="18.75" r="9" s="98" spans="1:26">
      <c r="B9" s="76" t="s">
        <v>30</v>
      </c>
      <c r="C9" s="53">
        <f>SUM(C18,C20,C22,C24,C26,C29,C30,C32,C33,C36,C38,C43,C44,C48,C49,C56)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SUM(C39,C35,C46)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n"/>
      <c r="D11" s="47" t="n"/>
      <c r="E11" s="47" t="n"/>
      <c r="F11" s="47" t="n"/>
    </row>
    <row customHeight="1" ht="18.75" r="12" s="98" spans="1:26">
      <c r="B12" s="78" t="s">
        <v>80</v>
      </c>
      <c r="C12" s="53">
        <f>SUM(C21,C61,C62)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SUM(C16,C17,C19,C23,C28)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SUM(C31,C37,C47,C60)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42614</v>
      </c>
      <c r="B16" s="83" t="s">
        <v>193</v>
      </c>
      <c r="C16" s="67" t="n">
        <v>-30</v>
      </c>
      <c r="D16" s="51" t="n"/>
      <c r="E16" s="51" t="s">
        <v>194</v>
      </c>
      <c r="F16" s="51">
        <f>1.65</f>
        <v/>
      </c>
      <c r="G16" s="52" t="s">
        <v>193</v>
      </c>
      <c r="H16" s="52" t="n">
        <v>-30</v>
      </c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83" t="s">
        <v>193</v>
      </c>
      <c r="C17" s="67" t="n">
        <v>-48</v>
      </c>
      <c r="D17" s="51" t="n"/>
      <c r="E17" s="51" t="n"/>
      <c r="F17" s="51" t="n"/>
      <c r="G17" s="55" t="s">
        <v>193</v>
      </c>
      <c r="H17" s="67" t="n">
        <v>-48</v>
      </c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4" t="s">
        <v>175</v>
      </c>
      <c r="C18" s="67" t="n">
        <v>-3.29</v>
      </c>
      <c r="D18" s="51" t="n"/>
      <c r="E18" s="51" t="n"/>
      <c r="F18" s="51" t="n"/>
      <c r="G18" s="55" t="n"/>
      <c r="H18" s="55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83" t="s">
        <v>193</v>
      </c>
      <c r="C19" s="67" t="n">
        <v>-15.99</v>
      </c>
      <c r="D19" s="51" t="n"/>
      <c r="E19" s="51" t="n"/>
      <c r="F19" s="51" t="n"/>
      <c r="G19" s="55" t="s">
        <v>193</v>
      </c>
      <c r="H19" s="55" t="n">
        <v>-15.99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54" t="s">
        <v>159</v>
      </c>
      <c r="C20" s="67" t="n">
        <v>-2.69</v>
      </c>
      <c r="D20" s="51" t="n"/>
      <c r="E20" s="51" t="n"/>
      <c r="F20" s="51" t="n"/>
      <c r="G20" s="55" t="n"/>
      <c r="H20" s="55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41" t="s">
        <v>195</v>
      </c>
      <c r="C21" s="67" t="n">
        <v>-0.2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r="22" spans="1:26">
      <c r="B22" s="54" t="s">
        <v>196</v>
      </c>
      <c r="C22" s="67" t="n">
        <v>-1.99</v>
      </c>
      <c r="D22" s="51" t="n"/>
      <c r="E22" s="51" t="n"/>
      <c r="F22" s="51" t="n"/>
      <c r="G22" s="55" t="n"/>
      <c r="H22" s="71" t="n"/>
      <c r="I22" s="88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</row>
    <row r="23" spans="1:26">
      <c r="B23" s="83" t="s">
        <v>193</v>
      </c>
      <c r="C23" s="67" t="n">
        <v>-25</v>
      </c>
      <c r="D23" s="51" t="n"/>
      <c r="E23" s="51" t="n"/>
      <c r="F23" s="51" t="n"/>
      <c r="G23" s="55" t="s">
        <v>193</v>
      </c>
      <c r="H23" s="71" t="n">
        <v>-25</v>
      </c>
      <c r="I23" s="88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197</v>
      </c>
      <c r="C24" s="67" t="n">
        <v>-2.14</v>
      </c>
      <c r="D24" s="51" t="n"/>
      <c r="E24" s="51" t="n"/>
      <c r="F24" s="51" t="n"/>
      <c r="G24" s="55" t="n"/>
      <c r="H24" s="71" t="n"/>
      <c r="I24" s="88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7" t="n">
        <v>42615</v>
      </c>
      <c r="B25" s="41" t="n"/>
      <c r="C25" s="48" t="n"/>
      <c r="D25" s="44" t="n"/>
      <c r="E25" s="44" t="s">
        <v>194</v>
      </c>
      <c r="F25" s="44" t="n">
        <v>0.5</v>
      </c>
      <c r="H25" s="73" t="n"/>
      <c r="I25" s="44" t="n"/>
      <c r="J25" s="44" t="n"/>
      <c r="K25" s="44" t="n"/>
      <c r="L25" s="44" t="n"/>
    </row>
    <row customHeight="1" ht="15.75" r="26" s="98" spans="1:26">
      <c r="A26" s="99" t="n">
        <v>42616</v>
      </c>
      <c r="B26" s="54" t="s">
        <v>110</v>
      </c>
      <c r="C26" s="57" t="n">
        <v>-3.5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customHeight="1" ht="15.75" r="27" s="98" spans="1:26">
      <c r="A27" s="97" t="n">
        <v>42617</v>
      </c>
      <c r="B27" s="41" t="n"/>
      <c r="C27" s="48" t="n"/>
      <c r="D27" s="44" t="n"/>
      <c r="E27" s="44" t="s">
        <v>198</v>
      </c>
      <c r="F27" s="44" t="n">
        <v>50</v>
      </c>
      <c r="I27" s="44" t="n"/>
      <c r="J27" s="44" t="n"/>
      <c r="K27" s="44" t="n"/>
      <c r="L27" s="44" t="n"/>
    </row>
    <row r="28" spans="1:26">
      <c r="A28" s="99" t="n">
        <v>42618</v>
      </c>
      <c r="B28" s="83" t="s">
        <v>199</v>
      </c>
      <c r="C28" s="52" t="n">
        <v>-7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159</v>
      </c>
      <c r="C29" s="52" t="n">
        <v>-2.5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156</v>
      </c>
      <c r="C30" s="52" t="n">
        <v>-4.5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41" t="s">
        <v>200</v>
      </c>
      <c r="C31" s="52" t="n">
        <v>-9.99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A32" s="97" t="n">
        <v>42619</v>
      </c>
      <c r="B32" s="54" t="s">
        <v>62</v>
      </c>
      <c r="C32" s="44" t="n">
        <v>-6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4" t="s">
        <v>201</v>
      </c>
      <c r="C33" s="44" t="n">
        <v>-4.1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3" t="n">
        <v>42620</v>
      </c>
      <c r="B34" s="41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A35" s="97" t="n">
        <v>42621</v>
      </c>
      <c r="B35" s="59" t="s">
        <v>202</v>
      </c>
      <c r="C35" s="44" t="n">
        <v>-12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41</v>
      </c>
      <c r="C36" s="44" t="n">
        <v>-2</v>
      </c>
      <c r="D36" s="44" t="n"/>
      <c r="E36" s="44" t="n"/>
      <c r="F36" s="44" t="n"/>
      <c r="H36" s="44" t="n"/>
      <c r="I36" s="44" t="n"/>
      <c r="J36" s="44" t="n"/>
      <c r="K36" s="44" t="n"/>
      <c r="L36" s="44" t="n"/>
    </row>
    <row r="37" spans="1:26">
      <c r="B37" s="84" t="s">
        <v>203</v>
      </c>
      <c r="C37" s="44" t="n">
        <v>-3.95</v>
      </c>
      <c r="D37" s="44" t="n"/>
      <c r="E37" s="44" t="n"/>
      <c r="F37" s="44" t="n"/>
      <c r="H37" s="44" t="n"/>
      <c r="I37" s="44" t="n"/>
      <c r="J37" s="44" t="n"/>
      <c r="K37" s="44" t="n"/>
      <c r="L37" s="44" t="n"/>
    </row>
    <row customHeight="1" ht="15.75" r="38" s="98" spans="1:26">
      <c r="A38" s="103" t="n">
        <v>42622</v>
      </c>
      <c r="B38" s="54" t="s">
        <v>204</v>
      </c>
      <c r="C38" s="52" t="n">
        <v>-15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97" t="n">
        <v>42623</v>
      </c>
      <c r="B39" s="59" t="s">
        <v>205</v>
      </c>
      <c r="C39" s="44" t="n">
        <v>-10.4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3" t="n">
        <v>42624</v>
      </c>
      <c r="B40" s="41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customHeight="1" ht="15.75" r="41" s="98" spans="1:26">
      <c r="A41" s="102" t="n">
        <v>42625</v>
      </c>
      <c r="C41" s="73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99" t="n">
        <v>42626</v>
      </c>
      <c r="B42" s="41" t="n"/>
      <c r="C42" s="71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A43" s="97" t="n">
        <v>42627</v>
      </c>
      <c r="B43" s="54" t="s">
        <v>41</v>
      </c>
      <c r="C43" s="44" t="n">
        <v>-4.5</v>
      </c>
      <c r="D43" s="44" t="n"/>
      <c r="E43" s="44" t="s">
        <v>94</v>
      </c>
      <c r="F43" s="44" t="n">
        <v>100</v>
      </c>
      <c r="G43" s="44" t="n"/>
      <c r="H43" s="44" t="n"/>
      <c r="I43" s="44" t="n"/>
      <c r="J43" s="44" t="n"/>
      <c r="K43" s="44" t="n"/>
      <c r="L43" s="44" t="n"/>
    </row>
    <row r="44" spans="1:26">
      <c r="B44" s="54" t="s">
        <v>206</v>
      </c>
      <c r="C44" s="44" t="n">
        <v>-3.4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4" t="n">
        <v>42628</v>
      </c>
      <c r="B45" s="41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r="46" spans="1:26">
      <c r="A46" s="97" t="n">
        <v>42629</v>
      </c>
      <c r="B46" s="59" t="s">
        <v>207</v>
      </c>
      <c r="C46" s="44" t="n">
        <v>-49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208</v>
      </c>
      <c r="C47" s="44" t="n">
        <v>-4.99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4" t="n">
        <v>42630</v>
      </c>
      <c r="B48" s="54" t="s">
        <v>209</v>
      </c>
      <c r="C48" s="62" t="n">
        <v>-1.5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4" t="s">
        <v>196</v>
      </c>
      <c r="C49" s="62" t="n">
        <v>0.5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customHeight="1" ht="15.75" r="50" s="98" spans="1:26">
      <c r="A50" s="97" t="n">
        <v>42631</v>
      </c>
      <c r="B50" s="41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99" t="n">
        <v>42632</v>
      </c>
      <c r="B51" s="41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</row>
    <row customHeight="1" ht="15.75" r="52" s="98" spans="1:26">
      <c r="A52" s="102" t="n">
        <v>42633</v>
      </c>
      <c r="B52" s="41" t="n"/>
      <c r="C52" s="44" t="n"/>
      <c r="D52" s="44" t="n"/>
      <c r="E52" s="44" t="s">
        <v>198</v>
      </c>
      <c r="F52" s="44" t="n">
        <v>100</v>
      </c>
      <c r="G52" s="44" t="n"/>
      <c r="H52" s="44" t="n"/>
      <c r="I52" s="44" t="n"/>
      <c r="J52" s="44" t="n"/>
      <c r="K52" s="44" t="n"/>
      <c r="L52" s="44" t="n"/>
    </row>
    <row customHeight="1" ht="15.75" r="53" s="98" spans="1:26">
      <c r="A53" s="103" t="n">
        <v>42634</v>
      </c>
      <c r="B53" s="41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</row>
    <row r="54" spans="1:26">
      <c r="A54" s="102" t="n">
        <v>42635</v>
      </c>
      <c r="B54" s="41" t="n"/>
      <c r="C54" s="6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B55" s="41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99" t="n">
        <v>42636</v>
      </c>
      <c r="B56" s="54" t="s">
        <v>210</v>
      </c>
      <c r="C56" s="65" t="n">
        <v>-4</v>
      </c>
      <c r="D56" s="52" t="n"/>
      <c r="G56" s="52" t="n"/>
      <c r="H56" s="52" t="n"/>
      <c r="I56" s="52" t="n"/>
      <c r="J56" s="52" t="n"/>
      <c r="K56" s="52" t="n"/>
      <c r="L56" s="52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</row>
    <row customHeight="1" ht="15.75" r="57" s="98" spans="1:26">
      <c r="A57" s="97" t="n">
        <v>42637</v>
      </c>
      <c r="B57" s="41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9" t="n">
        <v>42638</v>
      </c>
      <c r="B58" s="41" t="n"/>
      <c r="C58" s="52" t="n"/>
      <c r="D58" s="52" t="n"/>
      <c r="E58" s="52" t="n"/>
      <c r="F58" s="52" t="n"/>
      <c r="G58" s="52" t="n"/>
      <c r="H58" s="67" t="n"/>
      <c r="I58" s="52" t="n"/>
      <c r="J58" s="52" t="n"/>
      <c r="K58" s="52" t="n"/>
      <c r="L58" s="52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</row>
    <row customHeight="1" ht="15.75" r="59" s="98" spans="1:26">
      <c r="A59" s="97" t="n">
        <v>42639</v>
      </c>
      <c r="B59" s="41" t="n"/>
      <c r="C59" s="44" t="n"/>
      <c r="D59" s="44" t="n"/>
      <c r="E59" s="44" t="n"/>
      <c r="F59" s="44" t="n"/>
      <c r="G59" s="44" t="n"/>
      <c r="H59" s="43" t="n"/>
      <c r="I59" s="44" t="n"/>
      <c r="J59" s="44" t="n"/>
      <c r="K59" s="44" t="n"/>
      <c r="L59" s="44" t="n"/>
    </row>
    <row r="60" spans="1:26">
      <c r="A60" s="99" t="n">
        <v>42640</v>
      </c>
      <c r="B60" t="s">
        <v>86</v>
      </c>
      <c r="C60" s="52" t="n">
        <v>-30</v>
      </c>
      <c r="D60" s="52" t="n"/>
      <c r="E60" s="52" t="s">
        <v>94</v>
      </c>
      <c r="F60" s="52">
        <f>50</f>
        <v/>
      </c>
      <c r="G60" s="52" t="n"/>
      <c r="H60" s="67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r="61" spans="1:26">
      <c r="B61" s="85" t="s">
        <v>211</v>
      </c>
      <c r="C61" s="52" t="n">
        <v>-16.76</v>
      </c>
      <c r="D61" s="52" t="n"/>
      <c r="E61" s="52" t="n"/>
      <c r="F61" s="52" t="n"/>
      <c r="G61" s="52" t="n"/>
      <c r="H61" s="67" t="n"/>
      <c r="I61" s="52" t="n"/>
      <c r="J61" s="52" t="n"/>
      <c r="K61" s="52" t="n"/>
      <c r="L61" s="52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</row>
    <row r="62" spans="1:26">
      <c r="B62" s="85" t="s">
        <v>212</v>
      </c>
      <c r="C62" s="52" t="n">
        <v>-20</v>
      </c>
      <c r="D62" s="52" t="n"/>
      <c r="E62" s="52" t="n"/>
      <c r="F62" s="52" t="n"/>
      <c r="G62" s="52" t="n"/>
      <c r="H62" s="67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customHeight="1" ht="15.75" r="63" s="98" spans="1:26">
      <c r="A63" s="97" t="n">
        <v>42641</v>
      </c>
      <c r="C63" s="44" t="n"/>
      <c r="D63" s="44" t="n"/>
      <c r="F63" s="44" t="n"/>
      <c r="G63" s="44" t="n"/>
      <c r="H63" s="43" t="n"/>
      <c r="I63" s="44" t="n"/>
      <c r="J63" s="44" t="n"/>
      <c r="K63" s="44" t="n"/>
      <c r="L63" s="44" t="n"/>
    </row>
    <row r="64" spans="1:26">
      <c r="A64" s="99" t="n">
        <v>42642</v>
      </c>
      <c r="C64" s="52" t="n"/>
      <c r="D64" s="52" t="n"/>
      <c r="E64" s="52" t="s">
        <v>213</v>
      </c>
      <c r="F64" s="52" t="n">
        <v>35</v>
      </c>
      <c r="G64" s="52" t="n"/>
      <c r="H64" s="67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</row>
    <row r="65" spans="1:26">
      <c r="C65" s="52" t="n"/>
      <c r="D65" s="52" t="n"/>
      <c r="E65" s="52" t="n"/>
      <c r="F65" s="52" t="n"/>
      <c r="G65" s="52" t="n"/>
      <c r="H65" s="67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A66" s="97" t="n">
        <v>42643</v>
      </c>
      <c r="C66" s="43" t="n"/>
      <c r="D66" s="44" t="n"/>
      <c r="E66" s="44" t="n"/>
      <c r="F66" s="68" t="n"/>
      <c r="H66" s="43" t="n"/>
      <c r="I66" s="44" t="n"/>
      <c r="J66" s="44" t="n"/>
      <c r="K66" s="44" t="n"/>
      <c r="L66" s="44" t="n"/>
    </row>
    <row r="67" spans="1:26">
      <c r="C67" s="43" t="n"/>
      <c r="H67" s="43" t="n"/>
    </row>
    <row r="68" spans="1:26">
      <c r="C68" s="43" t="n"/>
      <c r="H68" s="43" t="n"/>
    </row>
    <row r="69" spans="1:26">
      <c r="C69" s="43" t="n"/>
      <c r="H69" s="43" t="n"/>
    </row>
    <row r="70" spans="1:26">
      <c r="A70" s="105" t="s">
        <v>214</v>
      </c>
      <c r="B70" s="41" t="n"/>
      <c r="C70" s="71" t="n"/>
      <c r="D70" s="88" t="n"/>
      <c r="E70" s="88" t="n"/>
      <c r="F70" s="88" t="n"/>
      <c r="G70" s="55" t="n"/>
      <c r="H70" s="71" t="n"/>
      <c r="I70" s="88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41" t="n"/>
      <c r="C71" s="71" t="n"/>
      <c r="D71" s="88" t="n"/>
      <c r="E71" s="88" t="n"/>
      <c r="F71" s="88" t="n"/>
      <c r="G71" s="55" t="n"/>
      <c r="H71" s="71" t="n"/>
      <c r="I71" s="88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s="41" t="n"/>
      <c r="C72" s="73" t="n"/>
      <c r="H72" s="73" t="n"/>
    </row>
    <row r="73" spans="1:26">
      <c r="H73" s="73" t="n"/>
    </row>
    <row r="74" spans="1:26">
      <c r="H74" s="73" t="n"/>
    </row>
    <row r="75" spans="1:26">
      <c r="B75" t="s">
        <v>215</v>
      </c>
      <c r="C75" t="n">
        <v>-210.11</v>
      </c>
      <c r="H75" s="73" t="n"/>
    </row>
    <row r="76" spans="1:26">
      <c r="H76" s="73" t="n"/>
    </row>
    <row r="77" spans="1:26">
      <c r="H77" s="7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216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SUM(C16:C89)</f>
        <v/>
      </c>
      <c r="D5" s="6">
        <f>SUM(C5,F5)</f>
        <v/>
      </c>
      <c r="E5" s="47" t="n"/>
      <c r="F5" s="6">
        <f>SUM(F16:F78)</f>
        <v/>
      </c>
      <c r="I5" s="7" t="n"/>
    </row>
    <row customHeight="1" ht="18.75" r="6" s="98" spans="1:26">
      <c r="B6" s="4" t="s">
        <v>27</v>
      </c>
      <c r="C6" s="8">
        <f>QUOTIENT(SUM(C5),COUNT(A16:A76))</f>
        <v/>
      </c>
      <c r="D6" s="8">
        <f>SUM(C6,F6)</f>
        <v/>
      </c>
      <c r="E6" s="47" t="n"/>
      <c r="F6" s="8">
        <f>QUOTIENT(SUM(F5),COUNT(A16:Z76))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SUM(C28,C31,C35,C40,C45,C49,C50,C53,C58,C60,C64,C67,C71,C74,)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SUM(C23,C24,C26,C29,C30,C32,C34,C36,C38,C39,C41,C42,C47,C52,C54,C56,C68,C69,C70,C73,C76)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SUM(C25,C18,C65,C75)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SUM(C20)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SUM(C55)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SUM(C22,C17,C19)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SUM(C27,C16,C37,C43,C44,C48,C59,C57,C51,C63,C66,C72)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42644</v>
      </c>
      <c r="B16" s="41" t="s">
        <v>217</v>
      </c>
      <c r="C16" s="67" t="n">
        <v>-10.83</v>
      </c>
      <c r="D16" s="51" t="n"/>
      <c r="E16" s="51" t="s">
        <v>128</v>
      </c>
      <c r="F16" s="51" t="n">
        <v>0.96</v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72" t="s">
        <v>218</v>
      </c>
      <c r="C17" s="67" t="n">
        <v>-10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9" t="s">
        <v>219</v>
      </c>
      <c r="C18" s="67" t="n">
        <v>-4.5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72" t="s">
        <v>220</v>
      </c>
      <c r="C19" s="67" t="n">
        <v>-21.02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n"/>
      <c r="C20" s="48" t="n"/>
      <c r="D20" s="44" t="n"/>
      <c r="E20" s="44" t="n"/>
      <c r="F20" s="44" t="n"/>
      <c r="H20" s="73" t="n"/>
      <c r="I20" s="44" t="n"/>
      <c r="J20" s="44" t="n"/>
      <c r="K20" s="44" t="n"/>
      <c r="L20" s="44" t="n"/>
    </row>
    <row customHeight="1" ht="15.75" r="21" s="98" spans="1:26">
      <c r="A21" s="99" t="n">
        <v>42616</v>
      </c>
      <c r="B21" s="41" t="n"/>
      <c r="C21" s="57" t="n"/>
      <c r="D21" s="52" t="n"/>
      <c r="E21" s="52" t="n"/>
      <c r="F21" s="52" t="n"/>
      <c r="G21" s="52" t="n"/>
      <c r="H21" s="67" t="n"/>
      <c r="I21" s="52" t="n"/>
      <c r="J21" s="52" t="n"/>
      <c r="K21" s="52" t="n"/>
      <c r="L21" s="52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42617</v>
      </c>
      <c r="B22" s="72" t="s">
        <v>111</v>
      </c>
      <c r="C22" s="48" t="n">
        <v>-8.5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99" t="n">
        <v>42618</v>
      </c>
      <c r="B23" s="54" t="s">
        <v>150</v>
      </c>
      <c r="C23" s="52" t="n">
        <v>-1.5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160</v>
      </c>
      <c r="C24" s="52" t="n">
        <v>-2.3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59" t="s">
        <v>116</v>
      </c>
      <c r="C25" s="52" t="n">
        <v>-7.5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A26" s="97" t="n">
        <v>42619</v>
      </c>
      <c r="B26" s="54" t="s">
        <v>110</v>
      </c>
      <c r="C26" s="44" t="n">
        <v>-5.89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B27" s="41" t="n"/>
      <c r="C27" s="44" t="n">
        <v>-18.07</v>
      </c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B28" s="56" t="s">
        <v>63</v>
      </c>
      <c r="C28" s="44" t="n">
        <v>-2.2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A29" s="103" t="n">
        <v>42620</v>
      </c>
      <c r="B29" s="54" t="s">
        <v>150</v>
      </c>
      <c r="C29" s="52" t="n">
        <v>-1.5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165</v>
      </c>
      <c r="C30" s="52" t="n">
        <v>-1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56" t="s">
        <v>63</v>
      </c>
      <c r="C31" s="52" t="n">
        <v>-1.6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customHeight="1" ht="15.75" r="32" s="98" spans="1:26">
      <c r="A32" s="97" t="n">
        <v>42621</v>
      </c>
      <c r="B32" s="54" t="s">
        <v>150</v>
      </c>
      <c r="C32" s="44" t="n">
        <v>-1.75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customHeight="1" ht="15.75" r="33" s="98" spans="1:26">
      <c r="A33" s="103" t="n">
        <v>42622</v>
      </c>
      <c r="B33" s="41" t="n"/>
      <c r="C33" s="52" t="n"/>
      <c r="D33" s="52" t="n"/>
      <c r="E33" s="52" t="s">
        <v>94</v>
      </c>
      <c r="F33" s="52" t="n">
        <v>200</v>
      </c>
      <c r="G33" s="88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A34" s="97" t="n">
        <v>42623</v>
      </c>
      <c r="B34" s="54" t="s">
        <v>150</v>
      </c>
      <c r="C34" s="44" t="n">
        <v>-4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6" t="s">
        <v>221</v>
      </c>
      <c r="C35" s="44" t="n">
        <v>-6.25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103" t="n">
        <v>42624</v>
      </c>
      <c r="B36" s="54" t="s">
        <v>150</v>
      </c>
      <c r="C36" s="52" t="n">
        <v>-3.7</v>
      </c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222</v>
      </c>
      <c r="C37" s="52" t="n">
        <v>-15.99</v>
      </c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customHeight="1" ht="15.75" r="38" s="98" spans="1:26">
      <c r="A38" s="102" t="n">
        <v>42625</v>
      </c>
      <c r="B38" s="54" t="s">
        <v>150</v>
      </c>
      <c r="C38" s="73" t="n">
        <v>-1.75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A39" s="99" t="n">
        <v>42626</v>
      </c>
      <c r="B39" s="54" t="s">
        <v>150</v>
      </c>
      <c r="C39" s="71" t="n">
        <v>-3.5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B40" s="56" t="s">
        <v>221</v>
      </c>
      <c r="C40" s="71" t="n">
        <v>-13.9</v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r="41" spans="1:26">
      <c r="A41" s="97" t="n">
        <v>42627</v>
      </c>
      <c r="B41" s="54" t="s">
        <v>150</v>
      </c>
      <c r="C41" s="44" t="n">
        <v>-3.1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B42" s="54" t="s">
        <v>223</v>
      </c>
      <c r="C42" s="44" t="n">
        <v>-1.31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r="43" spans="1:26">
      <c r="A43" s="104" t="n">
        <v>42628</v>
      </c>
      <c r="B43" s="41" t="s">
        <v>224</v>
      </c>
      <c r="C43" s="62" t="n">
        <v>-0.99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</row>
    <row r="44" spans="1:26">
      <c r="B44" s="41" t="s">
        <v>225</v>
      </c>
      <c r="C44" s="62" t="n">
        <v>-8.5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</row>
    <row r="45" spans="1:26">
      <c r="B45" s="56" t="s">
        <v>92</v>
      </c>
      <c r="C45" s="62" t="n">
        <v>-4.73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customHeight="1" ht="15.75" r="46" s="98" spans="1:26">
      <c r="A46" s="97" t="n">
        <v>42629</v>
      </c>
      <c r="B46" s="41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A47" s="104" t="n">
        <v>42630</v>
      </c>
      <c r="B47" s="54" t="s">
        <v>150</v>
      </c>
      <c r="C47" s="62" t="n">
        <v>-1.1</v>
      </c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</row>
    <row r="48" spans="1:26">
      <c r="B48" s="41" t="s">
        <v>226</v>
      </c>
      <c r="C48" s="62" t="n">
        <v>-9.08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6" t="s">
        <v>92</v>
      </c>
      <c r="C49" s="62" t="n">
        <v>-2.3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56" t="s">
        <v>92</v>
      </c>
      <c r="C50" s="62" t="n">
        <v>-2.97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A51" s="97" t="n">
        <v>42631</v>
      </c>
      <c r="B51" s="41" t="s">
        <v>74</v>
      </c>
      <c r="C51" s="44" t="n">
        <v>-0.2</v>
      </c>
      <c r="D51" s="44" t="n"/>
      <c r="E51" s="44" t="n"/>
      <c r="F51" s="44" t="n"/>
      <c r="G51" s="44" t="s">
        <v>227</v>
      </c>
      <c r="H51" s="44" t="n">
        <v>-20</v>
      </c>
      <c r="I51" s="44" t="n"/>
      <c r="J51" s="44" t="n"/>
      <c r="K51" s="44" t="n"/>
      <c r="L51" s="44" t="n"/>
    </row>
    <row r="52" spans="1:26">
      <c r="B52" s="54" t="s">
        <v>150</v>
      </c>
      <c r="C52" s="44" t="n">
        <v>-1.75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56" t="s">
        <v>92</v>
      </c>
      <c r="C53" s="44" t="n">
        <v>-4.46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A54" s="99" t="n">
        <v>42632</v>
      </c>
      <c r="B54" s="54" t="s">
        <v>150</v>
      </c>
      <c r="C54" s="52" t="n">
        <v>-2.6</v>
      </c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B55" s="87" t="s">
        <v>228</v>
      </c>
      <c r="C55" s="52" t="n">
        <v>-2.69</v>
      </c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</row>
    <row r="56" spans="1:26">
      <c r="A56" s="102" t="n">
        <v>42633</v>
      </c>
      <c r="B56" s="54" t="s">
        <v>150</v>
      </c>
      <c r="C56" s="44" t="n">
        <v>-2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B57" s="41" t="s">
        <v>74</v>
      </c>
      <c r="C57" s="44" t="n">
        <v>-0.3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B58" s="56" t="s">
        <v>93</v>
      </c>
      <c r="C58" s="44" t="n">
        <v>-0.75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103" t="n">
        <v>42634</v>
      </c>
      <c r="B59" s="41" t="s">
        <v>229</v>
      </c>
      <c r="C59" s="52" t="n">
        <v>-2.19</v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</row>
    <row r="60" spans="1:26">
      <c r="B60" s="56" t="s">
        <v>92</v>
      </c>
      <c r="C60" s="52" t="n">
        <v>-4.46</v>
      </c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customHeight="1" ht="15.75" r="61" s="98" spans="1:26">
      <c r="A61" s="102" t="n">
        <v>42635</v>
      </c>
      <c r="B61" s="41" t="n"/>
      <c r="C61" s="6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99" t="n">
        <v>42636</v>
      </c>
      <c r="B62" s="41" t="n"/>
      <c r="C62" s="65" t="n"/>
      <c r="D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r="63" spans="1:26">
      <c r="A63" s="97" t="n">
        <v>42637</v>
      </c>
      <c r="B63" s="41" t="s">
        <v>230</v>
      </c>
      <c r="C63" s="44" t="n">
        <v>-4.47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6" t="s">
        <v>92</v>
      </c>
      <c r="C64" s="44" t="n">
        <v>-9.460000000000001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59" t="s">
        <v>231</v>
      </c>
      <c r="C65" s="44" t="n">
        <v>-0.05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99" t="n">
        <v>42638</v>
      </c>
      <c r="B66" s="41" t="s">
        <v>74</v>
      </c>
      <c r="C66" s="52" t="n">
        <v>-0.37</v>
      </c>
      <c r="D66" s="52" t="n"/>
      <c r="E66" s="52" t="n"/>
      <c r="F66" s="52" t="n"/>
      <c r="G66" s="52" t="n"/>
      <c r="H66" s="67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customHeight="1" ht="15.75" r="67" s="98" spans="1:26">
      <c r="A67" s="99" t="n"/>
      <c r="B67" s="56" t="s">
        <v>92</v>
      </c>
      <c r="C67" s="52" t="n">
        <v>-3.47</v>
      </c>
      <c r="D67" s="52" t="n"/>
      <c r="E67" s="52" t="n"/>
      <c r="F67" s="52" t="n"/>
      <c r="G67" s="52" t="n"/>
      <c r="H67" s="67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97" t="n">
        <v>42639</v>
      </c>
      <c r="B68" s="54" t="s">
        <v>150</v>
      </c>
      <c r="C68" s="44" t="n">
        <v>-2</v>
      </c>
      <c r="D68" s="44" t="n"/>
      <c r="E68" s="44" t="n"/>
      <c r="F68" s="44" t="n"/>
      <c r="G68" s="44" t="n"/>
      <c r="H68" s="43" t="n"/>
      <c r="I68" s="44" t="n"/>
      <c r="J68" s="44" t="n"/>
      <c r="K68" s="44" t="n"/>
      <c r="L68" s="44" t="n"/>
    </row>
    <row r="69" spans="1:26">
      <c r="A69" s="99" t="n">
        <v>42640</v>
      </c>
      <c r="B69" s="70" t="s">
        <v>150</v>
      </c>
      <c r="C69" s="52" t="n">
        <v>-2</v>
      </c>
      <c r="D69" s="52" t="n"/>
      <c r="E69" s="52" t="n"/>
      <c r="F69" s="52" t="n"/>
      <c r="G69" s="52" t="n"/>
      <c r="H69" s="67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B70" s="70" t="s">
        <v>165</v>
      </c>
      <c r="C70" s="52" t="n">
        <v>-0.7</v>
      </c>
      <c r="D70" s="52" t="n"/>
      <c r="E70" s="52" t="n"/>
      <c r="F70" s="52" t="n"/>
      <c r="G70" s="52" t="n"/>
      <c r="H70" s="67" t="n"/>
      <c r="I70" s="52" t="n"/>
      <c r="J70" s="52" t="n"/>
      <c r="K70" s="52" t="n"/>
      <c r="L70" s="52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66" t="s">
        <v>92</v>
      </c>
      <c r="C71" s="52" t="n">
        <v>-4.41</v>
      </c>
      <c r="D71" s="52" t="n"/>
      <c r="E71" s="52" t="n"/>
      <c r="F71" s="52" t="n"/>
      <c r="G71" s="52" t="n"/>
      <c r="H71" s="67" t="n"/>
      <c r="I71" s="52" t="n"/>
      <c r="J71" s="52" t="n"/>
      <c r="K71" s="52" t="n"/>
      <c r="L71" s="52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t="s">
        <v>232</v>
      </c>
      <c r="C72" s="52" t="n">
        <v>-20</v>
      </c>
      <c r="D72" s="52" t="n"/>
      <c r="E72" s="52" t="n"/>
      <c r="F72" s="52" t="n"/>
      <c r="G72" s="52" t="n"/>
      <c r="H72" s="67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customHeight="1" ht="15.75" r="73" s="98" spans="1:26">
      <c r="A73" s="97" t="n">
        <v>42641</v>
      </c>
      <c r="B73" s="70" t="s">
        <v>150</v>
      </c>
      <c r="C73" s="44" t="n">
        <v>-3</v>
      </c>
      <c r="D73" s="44" t="n"/>
      <c r="F73" s="44" t="n"/>
      <c r="G73" s="44" t="n"/>
      <c r="H73" s="43" t="n"/>
      <c r="I73" s="44" t="n"/>
      <c r="J73" s="44" t="n"/>
      <c r="K73" s="44" t="n"/>
      <c r="L73" s="44" t="n"/>
    </row>
    <row customHeight="1" ht="15.75" r="74" s="98" spans="1:26">
      <c r="A74" s="97" t="n"/>
      <c r="B74" s="66" t="s">
        <v>92</v>
      </c>
      <c r="C74" s="44" t="n">
        <v>-5.95</v>
      </c>
      <c r="D74" s="44" t="n"/>
      <c r="F74" s="44" t="n"/>
      <c r="G74" s="44" t="n"/>
      <c r="H74" s="43" t="n"/>
      <c r="I74" s="44" t="n"/>
      <c r="J74" s="44" t="n"/>
      <c r="K74" s="44" t="n"/>
      <c r="L74" s="44" t="n"/>
    </row>
    <row customHeight="1" ht="15.75" r="75" s="98" spans="1:26">
      <c r="A75" s="97" t="n"/>
      <c r="B75" s="69" t="s">
        <v>233</v>
      </c>
      <c r="C75" s="44" t="n">
        <v>-3</v>
      </c>
      <c r="D75" s="44" t="n"/>
      <c r="F75" s="44" t="n"/>
      <c r="G75" s="44" t="n"/>
      <c r="H75" s="43" t="n"/>
      <c r="I75" s="44" t="n"/>
      <c r="J75" s="44" t="n"/>
      <c r="K75" s="44" t="n"/>
      <c r="L75" s="44" t="n"/>
    </row>
    <row r="76" spans="1:26">
      <c r="A76" s="99" t="n">
        <v>42642</v>
      </c>
      <c r="B76" s="70" t="s">
        <v>71</v>
      </c>
      <c r="C76" s="52" t="n">
        <v>-2.4</v>
      </c>
      <c r="D76" s="52" t="n"/>
      <c r="E76" s="52" t="n"/>
      <c r="F76" s="52" t="n"/>
      <c r="G76" s="52" t="n"/>
      <c r="H76" s="67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C77" s="52" t="n"/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r="78" spans="1:26">
      <c r="A78" s="97" t="n">
        <v>42643</v>
      </c>
      <c r="C78" s="43" t="n"/>
      <c r="D78" s="44" t="n"/>
      <c r="E78" s="44" t="n"/>
      <c r="F78" s="68" t="n"/>
      <c r="H78" s="43" t="n"/>
      <c r="I78" s="44" t="n"/>
      <c r="J78" s="44" t="n"/>
      <c r="K78" s="44" t="n"/>
      <c r="L78" s="44" t="n"/>
    </row>
    <row r="79" spans="1:26">
      <c r="C79" s="43" t="n"/>
      <c r="H79" s="43" t="n"/>
    </row>
    <row r="80" spans="1:26">
      <c r="C80" s="43" t="n"/>
      <c r="H80" s="43" t="n"/>
    </row>
    <row r="81" spans="1:26">
      <c r="C81" s="43" t="n"/>
      <c r="H81" s="43" t="n"/>
    </row>
    <row r="82" spans="1:26">
      <c r="A82" s="105" t="s">
        <v>214</v>
      </c>
      <c r="B82" s="41" t="n"/>
      <c r="C82" s="71" t="n"/>
      <c r="D82" s="88" t="n"/>
      <c r="E82" s="88" t="n"/>
      <c r="F82" s="88" t="n"/>
      <c r="G82" s="55" t="n"/>
      <c r="H82" s="71" t="n"/>
      <c r="I82" s="88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B83" s="41" t="n"/>
      <c r="C83" s="71" t="n"/>
      <c r="D83" s="88" t="n"/>
      <c r="E83" s="88" t="n"/>
      <c r="F83" s="88" t="n"/>
      <c r="G83" s="55" t="n"/>
      <c r="H83" s="71" t="n"/>
      <c r="I83" s="88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r="84" spans="1:26">
      <c r="B84" s="41" t="n"/>
      <c r="C84" s="73" t="n"/>
      <c r="H84" s="73" t="n"/>
    </row>
    <row r="85" spans="1:26">
      <c r="H85" s="73" t="n"/>
    </row>
    <row r="86" spans="1:26">
      <c r="B86" t="s">
        <v>234</v>
      </c>
      <c r="C86" s="43" t="n">
        <v>-10</v>
      </c>
      <c r="H86" s="73" t="n"/>
    </row>
    <row r="87" spans="1:26">
      <c r="B87" t="s">
        <v>235</v>
      </c>
      <c r="C87" s="43" t="n">
        <v>-4.5</v>
      </c>
      <c r="H87" s="73" t="n"/>
    </row>
    <row r="88" spans="1:26">
      <c r="B88" t="s">
        <v>236</v>
      </c>
      <c r="C88" s="43" t="n">
        <v>-35.1</v>
      </c>
      <c r="H88" s="73" t="n"/>
    </row>
    <row r="89" spans="1:26">
      <c r="B89" t="s">
        <v>237</v>
      </c>
      <c r="C89" s="43" t="n">
        <v>-17.5</v>
      </c>
      <c r="H89" s="73" t="n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SUM(C16:C95)</f>
        <v/>
      </c>
      <c r="D5" s="6">
        <f>SUM(C5,F5)</f>
        <v/>
      </c>
      <c r="E5" s="47" t="n"/>
      <c r="F5" s="6">
        <f>SUM(F16:F86)</f>
        <v/>
      </c>
      <c r="I5" s="7" t="n"/>
    </row>
    <row customHeight="1" ht="18.75" r="6" s="98" spans="1:26">
      <c r="B6" s="4" t="s">
        <v>27</v>
      </c>
      <c r="C6" s="8">
        <f>QUOTIENT(SUM(C5),COUNT(A16:A85))</f>
        <v/>
      </c>
      <c r="D6" s="8">
        <f>SUM(C6,F6)</f>
        <v/>
      </c>
      <c r="E6" s="47" t="n"/>
      <c r="F6" s="8">
        <f>QUOTIENT(SUM(F5),COUNT(A16:Z85))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SUM(C18,C21,C25,C28,C32,C42,C48,C53,C62,C66,C75,C81,C84,C87,C51,C66,C78)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SUM(C16,C20,C23,C26,C30,C31,C33,C34,C35,C36,C38,C39,C41,C43,C44,C45,C46,C49,C52,C56,C58,C61,C64,C65,C69,C71,C72,C73,C77,C80,C83,C85,C86)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SUM(G16)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SUM(F16)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SUM(F18)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SUM(E16)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SUM(C19,C22,C24,C37,C40,C54,C55,C60,C67,C70,C74,C79)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42675</v>
      </c>
      <c r="B16" s="41" t="s">
        <v>40</v>
      </c>
      <c r="C16" s="73" t="n">
        <v>-3.5</v>
      </c>
      <c r="D16" s="51" t="n"/>
      <c r="E16" s="51" t="n"/>
      <c r="F16" s="51" t="n"/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74</v>
      </c>
      <c r="C17" s="73" t="n">
        <v>-0.4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92</v>
      </c>
      <c r="C18" s="73" t="n">
        <v>-6.21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s">
        <v>239</v>
      </c>
      <c r="C19" s="86" t="n">
        <v>-2.79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A20" s="97" t="n">
        <v>42676</v>
      </c>
      <c r="B20" s="41" t="s">
        <v>40</v>
      </c>
      <c r="C20" s="48" t="n">
        <v>-1.5</v>
      </c>
      <c r="D20" s="44" t="n"/>
      <c r="E20" s="44" t="s">
        <v>240</v>
      </c>
      <c r="F20" s="44" t="n">
        <v>250</v>
      </c>
      <c r="H20" s="73" t="n"/>
      <c r="I20" s="44" t="n"/>
      <c r="J20" s="44" t="n"/>
      <c r="K20" s="44" t="n"/>
      <c r="L20" s="44" t="n"/>
    </row>
    <row r="21" spans="1:26">
      <c r="B21" s="41" t="s">
        <v>92</v>
      </c>
      <c r="C21" s="48" t="n">
        <v>-2.64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r="22" spans="1:26">
      <c r="B22" s="41" t="s">
        <v>74</v>
      </c>
      <c r="C22" s="48" t="n">
        <v>-0.2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r="23" spans="1:26">
      <c r="A23" s="99" t="n">
        <v>42677</v>
      </c>
      <c r="B23" s="41" t="s">
        <v>40</v>
      </c>
      <c r="C23" s="48" t="n">
        <v>-3</v>
      </c>
      <c r="D23" s="52" t="n"/>
      <c r="E23" s="52" t="n"/>
      <c r="F23" s="52" t="n"/>
      <c r="G23" s="52" t="n"/>
      <c r="H23" s="67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41" t="s">
        <v>241</v>
      </c>
      <c r="C24" s="48" t="n">
        <v>-15.8</v>
      </c>
      <c r="D24" s="52" t="n"/>
      <c r="E24" s="52" t="n"/>
      <c r="F24" s="52" t="n"/>
      <c r="G24" s="52" t="n"/>
      <c r="H24" s="67" t="n">
        <v>-15.8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41" t="s">
        <v>92</v>
      </c>
      <c r="C25" s="48" t="n">
        <v>-4.14</v>
      </c>
      <c r="D25" s="52" t="n"/>
      <c r="E25" s="52" t="n"/>
      <c r="F25" s="52" t="n"/>
      <c r="G25" s="52" t="s">
        <v>227</v>
      </c>
      <c r="H25" s="67" t="n">
        <v>-20</v>
      </c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B26" s="41" t="s">
        <v>163</v>
      </c>
      <c r="C26" s="48" t="n">
        <v>-4.7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r="27" spans="1:26">
      <c r="A27" s="97" t="n">
        <v>42678</v>
      </c>
      <c r="B27" s="41" t="s">
        <v>40</v>
      </c>
      <c r="C27" s="48" t="n">
        <v>-2.6</v>
      </c>
      <c r="D27" s="44" t="n"/>
      <c r="E27" s="44" t="s">
        <v>49</v>
      </c>
      <c r="F27" s="44" t="n">
        <v>500</v>
      </c>
      <c r="I27" s="44" t="n"/>
      <c r="J27" s="44" t="n"/>
      <c r="K27" s="44" t="n"/>
      <c r="L27" s="44" t="n"/>
    </row>
    <row r="28" spans="1:26">
      <c r="B28" s="41" t="s">
        <v>92</v>
      </c>
      <c r="C28" s="48" t="n">
        <v>-4.47</v>
      </c>
      <c r="D28" s="44" t="n"/>
      <c r="E28" s="44" t="n"/>
      <c r="F28" s="44" t="n"/>
      <c r="I28" s="44" t="n"/>
      <c r="J28" s="44" t="n"/>
      <c r="K28" s="44" t="n"/>
      <c r="L28" s="44" t="n"/>
    </row>
    <row customHeight="1" ht="15.75" r="29" s="98" spans="1:26">
      <c r="A29" s="99" t="n">
        <v>42679</v>
      </c>
      <c r="B29" s="41" t="n"/>
      <c r="C29" s="44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customHeight="1" ht="15.75" r="30" s="98" spans="1:26">
      <c r="A30" s="97" t="n">
        <v>42680</v>
      </c>
      <c r="B30" s="41" t="s">
        <v>71</v>
      </c>
      <c r="C30" s="44" t="n">
        <v>-2.4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A31" s="103" t="n">
        <v>42681</v>
      </c>
      <c r="B31" s="41" t="s">
        <v>59</v>
      </c>
      <c r="C31" s="44" t="n">
        <v>-1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B32" s="41" t="s">
        <v>92</v>
      </c>
      <c r="C32" s="44" t="n">
        <v>-9.539999999999999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</row>
    <row r="33" spans="1:26">
      <c r="A33" s="97" t="n">
        <v>42621</v>
      </c>
      <c r="B33" s="41" t="s">
        <v>40</v>
      </c>
      <c r="C33" s="44" t="n">
        <v>-1.5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242</v>
      </c>
      <c r="C34" s="44" t="n">
        <v>-3.99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3" t="n">
        <v>42683</v>
      </c>
      <c r="B35" s="41" t="s">
        <v>40</v>
      </c>
      <c r="C35" s="44" t="n">
        <v>-1.3</v>
      </c>
      <c r="D35" s="52" t="n"/>
      <c r="E35" s="52" t="s">
        <v>94</v>
      </c>
      <c r="F35" s="52" t="n">
        <v>200</v>
      </c>
      <c r="G35" s="88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r="36" spans="1:26">
      <c r="B36" s="41" t="s">
        <v>243</v>
      </c>
      <c r="C36" s="44" t="n">
        <v>-1</v>
      </c>
      <c r="D36" s="52" t="n"/>
      <c r="E36" s="52" t="n"/>
      <c r="F36" s="52" t="n"/>
      <c r="G36" s="88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244</v>
      </c>
      <c r="C37" s="44" t="n">
        <v>-0.11</v>
      </c>
      <c r="D37" s="52" t="n"/>
      <c r="E37" s="52" t="n"/>
      <c r="F37" s="52" t="n"/>
      <c r="G37" s="88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r="38" spans="1:26">
      <c r="B38" s="41" t="s">
        <v>242</v>
      </c>
      <c r="C38" s="44" t="n">
        <v>-3.99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A39" s="97" t="n">
        <v>42684</v>
      </c>
      <c r="B39" s="41" t="s">
        <v>40</v>
      </c>
      <c r="C39" s="44" t="n">
        <v>-2.1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r="40" spans="1:26">
      <c r="B40" s="41" t="s">
        <v>74</v>
      </c>
      <c r="C40" s="44" t="n">
        <v>-0.6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A41" s="103" t="n">
        <v>42685</v>
      </c>
      <c r="B41" s="41" t="s">
        <v>40</v>
      </c>
      <c r="C41" s="44" t="n">
        <v>-4.75</v>
      </c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</row>
    <row r="42" spans="1:26">
      <c r="B42" s="41" t="s">
        <v>92</v>
      </c>
      <c r="C42" s="44" t="n">
        <v>-3.26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s">
        <v>245</v>
      </c>
      <c r="C43" s="44" t="n">
        <v>-18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2" t="n">
        <v>42686</v>
      </c>
      <c r="B44" s="41" t="n"/>
      <c r="C44" s="73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99" t="n">
        <v>42687</v>
      </c>
      <c r="B45" s="41" t="s">
        <v>163</v>
      </c>
      <c r="C45" s="73" t="n">
        <v>-4</v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</row>
    <row r="46" spans="1:26">
      <c r="A46" s="97" t="n">
        <v>42688</v>
      </c>
      <c r="B46" s="41" t="s">
        <v>165</v>
      </c>
      <c r="C46" s="44" t="n">
        <v>-1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246</v>
      </c>
      <c r="C47" s="44" t="n">
        <v>-2.99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41" t="s">
        <v>92</v>
      </c>
      <c r="C48" s="44" t="n">
        <v>-4.18</v>
      </c>
      <c r="D48" s="44" t="n"/>
      <c r="E48" s="44" t="n"/>
      <c r="F48" s="44" t="n"/>
      <c r="G48" s="44" t="n"/>
      <c r="H48" s="44" t="n">
        <v>-4.18</v>
      </c>
      <c r="I48" s="44" t="n"/>
      <c r="J48" s="44" t="n"/>
      <c r="K48" s="44" t="n"/>
      <c r="L48" s="44" t="n"/>
    </row>
    <row r="49" spans="1:26">
      <c r="A49" s="104" t="n">
        <v>42689</v>
      </c>
      <c r="B49" s="41" t="s">
        <v>40</v>
      </c>
      <c r="C49" s="44" t="n">
        <v>-3.5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41" t="s">
        <v>247</v>
      </c>
      <c r="C50" s="44" t="n">
        <v>-1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B51" s="41" t="s">
        <v>92</v>
      </c>
      <c r="C51" s="44" t="n">
        <v>-3.93</v>
      </c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84" t="n"/>
      <c r="N51" s="84" t="n"/>
      <c r="O51" s="84" t="n"/>
      <c r="P51" s="84" t="n"/>
      <c r="Q51" s="84" t="n"/>
      <c r="R51" s="84" t="n"/>
      <c r="S51" s="84" t="n"/>
      <c r="T51" s="84" t="n"/>
      <c r="U51" s="84" t="n"/>
      <c r="V51" s="84" t="n"/>
      <c r="W51" s="84" t="n"/>
      <c r="X51" s="84" t="n"/>
      <c r="Y51" s="84" t="n"/>
      <c r="Z51" s="84" t="n"/>
    </row>
    <row r="52" spans="1:26">
      <c r="A52" s="97" t="n">
        <v>42690</v>
      </c>
      <c r="B52" s="41" t="s">
        <v>40</v>
      </c>
      <c r="C52" s="44" t="n">
        <v>-1.5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92</v>
      </c>
      <c r="C53" s="44" t="n">
        <v>-1.79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B54" s="41" t="s">
        <v>74</v>
      </c>
      <c r="C54" s="44" t="n">
        <v>-0.4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A55" s="104" t="n">
        <v>42691</v>
      </c>
      <c r="B55" s="41" t="s">
        <v>74</v>
      </c>
      <c r="C55" s="44" t="n">
        <v>-0.4</v>
      </c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r="56" spans="1:26">
      <c r="B56" s="41" t="s">
        <v>40</v>
      </c>
      <c r="C56" s="44" t="n">
        <v>-1.75</v>
      </c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84" t="n"/>
      <c r="N56" s="84" t="n"/>
      <c r="O56" s="84" t="n"/>
      <c r="P56" s="84" t="n"/>
      <c r="Q56" s="84" t="n"/>
      <c r="R56" s="84" t="n"/>
      <c r="S56" s="84" t="n"/>
      <c r="T56" s="84" t="n"/>
      <c r="U56" s="84" t="n"/>
      <c r="V56" s="84" t="n"/>
      <c r="W56" s="84" t="n"/>
      <c r="X56" s="84" t="n"/>
      <c r="Y56" s="84" t="n"/>
      <c r="Z56" s="84" t="n"/>
    </row>
    <row r="57" spans="1:26">
      <c r="D57" s="62" t="n"/>
      <c r="E57" s="62" t="n"/>
      <c r="F57" s="62" t="n"/>
      <c r="G57" s="55" t="s">
        <v>248</v>
      </c>
      <c r="H57" s="71" t="n">
        <v>-20</v>
      </c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41" t="s">
        <v>163</v>
      </c>
      <c r="C58" s="44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84" t="n"/>
      <c r="N58" s="84" t="n"/>
      <c r="O58" s="84" t="n"/>
      <c r="P58" s="84" t="n"/>
      <c r="Q58" s="84" t="n"/>
      <c r="R58" s="84" t="n"/>
      <c r="S58" s="84" t="n"/>
      <c r="T58" s="84" t="n"/>
      <c r="U58" s="84" t="n"/>
      <c r="V58" s="84" t="n"/>
      <c r="W58" s="84" t="n"/>
      <c r="X58" s="84" t="n"/>
      <c r="Y58" s="84" t="n"/>
      <c r="Z58" s="84" t="n"/>
    </row>
    <row r="59" spans="1:26">
      <c r="A59" s="97" t="n">
        <v>42692</v>
      </c>
      <c r="B59" s="41" t="s">
        <v>87</v>
      </c>
      <c r="C59" s="44" t="n">
        <v>-1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41" t="s">
        <v>74</v>
      </c>
      <c r="C60" s="44" t="n">
        <v>-0.5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40</v>
      </c>
      <c r="C61" s="44" t="n">
        <v>-1.5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B62" s="41" t="s">
        <v>92</v>
      </c>
      <c r="C62" s="44" t="n">
        <v>-5.03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customHeight="1" ht="15.75" r="63" s="98" spans="1:26">
      <c r="A63" s="99" t="n">
        <v>42693</v>
      </c>
      <c r="B63" s="41" t="s">
        <v>58</v>
      </c>
      <c r="C63" s="44" t="n">
        <v>-6.24</v>
      </c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</row>
    <row customHeight="1" ht="15.75" r="64" s="98" spans="1:26">
      <c r="A64" s="102" t="n">
        <v>42694</v>
      </c>
      <c r="B64" s="41" t="s">
        <v>71</v>
      </c>
      <c r="C64" s="44" t="n">
        <v>-2.4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3" t="n">
        <v>42695</v>
      </c>
      <c r="B65" s="41" t="s">
        <v>84</v>
      </c>
      <c r="C65" s="44" t="n">
        <v>-1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92</v>
      </c>
      <c r="C66" s="44" t="n">
        <v>-1.57</v>
      </c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41" t="s">
        <v>249</v>
      </c>
      <c r="C67" s="44" t="n">
        <v>-0.05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A68" s="102" t="n">
        <v>42696</v>
      </c>
      <c r="B68" s="41" t="s">
        <v>87</v>
      </c>
      <c r="C68" s="64" t="n">
        <v>-1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s="41" t="s">
        <v>40</v>
      </c>
      <c r="C69" s="64" t="n">
        <v>-1.5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74</v>
      </c>
      <c r="C70" s="64" t="n">
        <v>-0.1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84</v>
      </c>
      <c r="C71" s="64" t="n">
        <v>-1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1" t="s">
        <v>242</v>
      </c>
      <c r="C72" s="64" t="n">
        <v>-3.99</v>
      </c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9" t="n">
        <v>42697</v>
      </c>
      <c r="B73" s="41" t="s">
        <v>40</v>
      </c>
      <c r="C73" s="64" t="n">
        <v>-1.5</v>
      </c>
      <c r="D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41" t="s">
        <v>74</v>
      </c>
      <c r="C74" s="64" t="n">
        <v>-0.15</v>
      </c>
      <c r="D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B75" s="41" t="s">
        <v>92</v>
      </c>
      <c r="C75" s="64" t="n">
        <v>-2.33</v>
      </c>
      <c r="D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</row>
    <row r="76" spans="1:26">
      <c r="B76" s="41" t="s">
        <v>250</v>
      </c>
      <c r="C76" s="64" t="n">
        <v>-3.55</v>
      </c>
      <c r="D76" s="52" t="n"/>
      <c r="G76" s="52" t="n"/>
      <c r="H76" s="52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A77" s="97" t="n">
        <v>42698</v>
      </c>
      <c r="B77" s="41" t="s">
        <v>40</v>
      </c>
      <c r="C77" s="44" t="n">
        <v>-3.5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B78" s="41" t="s">
        <v>92</v>
      </c>
      <c r="C78" s="44" t="n">
        <v>-1.17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r="79" spans="1:26">
      <c r="A79" s="99" t="n">
        <v>42699</v>
      </c>
      <c r="B79" s="41" t="s">
        <v>74</v>
      </c>
      <c r="C79" s="44" t="n">
        <v>-0.1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B80" s="41" t="s">
        <v>40</v>
      </c>
      <c r="C80" s="44" t="n">
        <v>-1.5</v>
      </c>
      <c r="D80" s="52" t="n"/>
      <c r="E80" s="52" t="n"/>
      <c r="F80" s="52" t="n"/>
      <c r="G80" s="52" t="n"/>
      <c r="H80" s="67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</row>
    <row customHeight="1" ht="15.75" r="81" s="98" spans="1:26">
      <c r="A81" s="97" t="n">
        <v>42700</v>
      </c>
      <c r="B81" s="41" t="s">
        <v>58</v>
      </c>
      <c r="C81" s="44" t="n">
        <v>-14.4</v>
      </c>
      <c r="D81" s="44" t="n"/>
      <c r="E81" s="44" t="n"/>
      <c r="F81" s="44" t="n"/>
      <c r="G81" s="44" t="n"/>
      <c r="H81" s="43" t="n">
        <v>-14.4</v>
      </c>
      <c r="I81" s="44" t="n"/>
      <c r="J81" s="44" t="n"/>
      <c r="K81" s="44" t="n"/>
      <c r="L81" s="44" t="n"/>
    </row>
    <row customHeight="1" ht="15.75" r="82" s="98" spans="1:26">
      <c r="A82" s="99" t="n">
        <v>42701</v>
      </c>
      <c r="C82" s="44" t="n"/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42702</v>
      </c>
      <c r="B83" t="s">
        <v>165</v>
      </c>
      <c r="C83" s="44" t="n">
        <v>-1</v>
      </c>
      <c r="D83" s="44" t="n"/>
      <c r="F83" s="44" t="n"/>
      <c r="G83" s="44" t="n"/>
      <c r="H83" s="43" t="n"/>
      <c r="I83" s="44" t="n"/>
      <c r="J83" s="44" t="n"/>
      <c r="K83" s="44" t="n"/>
      <c r="L83" s="44" t="n"/>
    </row>
    <row r="84" spans="1:26">
      <c r="B84" t="s">
        <v>92</v>
      </c>
      <c r="C84" s="44" t="n">
        <v>-3.83</v>
      </c>
      <c r="D84" s="44" t="n"/>
      <c r="F84" s="44" t="n"/>
      <c r="G84" s="44" t="n"/>
      <c r="H84" s="43" t="n"/>
      <c r="I84" s="44" t="n"/>
      <c r="J84" s="44" t="n"/>
      <c r="K84" s="44" t="n"/>
      <c r="L84" s="44" t="n"/>
    </row>
    <row customHeight="1" ht="15.75" r="85" s="98" spans="1:26">
      <c r="A85" s="99" t="n">
        <v>42703</v>
      </c>
      <c r="B85" t="s">
        <v>40</v>
      </c>
      <c r="C85" s="44" t="n">
        <v>-1.75</v>
      </c>
      <c r="D85" s="52" t="n"/>
      <c r="E85" s="52" t="n"/>
      <c r="F85" s="52" t="n"/>
      <c r="G85" s="52" t="n"/>
      <c r="H85" s="67" t="n"/>
      <c r="I85" s="52" t="n"/>
      <c r="J85" s="52" t="n"/>
      <c r="K85" s="52" t="n"/>
      <c r="L85" s="52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</row>
    <row r="86" spans="1:26">
      <c r="A86" s="97" t="n">
        <v>42704</v>
      </c>
      <c r="B86" t="s">
        <v>40</v>
      </c>
      <c r="C86" s="43" t="n">
        <v>-1.5</v>
      </c>
      <c r="D86" s="44" t="n"/>
      <c r="E86" s="44" t="n"/>
      <c r="F86" s="68" t="n"/>
      <c r="H86" s="43" t="n"/>
      <c r="I86" s="44" t="n"/>
      <c r="J86" s="44" t="n"/>
      <c r="K86" s="44" t="n"/>
      <c r="L86" s="44" t="n"/>
    </row>
    <row r="87" spans="1:26">
      <c r="B87" t="s">
        <v>92</v>
      </c>
      <c r="C87" s="43" t="n">
        <v>-2.88</v>
      </c>
      <c r="H87" s="43" t="n">
        <v>-2.88</v>
      </c>
    </row>
    <row r="88" spans="1:26">
      <c r="A88" s="105" t="s">
        <v>251</v>
      </c>
      <c r="B88" s="41" t="n"/>
      <c r="C88" s="71" t="n"/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B89" s="41" t="n"/>
      <c r="C89" s="71" t="n"/>
      <c r="D89" s="88" t="n"/>
      <c r="E89" s="88" t="n"/>
      <c r="F89" s="88" t="n"/>
      <c r="G89" s="55" t="n"/>
      <c r="H89" s="71" t="n"/>
      <c r="I89" s="88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r="90" spans="1:26">
      <c r="B90" s="41" t="n"/>
      <c r="C90" s="73" t="n"/>
      <c r="H90" s="73" t="n"/>
    </row>
    <row r="91" spans="1:26">
      <c r="H91" s="73" t="n"/>
    </row>
    <row r="92" spans="1:26">
      <c r="B92" t="s">
        <v>234</v>
      </c>
      <c r="C92" s="43" t="n">
        <v>-10</v>
      </c>
      <c r="H92" s="73" t="n"/>
    </row>
    <row r="93" spans="1:26">
      <c r="B93" t="s">
        <v>235</v>
      </c>
      <c r="C93" s="43" t="n">
        <v>-4.5</v>
      </c>
      <c r="H93" s="73" t="n"/>
    </row>
    <row r="94" spans="1:26">
      <c r="B94" t="s">
        <v>236</v>
      </c>
      <c r="C94" s="43" t="n">
        <v>-35.1</v>
      </c>
      <c r="H94" s="73" t="n"/>
    </row>
    <row r="95" spans="1:26">
      <c r="B95" t="s">
        <v>237</v>
      </c>
      <c r="C95" s="43" t="n">
        <v>-17.5</v>
      </c>
      <c r="H95" s="73" t="n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SUM(C16:C107)</f>
        <v/>
      </c>
      <c r="D5" s="6">
        <f>SUM(C5,F5)</f>
        <v/>
      </c>
      <c r="E5" s="47" t="n"/>
      <c r="F5" s="6">
        <f>SUM(F16:F105)</f>
        <v/>
      </c>
      <c r="I5" s="7" t="n"/>
    </row>
    <row customHeight="1" ht="18.75" r="6" s="98" spans="1:26">
      <c r="B6" s="4" t="s">
        <v>27</v>
      </c>
      <c r="C6" s="8">
        <f>QUOTIENT(SUM(C5),COUNT(A16:A94))</f>
        <v/>
      </c>
      <c r="D6" s="8">
        <f>SUM(C6,F6)</f>
        <v/>
      </c>
      <c r="E6" s="47" t="n"/>
      <c r="F6" s="8">
        <f>QUOTIENT(SUM(F5),COUNT(A16:Z105))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SUM(C23,C24,C34,C40,C46,C49,C52,C59,C60,C67,C74)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SUM(C16,C17,C18,C22,C27,C31,C33,C36:C39,C42,C44,C47,C48,C51,C53,C57,C65,C69:C71,C73,C75,C91)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SUM(C78)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s">
        <v>252</v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SUM(C64,C72)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SUM(C30)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SUM(C20,C21,C45,C50,C56,C58,C61,C62,C76,C77,C90)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99" t="n">
        <v>42644</v>
      </c>
      <c r="B16" s="41" t="s">
        <v>40</v>
      </c>
      <c r="C16" s="67" t="n">
        <v>-1.75</v>
      </c>
      <c r="E16" s="51" t="s">
        <v>240</v>
      </c>
      <c r="F16" s="51">
        <f>250</f>
        <v/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84</v>
      </c>
      <c r="C17" s="67" t="n">
        <v>-1</v>
      </c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71</v>
      </c>
      <c r="C18" s="67" t="n">
        <v>-2.8</v>
      </c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n"/>
      <c r="C19" s="67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s">
        <v>74</v>
      </c>
      <c r="C20" s="48" t="n">
        <v>-0.8</v>
      </c>
      <c r="E20" s="44" t="s">
        <v>253</v>
      </c>
      <c r="F20" s="44" t="n">
        <v>500</v>
      </c>
      <c r="H20" s="73" t="n"/>
      <c r="I20" s="44" t="n"/>
      <c r="J20" s="44" t="n"/>
      <c r="K20" s="44" t="n"/>
      <c r="L20" s="44" t="n"/>
    </row>
    <row customHeight="1" ht="15.75" r="21" s="98" spans="1:26">
      <c r="A21" s="97" t="n"/>
      <c r="B21" s="41" t="s">
        <v>254</v>
      </c>
      <c r="C21" s="48" t="n">
        <v>-7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customHeight="1" ht="15.75" r="22" s="98" spans="1:26">
      <c r="A22" s="97" t="n"/>
      <c r="B22" s="41" t="s">
        <v>40</v>
      </c>
      <c r="C22" s="48" t="n">
        <v>-1.75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customHeight="1" ht="15.75" r="23" s="98" spans="1:26">
      <c r="A23" s="97" t="n"/>
      <c r="B23" s="41" t="s">
        <v>92</v>
      </c>
      <c r="C23" s="48" t="n">
        <v>-3.71</v>
      </c>
      <c r="D23" s="44" t="n"/>
      <c r="E23" s="44" t="n"/>
      <c r="F23" s="44" t="n"/>
      <c r="H23" s="73" t="n"/>
      <c r="I23" s="44" t="n"/>
      <c r="J23" s="44" t="n"/>
      <c r="K23" s="44" t="n"/>
      <c r="L23" s="44" t="n"/>
    </row>
    <row customHeight="1" ht="15.75" r="24" s="98" spans="1:26">
      <c r="A24" s="99" t="n">
        <v>42616</v>
      </c>
      <c r="B24" s="41" t="s">
        <v>92</v>
      </c>
      <c r="C24" s="57" t="n">
        <v>-7.52</v>
      </c>
      <c r="D24" s="52" t="n"/>
      <c r="E24" s="52" t="n"/>
      <c r="F24" s="52" t="n"/>
      <c r="G24" s="52" t="n"/>
      <c r="H24" s="67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9" t="n"/>
      <c r="B25" s="41" t="s">
        <v>255</v>
      </c>
      <c r="C25" s="57" t="n">
        <v>-3.5</v>
      </c>
      <c r="D25" s="52" t="n"/>
      <c r="E25" s="52" t="n"/>
      <c r="F25" s="52" t="n"/>
      <c r="G25" s="52" t="n"/>
      <c r="H25" s="67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customHeight="1" ht="15.75" r="26" s="98" spans="1:26">
      <c r="A26" s="97" t="n">
        <v>42617</v>
      </c>
      <c r="B26" s="41" t="n"/>
      <c r="C26" s="48" t="n"/>
      <c r="D26" s="44" t="n"/>
      <c r="E26" s="44" t="n"/>
      <c r="F26" s="44" t="n"/>
      <c r="I26" s="44" t="n"/>
      <c r="J26" s="44" t="n"/>
      <c r="K26" s="44" t="n"/>
      <c r="L26" s="44" t="n"/>
    </row>
    <row r="27" spans="1:26">
      <c r="A27" s="99" t="n">
        <v>42618</v>
      </c>
      <c r="B27" s="41" t="s">
        <v>84</v>
      </c>
      <c r="C27" s="52" t="n">
        <v>-1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spans="1:26">
      <c r="B28" s="41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41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A30" s="97" t="n">
        <v>42619</v>
      </c>
      <c r="B30" s="41" t="s">
        <v>74</v>
      </c>
      <c r="C30" s="44" t="n">
        <v>-0.3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B31" s="41" t="s">
        <v>40</v>
      </c>
      <c r="C31" s="44" t="n">
        <v>-1.5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B32" s="41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A33" s="103" t="n">
        <v>42620</v>
      </c>
      <c r="B33" s="41" t="s">
        <v>40</v>
      </c>
      <c r="C33" s="52" t="n">
        <v>-1.5</v>
      </c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B34" s="41" t="s">
        <v>92</v>
      </c>
      <c r="C34" s="52" t="n">
        <v>-3.71</v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B35" s="41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customHeight="1" ht="15.75" r="36" s="98" spans="1:26">
      <c r="A36" s="97" t="n">
        <v>42621</v>
      </c>
      <c r="B36" s="41" t="s">
        <v>40</v>
      </c>
      <c r="C36" s="44" t="n">
        <v>-1.5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customHeight="1" ht="15.75" r="37" s="98" spans="1:26">
      <c r="A37" s="97" t="n"/>
      <c r="B37" s="41" t="s">
        <v>256</v>
      </c>
      <c r="C37" s="44" t="n">
        <v>-1.2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customHeight="1" ht="15.75" r="38" s="98" spans="1:26">
      <c r="A38" s="103" t="n">
        <v>42622</v>
      </c>
      <c r="B38" s="41" t="s">
        <v>40</v>
      </c>
      <c r="C38" s="52" t="n">
        <v>-1.75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103" t="n"/>
      <c r="B39" s="41" t="s">
        <v>92</v>
      </c>
      <c r="C39" s="52" t="n">
        <v>-6.13</v>
      </c>
      <c r="D39" s="52" t="n"/>
      <c r="E39" s="52" t="n"/>
      <c r="F39" s="52" t="n"/>
      <c r="G39" s="88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42623</v>
      </c>
      <c r="B40" s="41" t="s">
        <v>92</v>
      </c>
      <c r="C40" s="44" t="n">
        <v>-4.32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A42" s="103" t="n">
        <v>42624</v>
      </c>
      <c r="B42" s="41" t="s">
        <v>71</v>
      </c>
      <c r="C42" s="52" t="n">
        <v>-2.4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2" t="n">
        <v>42625</v>
      </c>
      <c r="B44" s="41" t="s">
        <v>84</v>
      </c>
      <c r="C44" s="73" t="n">
        <v>-1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2" t="n"/>
      <c r="B45" s="41" t="s">
        <v>257</v>
      </c>
      <c r="C45" s="73" t="n">
        <v>-9.960000000000001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2" t="n"/>
      <c r="B46" s="41" t="s">
        <v>93</v>
      </c>
      <c r="C46" s="73" t="n">
        <v>-0.7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2" t="n"/>
      <c r="B47" s="41" t="s">
        <v>255</v>
      </c>
      <c r="C47" s="73" t="n">
        <v>-4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99" t="n">
        <v>42626</v>
      </c>
      <c r="B48" s="41" t="s">
        <v>40</v>
      </c>
      <c r="C48" s="71" t="n">
        <v>-3.5</v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</row>
    <row r="49" spans="1:26">
      <c r="B49" s="41" t="s">
        <v>92</v>
      </c>
      <c r="C49" s="71" t="n">
        <v>-4.48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customHeight="1" ht="15.75" r="50" s="98" spans="1:26">
      <c r="A50" s="99" t="n"/>
      <c r="B50" s="41" t="s">
        <v>258</v>
      </c>
      <c r="C50" s="71" t="n">
        <v>-12.99</v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</row>
    <row r="51" spans="1:26">
      <c r="A51" s="97" t="n">
        <v>42627</v>
      </c>
      <c r="B51" s="41" t="s">
        <v>40</v>
      </c>
      <c r="C51" s="44" t="n">
        <v>-1.75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41" t="s">
        <v>92</v>
      </c>
      <c r="C52" s="44" t="n">
        <v>-0.87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104" t="n">
        <v>42628</v>
      </c>
      <c r="B53" s="41" t="s">
        <v>40</v>
      </c>
      <c r="C53" s="62" t="n">
        <v>-3.5</v>
      </c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84" t="n"/>
      <c r="N53" s="84" t="n"/>
      <c r="O53" s="84" t="n"/>
      <c r="P53" s="84" t="n"/>
      <c r="Q53" s="84" t="n"/>
      <c r="R53" s="84" t="n"/>
      <c r="S53" s="84" t="n"/>
      <c r="T53" s="84" t="n"/>
      <c r="U53" s="84" t="n"/>
      <c r="V53" s="84" t="n"/>
      <c r="W53" s="84" t="n"/>
      <c r="X53" s="84" t="n"/>
      <c r="Y53" s="84" t="n"/>
      <c r="Z53" s="84" t="n"/>
    </row>
    <row r="54" spans="1:26">
      <c r="B54" s="41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84" t="n"/>
      <c r="N54" s="84" t="n"/>
      <c r="O54" s="84" t="n"/>
      <c r="P54" s="84" t="n"/>
      <c r="Q54" s="84" t="n"/>
      <c r="R54" s="84" t="n"/>
      <c r="S54" s="84" t="n"/>
      <c r="T54" s="84" t="n"/>
      <c r="U54" s="84" t="n"/>
      <c r="V54" s="84" t="n"/>
      <c r="W54" s="84" t="n"/>
      <c r="X54" s="84" t="n"/>
      <c r="Y54" s="84" t="n"/>
      <c r="Z54" s="84" t="n"/>
    </row>
    <row r="55" spans="1:26">
      <c r="B55" s="41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customHeight="1" ht="15.75" r="56" s="98" spans="1:26">
      <c r="A56" s="97" t="n">
        <v>42629</v>
      </c>
      <c r="B56" s="41" t="s">
        <v>74</v>
      </c>
      <c r="C56" s="44" t="n">
        <v>-0.8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97" t="n"/>
      <c r="B57" s="41" t="s">
        <v>40</v>
      </c>
      <c r="C57" s="44" t="n">
        <v>-1.75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7" t="n"/>
      <c r="B58" s="41" t="s">
        <v>64</v>
      </c>
      <c r="C58" s="44" t="n">
        <v>-2.99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97" t="n"/>
      <c r="B59" s="41" t="s">
        <v>92</v>
      </c>
      <c r="C59" s="44" t="n">
        <v>-6.32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A60" s="104" t="n">
        <v>42630</v>
      </c>
      <c r="B60" s="41" t="s">
        <v>92</v>
      </c>
      <c r="C60" s="62" t="n">
        <v>-7.45</v>
      </c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84" t="n"/>
      <c r="N60" s="84" t="n"/>
      <c r="O60" s="84" t="n"/>
      <c r="P60" s="84" t="n"/>
      <c r="Q60" s="84" t="n"/>
      <c r="R60" s="84" t="n"/>
      <c r="S60" s="84" t="n"/>
      <c r="T60" s="84" t="n"/>
      <c r="U60" s="84" t="n"/>
      <c r="V60" s="84" t="n"/>
      <c r="W60" s="84" t="n"/>
      <c r="X60" s="84" t="n"/>
      <c r="Y60" s="84" t="n"/>
      <c r="Z60" s="84" t="n"/>
    </row>
    <row r="61" spans="1:26">
      <c r="B61" s="41" t="s">
        <v>259</v>
      </c>
      <c r="C61" s="62" t="n">
        <v>-12.95</v>
      </c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  <c r="V61" s="84" t="n"/>
      <c r="W61" s="84" t="n"/>
      <c r="X61" s="84" t="n"/>
      <c r="Y61" s="84" t="n"/>
      <c r="Z61" s="84" t="n"/>
    </row>
    <row r="62" spans="1:26">
      <c r="B62" s="41" t="s">
        <v>260</v>
      </c>
      <c r="C62" s="62" t="n">
        <v>-5.67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B63" s="41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84" t="n"/>
      <c r="N63" s="84" t="n"/>
      <c r="O63" s="84" t="n"/>
      <c r="P63" s="84" t="n"/>
      <c r="Q63" s="84" t="n"/>
      <c r="R63" s="84" t="n"/>
      <c r="S63" s="84" t="n"/>
      <c r="T63" s="84" t="n"/>
      <c r="U63" s="84" t="n"/>
      <c r="V63" s="84" t="n"/>
      <c r="W63" s="84" t="n"/>
      <c r="X63" s="84" t="n"/>
      <c r="Y63" s="84" t="n"/>
      <c r="Z63" s="84" t="n"/>
    </row>
    <row r="64" spans="1:26">
      <c r="A64" s="97" t="n">
        <v>42631</v>
      </c>
      <c r="B64" s="41" t="s">
        <v>261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41" t="s">
        <v>262</v>
      </c>
      <c r="C65" s="44" t="n">
        <v>-2.5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r="66" spans="1:26">
      <c r="B66" s="41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r="67" spans="1:26">
      <c r="A67" s="99" t="n">
        <v>42632</v>
      </c>
      <c r="B67" s="41" t="s">
        <v>92</v>
      </c>
      <c r="C67" s="52" t="n">
        <v>-3.87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B68" s="41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</row>
    <row r="69" spans="1:26">
      <c r="A69" s="102" t="n">
        <v>42633</v>
      </c>
      <c r="B69" s="41" t="s">
        <v>40</v>
      </c>
      <c r="C69" s="44" t="n">
        <v>-1.75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263</v>
      </c>
      <c r="C70" s="44" t="n">
        <v>-3.29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264</v>
      </c>
      <c r="C71" s="44" t="n">
        <v>-1.29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3" t="n">
        <v>42634</v>
      </c>
      <c r="B72" s="41" t="s">
        <v>212</v>
      </c>
      <c r="C72" s="52" t="n">
        <v>-20</v>
      </c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41" t="s">
        <v>40</v>
      </c>
      <c r="C73" s="52" t="n">
        <v>-2.7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customHeight="1" ht="15.75" r="74" s="98" spans="1:26">
      <c r="A74" s="103" t="n"/>
      <c r="B74" s="41" t="s">
        <v>92</v>
      </c>
      <c r="C74" s="52" t="n">
        <v>-8.91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customHeight="1" ht="15.75" r="75" s="98" spans="1:26">
      <c r="A75" s="102" t="n">
        <v>42635</v>
      </c>
      <c r="B75" s="41" t="s">
        <v>40</v>
      </c>
      <c r="C75" s="64" t="n">
        <v>-4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2" t="n"/>
      <c r="B76" s="41" t="s">
        <v>265</v>
      </c>
      <c r="C76" s="64" t="n">
        <v>-0.99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2" t="n"/>
      <c r="B77" s="41" t="s">
        <v>266</v>
      </c>
      <c r="C77" s="64" t="n">
        <v>-6.59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2" t="n"/>
      <c r="B78" s="41" t="s">
        <v>267</v>
      </c>
      <c r="C78" s="64" t="n">
        <v>-5.04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99" t="n">
        <v>42636</v>
      </c>
      <c r="B79" s="41" t="n"/>
      <c r="C79" s="65" t="n"/>
      <c r="D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A80" s="97" t="n">
        <v>42637</v>
      </c>
      <c r="B80" s="41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r="81" spans="1:26"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B82" s="41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customHeight="1" ht="15.75" r="83" s="98" spans="1:26">
      <c r="A83" s="99" t="n">
        <v>42638</v>
      </c>
      <c r="B83" s="41" t="n"/>
      <c r="C83" s="52" t="n"/>
      <c r="D83" s="52" t="n"/>
      <c r="E83" s="52" t="n"/>
      <c r="F83" s="52" t="n"/>
      <c r="G83" s="52" t="n"/>
      <c r="H83" s="67" t="n"/>
      <c r="I83" s="52" t="n"/>
      <c r="J83" s="52" t="n"/>
      <c r="K83" s="52" t="n"/>
      <c r="L83" s="52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customHeight="1" ht="15.75" r="84" s="98" spans="1:26">
      <c r="A84" s="99" t="n"/>
      <c r="B84" s="41" t="n"/>
      <c r="C84" s="52" t="n"/>
      <c r="D84" s="52" t="n"/>
      <c r="E84" s="52" t="n"/>
      <c r="F84" s="52" t="n"/>
      <c r="G84" s="52" t="n"/>
      <c r="H84" s="67" t="n"/>
      <c r="I84" s="52" t="n"/>
      <c r="J84" s="52" t="n"/>
      <c r="K84" s="52" t="n"/>
      <c r="L84" s="52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</row>
    <row customHeight="1" ht="15.75" r="85" s="98" spans="1:26">
      <c r="A85" s="97" t="n">
        <v>42639</v>
      </c>
      <c r="B85" s="41" t="n"/>
      <c r="C85" s="44" t="n"/>
      <c r="D85" s="44" t="n"/>
      <c r="E85" s="44" t="n"/>
      <c r="F85" s="44" t="n"/>
      <c r="G85" s="44" t="n"/>
      <c r="H85" s="43" t="n"/>
      <c r="I85" s="44" t="n"/>
      <c r="J85" s="44" t="n"/>
      <c r="K85" s="44" t="n"/>
      <c r="L85" s="44" t="n"/>
    </row>
    <row r="86" spans="1:26">
      <c r="A86" s="99" t="n">
        <v>42640</v>
      </c>
      <c r="C86" s="52" t="n"/>
      <c r="D86" s="52" t="n"/>
      <c r="E86" s="52" t="n"/>
      <c r="F86" s="52" t="n"/>
      <c r="G86" s="52" t="n"/>
      <c r="H86" s="67" t="n"/>
      <c r="I86" s="52" t="n"/>
      <c r="J86" s="52" t="n"/>
      <c r="K86" s="52" t="n"/>
      <c r="L86" s="52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</row>
    <row r="87" spans="1:26">
      <c r="C87" s="52" t="n"/>
      <c r="D87" s="52" t="n"/>
      <c r="E87" s="52" t="n"/>
      <c r="F87" s="52" t="n"/>
      <c r="G87" s="52" t="n"/>
      <c r="H87" s="67" t="n"/>
      <c r="I87" s="52" t="n"/>
      <c r="J87" s="52" t="n"/>
      <c r="K87" s="52" t="n"/>
      <c r="L87" s="52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C88" s="52" t="n"/>
      <c r="D88" s="52" t="n"/>
      <c r="E88" s="52" t="n"/>
      <c r="F88" s="52" t="n"/>
      <c r="G88" s="52" t="n"/>
      <c r="H88" s="67" t="n"/>
      <c r="I88" s="52" t="n"/>
      <c r="J88" s="52" t="n"/>
      <c r="K88" s="52" t="n"/>
      <c r="L88" s="52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C89" s="52" t="n"/>
      <c r="D89" s="52" t="n"/>
      <c r="E89" s="52" t="n"/>
      <c r="F89" s="52" t="n"/>
      <c r="G89" s="52" t="n"/>
      <c r="H89" s="67" t="n"/>
      <c r="I89" s="52" t="n"/>
      <c r="J89" s="52" t="n"/>
      <c r="K89" s="52" t="n"/>
      <c r="L89" s="52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customHeight="1" ht="15.75" r="90" s="98" spans="1:26">
      <c r="A90" s="97" t="n">
        <v>42641</v>
      </c>
      <c r="B90" t="s">
        <v>268</v>
      </c>
      <c r="C90" s="44" t="n">
        <v>-1</v>
      </c>
      <c r="D90" s="44" t="n"/>
      <c r="F90" s="44" t="n"/>
      <c r="G90" s="44" t="n"/>
      <c r="H90" s="43" t="n"/>
      <c r="I90" s="44" t="n"/>
      <c r="J90" s="44" t="n"/>
      <c r="K90" s="44" t="n"/>
      <c r="L90" s="44" t="n"/>
    </row>
    <row customHeight="1" ht="15.75" r="91" s="98" spans="1:26">
      <c r="A91" s="97" t="n"/>
      <c r="B91" t="s">
        <v>204</v>
      </c>
      <c r="C91" s="44" t="n">
        <v>-11.1</v>
      </c>
      <c r="D91" s="44" t="n"/>
      <c r="F91" s="44" t="n"/>
      <c r="G91" s="44" t="n"/>
      <c r="H91" s="43" t="n"/>
      <c r="I91" s="44" t="n"/>
      <c r="J91" s="44" t="n"/>
      <c r="K91" s="44" t="n"/>
      <c r="L91" s="44" t="n"/>
    </row>
    <row customHeight="1" ht="15.75" r="92" s="98" spans="1:26">
      <c r="A92" s="97" t="n"/>
      <c r="C92" s="44" t="n"/>
      <c r="D92" s="44" t="n"/>
      <c r="F92" s="44" t="n"/>
      <c r="G92" s="44" t="n"/>
      <c r="H92" s="43" t="n"/>
      <c r="I92" s="44" t="n"/>
      <c r="J92" s="44" t="n"/>
      <c r="K92" s="44" t="n"/>
      <c r="L92" s="44" t="n"/>
    </row>
    <row customHeight="1" ht="15.75" r="93" s="98" spans="1:26">
      <c r="A93" s="97" t="n"/>
      <c r="C93" s="44" t="n"/>
      <c r="D93" s="44" t="n"/>
      <c r="F93" s="44" t="n"/>
      <c r="G93" s="44" t="n"/>
      <c r="H93" s="43" t="n"/>
      <c r="I93" s="44" t="n"/>
      <c r="J93" s="44" t="n"/>
      <c r="K93" s="44" t="n"/>
      <c r="L93" s="44" t="n"/>
    </row>
    <row r="94" spans="1:26">
      <c r="A94" s="99" t="n">
        <v>42642</v>
      </c>
      <c r="C94" s="52" t="n"/>
      <c r="D94" s="52" t="n"/>
      <c r="E94" s="52" t="s">
        <v>269</v>
      </c>
      <c r="F94" s="52" t="n">
        <v>300</v>
      </c>
      <c r="G94" s="52" t="n"/>
      <c r="H94" s="67" t="n"/>
      <c r="I94" s="52" t="n"/>
      <c r="J94" s="52" t="n"/>
      <c r="K94" s="52" t="n"/>
      <c r="L94" s="52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</row>
    <row r="95" spans="1:26">
      <c r="C95" s="52" t="n"/>
      <c r="D95" s="52" t="n"/>
      <c r="E95" s="52" t="n"/>
      <c r="F95" s="52" t="n"/>
      <c r="G95" s="52" t="n"/>
      <c r="H95" s="67" t="n"/>
      <c r="I95" s="52" t="n"/>
      <c r="J95" s="52" t="n"/>
      <c r="K95" s="52" t="n"/>
      <c r="L95" s="52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</row>
    <row r="96" spans="1:26">
      <c r="A96" s="97" t="n">
        <v>42643</v>
      </c>
      <c r="C96" s="43" t="n"/>
      <c r="D96" s="44" t="n"/>
      <c r="E96" s="44" t="n"/>
      <c r="F96" s="68" t="n"/>
      <c r="H96" s="43" t="n"/>
      <c r="I96" s="44" t="n"/>
      <c r="J96" s="44" t="n"/>
      <c r="K96" s="44" t="n"/>
      <c r="L96" s="44" t="n"/>
    </row>
    <row r="97" spans="1:26">
      <c r="C97" s="43" t="n"/>
      <c r="H97" s="43" t="n"/>
    </row>
    <row r="98" spans="1:26">
      <c r="C98" s="43" t="n"/>
      <c r="H98" s="43" t="n"/>
    </row>
    <row r="99" spans="1:26">
      <c r="C99" s="43" t="n"/>
      <c r="H99" s="43" t="n"/>
    </row>
    <row r="100" spans="1:26">
      <c r="A100" s="105" t="s">
        <v>214</v>
      </c>
      <c r="B100" s="41" t="n"/>
      <c r="C100" s="71" t="n"/>
      <c r="D100" s="88" t="n"/>
      <c r="E100" s="88" t="s">
        <v>270</v>
      </c>
      <c r="F100" s="88" t="n">
        <v>0.9399999999999999</v>
      </c>
      <c r="G100" s="55" t="n"/>
      <c r="H100" s="71" t="n"/>
      <c r="I100" s="88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</row>
    <row r="101" spans="1:26">
      <c r="B101" s="41" t="n"/>
      <c r="C101" s="71" t="n"/>
      <c r="D101" s="88" t="n"/>
      <c r="E101" s="88" t="n"/>
      <c r="F101" s="88" t="n"/>
      <c r="G101" s="55" t="n"/>
      <c r="H101" s="71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</row>
    <row r="102" spans="1:26">
      <c r="B102" s="41" t="n"/>
      <c r="C102" s="73" t="n"/>
      <c r="H102" s="73" t="n"/>
    </row>
    <row r="103" spans="1:26">
      <c r="H103" s="73" t="n"/>
    </row>
    <row r="104" spans="1:26">
      <c r="B104" t="s">
        <v>234</v>
      </c>
      <c r="C104" s="43" t="n">
        <v>-10</v>
      </c>
      <c r="H104" s="73" t="n"/>
    </row>
    <row r="105" spans="1:26">
      <c r="B105" t="s">
        <v>235</v>
      </c>
      <c r="C105" s="43" t="n">
        <v>-4.5</v>
      </c>
      <c r="H105" s="73" t="n"/>
    </row>
    <row r="106" spans="1:26">
      <c r="B106" t="s">
        <v>236</v>
      </c>
      <c r="C106" s="43" t="n">
        <v>-35.1</v>
      </c>
      <c r="H106" s="73" t="n"/>
    </row>
    <row r="107" spans="1:26">
      <c r="B107" t="s">
        <v>237</v>
      </c>
      <c r="C107" s="43" t="n">
        <v>-17.5</v>
      </c>
      <c r="H107" s="73" t="n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7.57031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25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40">
        <f>SUM(C19:C52)</f>
        <v/>
      </c>
      <c r="D5" s="6" t="n"/>
    </row>
    <row customHeight="1" ht="18.75" r="6" s="98" spans="1:26">
      <c r="B6" s="4" t="s">
        <v>27</v>
      </c>
      <c r="C6" s="9">
        <f>QUOTIENT(SUM(C5),COUNT(A19:A52))</f>
        <v/>
      </c>
      <c r="D6" s="8" t="n"/>
    </row>
    <row customHeight="1" ht="18.75" r="7" s="98" spans="1:26">
      <c r="B7" s="4" t="s">
        <v>28</v>
      </c>
      <c r="C7" s="40">
        <f>SUM(C21,C24,C41,C44)</f>
        <v/>
      </c>
    </row>
    <row customHeight="1" ht="18.75" r="8" s="98" spans="1:26">
      <c r="B8" s="4" t="s">
        <v>29</v>
      </c>
      <c r="C8" s="40">
        <f>SUM(C45,C46)</f>
        <v/>
      </c>
    </row>
    <row customHeight="1" ht="18.75" r="9" s="98" spans="1:26">
      <c r="B9" s="4" t="s">
        <v>30</v>
      </c>
      <c r="C9" s="40">
        <f>SUM(C43)</f>
        <v/>
      </c>
    </row>
    <row customHeight="1" ht="18.75" r="10" s="98" spans="1:26">
      <c r="B10" s="4" t="s">
        <v>31</v>
      </c>
      <c r="C10" s="40">
        <f>SUM(C42)</f>
        <v/>
      </c>
    </row>
    <row customHeight="1" ht="18.75" r="11" s="98" spans="1:26">
      <c r="B11" s="4" t="s">
        <v>32</v>
      </c>
      <c r="C11" s="40">
        <f>SUM(C40)</f>
        <v/>
      </c>
    </row>
    <row customHeight="1" ht="15.75" r="19" s="98" spans="1:26">
      <c r="A19" s="100" t="n">
        <v>42370</v>
      </c>
    </row>
    <row customHeight="1" ht="15.75" r="20" s="98" spans="1:26">
      <c r="A20" s="100" t="n">
        <v>42371</v>
      </c>
    </row>
    <row customHeight="1" ht="27.75" r="21" s="98" spans="1:26">
      <c r="A21" s="100" t="n">
        <v>42372</v>
      </c>
      <c r="B21" s="45" t="n"/>
      <c r="C21" s="14" t="n"/>
      <c r="D21" s="14" t="n"/>
    </row>
    <row customHeight="1" ht="15.75" r="22" s="98" spans="1:26">
      <c r="A22" s="100" t="n"/>
      <c r="B22" s="45" t="n"/>
      <c r="C22" s="14" t="n"/>
      <c r="D22" s="14" t="n"/>
    </row>
    <row customHeight="1" ht="15.75" r="23" s="98" spans="1:26">
      <c r="A23" s="100" t="n">
        <v>42373</v>
      </c>
      <c r="C23" s="14" t="n"/>
      <c r="D23" s="14" t="n"/>
    </row>
    <row customHeight="1" ht="15.75" r="24" s="98" spans="1:26">
      <c r="A24" s="100" t="n">
        <v>42374</v>
      </c>
      <c r="C24" s="14" t="n"/>
      <c r="D24" s="14" t="n"/>
    </row>
    <row customHeight="1" ht="15.75" r="25" s="98" spans="1:26">
      <c r="A25" s="100" t="n">
        <v>42375</v>
      </c>
      <c r="C25" s="14" t="n"/>
      <c r="D25" s="14" t="n"/>
    </row>
    <row customHeight="1" ht="15.75" r="26" s="98" spans="1:26">
      <c r="A26" s="100" t="n">
        <v>42376</v>
      </c>
      <c r="C26" s="14" t="n"/>
      <c r="D26" s="14" t="n"/>
    </row>
    <row customHeight="1" ht="15.75" r="27" s="98" spans="1:26">
      <c r="A27" s="100" t="n">
        <v>42377</v>
      </c>
      <c r="C27" s="14" t="n"/>
      <c r="D27" s="14" t="n"/>
    </row>
    <row customHeight="1" ht="15.75" r="28" s="98" spans="1:26">
      <c r="A28" s="100" t="n">
        <v>42378</v>
      </c>
      <c r="C28" s="14" t="n"/>
      <c r="D28" s="14" t="n"/>
    </row>
    <row customHeight="1" ht="15.75" r="29" s="98" spans="1:26">
      <c r="A29" s="100" t="n">
        <v>42379</v>
      </c>
      <c r="C29" s="14" t="n"/>
      <c r="D29" s="14" t="n"/>
    </row>
    <row customHeight="1" ht="15.75" r="30" s="98" spans="1:26">
      <c r="A30" s="100" t="n">
        <v>42380</v>
      </c>
      <c r="C30" s="14" t="n"/>
      <c r="D30" s="14" t="n"/>
    </row>
    <row customHeight="1" ht="15.75" r="31" s="98" spans="1:26">
      <c r="A31" s="100" t="n">
        <v>42381</v>
      </c>
      <c r="C31" s="14" t="n"/>
      <c r="D31" s="14" t="n"/>
    </row>
    <row customHeight="1" ht="15.75" r="32" s="98" spans="1:26">
      <c r="A32" s="100" t="n">
        <v>42382</v>
      </c>
      <c r="C32" s="14" t="n"/>
      <c r="D32" s="14" t="n"/>
    </row>
    <row customHeight="1" ht="15.75" r="33" s="98" spans="1:26">
      <c r="A33" s="100" t="n">
        <v>42383</v>
      </c>
      <c r="C33" s="14" t="n"/>
      <c r="D33" s="14" t="n"/>
    </row>
    <row customHeight="1" ht="15.75" r="34" s="98" spans="1:26">
      <c r="A34" s="100" t="n">
        <v>42384</v>
      </c>
      <c r="C34" s="14" t="n"/>
      <c r="D34" s="14" t="n"/>
    </row>
    <row customHeight="1" ht="15.75" r="35" s="98" spans="1:26">
      <c r="A35" s="100" t="n">
        <v>42385</v>
      </c>
      <c r="C35" s="14" t="n"/>
      <c r="D35" s="14" t="n"/>
    </row>
    <row customHeight="1" ht="15.75" r="36" s="98" spans="1:26">
      <c r="A36" s="100" t="n">
        <v>42386</v>
      </c>
      <c r="C36" s="14" t="n"/>
      <c r="D36" s="14" t="n"/>
    </row>
    <row customHeight="1" ht="15.75" r="37" s="98" spans="1:26">
      <c r="A37" s="100" t="n">
        <v>42387</v>
      </c>
      <c r="C37" s="14" t="n"/>
      <c r="D37" s="14" t="n"/>
    </row>
    <row customHeight="1" ht="15.75" r="38" s="98" spans="1:26">
      <c r="A38" s="100" t="n">
        <v>42388</v>
      </c>
      <c r="C38" s="14" t="n"/>
      <c r="D38" s="14" t="n"/>
    </row>
    <row customHeight="1" ht="15.75" r="39" s="98" spans="1:26">
      <c r="A39" s="100" t="n">
        <v>42389</v>
      </c>
      <c r="C39" s="14" t="n"/>
      <c r="D39" s="14" t="n"/>
    </row>
    <row customHeight="1" ht="15.75" r="40" s="98" spans="1:26">
      <c r="A40" s="100" t="n">
        <v>42390</v>
      </c>
      <c r="C40" s="14" t="n"/>
      <c r="D40" s="14" t="n"/>
    </row>
    <row customHeight="1" ht="27.75" r="41" s="98" spans="1:26">
      <c r="A41" s="100" t="n">
        <v>42391</v>
      </c>
      <c r="B41" s="45" t="n"/>
      <c r="C41" s="14" t="n"/>
      <c r="D41" s="14" t="n"/>
    </row>
    <row customHeight="1" ht="15.75" r="42" s="98" spans="1:26">
      <c r="A42" s="100" t="n"/>
      <c r="B42" s="45" t="n"/>
      <c r="C42" s="14" t="n"/>
      <c r="D42" s="14" t="n"/>
    </row>
    <row customHeight="1" ht="15.75" r="43" s="98" spans="1:26">
      <c r="A43" s="100" t="n"/>
      <c r="B43" s="45" t="n"/>
      <c r="C43" s="14" t="n"/>
      <c r="D43" s="14" t="n"/>
    </row>
    <row customHeight="1" ht="15.75" r="44" s="98" spans="1:26">
      <c r="A44" s="100" t="n">
        <v>42392</v>
      </c>
      <c r="C44" s="14" t="n"/>
      <c r="D44" s="14" t="n"/>
    </row>
    <row customHeight="1" ht="15.75" r="45" s="98" spans="1:26">
      <c r="A45" s="100" t="n">
        <v>42393</v>
      </c>
      <c r="C45" s="14" t="n"/>
      <c r="D45" s="14" t="n"/>
    </row>
    <row customHeight="1" ht="15.75" r="46" s="98" spans="1:26">
      <c r="A46" s="100" t="n">
        <v>42394</v>
      </c>
      <c r="C46" s="14" t="n"/>
      <c r="D46" s="14" t="n"/>
    </row>
    <row customHeight="1" ht="15.75" r="47" s="98" spans="1:26">
      <c r="A47" s="100" t="n">
        <v>42395</v>
      </c>
      <c r="C47" s="14" t="n"/>
      <c r="D47" s="14" t="n"/>
    </row>
    <row customHeight="1" ht="15.75" r="48" s="98" spans="1:26">
      <c r="A48" s="100" t="n">
        <v>42396</v>
      </c>
      <c r="C48" s="14" t="n"/>
      <c r="D48" s="14" t="n"/>
    </row>
    <row customHeight="1" ht="15.75" r="49" s="98" spans="1:26">
      <c r="A49" s="100" t="n">
        <v>42397</v>
      </c>
      <c r="C49" s="14" t="n"/>
      <c r="D49" s="14" t="n"/>
    </row>
    <row customHeight="1" ht="15.75" r="50" s="98" spans="1:26">
      <c r="A50" s="100" t="n">
        <v>42398</v>
      </c>
    </row>
    <row customHeight="1" ht="15.75" r="51" s="98" spans="1:26">
      <c r="A51" s="100" t="n">
        <v>42399</v>
      </c>
    </row>
    <row customHeight="1" ht="15.75" r="52" s="98" spans="1:26">
      <c r="A52" s="100" t="n">
        <v>42400</v>
      </c>
    </row>
    <row r="94" spans="1:26">
      <c r="A94" s="18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6.2851562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33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 t="n">
        <v>-726.84</v>
      </c>
      <c r="D5" s="6" t="n">
        <v>-431</v>
      </c>
    </row>
    <row customHeight="1" ht="18.75" r="6" s="98" spans="1:26">
      <c r="B6" s="4" t="s">
        <v>27</v>
      </c>
      <c r="C6" s="7">
        <f>QUOTIENT(SUM(C5),COUNT(A19:A52))</f>
        <v/>
      </c>
      <c r="D6" s="8" t="n">
        <v>-14.85</v>
      </c>
    </row>
    <row customHeight="1" ht="18.75" r="7" s="98" spans="1:26">
      <c r="B7" s="4" t="s">
        <v>28</v>
      </c>
      <c r="C7" s="10">
        <f>SUM(C21,C24,C41,C44)</f>
        <v/>
      </c>
    </row>
    <row customHeight="1" ht="18.75" r="8" s="98" spans="1:26">
      <c r="B8" s="4" t="s">
        <v>29</v>
      </c>
      <c r="C8" s="10">
        <f>SUM(C45,C46)</f>
        <v/>
      </c>
    </row>
    <row customHeight="1" ht="18.75" r="9" s="98" spans="1:26">
      <c r="B9" s="4" t="s">
        <v>30</v>
      </c>
      <c r="C9" s="10">
        <f>SUM(C43)</f>
        <v/>
      </c>
    </row>
    <row customHeight="1" ht="18.75" r="10" s="98" spans="1:26">
      <c r="B10" s="4" t="s">
        <v>31</v>
      </c>
      <c r="C10" s="4">
        <f>SUM(C42)</f>
        <v/>
      </c>
    </row>
    <row customHeight="1" ht="18.75" r="11" s="98" spans="1:26">
      <c r="B11" s="4" t="s">
        <v>32</v>
      </c>
      <c r="C11" s="4">
        <f>SUM(C40)</f>
        <v/>
      </c>
    </row>
    <row customHeight="1" ht="15.75" r="19" s="98" spans="1:26">
      <c r="A19" s="100" t="n">
        <v>42401</v>
      </c>
    </row>
    <row customHeight="1" ht="15.75" r="20" s="98" spans="1:26">
      <c r="A20" s="100" t="n">
        <v>42402</v>
      </c>
    </row>
    <row customHeight="1" ht="15.75" r="21" s="98" spans="1:26">
      <c r="A21" s="100" t="n">
        <v>42403</v>
      </c>
      <c r="B21" s="45" t="n"/>
      <c r="C21" s="14" t="n"/>
    </row>
    <row customHeight="1" ht="15.75" r="22" s="98" spans="1:26">
      <c r="A22" s="100" t="n"/>
      <c r="B22" s="45" t="n"/>
      <c r="C22" s="14" t="n"/>
    </row>
    <row customHeight="1" ht="15.75" r="23" s="98" spans="1:26">
      <c r="A23" s="100" t="n">
        <v>42404</v>
      </c>
    </row>
    <row customHeight="1" ht="15.75" r="24" s="98" spans="1:26">
      <c r="A24" s="100" t="n">
        <v>42405</v>
      </c>
    </row>
    <row customHeight="1" ht="15.75" r="25" s="98" spans="1:26">
      <c r="A25" s="100" t="n">
        <v>42406</v>
      </c>
    </row>
    <row customHeight="1" ht="15.75" r="26" s="98" spans="1:26">
      <c r="A26" s="100" t="n">
        <v>42407</v>
      </c>
    </row>
    <row customHeight="1" ht="15.75" r="27" s="98" spans="1:26">
      <c r="A27" s="100" t="n">
        <v>42408</v>
      </c>
    </row>
    <row customHeight="1" ht="15.75" r="28" s="98" spans="1:26">
      <c r="A28" s="100" t="n">
        <v>42409</v>
      </c>
    </row>
    <row customHeight="1" ht="15.75" r="29" s="98" spans="1:26">
      <c r="A29" s="100" t="n">
        <v>42410</v>
      </c>
    </row>
    <row customHeight="1" ht="15.75" r="30" s="98" spans="1:26">
      <c r="A30" s="100" t="n">
        <v>42411</v>
      </c>
    </row>
    <row customHeight="1" ht="15.75" r="31" s="98" spans="1:26">
      <c r="A31" s="100" t="n">
        <v>42412</v>
      </c>
    </row>
    <row customHeight="1" ht="15.75" r="32" s="98" spans="1:26">
      <c r="A32" s="100" t="n">
        <v>42413</v>
      </c>
    </row>
    <row customHeight="1" ht="15.75" r="33" s="98" spans="1:26">
      <c r="A33" s="100" t="n">
        <v>42414</v>
      </c>
    </row>
    <row customHeight="1" ht="15.75" r="34" s="98" spans="1:26">
      <c r="A34" s="100" t="n">
        <v>42415</v>
      </c>
    </row>
    <row customHeight="1" ht="15.75" r="35" s="98" spans="1:26">
      <c r="A35" s="100" t="n">
        <v>42416</v>
      </c>
    </row>
    <row customHeight="1" ht="15.75" r="36" s="98" spans="1:26">
      <c r="A36" s="100" t="n">
        <v>42417</v>
      </c>
    </row>
    <row customHeight="1" ht="15.75" r="37" s="98" spans="1:26">
      <c r="A37" s="100" t="n">
        <v>42418</v>
      </c>
    </row>
    <row customHeight="1" ht="15.75" r="38" s="98" spans="1:26">
      <c r="A38" s="100" t="n">
        <v>42419</v>
      </c>
    </row>
    <row customHeight="1" ht="15.75" r="39" s="98" spans="1:26">
      <c r="A39" s="100" t="n">
        <v>42420</v>
      </c>
    </row>
    <row customHeight="1" ht="15.75" r="40" s="98" spans="1:26">
      <c r="A40" s="100" t="n">
        <v>42421</v>
      </c>
    </row>
    <row customHeight="1" ht="15.75" r="41" s="98" spans="1:26">
      <c r="A41" s="100" t="n">
        <v>42422</v>
      </c>
      <c r="B41" s="45" t="n"/>
    </row>
    <row customHeight="1" ht="15.75" r="42" s="98" spans="1:26">
      <c r="A42" s="100" t="n"/>
      <c r="B42" s="45" t="n"/>
    </row>
    <row customHeight="1" ht="15.75" r="43" s="98" spans="1:26">
      <c r="A43" s="100" t="n"/>
      <c r="B43" s="45" t="n"/>
    </row>
    <row customHeight="1" ht="15.75" r="44" s="98" spans="1:26">
      <c r="A44" s="100" t="n">
        <v>42423</v>
      </c>
    </row>
    <row customHeight="1" ht="15.75" r="45" s="98" spans="1:26">
      <c r="A45" s="100" t="n">
        <v>42424</v>
      </c>
    </row>
    <row customHeight="1" ht="15.75" r="46" s="98" spans="1:26">
      <c r="A46" s="100" t="n">
        <v>42425</v>
      </c>
    </row>
    <row customHeight="1" ht="15.75" r="47" s="98" spans="1:26">
      <c r="A47" s="100" t="n">
        <v>42426</v>
      </c>
    </row>
    <row customHeight="1" ht="15.75" r="48" s="98" spans="1:26">
      <c r="A48" s="100" t="n">
        <v>42427</v>
      </c>
    </row>
    <row customHeight="1" ht="15.75" r="49" s="98" spans="1:26">
      <c r="A49" s="100" t="n">
        <v>42428</v>
      </c>
    </row>
    <row customHeight="1" ht="15.75" r="50" s="98" spans="1:26">
      <c r="A50" s="100" t="n">
        <v>42429</v>
      </c>
    </row>
    <row customHeight="1" ht="15.75" r="51" s="98" spans="1:26">
      <c r="A51" s="100" t="n"/>
    </row>
    <row customHeight="1" ht="15.75" r="52" s="98" spans="1:26">
      <c r="A52" s="100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34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>
        <f>SUM(C19:C53)</f>
        <v/>
      </c>
      <c r="D5" s="6" t="n">
        <v>-113.14</v>
      </c>
    </row>
    <row customHeight="1" ht="18.75" r="6" s="98" spans="1:26">
      <c r="B6" s="4" t="s">
        <v>27</v>
      </c>
      <c r="C6" s="7">
        <f>QUOTIENT(SUM(C5),COUNT(A19:A53))</f>
        <v/>
      </c>
      <c r="D6" s="8" t="n">
        <v>-3.56</v>
      </c>
    </row>
    <row customHeight="1" ht="18.75" r="7" s="98" spans="1:26">
      <c r="B7" s="4" t="s">
        <v>28</v>
      </c>
      <c r="C7" s="10" t="n"/>
      <c r="D7" s="14" t="n"/>
    </row>
    <row customHeight="1" ht="18.75" r="8" s="98" spans="1:26">
      <c r="B8" s="4" t="s">
        <v>29</v>
      </c>
      <c r="C8" s="10">
        <f>SUM(C19,C21,C24,C25,C28,C30,C31,)</f>
        <v/>
      </c>
      <c r="D8" s="14" t="n"/>
    </row>
    <row customHeight="1" ht="18.75" r="9" s="98" spans="1:26">
      <c r="B9" s="4" t="s">
        <v>30</v>
      </c>
      <c r="C9" s="10">
        <f>SUM(C44)</f>
        <v/>
      </c>
      <c r="D9" s="14" t="n"/>
    </row>
    <row customHeight="1" ht="18.75" r="10" s="98" spans="1:26">
      <c r="B10" s="4" t="s">
        <v>31</v>
      </c>
      <c r="C10" s="10">
        <f>SUM(C43)</f>
        <v/>
      </c>
      <c r="D10" s="14" t="n"/>
    </row>
    <row customHeight="1" ht="18.75" r="11" s="98" spans="1:26">
      <c r="B11" s="4" t="s">
        <v>32</v>
      </c>
      <c r="C11" s="10">
        <f>SUM(C39,C20)</f>
        <v/>
      </c>
      <c r="D11" s="14" t="n"/>
    </row>
    <row r="12" spans="1:26">
      <c r="C12" s="14" t="n"/>
      <c r="D12" s="14" t="n"/>
    </row>
    <row r="13" spans="1:26">
      <c r="C13" s="14" t="n"/>
      <c r="D13" s="14" t="n"/>
    </row>
    <row r="14" spans="1:26">
      <c r="C14" s="14" t="n"/>
      <c r="D14" s="14" t="n"/>
    </row>
    <row r="15" spans="1:26">
      <c r="C15" s="14" t="n"/>
      <c r="D15" s="14" t="n"/>
    </row>
    <row r="16" spans="1:26">
      <c r="C16" s="14" t="n"/>
      <c r="D16" s="14" t="n"/>
    </row>
    <row r="17" spans="1:26">
      <c r="C17" s="14" t="n"/>
      <c r="D17" s="14" t="n"/>
    </row>
    <row r="18" spans="1:26">
      <c r="C18" s="14" t="n"/>
      <c r="D18" s="14" t="n"/>
    </row>
    <row r="19" spans="1:26">
      <c r="A19" s="97" t="n">
        <v>42430</v>
      </c>
      <c r="B19" t="s">
        <v>35</v>
      </c>
      <c r="C19" s="14" t="n">
        <v>-30.55</v>
      </c>
      <c r="D19" s="14" t="n"/>
    </row>
    <row r="20" spans="1:26">
      <c r="B20" t="s">
        <v>36</v>
      </c>
      <c r="C20" s="14" t="n">
        <v>-20</v>
      </c>
      <c r="D20" s="14" t="n"/>
    </row>
    <row customHeight="1" ht="15.75" r="21" s="98" spans="1:26">
      <c r="A21" s="100" t="n">
        <v>42431</v>
      </c>
      <c r="B21" t="s">
        <v>35</v>
      </c>
      <c r="C21" s="14" t="n">
        <v>-3.5</v>
      </c>
      <c r="D21" s="14" t="n"/>
    </row>
    <row customHeight="1" ht="15.75" r="22" s="98" spans="1:26">
      <c r="A22" s="100" t="n">
        <v>42432</v>
      </c>
      <c r="B22" s="45" t="n"/>
      <c r="C22" s="14" t="n"/>
      <c r="D22" s="14" t="n"/>
    </row>
    <row customHeight="1" ht="15.75" r="23" s="98" spans="1:26">
      <c r="A23" s="100" t="n"/>
      <c r="B23" s="45" t="n"/>
      <c r="C23" s="14" t="n"/>
      <c r="D23" s="14" t="n"/>
    </row>
    <row customHeight="1" ht="15.75" r="24" s="98" spans="1:26">
      <c r="A24" s="100" t="n">
        <v>42433</v>
      </c>
      <c r="B24" t="s">
        <v>35</v>
      </c>
      <c r="C24" s="14" t="n">
        <v>-16.8</v>
      </c>
      <c r="D24" s="14" t="n"/>
    </row>
    <row customHeight="1" ht="15.75" r="25" s="98" spans="1:26">
      <c r="A25" s="100" t="n">
        <v>42434</v>
      </c>
      <c r="B25" t="s">
        <v>35</v>
      </c>
      <c r="C25" s="14" t="n">
        <v>-9.1</v>
      </c>
      <c r="D25" s="14" t="n"/>
    </row>
    <row customHeight="1" ht="15.75" r="26" s="98" spans="1:26">
      <c r="A26" s="100" t="n">
        <v>42435</v>
      </c>
      <c r="C26" s="14" t="n"/>
      <c r="D26" s="14" t="n"/>
    </row>
    <row customHeight="1" ht="15.75" r="27" s="98" spans="1:26">
      <c r="A27" s="100" t="n">
        <v>42436</v>
      </c>
      <c r="C27" s="14" t="n"/>
      <c r="D27" s="14" t="n"/>
    </row>
    <row customHeight="1" ht="15.75" r="28" s="98" spans="1:26">
      <c r="A28" s="100" t="n">
        <v>42437</v>
      </c>
      <c r="B28" t="s">
        <v>35</v>
      </c>
      <c r="C28" s="14" t="n">
        <v>-14.67</v>
      </c>
      <c r="D28" s="14" t="n"/>
    </row>
    <row customHeight="1" ht="15.75" r="29" s="98" spans="1:26">
      <c r="A29" s="100" t="n">
        <v>42438</v>
      </c>
      <c r="C29" s="14" t="n"/>
      <c r="D29" s="14" t="n"/>
    </row>
    <row customHeight="1" ht="15.75" r="30" s="98" spans="1:26">
      <c r="A30" s="100" t="n">
        <v>42439</v>
      </c>
      <c r="B30" t="s">
        <v>35</v>
      </c>
      <c r="C30" s="14" t="n">
        <v>-3.8</v>
      </c>
      <c r="D30" s="14" t="n"/>
    </row>
    <row customHeight="1" ht="15.75" r="31" s="98" spans="1:26">
      <c r="A31" s="100" t="n">
        <v>42440</v>
      </c>
      <c r="B31" t="s">
        <v>35</v>
      </c>
      <c r="C31" s="14" t="n">
        <v>-14.5</v>
      </c>
      <c r="D31" s="14" t="n"/>
    </row>
    <row customHeight="1" ht="15.75" r="32" s="98" spans="1:26">
      <c r="A32" s="100" t="n">
        <v>42441</v>
      </c>
      <c r="C32" s="14" t="n"/>
      <c r="D32" s="14" t="n"/>
    </row>
    <row customHeight="1" ht="15.75" r="33" s="98" spans="1:26">
      <c r="A33" s="100" t="n">
        <v>42442</v>
      </c>
      <c r="C33" s="14" t="n"/>
      <c r="D33" s="14" t="n"/>
    </row>
    <row customHeight="1" ht="15.75" r="34" s="98" spans="1:26">
      <c r="A34" s="100" t="n">
        <v>42443</v>
      </c>
      <c r="C34" s="14" t="n"/>
      <c r="D34" s="14" t="n"/>
    </row>
    <row customHeight="1" ht="15.75" r="35" s="98" spans="1:26">
      <c r="A35" s="100" t="n">
        <v>42444</v>
      </c>
      <c r="C35" s="14" t="n"/>
      <c r="D35" s="14" t="n"/>
    </row>
    <row customHeight="1" ht="15.75" r="36" s="98" spans="1:26">
      <c r="A36" s="100" t="n">
        <v>42445</v>
      </c>
      <c r="C36" s="14" t="n"/>
      <c r="D36" s="14" t="n"/>
    </row>
    <row customHeight="1" ht="15.75" r="37" s="98" spans="1:26">
      <c r="A37" s="100" t="n">
        <v>42446</v>
      </c>
      <c r="C37" s="14" t="n"/>
      <c r="D37" s="14" t="n"/>
    </row>
    <row customHeight="1" ht="15.75" r="38" s="98" spans="1:26">
      <c r="A38" s="100" t="n">
        <v>42447</v>
      </c>
      <c r="C38" s="14" t="n"/>
      <c r="D38" s="14" t="n"/>
    </row>
    <row customHeight="1" ht="15.75" r="39" s="98" spans="1:26">
      <c r="A39" s="100" t="n">
        <v>42448</v>
      </c>
      <c r="B39" t="s">
        <v>37</v>
      </c>
      <c r="C39" s="14" t="n">
        <v>-77.45999999999999</v>
      </c>
      <c r="D39" s="14" t="n"/>
    </row>
    <row customHeight="1" ht="15.75" r="40" s="98" spans="1:26">
      <c r="A40" s="100" t="n">
        <v>42449</v>
      </c>
      <c r="C40" s="14" t="n"/>
      <c r="D40" s="14" t="n"/>
    </row>
    <row customHeight="1" ht="15.75" r="41" s="98" spans="1:26">
      <c r="A41" s="100" t="n">
        <v>42450</v>
      </c>
      <c r="C41" s="14" t="n"/>
      <c r="D41" s="14" t="n"/>
    </row>
    <row customHeight="1" ht="15.75" r="42" s="98" spans="1:26">
      <c r="A42" s="100" t="n">
        <v>42451</v>
      </c>
      <c r="B42" s="45" t="n"/>
      <c r="C42" s="14" t="n"/>
      <c r="D42" s="14" t="n"/>
    </row>
    <row customHeight="1" ht="15.75" r="43" s="98" spans="1:26">
      <c r="A43" s="100" t="n"/>
      <c r="B43" s="45" t="n"/>
    </row>
    <row customHeight="1" ht="15.75" r="44" s="98" spans="1:26">
      <c r="A44" s="100" t="n"/>
      <c r="B44" s="45" t="n"/>
    </row>
    <row customHeight="1" ht="15.75" r="45" s="98" spans="1:26">
      <c r="A45" s="100" t="n">
        <v>42452</v>
      </c>
    </row>
    <row customHeight="1" ht="15.75" r="46" s="98" spans="1:26">
      <c r="A46" s="100" t="n">
        <v>42453</v>
      </c>
    </row>
    <row customHeight="1" ht="15.75" r="47" s="98" spans="1:26">
      <c r="A47" s="100" t="n">
        <v>42454</v>
      </c>
    </row>
    <row customHeight="1" ht="15.75" r="48" s="98" spans="1:26">
      <c r="A48" s="100" t="n">
        <v>42455</v>
      </c>
    </row>
    <row customHeight="1" ht="15.75" r="49" s="98" spans="1:26">
      <c r="A49" s="100" t="n">
        <v>42456</v>
      </c>
    </row>
    <row customHeight="1" ht="15.75" r="50" s="98" spans="1:26">
      <c r="A50" s="100" t="n">
        <v>42457</v>
      </c>
    </row>
    <row customHeight="1" ht="15.75" r="51" s="98" spans="1:26">
      <c r="A51" s="100" t="n">
        <v>42458</v>
      </c>
    </row>
    <row customHeight="1" ht="15.75" r="52" s="98" spans="1:26">
      <c r="A52" s="100" t="n">
        <v>42459</v>
      </c>
    </row>
    <row customHeight="1" ht="15.75" r="53" s="98" spans="1:26">
      <c r="A53" s="100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8" min="6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37">
        <f>SUM(C7:C11)</f>
        <v/>
      </c>
      <c r="D4" s="38">
        <f>QUOTIENT(SUM(C5)+226,COUNT(A19:A89))</f>
        <v/>
      </c>
      <c r="I4" s="39" t="n"/>
    </row>
    <row customHeight="1" ht="18.75" r="5" s="98" spans="1:26">
      <c r="B5" s="4" t="s">
        <v>26</v>
      </c>
      <c r="C5" s="40">
        <f>SUM(C19:C92)</f>
        <v/>
      </c>
      <c r="D5" s="6">
        <f>SUM(C5, F5)</f>
        <v/>
      </c>
      <c r="F5" s="43">
        <f>SUM(F19:F89)</f>
        <v/>
      </c>
      <c r="I5" s="7" t="n"/>
    </row>
    <row customHeight="1" ht="18.75" r="6" s="98" spans="1:26">
      <c r="B6" s="4" t="s">
        <v>27</v>
      </c>
      <c r="C6" s="9">
        <f>QUOTIENT(SUM(C5),COUNT(A19:A89))</f>
        <v/>
      </c>
      <c r="F6" s="9" t="n"/>
      <c r="I6" s="14" t="n"/>
    </row>
    <row customHeight="1" ht="18.75" r="7" s="98" spans="1:26">
      <c r="B7" s="4" t="s">
        <v>28</v>
      </c>
      <c r="C7" s="40">
        <f>SUM(C91)</f>
        <v/>
      </c>
      <c r="D7" s="43" t="n"/>
    </row>
    <row customHeight="1" ht="18.75" r="8" s="98" spans="1:26">
      <c r="B8" s="4" t="s">
        <v>29</v>
      </c>
      <c r="C8" s="40">
        <f>SUM(C22,C27,C28,C35,C38,C48,C51,C62,C64,C71,C74,C78,C83,C88)</f>
        <v/>
      </c>
      <c r="D8" s="43" t="n"/>
    </row>
    <row customHeight="1" ht="18.75" r="9" s="98" spans="1:26">
      <c r="B9" s="4" t="s">
        <v>30</v>
      </c>
      <c r="C9" s="40">
        <f>SUM(C20,C21,C24,C26,C30,C32,C33,C39,C43,C45,C47,C34,C50,C53,C54,C57,C58,C61,C63,C65,C69,C75,C76,C77,C79,C81,C82,C85)</f>
        <v/>
      </c>
      <c r="D9" s="43" t="n"/>
    </row>
    <row customHeight="1" ht="18.75" r="10" s="98" spans="1:26">
      <c r="B10" s="4" t="s">
        <v>31</v>
      </c>
      <c r="C10" s="40">
        <f>SUM(C31,C44,C56)</f>
        <v/>
      </c>
      <c r="D10" s="43" t="n"/>
    </row>
    <row customHeight="1" ht="18.75" r="11" s="98" spans="1:26">
      <c r="B11" s="4" t="s">
        <v>32</v>
      </c>
      <c r="C11" s="40">
        <f>SUM(C19,C23,C25,C36,C37,C46,C70,C72,C73,C80,C84,C87,C89,C92)</f>
        <v/>
      </c>
      <c r="D11" s="43" t="n"/>
    </row>
    <row r="12" spans="1:26">
      <c r="C12" s="14" t="n"/>
    </row>
    <row r="13" spans="1:26">
      <c r="C13" s="14" t="n"/>
    </row>
    <row r="14" spans="1:26">
      <c r="C14" s="14" t="n"/>
    </row>
    <row r="15" spans="1:26">
      <c r="C15" s="14" t="n"/>
    </row>
    <row r="16" spans="1:26">
      <c r="C16" s="14" t="n"/>
    </row>
    <row r="17" spans="1:26">
      <c r="C17" s="14" t="n"/>
    </row>
    <row r="18" spans="1:26">
      <c r="C18" s="14" t="n"/>
    </row>
    <row customHeight="1" ht="14.25" r="19" s="98" spans="1:26">
      <c r="A19" s="100" t="n">
        <v>42826</v>
      </c>
      <c r="B19" s="43" t="s">
        <v>39</v>
      </c>
      <c r="C19" s="43" t="n">
        <v>-20</v>
      </c>
      <c r="D19" s="43" t="n"/>
      <c r="E19" s="43" t="n"/>
    </row>
    <row customHeight="1" ht="14.25" r="20" s="98" spans="1:26">
      <c r="A20" s="100" t="n"/>
      <c r="B20" s="43" t="s">
        <v>40</v>
      </c>
      <c r="C20" s="43" t="n">
        <v>-2.6</v>
      </c>
      <c r="D20" s="43" t="n"/>
      <c r="E20" s="43" t="n"/>
    </row>
    <row customHeight="1" ht="14.25" r="21" s="98" spans="1:26">
      <c r="A21" s="100" t="n"/>
      <c r="B21" s="43" t="s">
        <v>41</v>
      </c>
      <c r="C21" s="43" t="n">
        <v>-1.5</v>
      </c>
      <c r="D21" s="43" t="n"/>
      <c r="E21" s="43" t="n"/>
    </row>
    <row customHeight="1" ht="14.25" r="22" s="98" spans="1:26">
      <c r="A22" s="100" t="n"/>
      <c r="B22" s="43" t="s">
        <v>42</v>
      </c>
      <c r="C22" s="43" t="n">
        <v>-8.59</v>
      </c>
      <c r="D22" s="43" t="n"/>
      <c r="E22" s="43" t="n"/>
    </row>
    <row customHeight="1" ht="15.75" r="23" s="98" spans="1:26">
      <c r="A23" s="100" t="n">
        <v>42827</v>
      </c>
      <c r="B23" s="41" t="s">
        <v>43</v>
      </c>
      <c r="C23" s="73" t="n">
        <v>-1</v>
      </c>
      <c r="D23" s="43" t="n"/>
      <c r="E23" s="43" t="s">
        <v>44</v>
      </c>
      <c r="F23" s="73" t="n">
        <v>0.95</v>
      </c>
    </row>
    <row customHeight="1" ht="15.75" r="24" s="98" spans="1:26">
      <c r="A24" s="100" t="n">
        <v>42828</v>
      </c>
      <c r="B24" s="42" t="s">
        <v>40</v>
      </c>
      <c r="C24" s="43" t="n">
        <v>-1.75</v>
      </c>
      <c r="D24" s="43" t="n"/>
      <c r="E24" s="43" t="s">
        <v>45</v>
      </c>
      <c r="F24" s="73" t="n">
        <v>250</v>
      </c>
    </row>
    <row customHeight="1" ht="15.75" r="25" s="98" spans="1:26">
      <c r="A25" s="100" t="n"/>
      <c r="B25" s="42" t="s">
        <v>46</v>
      </c>
      <c r="C25" s="43" t="n">
        <v>-11.66</v>
      </c>
      <c r="D25" s="43" t="n"/>
      <c r="E25" s="43" t="n"/>
      <c r="F25" s="73" t="n"/>
    </row>
    <row r="26" spans="1:26">
      <c r="A26" s="97" t="n">
        <v>42829</v>
      </c>
      <c r="B26" s="43" t="s">
        <v>40</v>
      </c>
      <c r="C26" s="43" t="n">
        <v>-1.75</v>
      </c>
      <c r="D26" s="43" t="n"/>
      <c r="E26" s="43" t="n"/>
    </row>
    <row r="27" spans="1:26">
      <c r="B27" s="43" t="s">
        <v>47</v>
      </c>
      <c r="C27" s="43" t="n">
        <v>-10.55</v>
      </c>
      <c r="D27" s="43" t="n"/>
      <c r="E27" s="43" t="n"/>
    </row>
    <row customHeight="1" ht="15.75" r="28" s="98" spans="1:26">
      <c r="A28" s="97" t="n"/>
      <c r="B28" s="43" t="s">
        <v>48</v>
      </c>
      <c r="C28" s="43" t="n">
        <v>-2.45</v>
      </c>
      <c r="D28" s="43" t="n"/>
      <c r="E28" s="43" t="n"/>
    </row>
    <row customHeight="1" ht="15.75" r="29" s="98" spans="1:26">
      <c r="A29" s="100" t="n">
        <v>42830</v>
      </c>
      <c r="B29" s="43" t="n"/>
      <c r="C29" s="43" t="n"/>
      <c r="D29" s="43" t="n"/>
      <c r="E29" s="43" t="s">
        <v>49</v>
      </c>
      <c r="F29" s="73" t="n">
        <v>500</v>
      </c>
    </row>
    <row r="30" spans="1:26">
      <c r="A30" s="97" t="n">
        <v>42831</v>
      </c>
      <c r="B30" s="43" t="s">
        <v>50</v>
      </c>
      <c r="C30" s="43" t="n">
        <v>-1.75</v>
      </c>
      <c r="D30" s="43" t="n"/>
      <c r="E30" s="43" t="n"/>
    </row>
    <row r="31" spans="1:26">
      <c r="B31" s="43" t="s">
        <v>51</v>
      </c>
      <c r="C31" s="43" t="n">
        <v>-5.5</v>
      </c>
      <c r="D31" s="43" t="n"/>
      <c r="E31" s="43" t="n"/>
    </row>
    <row r="32" spans="1:26">
      <c r="B32" s="43" t="s">
        <v>52</v>
      </c>
      <c r="C32" s="43" t="n">
        <v>-4</v>
      </c>
      <c r="D32" s="43" t="n"/>
      <c r="E32" s="43" t="n"/>
    </row>
    <row r="33" spans="1:26">
      <c r="A33" s="97" t="n">
        <v>42832</v>
      </c>
      <c r="B33" s="43" t="s">
        <v>50</v>
      </c>
      <c r="C33" s="43" t="n">
        <v>-2.6</v>
      </c>
      <c r="D33" s="43" t="n"/>
      <c r="E33" s="43" t="n"/>
    </row>
    <row r="34" spans="1:26">
      <c r="B34" s="43" t="s">
        <v>53</v>
      </c>
      <c r="C34" s="43" t="n">
        <v>-1.25</v>
      </c>
      <c r="D34" s="43" t="n"/>
      <c r="E34" s="43" t="n"/>
    </row>
    <row r="35" spans="1:26">
      <c r="B35" s="43" t="s">
        <v>42</v>
      </c>
      <c r="C35" s="43" t="n">
        <v>-6.57</v>
      </c>
      <c r="D35" s="43" t="n"/>
      <c r="E35" s="43" t="n"/>
    </row>
    <row r="36" spans="1:26">
      <c r="A36" s="97" t="n">
        <v>42833</v>
      </c>
      <c r="B36" s="43" t="s">
        <v>54</v>
      </c>
      <c r="C36" s="43" t="n">
        <v>-1.2</v>
      </c>
      <c r="D36" s="43" t="n"/>
      <c r="E36" s="43" t="n"/>
    </row>
    <row r="37" spans="1:26">
      <c r="B37" s="43" t="s">
        <v>55</v>
      </c>
      <c r="C37" s="43" t="n">
        <v>-16.99</v>
      </c>
      <c r="D37" s="43" t="n"/>
      <c r="E37" s="43" t="n"/>
    </row>
    <row r="38" spans="1:26">
      <c r="B38" s="43" t="s">
        <v>47</v>
      </c>
      <c r="C38" s="43" t="n">
        <v>-1.77</v>
      </c>
      <c r="D38" s="43" t="n"/>
      <c r="E38" s="43" t="n"/>
    </row>
    <row r="39" spans="1:26">
      <c r="A39" s="97" t="n">
        <v>42834</v>
      </c>
      <c r="B39" s="43" t="s">
        <v>41</v>
      </c>
      <c r="C39" s="43" t="n">
        <v>-2.2</v>
      </c>
      <c r="D39" s="43" t="n"/>
      <c r="E39" s="43" t="n"/>
    </row>
    <row r="40" spans="1:26">
      <c r="B40" s="43" t="n"/>
      <c r="C40" s="43" t="n"/>
      <c r="D40" s="43" t="n"/>
      <c r="E40" s="43" t="n"/>
    </row>
    <row r="41" spans="1:26">
      <c r="B41" s="43" t="n"/>
      <c r="C41" s="43" t="n"/>
      <c r="D41" s="43" t="n"/>
      <c r="E41" s="43" t="n"/>
    </row>
    <row r="42" spans="1:26">
      <c r="B42" s="43" t="n"/>
      <c r="C42" s="43" t="n"/>
      <c r="D42" s="43" t="n"/>
      <c r="E42" s="43" t="n"/>
    </row>
    <row customHeight="1" ht="15.75" r="43" s="98" spans="1:26">
      <c r="A43" s="100" t="n">
        <v>42835</v>
      </c>
      <c r="B43" s="43" t="s">
        <v>40</v>
      </c>
      <c r="C43" s="43" t="n">
        <v>-2.3</v>
      </c>
      <c r="D43" s="43" t="n"/>
      <c r="E43" s="43" t="n"/>
    </row>
    <row customHeight="1" ht="15.75" r="44" s="98" spans="1:26">
      <c r="A44" s="100" t="n"/>
      <c r="B44" s="43" t="s">
        <v>56</v>
      </c>
      <c r="C44" s="43" t="n">
        <v>-11</v>
      </c>
      <c r="D44" s="43" t="n"/>
      <c r="E44" s="43" t="n"/>
    </row>
    <row customHeight="1" ht="15.75" r="45" s="98" spans="1:26">
      <c r="A45" s="100" t="n"/>
      <c r="B45" s="43" t="s">
        <v>40</v>
      </c>
      <c r="C45" s="43" t="n">
        <v>-0.65</v>
      </c>
      <c r="D45" s="43" t="n"/>
      <c r="E45" s="43" t="n"/>
    </row>
    <row customHeight="1" ht="15.75" r="46" s="98" spans="1:26">
      <c r="A46" s="100" t="n"/>
      <c r="B46" s="43" t="s">
        <v>57</v>
      </c>
      <c r="C46" s="43" t="n">
        <v>-0.89</v>
      </c>
      <c r="D46" s="43" t="n"/>
      <c r="E46" s="43" t="n"/>
    </row>
    <row r="47" spans="1:26">
      <c r="A47" s="97" t="n">
        <v>42836</v>
      </c>
      <c r="B47" s="43" t="s">
        <v>40</v>
      </c>
      <c r="C47" s="73" t="n">
        <v>-1.5</v>
      </c>
      <c r="D47" s="43" t="n"/>
      <c r="E47" s="43" t="n"/>
    </row>
    <row r="48" spans="1:26">
      <c r="B48" s="43" t="s">
        <v>58</v>
      </c>
      <c r="C48" s="43" t="n">
        <v>-12.87</v>
      </c>
      <c r="D48" s="43" t="n"/>
      <c r="E48" s="43" t="n"/>
    </row>
    <row r="49" spans="1:26">
      <c r="B49" s="43" t="n"/>
      <c r="C49" s="43" t="n"/>
      <c r="D49" s="43" t="n"/>
      <c r="E49" s="43" t="n"/>
    </row>
    <row r="50" spans="1:26">
      <c r="A50" s="97" t="n">
        <v>42837</v>
      </c>
      <c r="B50" s="43" t="s">
        <v>50</v>
      </c>
      <c r="C50" s="43" t="n">
        <v>-1.5</v>
      </c>
      <c r="D50" s="43" t="n"/>
      <c r="E50" s="43" t="n"/>
    </row>
    <row r="51" spans="1:26">
      <c r="B51" s="43" t="s">
        <v>47</v>
      </c>
      <c r="C51" s="43" t="n">
        <v>-0.92</v>
      </c>
      <c r="D51" s="43" t="n"/>
      <c r="E51" s="43" t="n"/>
    </row>
    <row r="52" spans="1:26">
      <c r="B52" s="43" t="n"/>
      <c r="C52" s="43" t="n"/>
      <c r="D52" s="43" t="n"/>
      <c r="E52" s="43" t="n"/>
    </row>
    <row customHeight="1" ht="15.75" r="53" s="98" spans="1:26">
      <c r="A53" s="100" t="n">
        <v>42838</v>
      </c>
      <c r="B53" s="43" t="s">
        <v>50</v>
      </c>
      <c r="C53" s="43" t="n">
        <v>-3</v>
      </c>
      <c r="D53" s="43" t="n"/>
      <c r="E53" s="43" t="n"/>
    </row>
    <row customHeight="1" ht="15.75" r="54" s="98" spans="1:26">
      <c r="A54" s="100" t="n"/>
      <c r="B54" s="43" t="s">
        <v>59</v>
      </c>
      <c r="C54" s="43" t="n">
        <v>-1.79</v>
      </c>
      <c r="D54" s="43" t="n"/>
      <c r="E54" s="43" t="n"/>
    </row>
    <row customHeight="1" ht="15.75" r="55" s="98" spans="1:26">
      <c r="A55" s="100" t="n">
        <v>42839</v>
      </c>
      <c r="B55" s="43" t="n"/>
      <c r="C55" s="43" t="n"/>
      <c r="D55" s="43" t="n"/>
      <c r="E55" s="43" t="n"/>
    </row>
    <row customHeight="1" ht="15.75" r="56" s="98" spans="1:26">
      <c r="A56" s="100" t="n">
        <v>42840</v>
      </c>
      <c r="B56" s="43" t="s">
        <v>60</v>
      </c>
      <c r="C56" s="43" t="n">
        <v>-11.5</v>
      </c>
      <c r="D56" s="43" t="n"/>
      <c r="E56" s="43" t="n"/>
    </row>
    <row customHeight="1" ht="15.75" r="57" s="98" spans="1:26">
      <c r="A57" s="100" t="n"/>
      <c r="B57" s="43" t="s">
        <v>61</v>
      </c>
      <c r="C57" s="43" t="n">
        <v>-6.3</v>
      </c>
      <c r="D57" s="43" t="n"/>
      <c r="E57" s="43" t="n"/>
    </row>
    <row customHeight="1" ht="15.75" r="58" s="98" spans="1:26">
      <c r="A58" s="100" t="n"/>
      <c r="B58" s="43" t="s">
        <v>62</v>
      </c>
      <c r="C58" s="43" t="n">
        <v>-3.3</v>
      </c>
      <c r="D58" s="43" t="n"/>
      <c r="E58" s="43" t="n"/>
    </row>
    <row customHeight="1" ht="15.75" r="59" s="98" spans="1:26">
      <c r="A59" s="100" t="n">
        <v>42841</v>
      </c>
      <c r="B59" s="43" t="n"/>
      <c r="C59" s="43" t="n"/>
      <c r="D59" s="43" t="n"/>
      <c r="E59" s="43" t="n"/>
    </row>
    <row customHeight="1" ht="15.75" r="60" s="98" spans="1:26">
      <c r="A60" s="100" t="n">
        <v>42842</v>
      </c>
      <c r="B60" s="43" t="n"/>
      <c r="C60" s="43" t="n"/>
      <c r="D60" s="43" t="n"/>
      <c r="E60" s="43" t="n"/>
      <c r="F60" s="14" t="n"/>
    </row>
    <row customHeight="1" ht="15.75" r="61" s="98" spans="1:26">
      <c r="A61" s="100" t="n">
        <v>42843</v>
      </c>
      <c r="B61" s="43" t="s">
        <v>59</v>
      </c>
      <c r="C61" s="43" t="n">
        <v>-1</v>
      </c>
      <c r="D61" s="43" t="n"/>
      <c r="E61" s="43" t="n"/>
    </row>
    <row customHeight="1" ht="15.75" r="62" s="98" spans="1:26">
      <c r="A62" s="100" t="n"/>
      <c r="B62" s="43" t="s">
        <v>47</v>
      </c>
      <c r="C62" s="43" t="n">
        <v>-6.82</v>
      </c>
      <c r="D62" s="43" t="n"/>
      <c r="E62" s="43" t="n"/>
    </row>
    <row customHeight="1" ht="15.75" r="63" s="98" spans="1:26">
      <c r="A63" s="100" t="n">
        <v>42844</v>
      </c>
      <c r="B63" s="43" t="s">
        <v>40</v>
      </c>
      <c r="C63" s="43" t="n">
        <v>-1.5</v>
      </c>
      <c r="D63" s="43" t="n"/>
      <c r="E63" s="43" t="n"/>
    </row>
    <row customHeight="1" ht="15.75" r="64" s="98" spans="1:26">
      <c r="A64" s="100" t="n"/>
      <c r="B64" s="43" t="s">
        <v>63</v>
      </c>
      <c r="C64" s="43" t="n">
        <v>-3.25</v>
      </c>
      <c r="D64" s="43" t="n"/>
      <c r="E64" s="43" t="n"/>
    </row>
    <row r="65" spans="1:26">
      <c r="A65" s="97" t="n">
        <v>42845</v>
      </c>
      <c r="B65" s="41" t="s">
        <v>40</v>
      </c>
      <c r="C65" s="43" t="n">
        <v>-2.6</v>
      </c>
      <c r="D65" s="43" t="n"/>
      <c r="E65" s="43" t="n"/>
    </row>
    <row r="66" spans="1:26">
      <c r="B66" s="43" t="n"/>
      <c r="C66" s="43" t="n"/>
      <c r="D66" s="43" t="n"/>
      <c r="E66" s="43" t="n"/>
    </row>
    <row r="67" spans="1:26">
      <c r="B67" s="43" t="n"/>
      <c r="C67" s="43" t="n"/>
      <c r="D67" s="43" t="n"/>
      <c r="E67" s="43" t="n"/>
    </row>
    <row r="68" spans="1:26">
      <c r="B68" s="43" t="n"/>
      <c r="C68" s="43" t="n"/>
      <c r="D68" s="43" t="n"/>
      <c r="E68" s="43" t="n"/>
    </row>
    <row r="69" spans="1:26">
      <c r="A69" s="97" t="n">
        <v>42846</v>
      </c>
      <c r="B69" s="43" t="s">
        <v>50</v>
      </c>
      <c r="C69" s="43" t="n">
        <v>-3.5</v>
      </c>
      <c r="D69" s="43" t="n"/>
      <c r="E69" s="43" t="n"/>
    </row>
    <row r="70" spans="1:26">
      <c r="B70" s="43" t="s">
        <v>64</v>
      </c>
      <c r="C70" s="43" t="n">
        <v>-1.79</v>
      </c>
      <c r="D70" s="43" t="n"/>
      <c r="E70" s="43" t="n"/>
    </row>
    <row customHeight="1" ht="15.75" r="71" s="98" spans="1:26">
      <c r="A71" s="97" t="n"/>
      <c r="B71" s="43" t="s">
        <v>65</v>
      </c>
      <c r="C71" s="43" t="n">
        <v>-16.7</v>
      </c>
      <c r="D71" s="43" t="n"/>
      <c r="E71" s="43" t="n"/>
    </row>
    <row r="72" spans="1:26">
      <c r="A72" s="97" t="n">
        <v>42847</v>
      </c>
      <c r="B72" s="42" t="s">
        <v>66</v>
      </c>
      <c r="C72" s="43" t="n">
        <v>-0.36</v>
      </c>
      <c r="D72" s="43" t="n"/>
      <c r="E72" s="43" t="n"/>
    </row>
    <row r="73" spans="1:26">
      <c r="B73" s="42" t="s">
        <v>67</v>
      </c>
      <c r="C73" s="43" t="n">
        <v>-70.40000000000001</v>
      </c>
      <c r="D73" s="43" t="n"/>
      <c r="E73" s="43" t="n"/>
    </row>
    <row customHeight="1" ht="15.75" r="74" s="98" spans="1:26">
      <c r="A74" s="97" t="n"/>
      <c r="B74" s="42" t="s">
        <v>68</v>
      </c>
      <c r="C74" s="43" t="n">
        <v>-2</v>
      </c>
      <c r="D74" s="43" t="n"/>
      <c r="E74" s="43" t="n"/>
    </row>
    <row customHeight="1" ht="15.75" r="75" s="98" spans="1:26">
      <c r="A75" s="100" t="n">
        <v>42848</v>
      </c>
      <c r="B75" s="43" t="s">
        <v>69</v>
      </c>
      <c r="C75" s="43" t="n">
        <v>-3</v>
      </c>
      <c r="D75" s="43" t="n"/>
      <c r="E75" s="43" t="n"/>
    </row>
    <row customHeight="1" ht="15.75" r="76" s="98" spans="1:26">
      <c r="A76" s="100" t="n">
        <v>42849</v>
      </c>
      <c r="B76" s="43" t="s">
        <v>50</v>
      </c>
      <c r="C76" s="43" t="n">
        <v>-2.3</v>
      </c>
      <c r="D76" s="43" t="n"/>
      <c r="E76" s="43" t="n"/>
    </row>
    <row customHeight="1" ht="15.75" r="77" s="98" spans="1:26">
      <c r="A77" s="100" t="n">
        <v>42850</v>
      </c>
      <c r="B77" s="43" t="s">
        <v>40</v>
      </c>
      <c r="C77" s="43" t="n">
        <v>-1.5</v>
      </c>
      <c r="D77" s="43" t="n"/>
      <c r="E77" s="43" t="n"/>
    </row>
    <row customHeight="1" ht="15.75" r="78" s="98" spans="1:26">
      <c r="A78" s="100" t="n"/>
      <c r="B78" s="43" t="s">
        <v>47</v>
      </c>
      <c r="C78" s="43" t="n">
        <v>-3.32</v>
      </c>
      <c r="D78" s="43" t="n"/>
      <c r="E78" s="43" t="n"/>
    </row>
    <row customHeight="1" ht="15.75" r="79" s="98" spans="1:26">
      <c r="A79" s="100" t="n">
        <v>42851</v>
      </c>
      <c r="B79" s="43" t="s">
        <v>50</v>
      </c>
      <c r="C79" s="43" t="n">
        <v>-2.6</v>
      </c>
      <c r="D79" s="43" t="n"/>
      <c r="E79" s="43" t="n"/>
    </row>
    <row customHeight="1" ht="15.75" r="80" s="98" spans="1:26">
      <c r="A80" s="100" t="n"/>
      <c r="B80" s="43" t="s">
        <v>70</v>
      </c>
      <c r="C80" s="43" t="n">
        <v>-0.5</v>
      </c>
      <c r="D80" s="43" t="n"/>
      <c r="E80" s="43" t="n"/>
    </row>
    <row customHeight="1" ht="15.75" r="81" s="98" spans="1:26">
      <c r="A81" s="100" t="n">
        <v>42852</v>
      </c>
      <c r="B81" s="43" t="s">
        <v>50</v>
      </c>
      <c r="C81" s="43" t="n">
        <v>-1.75</v>
      </c>
      <c r="D81" s="43" t="n"/>
      <c r="E81" s="43" t="n"/>
    </row>
    <row customHeight="1" ht="15.75" r="82" s="98" spans="1:26">
      <c r="A82" s="100" t="n"/>
      <c r="B82" s="43" t="s">
        <v>71</v>
      </c>
      <c r="C82" s="43" t="n">
        <v>-2.1</v>
      </c>
      <c r="D82" s="43" t="n"/>
      <c r="E82" s="43" t="n"/>
    </row>
    <row customHeight="1" ht="15.75" r="83" s="98" spans="1:26">
      <c r="A83" s="100" t="n"/>
      <c r="B83" s="43" t="s">
        <v>72</v>
      </c>
      <c r="C83" s="43" t="n">
        <v>-8.109999999999999</v>
      </c>
      <c r="D83" s="43" t="n"/>
      <c r="E83" s="43" t="n"/>
    </row>
    <row customHeight="1" ht="15.75" r="84" s="98" spans="1:26">
      <c r="A84" s="100" t="n"/>
      <c r="B84" s="43" t="s">
        <v>73</v>
      </c>
      <c r="C84" s="43" t="n">
        <v>-23.92</v>
      </c>
      <c r="D84" s="43" t="n"/>
      <c r="E84" s="43" t="n"/>
    </row>
    <row r="85" spans="1:26">
      <c r="A85" s="97" t="n">
        <v>42853</v>
      </c>
      <c r="B85" s="43" t="s">
        <v>50</v>
      </c>
      <c r="C85" s="43" t="n">
        <v>-2.6</v>
      </c>
      <c r="D85" s="43" t="n"/>
      <c r="E85" s="43" t="n"/>
    </row>
    <row r="86" spans="1:26">
      <c r="B86" s="43" t="n"/>
      <c r="C86" s="43" t="n"/>
      <c r="D86" s="43" t="n"/>
      <c r="E86" s="43" t="n"/>
      <c r="F86" s="44" t="n"/>
    </row>
    <row customHeight="1" ht="15.75" r="87" s="98" spans="1:26">
      <c r="A87" s="100" t="n">
        <v>42854</v>
      </c>
      <c r="B87" s="43" t="s">
        <v>74</v>
      </c>
      <c r="C87" s="43" t="n">
        <v>-0.22</v>
      </c>
      <c r="D87" s="43" t="n"/>
      <c r="E87" s="43" t="n"/>
      <c r="F87" s="44" t="n"/>
    </row>
    <row customHeight="1" ht="15.75" r="88" s="98" spans="1:26">
      <c r="A88" s="100" t="n"/>
      <c r="B88" s="43" t="s">
        <v>42</v>
      </c>
      <c r="C88" s="43" t="n">
        <v>-16.24</v>
      </c>
      <c r="D88" s="43" t="n"/>
      <c r="E88" s="43" t="n"/>
      <c r="F88" s="44" t="n"/>
    </row>
    <row customHeight="1" ht="15.75" r="89" s="98" spans="1:26">
      <c r="A89" s="100" t="n">
        <v>42855</v>
      </c>
      <c r="B89" s="43" t="s">
        <v>75</v>
      </c>
      <c r="C89" s="43" t="n">
        <v>-13.99</v>
      </c>
      <c r="D89" s="43" t="n"/>
      <c r="E89" s="43" t="n"/>
      <c r="F89" s="44" t="n"/>
    </row>
    <row r="91" spans="1:26">
      <c r="B91" t="s">
        <v>76</v>
      </c>
      <c r="C91" s="43" t="n">
        <v>-226</v>
      </c>
    </row>
    <row r="92" spans="1:26">
      <c r="B92" t="s">
        <v>77</v>
      </c>
      <c r="C92" s="43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8" min="7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78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D4">
        <f>QUOTIENT(SUM(C5)+226,COUNT(A19:A108))</f>
        <v/>
      </c>
      <c r="I4" s="39" t="n"/>
    </row>
    <row customHeight="1" ht="18.75" r="5" s="98" spans="1:26">
      <c r="B5" s="4" t="s">
        <v>26</v>
      </c>
      <c r="C5" s="6">
        <f>SUM(C22:C109)</f>
        <v/>
      </c>
      <c r="D5" s="6">
        <f>SUM(C5,F5)</f>
        <v/>
      </c>
      <c r="E5" s="47" t="n"/>
      <c r="F5" s="6">
        <f>SUM(F23:F96)</f>
        <v/>
      </c>
      <c r="I5" s="7" t="n"/>
    </row>
    <row customHeight="1" ht="18.75" r="6" s="98" spans="1:26">
      <c r="B6" s="4" t="s">
        <v>27</v>
      </c>
      <c r="C6" s="8">
        <f>QUOTIENT(SUM(C5),COUNT(A22:A95))</f>
        <v/>
      </c>
      <c r="D6" s="8">
        <f>SUM(C6,F6)</f>
        <v/>
      </c>
      <c r="E6" s="47" t="n"/>
      <c r="F6" s="8">
        <f>QUOTIENT(SUM(F5),COUNT(A22:A95))</f>
        <v/>
      </c>
      <c r="I6" s="14" t="n"/>
    </row>
    <row customHeight="1" ht="18.75" r="7" s="98" spans="1:26">
      <c r="B7" s="74" t="s">
        <v>28</v>
      </c>
      <c r="C7" s="6">
        <f>SUM(C98)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SUM(C24,C26,C35,C43,C46,C48,C51,C59,C63,C69,C71,C76,C77,C79,C88,C93)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 (C23,C29,C30,C34,C32,C41,C44,C45,C47,C49,C52,C58,C62,C65,C66,C67,C70,C75,C78,C80,C81,C86,C91,C96)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 (C25,C50,C82,C83,C84)</f>
        <v/>
      </c>
      <c r="D10" s="47" t="n"/>
      <c r="E10" s="47" t="n"/>
      <c r="F10" s="47" t="n"/>
    </row>
    <row customHeight="1" ht="18.75" r="11" s="98" spans="1:26">
      <c r="B11" s="4" t="s">
        <v>79</v>
      </c>
      <c r="C11" s="53">
        <f>SUM (C15)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SUM(C60,C97)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SUM(C99)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 (C15,C33,C42,C31,C53,C61,C68)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C19" s="47" t="n"/>
      <c r="D19" s="47" t="n"/>
      <c r="E19" s="47" t="n"/>
      <c r="F19" s="47" t="n"/>
    </row>
    <row r="20" spans="1:26">
      <c r="C20" s="47" t="n"/>
      <c r="D20" s="47" t="n"/>
      <c r="E20" s="47" t="n"/>
      <c r="F20" s="47" t="n"/>
    </row>
    <row r="21" spans="1:26">
      <c r="C21" s="47" t="n"/>
      <c r="D21" s="47" t="n"/>
      <c r="E21" s="47" t="n"/>
      <c r="F21" s="47" t="n"/>
    </row>
    <row customHeight="1" ht="15.75" r="22" s="98" spans="1:26">
      <c r="A22" s="100" t="n">
        <v>42856</v>
      </c>
      <c r="C22" s="47" t="n"/>
      <c r="D22" s="47" t="n"/>
      <c r="E22" s="47" t="n"/>
      <c r="F22" s="47" t="n"/>
    </row>
    <row r="23" spans="1:26">
      <c r="A23" s="97" t="n">
        <v>42857</v>
      </c>
      <c r="B23" t="s">
        <v>50</v>
      </c>
      <c r="C23" s="44" t="n">
        <v>-1.5</v>
      </c>
      <c r="D23" s="44" t="n"/>
      <c r="E23" s="44" t="s">
        <v>82</v>
      </c>
      <c r="F23" s="44" t="n">
        <v>250</v>
      </c>
      <c r="G23" s="44" t="n"/>
      <c r="H23" s="44" t="n"/>
      <c r="I23" s="44" t="n"/>
      <c r="J23" s="44" t="n"/>
      <c r="K23" s="44" t="n"/>
      <c r="L23" s="44" t="n"/>
    </row>
    <row r="24" spans="1:26">
      <c r="B24" t="s">
        <v>47</v>
      </c>
      <c r="C24" s="44" t="n">
        <v>-7.41</v>
      </c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</row>
    <row r="25" spans="1:26">
      <c r="B25" t="s">
        <v>83</v>
      </c>
      <c r="C25" s="44" t="n">
        <v>-1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</row>
    <row r="26" spans="1:26">
      <c r="B26" t="s">
        <v>68</v>
      </c>
      <c r="C26" s="44" t="n">
        <v>-3.25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customHeight="1" ht="15.75" r="29" s="98" spans="1:26">
      <c r="A29" s="100" t="n">
        <v>42858</v>
      </c>
      <c r="B29" s="45" t="s">
        <v>50</v>
      </c>
      <c r="C29" s="44" t="n">
        <v>-3.5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</row>
    <row customHeight="1" ht="15.75" r="30" s="98" spans="1:26">
      <c r="A30" s="100" t="n"/>
      <c r="B30" s="45" t="s">
        <v>84</v>
      </c>
      <c r="C30" s="44" t="n">
        <v>-1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customHeight="1" ht="15.75" r="31" s="98" spans="1:26">
      <c r="A31" s="100" t="n"/>
      <c r="B31" s="45" t="s">
        <v>85</v>
      </c>
      <c r="C31" s="44" t="n">
        <v>0.95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A32" s="97" t="n">
        <v>42859</v>
      </c>
      <c r="B32" t="s">
        <v>40</v>
      </c>
      <c r="C32" s="44" t="n">
        <v>-1.5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t="s">
        <v>86</v>
      </c>
      <c r="C33" s="44" t="n">
        <v>-5.08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0" t="n">
        <v>-632839</v>
      </c>
      <c r="B34" t="s">
        <v>50</v>
      </c>
      <c r="C34" s="44" t="n">
        <v>-2.3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customHeight="1" ht="15.75" r="35" s="98" spans="1:26">
      <c r="A35" s="100" t="n"/>
      <c r="B35" t="s">
        <v>65</v>
      </c>
      <c r="C35" s="44" t="n">
        <v>-10.68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97" t="n">
        <v>42861</v>
      </c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2" t="n">
        <v>42862</v>
      </c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customHeight="1" ht="15.75" r="41" s="98" spans="1:26">
      <c r="A41" s="102" t="n">
        <v>42863</v>
      </c>
      <c r="B41" t="s">
        <v>40</v>
      </c>
      <c r="C41" s="44" t="n">
        <v>-1.75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2" t="n"/>
      <c r="B42" t="s">
        <v>85</v>
      </c>
      <c r="C42" s="44" t="n">
        <v>-0.11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customHeight="1" ht="15.75" r="43" s="98" spans="1:26">
      <c r="A43" s="102" t="n"/>
      <c r="B43" t="s">
        <v>42</v>
      </c>
      <c r="C43" s="44" t="n">
        <v>-7.83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</row>
    <row customHeight="1" ht="15.75" r="44" s="98" spans="1:26">
      <c r="A44" s="102" t="n">
        <v>42864</v>
      </c>
      <c r="B44" t="s">
        <v>40</v>
      </c>
      <c r="C44" s="44" t="n">
        <v>-1.75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2" t="n"/>
      <c r="B45" t="s">
        <v>87</v>
      </c>
      <c r="C45" s="44" t="n">
        <v>-0.6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2" t="n"/>
      <c r="B46" t="s">
        <v>68</v>
      </c>
      <c r="C46" s="44" t="n">
        <v>-2.45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0" t="n">
        <v>42865</v>
      </c>
      <c r="B47" t="s">
        <v>50</v>
      </c>
      <c r="C47" s="44" t="n">
        <v>-2.6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customHeight="1" ht="15.75" r="48" s="98" spans="1:26">
      <c r="A48" s="100" t="n"/>
      <c r="B48" t="s">
        <v>47</v>
      </c>
      <c r="C48" s="44" t="n">
        <v>-2.79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2" t="n">
        <v>42866</v>
      </c>
      <c r="B49" t="s">
        <v>40</v>
      </c>
      <c r="C49" s="44" t="n">
        <v>-4.4</v>
      </c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</row>
    <row customHeight="1" ht="15.75" r="50" s="98" spans="1:26">
      <c r="A50" s="102" t="n"/>
      <c r="B50" t="s">
        <v>88</v>
      </c>
      <c r="C50" s="44" t="n">
        <v>-8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2" t="n"/>
      <c r="B51" t="s">
        <v>89</v>
      </c>
      <c r="C51" s="44" t="n">
        <v>1.5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customHeight="1" ht="15.75" r="52" s="98" spans="1:26">
      <c r="A52" s="102" t="n">
        <v>42867</v>
      </c>
      <c r="B52" t="s">
        <v>50</v>
      </c>
      <c r="C52" s="44" t="n">
        <v>-2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97" t="n">
        <v>42868</v>
      </c>
      <c r="B53" t="s">
        <v>85</v>
      </c>
      <c r="C53" s="44" t="n">
        <v>-0.7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0" t="n">
        <v>42869</v>
      </c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100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0" t="n">
        <v>42870</v>
      </c>
      <c r="B58" t="s">
        <v>50</v>
      </c>
      <c r="C58" s="44" t="n">
        <v>-2.3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100" t="n"/>
      <c r="B59" t="s">
        <v>42</v>
      </c>
      <c r="C59" s="44" t="n">
        <v>-11.3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customHeight="1" ht="15.75" r="60" s="98" spans="1:26">
      <c r="A60" s="100" t="n"/>
      <c r="B60" t="s">
        <v>43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0" t="n"/>
      <c r="B61" t="s">
        <v>90</v>
      </c>
      <c r="C61" s="44" t="n">
        <v>-6.79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A62" s="97" t="n">
        <v>42871</v>
      </c>
      <c r="B62" t="s">
        <v>40</v>
      </c>
      <c r="C62" s="44" t="n">
        <v>-3.5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r="63" spans="1:26">
      <c r="B63" t="s">
        <v>91</v>
      </c>
      <c r="C63" s="44" t="n">
        <v>-2.25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customHeight="1" ht="15.75" r="65" s="98" spans="1:26">
      <c r="A65" s="100" t="n">
        <v>42872</v>
      </c>
      <c r="B65" t="s">
        <v>50</v>
      </c>
      <c r="C65" s="44" t="n">
        <v>-3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0" t="n"/>
      <c r="B66" t="s">
        <v>59</v>
      </c>
      <c r="C66" s="44" t="n">
        <v>-1</v>
      </c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customHeight="1" ht="15.75" r="67" s="98" spans="1:26">
      <c r="A67" s="100" t="n">
        <v>42873</v>
      </c>
      <c r="B67" t="s">
        <v>50</v>
      </c>
      <c r="C67" s="44" t="n">
        <v>-1.5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customHeight="1" ht="15.75" r="68" s="98" spans="1:26">
      <c r="A68" s="100" t="n"/>
      <c r="B68" t="s">
        <v>57</v>
      </c>
      <c r="C68" s="44" t="n">
        <v>-2.99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t="s">
        <v>47</v>
      </c>
      <c r="C69" s="44" t="n">
        <v>-13.08</v>
      </c>
      <c r="F69" s="44" t="n"/>
      <c r="G69" s="44" t="n"/>
      <c r="H69" s="44" t="n"/>
      <c r="I69" s="44" t="n"/>
      <c r="J69" s="44" t="n"/>
      <c r="K69" s="44" t="n"/>
      <c r="L69" s="44" t="n"/>
    </row>
    <row customHeight="1" ht="15.75" r="70" s="98" spans="1:26">
      <c r="A70" s="100" t="n">
        <v>42874</v>
      </c>
      <c r="B70" s="41" t="s">
        <v>50</v>
      </c>
      <c r="C70" s="41" t="n">
        <v>-1.5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A71" s="97" t="n">
        <v>42875</v>
      </c>
      <c r="B71" t="s">
        <v>58</v>
      </c>
      <c r="C71" s="44" t="n">
        <v>-6.65</v>
      </c>
      <c r="D71" s="44" t="n"/>
      <c r="E71" s="44" t="n"/>
      <c r="F71" s="46" t="n"/>
      <c r="G71" s="44" t="n"/>
      <c r="H71" s="44" t="n"/>
      <c r="I71" s="44" t="n"/>
      <c r="J71" s="44" t="n"/>
      <c r="K71" s="44" t="n"/>
      <c r="L71" s="44" t="n"/>
    </row>
    <row r="72" spans="1:26"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7" t="n">
        <v>42876</v>
      </c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</row>
    <row r="74" spans="1:26"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</row>
    <row customHeight="1" ht="15.75" r="75" s="98" spans="1:26">
      <c r="A75" s="102" t="n">
        <v>42877</v>
      </c>
      <c r="B75" s="45" t="s">
        <v>50</v>
      </c>
      <c r="C75" s="44" t="n">
        <v>-1.75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2" t="n"/>
      <c r="B76" s="45" t="s">
        <v>92</v>
      </c>
      <c r="C76" s="44" t="n">
        <v>-9.25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2" t="n"/>
      <c r="B77" s="45" t="s">
        <v>93</v>
      </c>
      <c r="C77" s="44" t="n">
        <v>-1.1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0" t="n">
        <v>42878</v>
      </c>
      <c r="B78" t="s">
        <v>50</v>
      </c>
      <c r="C78" s="44" t="n">
        <v>-1.75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0" t="n"/>
      <c r="B79" t="s">
        <v>68</v>
      </c>
      <c r="C79" s="44" t="n">
        <v>-1.48</v>
      </c>
      <c r="D79" s="44" t="n"/>
      <c r="E79" s="44" t="s">
        <v>94</v>
      </c>
      <c r="F79" s="44" t="n">
        <v>500</v>
      </c>
      <c r="G79" s="44" t="n"/>
      <c r="H79" s="44" t="n"/>
      <c r="I79" s="44" t="n"/>
      <c r="J79" s="44" t="n"/>
      <c r="K79" s="44" t="n"/>
      <c r="L79" s="44" t="n"/>
    </row>
    <row customHeight="1" ht="15.75" r="80" s="98" spans="1:26">
      <c r="A80" s="100" t="n">
        <v>42879</v>
      </c>
      <c r="B80" t="s">
        <v>50</v>
      </c>
      <c r="C80" s="44" t="n">
        <v>-2.6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customHeight="1" ht="15.75" r="81" s="98" spans="1:26">
      <c r="A81" s="100" t="n"/>
      <c r="B81" t="s">
        <v>95</v>
      </c>
      <c r="C81" s="44" t="n">
        <v>-1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A82" s="97" t="n">
        <v>42880</v>
      </c>
      <c r="B82" t="s">
        <v>96</v>
      </c>
      <c r="C82" s="44" t="n">
        <v>-20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B83" t="s">
        <v>97</v>
      </c>
      <c r="C83" s="44" t="n">
        <v>-5.5</v>
      </c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</row>
    <row r="84" spans="1:26">
      <c r="B84" t="s">
        <v>98</v>
      </c>
      <c r="C84" s="44" t="n">
        <v>-6</v>
      </c>
      <c r="D84" s="44" t="n"/>
      <c r="E84" s="44" t="s">
        <v>99</v>
      </c>
      <c r="F84" s="44" t="n">
        <v>0.01</v>
      </c>
      <c r="G84" s="44" t="n"/>
      <c r="H84" s="44" t="n"/>
      <c r="I84" s="44" t="n"/>
      <c r="J84" s="44" t="n"/>
      <c r="K84" s="44" t="n"/>
      <c r="L84" s="44" t="n"/>
    </row>
    <row r="85" spans="1:26"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</row>
    <row customHeight="1" ht="15.75" r="86" s="98" spans="1:26">
      <c r="A86" s="100" t="n">
        <v>42881</v>
      </c>
      <c r="B86" t="s">
        <v>40</v>
      </c>
      <c r="C86" s="44" t="n">
        <v>-3.5</v>
      </c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</row>
    <row customHeight="1" ht="15.75" r="87" s="98" spans="1:26">
      <c r="A87" s="100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</row>
    <row customHeight="1" ht="15.75" r="88" s="98" spans="1:26">
      <c r="A88" s="100" t="n">
        <v>42882</v>
      </c>
      <c r="B88" t="s">
        <v>58</v>
      </c>
      <c r="C88" s="44" t="n">
        <v>-9.07</v>
      </c>
      <c r="D88" s="44" t="n"/>
      <c r="E88" s="44" t="n"/>
      <c r="F88" s="44" t="n"/>
      <c r="G88" s="44" t="n"/>
      <c r="H88" s="44" t="n"/>
      <c r="I88" s="44" t="n"/>
      <c r="J88" s="44" t="n"/>
      <c r="K88" s="44" t="n"/>
      <c r="L88" s="44" t="n"/>
    </row>
    <row customHeight="1" ht="15.75" r="89" s="98" spans="1:26">
      <c r="A89" s="102" t="n">
        <v>42883</v>
      </c>
      <c r="C89" s="44" t="n"/>
      <c r="D89" s="44" t="n"/>
      <c r="E89" s="44" t="n"/>
      <c r="F89" s="44" t="n"/>
      <c r="G89" s="44" t="n"/>
      <c r="H89" s="44" t="n"/>
      <c r="I89" s="44" t="n"/>
      <c r="J89" s="44" t="n"/>
      <c r="K89" s="44" t="n"/>
      <c r="L89" s="44" t="n"/>
    </row>
    <row r="90" spans="1:26">
      <c r="A90" s="97" t="n">
        <v>42884</v>
      </c>
      <c r="C90" s="44" t="n"/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</row>
    <row r="91" spans="1:26">
      <c r="B91" t="s">
        <v>40</v>
      </c>
      <c r="C91" s="44" t="n">
        <v>-1.5</v>
      </c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</row>
    <row r="92" spans="1:26"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</row>
    <row r="93" spans="1:26">
      <c r="A93" s="97" t="n">
        <v>42885</v>
      </c>
      <c r="B93" t="s">
        <v>92</v>
      </c>
      <c r="C93" s="44" t="n">
        <v>-7.38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</row>
    <row r="94" spans="1:26"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</row>
    <row r="95" spans="1:26"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</row>
    <row customHeight="1" ht="15.75" r="96" s="98" spans="1:26">
      <c r="A96" s="100" t="n">
        <v>42886</v>
      </c>
      <c r="B96" t="s">
        <v>40</v>
      </c>
      <c r="C96" s="48" t="n">
        <v>-2.6</v>
      </c>
      <c r="D96" s="47" t="n"/>
      <c r="E96" s="47" t="n"/>
      <c r="F96" s="47" t="n"/>
    </row>
    <row r="97" spans="1:26">
      <c r="B97" t="s">
        <v>100</v>
      </c>
      <c r="C97" t="n">
        <v>-1</v>
      </c>
    </row>
    <row r="98" spans="1:26">
      <c r="B98" t="s">
        <v>101</v>
      </c>
      <c r="C98" s="43" t="n">
        <v>-226</v>
      </c>
    </row>
    <row r="99" spans="1:26">
      <c r="B99" t="s">
        <v>77</v>
      </c>
      <c r="C99" s="43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49"/>
  <sheetViews>
    <sheetView tabSelected="1" workbookViewId="0">
      <pane activePane="bottomLeft" state="frozen" topLeftCell="A21" ySplit="14"/>
      <selection activeCell="B22" pane="bottomLeft" sqref="B22"/>
    </sheetView>
  </sheetViews>
  <sheetFormatPr baseColWidth="10" customHeight="1" defaultColWidth="15.140625" defaultRowHeight="15" outlineLevelCol="0"/>
  <cols>
    <col customWidth="1" max="1" min="1" style="127" width="8.140625"/>
    <col customWidth="1" max="2" min="2" style="127" width="23.85546875"/>
    <col customWidth="1" max="3" min="3" style="127" width="13.42578125"/>
    <col customWidth="1" max="4" min="4" style="127" width="16"/>
    <col customWidth="1" max="5" min="5" style="127" width="24.140625"/>
    <col customWidth="1" max="6" min="6" style="127" width="16.28515625"/>
    <col customWidth="1" max="8" min="7" style="127" width="7.5703125"/>
    <col customWidth="1" max="9" min="9" style="127" width="9.42578125"/>
    <col customWidth="1" max="26" min="10" style="127" width="7.5703125"/>
    <col customWidth="1" max="16384" min="27" style="127" width="15.140625"/>
  </cols>
  <sheetData>
    <row customHeight="1" ht="9" r="1" s="98" spans="1:26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</row>
    <row customHeight="1" ht="27.75" r="2" s="98" spans="1:26">
      <c r="A2" s="108" t="s">
        <v>102</v>
      </c>
      <c r="B2" s="109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09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</row>
    <row r="4" spans="1:26">
      <c r="C4" s="111">
        <f>SUM(C7:C14)</f>
        <v/>
      </c>
      <c r="D4" s="111">
        <f>SUM(C5,F5)</f>
        <v/>
      </c>
      <c r="I4" s="112" t="n"/>
    </row>
    <row customHeight="1" ht="18.75" r="5" s="98" spans="1:26">
      <c r="B5" s="113" t="s">
        <v>26</v>
      </c>
      <c r="C5" s="114">
        <f>SUM(C19:C101)</f>
        <v/>
      </c>
      <c r="D5" s="114">
        <f>SUM(E10)</f>
        <v/>
      </c>
      <c r="E5" s="111" t="n"/>
      <c r="F5" s="114">
        <f>SUM(F19:F101)</f>
        <v/>
      </c>
      <c r="I5" s="115" t="n"/>
    </row>
    <row customHeight="1" ht="18.75" r="6" s="98" spans="1:26">
      <c r="B6" s="113" t="s">
        <v>27</v>
      </c>
      <c r="C6" s="116">
        <f>QUOTIENT(SUM(C5),COUNT(A19:A100))</f>
        <v/>
      </c>
      <c r="D6" s="116">
        <f>SUM(C6,F6)</f>
        <v/>
      </c>
      <c r="E6" s="111" t="n"/>
      <c r="F6" s="116">
        <f>QUOTIENT(SUM(F5),COUNT(A19:Z100))</f>
        <v/>
      </c>
      <c r="I6" s="117" t="n"/>
    </row>
    <row customHeight="1" ht="18.75" r="7" s="98" spans="1:26">
      <c r="B7" s="118" t="s">
        <v>28</v>
      </c>
      <c r="C7" s="114">
        <f>SUM(C99,)</f>
        <v/>
      </c>
      <c r="D7" s="111" t="n"/>
      <c r="E7" s="111" t="n"/>
      <c r="F7" s="111" t="n"/>
    </row>
    <row customHeight="1" ht="18.75" r="8" s="98" spans="1:26">
      <c r="B8" s="119" t="s">
        <v>29</v>
      </c>
      <c r="C8" s="120">
        <f>SUM(C19,C41,C46,C47,C54,C55,C61,C62,C70,C81,C91,C94,C96,)</f>
        <v/>
      </c>
      <c r="D8" s="111" t="n"/>
      <c r="E8" s="111" t="n"/>
      <c r="F8" s="111" t="n"/>
    </row>
    <row customHeight="1" ht="18.75" r="9" s="98" spans="1:26">
      <c r="B9" s="121" t="s">
        <v>30</v>
      </c>
      <c r="C9" s="120">
        <f>SUM(C22,C27,C33,C87,C90,C92,C98,)</f>
        <v/>
      </c>
      <c r="D9" s="111" t="n"/>
      <c r="E9" s="111" t="n"/>
      <c r="F9" s="111" t="n"/>
    </row>
    <row customHeight="1" ht="18.75" r="10" s="98" spans="1:26">
      <c r="B10" s="122" t="s">
        <v>31</v>
      </c>
      <c r="C10" s="120">
        <f>SUM()</f>
        <v/>
      </c>
      <c r="D10" s="111" t="n"/>
      <c r="E10" s="111" t="n"/>
      <c r="F10" s="111" t="n"/>
    </row>
    <row customHeight="1" ht="18.75" r="11" s="98" spans="1:26">
      <c r="B11" s="113" t="s">
        <v>79</v>
      </c>
      <c r="C11" s="120">
        <f>SUM()</f>
        <v/>
      </c>
      <c r="D11" s="111" t="n"/>
      <c r="E11" s="111" t="n"/>
      <c r="F11" s="111" t="n"/>
    </row>
    <row customHeight="1" ht="18.75" r="12" s="98" spans="1:26">
      <c r="B12" s="123" t="s">
        <v>80</v>
      </c>
      <c r="C12" s="120">
        <f>SUM()</f>
        <v/>
      </c>
      <c r="D12" s="111" t="n"/>
      <c r="E12" s="111" t="n"/>
      <c r="F12" s="111" t="n"/>
    </row>
    <row customHeight="1" ht="18.75" r="13" s="98" spans="1:26">
      <c r="B13" s="124" t="s">
        <v>81</v>
      </c>
      <c r="C13" s="120">
        <f>SUM(C34,)</f>
        <v/>
      </c>
      <c r="D13" s="111" t="n"/>
      <c r="E13" s="111" t="n"/>
      <c r="F13" s="111" t="n"/>
    </row>
    <row customHeight="1" ht="18.75" r="14" s="98" spans="1:26">
      <c r="B14" s="113" t="s">
        <v>32</v>
      </c>
      <c r="C14" s="120">
        <f>SUM(C23,C26,C86,C93,C97,)</f>
        <v/>
      </c>
      <c r="D14" s="111" t="n"/>
      <c r="E14" s="111" t="n"/>
      <c r="F14" s="111" t="n"/>
    </row>
    <row r="15" spans="1:26">
      <c r="C15" s="111" t="n"/>
      <c r="D15" s="111" t="n"/>
      <c r="E15" s="111" t="n"/>
      <c r="F15" s="111" t="n"/>
    </row>
    <row r="16" spans="1:26">
      <c r="C16" s="111" t="n"/>
      <c r="D16" s="111" t="n"/>
      <c r="E16" s="111" t="n"/>
      <c r="F16" s="111" t="n"/>
    </row>
    <row r="17" spans="1:26">
      <c r="C17" s="111" t="n"/>
      <c r="D17" s="111" t="n"/>
      <c r="E17" s="111" t="n"/>
      <c r="F17" s="111" t="n"/>
    </row>
    <row r="18" spans="1:26">
      <c r="C18" s="111" t="n"/>
      <c r="D18" s="111" t="n"/>
      <c r="E18" s="111" t="n"/>
      <c r="F18" s="111" t="n"/>
    </row>
    <row r="19" spans="1:26">
      <c r="A19" s="129" t="n">
        <v>42522</v>
      </c>
      <c r="B19" s="127" t="s">
        <v>92</v>
      </c>
      <c r="C19" s="126" t="n">
        <v>-4.73</v>
      </c>
      <c r="D19" s="111" t="s">
        <v>103</v>
      </c>
      <c r="E19" s="111" t="s">
        <v>104</v>
      </c>
      <c r="F19" s="111" t="n">
        <v>250</v>
      </c>
    </row>
    <row r="20" spans="1:26">
      <c r="C20" s="126" t="n"/>
      <c r="D20" s="111" t="n"/>
      <c r="E20" s="111" t="n"/>
      <c r="F20" s="111" t="n"/>
    </row>
    <row r="21" spans="1:26">
      <c r="C21" s="126" t="n"/>
      <c r="D21" s="111" t="n"/>
      <c r="E21" s="111" t="n"/>
      <c r="F21" s="111" t="n"/>
    </row>
    <row r="22" spans="1:26">
      <c r="A22" s="129" t="n">
        <v>42523</v>
      </c>
      <c r="B22" s="127" t="s">
        <v>40</v>
      </c>
      <c r="C22" s="126" t="n">
        <v>-1.5</v>
      </c>
      <c r="D22" s="128" t="s">
        <v>105</v>
      </c>
      <c r="E22" s="128" t="n"/>
      <c r="F22" s="128" t="n"/>
      <c r="G22" s="128" t="n"/>
      <c r="H22" s="128" t="n"/>
      <c r="I22" s="128" t="n"/>
      <c r="J22" s="128" t="n"/>
      <c r="K22" s="128" t="n"/>
      <c r="L22" s="128" t="n"/>
    </row>
    <row r="23" spans="1:26">
      <c r="B23" s="127" t="s">
        <v>106</v>
      </c>
      <c r="C23" s="126" t="n">
        <v>-1</v>
      </c>
      <c r="D23" s="128" t="s">
        <v>107</v>
      </c>
      <c r="E23" s="128" t="n"/>
      <c r="F23" s="128" t="n"/>
      <c r="G23" s="128" t="n"/>
      <c r="H23" s="128" t="n"/>
      <c r="I23" s="128" t="n"/>
      <c r="J23" s="128" t="n"/>
      <c r="K23" s="128" t="n"/>
      <c r="L23" s="128" t="n"/>
    </row>
    <row r="24" spans="1:26">
      <c r="C24" s="126" t="n">
        <v>-22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</row>
    <row customHeight="1" ht="15.75" r="25" s="98" spans="1:26">
      <c r="A25" s="129" t="n"/>
      <c r="C25" s="126" t="n">
        <v>-2.45</v>
      </c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</row>
    <row customHeight="1" ht="15.75" r="26" s="98" spans="1:26">
      <c r="A26" s="130" t="n">
        <v>42524</v>
      </c>
      <c r="B26" s="131" t="s">
        <v>108</v>
      </c>
      <c r="C26" s="126" t="n">
        <v>0.22</v>
      </c>
      <c r="D26" s="128" t="s">
        <v>107</v>
      </c>
      <c r="E26" s="128" t="n"/>
      <c r="F26" s="128" t="n"/>
      <c r="G26" s="128" t="n"/>
      <c r="H26" s="128" t="n"/>
      <c r="I26" s="128" t="n"/>
      <c r="J26" s="128" t="n"/>
      <c r="K26" s="128" t="n"/>
      <c r="L26" s="128" t="n"/>
    </row>
    <row customHeight="1" ht="15.75" r="27" s="98" spans="1:26">
      <c r="A27" s="130" t="n"/>
      <c r="B27" s="131" t="s">
        <v>109</v>
      </c>
      <c r="C27" s="126" t="n">
        <v>-3</v>
      </c>
      <c r="D27" s="128" t="s">
        <v>105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</row>
    <row customHeight="1" ht="15.75" r="28" s="98" spans="1:26">
      <c r="A28" s="130" t="n"/>
      <c r="B28" s="131" t="n"/>
      <c r="C28" s="126" t="n">
        <v>-3.5</v>
      </c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</row>
    <row r="29" spans="1:26">
      <c r="A29" s="129" t="n">
        <v>42525</v>
      </c>
      <c r="C29" s="126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</row>
    <row r="30" spans="1:26">
      <c r="C30" s="126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</row>
    <row r="31" spans="1:26">
      <c r="C31" s="126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</row>
    <row customHeight="1" ht="15.75" r="32" s="98" spans="1:26">
      <c r="A32" s="130" t="n">
        <v>42526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</row>
    <row r="33" spans="1:26">
      <c r="A33" s="129" t="n">
        <v>42527</v>
      </c>
      <c r="B33" s="127" t="s">
        <v>110</v>
      </c>
      <c r="C33" s="128" t="n">
        <v>-4.65</v>
      </c>
      <c r="D33" s="128" t="s">
        <v>105</v>
      </c>
      <c r="E33" s="128" t="n"/>
      <c r="F33" s="128" t="n"/>
      <c r="G33" s="128" t="n"/>
      <c r="H33" s="128" t="n"/>
      <c r="I33" s="128" t="n"/>
      <c r="J33" s="128" t="n"/>
      <c r="K33" s="128" t="n"/>
      <c r="L33" s="128" t="n"/>
    </row>
    <row r="34" spans="1:26">
      <c r="B34" s="127" t="s">
        <v>111</v>
      </c>
      <c r="C34" s="128" t="n">
        <v>-6</v>
      </c>
      <c r="D34" s="128" t="s">
        <v>112</v>
      </c>
      <c r="E34" s="128" t="n"/>
      <c r="F34" s="128" t="n"/>
      <c r="G34" s="128" t="n"/>
      <c r="H34" s="128" t="n"/>
      <c r="I34" s="128" t="n"/>
      <c r="J34" s="128" t="n"/>
      <c r="K34" s="128" t="n"/>
      <c r="L34" s="128" t="n"/>
    </row>
    <row r="35" spans="1:26">
      <c r="B35" s="127" t="s">
        <v>113</v>
      </c>
      <c r="C35" s="128" t="n">
        <v>-2.65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</row>
    <row customHeight="1" ht="15.75" r="36" s="98" spans="1:26">
      <c r="A36" s="132" t="n">
        <v>42528</v>
      </c>
      <c r="B36" s="127" t="s">
        <v>114</v>
      </c>
      <c r="C36" s="128" t="n">
        <v>-2.25</v>
      </c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</row>
    <row r="37" spans="1:26">
      <c r="A37" s="129" t="n">
        <v>42529</v>
      </c>
      <c r="B37" s="127" t="s">
        <v>108</v>
      </c>
      <c r="C37" s="128" t="n">
        <v>-0.6</v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</row>
    <row r="38" spans="1:26">
      <c r="B38" s="127" t="s">
        <v>40</v>
      </c>
      <c r="C38" s="128" t="n">
        <v>-1.75</v>
      </c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</row>
    <row r="39" spans="1:26">
      <c r="B39" s="127" t="s">
        <v>115</v>
      </c>
      <c r="C39" s="128" t="n">
        <v>-3</v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</row>
    <row r="40" spans="1:26">
      <c r="B40" s="127" t="s">
        <v>116</v>
      </c>
      <c r="C40" s="128" t="n">
        <v>-6</v>
      </c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</row>
    <row customHeight="1" ht="15.75" r="41" s="98" spans="1:26">
      <c r="A41" s="129" t="n"/>
      <c r="B41" s="127" t="s">
        <v>42</v>
      </c>
      <c r="C41" s="128" t="n">
        <v>-14.14</v>
      </c>
      <c r="D41" s="128" t="s">
        <v>103</v>
      </c>
      <c r="E41" s="128" t="n"/>
      <c r="F41" s="128" t="n"/>
      <c r="G41" s="128" t="n"/>
      <c r="H41" s="128" t="n"/>
      <c r="I41" s="128" t="n"/>
      <c r="J41" s="128" t="n"/>
      <c r="K41" s="128" t="n"/>
      <c r="L41" s="128" t="n"/>
    </row>
    <row customHeight="1" ht="15.75" r="42" s="98" spans="1:26">
      <c r="A42" s="129" t="n"/>
      <c r="B42" s="127" t="s">
        <v>117</v>
      </c>
      <c r="C42" s="128" t="n">
        <v>-4.99</v>
      </c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</row>
    <row customHeight="1" ht="15.75" r="43" s="98" spans="1:26">
      <c r="A43" s="132" t="n">
        <v>42530</v>
      </c>
      <c r="C43" s="128" t="n">
        <v>-2.3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</row>
    <row customHeight="1" ht="15.75" r="44" s="98" spans="1:26">
      <c r="A44" s="132" t="n"/>
      <c r="C44" s="128" t="n">
        <v>-0.3</v>
      </c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</row>
    <row customHeight="1" ht="15.75" r="45" s="98" spans="1:26">
      <c r="A45" s="132" t="n"/>
      <c r="C45" s="128" t="n">
        <v>-2.45</v>
      </c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</row>
    <row customHeight="1" ht="15.75" r="46" s="98" spans="1:26">
      <c r="A46" s="132" t="n"/>
      <c r="B46" s="127" t="s">
        <v>92</v>
      </c>
      <c r="C46" s="128" t="n">
        <v>-1.49</v>
      </c>
      <c r="D46" s="128" t="s">
        <v>103</v>
      </c>
      <c r="E46" s="128" t="n"/>
      <c r="F46" s="128" t="n"/>
      <c r="G46" s="128" t="n"/>
      <c r="H46" s="128" t="n"/>
      <c r="I46" s="128" t="n"/>
      <c r="J46" s="128" t="n"/>
      <c r="K46" s="128" t="n"/>
      <c r="L46" s="128" t="n"/>
    </row>
    <row r="47" spans="1:26">
      <c r="A47" s="129" t="n">
        <v>42531</v>
      </c>
      <c r="B47" s="127" t="s">
        <v>58</v>
      </c>
      <c r="C47" s="128" t="n">
        <v>-7.34</v>
      </c>
      <c r="D47" s="128" t="s">
        <v>103</v>
      </c>
      <c r="E47" s="128" t="n"/>
      <c r="F47" s="128" t="n"/>
      <c r="G47" s="128" t="n"/>
      <c r="H47" s="128" t="n"/>
      <c r="I47" s="128" t="n"/>
      <c r="J47" s="128" t="n"/>
      <c r="K47" s="128" t="n"/>
      <c r="L47" s="128" t="n"/>
    </row>
    <row r="48" spans="1:26"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</row>
    <row r="49" spans="1:26"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</row>
    <row customHeight="1" ht="15.75" r="50" s="98" spans="1:26">
      <c r="A50" s="132" t="n">
        <v>42532</v>
      </c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</row>
    <row customHeight="1" ht="15.75" r="51" s="98" spans="1:26">
      <c r="A51" s="132" t="n">
        <v>42533</v>
      </c>
      <c r="B51" s="127" t="s">
        <v>50</v>
      </c>
      <c r="C51" s="128" t="n">
        <v>-1.5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</row>
    <row customHeight="1" ht="15.75" r="52" s="98" spans="1:26">
      <c r="A52" s="132" t="n"/>
      <c r="B52" s="127" t="s">
        <v>57</v>
      </c>
      <c r="C52" s="128" t="n">
        <v>-1.59</v>
      </c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</row>
    <row r="53" spans="1:26">
      <c r="A53" s="129" t="n">
        <v>42534</v>
      </c>
      <c r="B53" s="127" t="s">
        <v>50</v>
      </c>
      <c r="C53" s="128" t="n">
        <v>-2.3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</row>
    <row r="54" spans="1:26">
      <c r="B54" s="127" t="s">
        <v>68</v>
      </c>
      <c r="C54" s="128" t="n">
        <v>-2.19</v>
      </c>
      <c r="D54" s="128" t="s">
        <v>103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</row>
    <row r="55" spans="1:26">
      <c r="B55" s="127" t="s">
        <v>42</v>
      </c>
      <c r="C55" s="128" t="n">
        <v>-7.85</v>
      </c>
      <c r="D55" s="128" t="s">
        <v>103</v>
      </c>
      <c r="E55" s="128" t="n"/>
      <c r="F55" s="128" t="n"/>
      <c r="G55" s="128" t="n"/>
      <c r="H55" s="128" t="n"/>
      <c r="I55" s="128" t="n"/>
      <c r="J55" s="128" t="n"/>
      <c r="K55" s="128" t="n"/>
      <c r="L55" s="128" t="n"/>
    </row>
    <row customHeight="1" ht="15.75" r="56" s="98" spans="1:26">
      <c r="A56" s="130" t="n">
        <v>42535</v>
      </c>
      <c r="B56" s="127" t="s">
        <v>50</v>
      </c>
      <c r="C56" s="128" t="n">
        <v>-2.6</v>
      </c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</row>
    <row r="57" spans="1:26">
      <c r="A57" s="129" t="n">
        <v>42536</v>
      </c>
      <c r="B57" s="127" t="s">
        <v>50</v>
      </c>
      <c r="C57" s="128" t="n">
        <v>-1.5</v>
      </c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</row>
    <row r="58" spans="1:26">
      <c r="B58" s="127" t="s">
        <v>118</v>
      </c>
      <c r="C58" s="128" t="n">
        <v>-10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</row>
    <row r="59" spans="1:26"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</row>
    <row r="60" spans="1:26">
      <c r="A60" s="129" t="n">
        <v>42537</v>
      </c>
      <c r="B60" s="127" t="s">
        <v>50</v>
      </c>
      <c r="C60" s="128" t="n">
        <v>-1.75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</row>
    <row r="61" spans="1:26">
      <c r="B61" s="127" t="s">
        <v>92</v>
      </c>
      <c r="C61" s="128" t="n">
        <v>-8.82</v>
      </c>
      <c r="D61" s="128" t="s">
        <v>103</v>
      </c>
      <c r="E61" s="128" t="n"/>
      <c r="F61" s="128" t="n"/>
      <c r="G61" s="128" t="n"/>
      <c r="H61" s="128" t="n"/>
      <c r="I61" s="128" t="n"/>
      <c r="J61" s="128" t="n"/>
      <c r="K61" s="128" t="n"/>
      <c r="L61" s="128" t="n"/>
    </row>
    <row r="62" spans="1:26">
      <c r="B62" s="127" t="s">
        <v>63</v>
      </c>
      <c r="C62" s="128" t="n">
        <v>-2.45</v>
      </c>
      <c r="D62" s="128" t="s">
        <v>103</v>
      </c>
      <c r="E62" s="128" t="n"/>
      <c r="F62" s="128" t="n"/>
      <c r="G62" s="128" t="n"/>
      <c r="H62" s="128" t="n"/>
      <c r="I62" s="128" t="n"/>
      <c r="J62" s="128" t="n"/>
      <c r="K62" s="128" t="n"/>
      <c r="L62" s="128" t="n"/>
    </row>
    <row customHeight="1" ht="15.75" r="63" s="98" spans="1:26">
      <c r="A63" s="130" t="n">
        <v>42538</v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</row>
    <row r="64" spans="1:26">
      <c r="A64" s="129" t="n">
        <v>42539</v>
      </c>
      <c r="B64" s="127" t="s">
        <v>119</v>
      </c>
      <c r="C64" s="128" t="n">
        <v>-19.19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</row>
    <row r="65" spans="1:26">
      <c r="B65" s="127" t="s">
        <v>120</v>
      </c>
      <c r="C65" s="128" t="n">
        <v>-1</v>
      </c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</row>
    <row r="66" spans="1:26"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</row>
    <row r="67" spans="1:26"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</row>
    <row r="68" spans="1:26"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</row>
    <row customHeight="1" ht="15.75" r="69" s="98" spans="1:26">
      <c r="A69" s="130" t="n">
        <v>42540</v>
      </c>
      <c r="B69" s="127" t="s">
        <v>50</v>
      </c>
      <c r="C69" s="128" t="n">
        <v>-1.5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</row>
    <row customHeight="1" ht="15.75" r="70" s="98" spans="1:26">
      <c r="A70" s="130" t="n"/>
      <c r="B70" s="127" t="s">
        <v>92</v>
      </c>
      <c r="C70" s="128" t="n">
        <v>-5.23</v>
      </c>
      <c r="D70" s="128" t="s">
        <v>103</v>
      </c>
      <c r="E70" s="128" t="n"/>
      <c r="F70" s="128" t="n"/>
      <c r="G70" s="128" t="n"/>
      <c r="H70" s="128" t="n"/>
      <c r="I70" s="128" t="n"/>
      <c r="J70" s="128" t="n"/>
      <c r="K70" s="128" t="n"/>
      <c r="L70" s="128" t="n"/>
    </row>
    <row r="71" spans="1:26">
      <c r="A71" s="129" t="n">
        <v>42541</v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</row>
    <row r="72" spans="1:26">
      <c r="B72" s="127" t="s">
        <v>50</v>
      </c>
      <c r="C72" s="128" t="n">
        <v>-1.75</v>
      </c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</row>
    <row r="73" spans="1:26"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</row>
    <row customHeight="1" ht="15.75" r="74" s="98" spans="1:26">
      <c r="A74" s="132" t="n">
        <v>42542</v>
      </c>
      <c r="B74" s="127" t="s">
        <v>40</v>
      </c>
      <c r="C74" s="128" t="n">
        <v>-2.3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</row>
    <row customHeight="1" ht="15.75" r="75" s="98" spans="1:26">
      <c r="A75" s="132" t="n"/>
      <c r="B75" s="127" t="s">
        <v>121</v>
      </c>
      <c r="C75" s="128" t="n">
        <v>-1</v>
      </c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</row>
    <row customHeight="1" ht="15.75" r="76" s="98" spans="1:26">
      <c r="A76" s="132" t="n">
        <v>42543</v>
      </c>
      <c r="B76" s="131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</row>
    <row r="77" spans="1:26">
      <c r="A77" s="129" t="n">
        <v>42544</v>
      </c>
      <c r="B77" s="127" t="s">
        <v>50</v>
      </c>
      <c r="C77" s="128" t="n">
        <v>-2.6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</row>
    <row r="78" spans="1:26"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</row>
    <row r="79" spans="1:26"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</row>
    <row r="80" spans="1:26"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</row>
    <row customHeight="1" ht="15.75" r="81" s="98" spans="1:26">
      <c r="A81" s="130" t="n">
        <v>42179</v>
      </c>
      <c r="B81" s="127" t="s">
        <v>58</v>
      </c>
      <c r="C81" s="128" t="n">
        <v>-13.49</v>
      </c>
      <c r="D81" s="128" t="s">
        <v>103</v>
      </c>
      <c r="E81" s="128" t="n"/>
      <c r="F81" s="128" t="n"/>
      <c r="G81" s="128" t="n"/>
      <c r="H81" s="128" t="n"/>
      <c r="I81" s="128" t="n"/>
      <c r="J81" s="128" t="n"/>
      <c r="K81" s="128" t="n"/>
      <c r="L81" s="128" t="n"/>
    </row>
    <row r="82" spans="1:26">
      <c r="A82" s="129" t="n">
        <v>42546</v>
      </c>
      <c r="C82" s="128" t="n"/>
      <c r="D82" s="128" t="n"/>
      <c r="E82" s="128" t="n"/>
      <c r="F82" s="128" t="n">
        <v>85</v>
      </c>
      <c r="G82" s="128" t="n"/>
      <c r="H82" s="128" t="n"/>
      <c r="I82" s="128" t="n"/>
      <c r="J82" s="128" t="n"/>
      <c r="K82" s="128" t="n"/>
      <c r="L82" s="128" t="n"/>
    </row>
    <row r="83" spans="1:26"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</row>
    <row r="84" spans="1:26"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</row>
    <row r="85" spans="1:26"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</row>
    <row r="86" spans="1:26">
      <c r="A86" s="129" t="n">
        <v>42547</v>
      </c>
      <c r="B86" s="127" t="s">
        <v>70</v>
      </c>
      <c r="C86" s="128" t="n">
        <v>-0.4</v>
      </c>
      <c r="D86" s="128" t="s">
        <v>107</v>
      </c>
      <c r="E86" s="128" t="n"/>
      <c r="F86" s="128" t="n">
        <v>100</v>
      </c>
      <c r="G86" s="128" t="n"/>
      <c r="H86" s="128" t="n"/>
      <c r="I86" s="128" t="n"/>
      <c r="J86" s="128" t="n"/>
      <c r="K86" s="128" t="n"/>
      <c r="L86" s="128" t="n"/>
    </row>
    <row r="87" spans="1:26">
      <c r="B87" s="127" t="s">
        <v>50</v>
      </c>
      <c r="C87" s="128" t="n">
        <v>-1.75</v>
      </c>
      <c r="D87" s="128" t="s">
        <v>105</v>
      </c>
      <c r="E87" s="128" t="n"/>
      <c r="F87" s="128" t="n"/>
      <c r="G87" s="128" t="n"/>
      <c r="H87" s="128" t="n"/>
      <c r="I87" s="128" t="n"/>
      <c r="J87" s="128" t="n"/>
      <c r="K87" s="128" t="n"/>
      <c r="L87" s="128" t="n"/>
    </row>
    <row r="88" spans="1:26"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</row>
    <row r="89" spans="1:26"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</row>
    <row customHeight="1" ht="15.75" r="90" s="98" spans="1:26">
      <c r="A90" s="130" t="n">
        <v>42548</v>
      </c>
      <c r="B90" s="127" t="s">
        <v>40</v>
      </c>
      <c r="C90" s="128" t="n">
        <v>-1.5</v>
      </c>
      <c r="D90" s="128" t="s">
        <v>105</v>
      </c>
      <c r="E90" s="128" t="n"/>
      <c r="F90" s="128" t="n"/>
      <c r="G90" s="128" t="n"/>
      <c r="H90" s="128" t="n"/>
      <c r="I90" s="128" t="n"/>
      <c r="J90" s="128" t="n"/>
      <c r="K90" s="128" t="n"/>
      <c r="L90" s="128" t="n"/>
    </row>
    <row customHeight="1" ht="15.75" r="91" s="98" spans="1:26">
      <c r="A91" s="130" t="n"/>
      <c r="B91" s="127" t="s">
        <v>72</v>
      </c>
      <c r="C91" s="128" t="n">
        <v>-9.91</v>
      </c>
      <c r="D91" s="128" t="s">
        <v>103</v>
      </c>
      <c r="E91" s="128" t="n"/>
      <c r="F91" s="128" t="n"/>
      <c r="G91" s="128" t="n"/>
      <c r="H91" s="128" t="n"/>
      <c r="I91" s="128" t="n"/>
      <c r="J91" s="128" t="n"/>
      <c r="K91" s="128" t="n"/>
      <c r="L91" s="128" t="n"/>
    </row>
    <row r="92" spans="1:26">
      <c r="A92" s="129" t="n">
        <v>42549</v>
      </c>
      <c r="B92" s="127" t="s">
        <v>50</v>
      </c>
      <c r="C92" s="128" t="n">
        <v>-4</v>
      </c>
      <c r="D92" s="128" t="s">
        <v>105</v>
      </c>
      <c r="E92" s="128" t="n"/>
      <c r="F92" s="128" t="n"/>
      <c r="G92" s="128" t="n"/>
      <c r="H92" s="128" t="n"/>
      <c r="I92" s="128" t="n"/>
      <c r="J92" s="128" t="n"/>
      <c r="K92" s="128" t="n"/>
      <c r="L92" s="128" t="n"/>
    </row>
    <row r="93" spans="1:26">
      <c r="B93" s="127" t="s">
        <v>122</v>
      </c>
      <c r="C93" s="128" t="n">
        <v>-13.5</v>
      </c>
      <c r="D93" s="128" t="s">
        <v>107</v>
      </c>
      <c r="E93" s="128" t="n"/>
      <c r="F93" s="128" t="n"/>
      <c r="G93" s="128" t="n"/>
      <c r="H93" s="128" t="n"/>
      <c r="I93" s="128" t="n"/>
      <c r="J93" s="128" t="n"/>
      <c r="K93" s="128" t="n"/>
      <c r="L93" s="128" t="n"/>
    </row>
    <row customHeight="1" ht="15.75" r="94" s="98" spans="1:26">
      <c r="A94" s="129" t="n"/>
      <c r="B94" s="127" t="s">
        <v>123</v>
      </c>
      <c r="C94" s="128" t="n">
        <v>-2</v>
      </c>
      <c r="D94" s="128" t="s">
        <v>103</v>
      </c>
      <c r="E94" s="128" t="n"/>
      <c r="F94" s="128" t="n"/>
      <c r="G94" s="128" t="n"/>
      <c r="H94" s="128" t="n"/>
      <c r="I94" s="128" t="n"/>
      <c r="J94" s="128" t="n"/>
      <c r="K94" s="128" t="n"/>
      <c r="L94" s="128" t="n"/>
    </row>
    <row r="95" spans="1:26">
      <c r="A95" s="129" t="n">
        <v>42550</v>
      </c>
      <c r="B95" s="127" t="s">
        <v>40</v>
      </c>
      <c r="C95" s="128" t="n">
        <v>-2</v>
      </c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</row>
    <row r="96" spans="1:26">
      <c r="B96" s="127" t="s">
        <v>124</v>
      </c>
      <c r="C96" s="128" t="n">
        <v>-3.9</v>
      </c>
      <c r="D96" s="128" t="s">
        <v>103</v>
      </c>
      <c r="E96" s="128" t="n"/>
      <c r="F96" s="128" t="n">
        <v>437.66</v>
      </c>
      <c r="G96" s="128" t="n"/>
      <c r="H96" s="128" t="n"/>
      <c r="I96" s="128" t="n"/>
      <c r="J96" s="128" t="n"/>
      <c r="K96" s="128" t="n"/>
      <c r="L96" s="128" t="n"/>
    </row>
    <row customHeight="1" ht="15.75" r="97" s="98" spans="1:26">
      <c r="A97" s="130" t="n">
        <v>42399</v>
      </c>
      <c r="B97" s="127" t="s">
        <v>70</v>
      </c>
      <c r="C97" s="128" t="n">
        <v>-2</v>
      </c>
      <c r="D97" s="128" t="s">
        <v>107</v>
      </c>
      <c r="E97" s="128" t="n"/>
      <c r="F97" s="128" t="n"/>
      <c r="G97" s="128" t="n"/>
      <c r="H97" s="128" t="n"/>
      <c r="I97" s="128" t="n"/>
      <c r="J97" s="128" t="n"/>
      <c r="K97" s="128" t="n"/>
      <c r="L97" s="128" t="n"/>
    </row>
    <row customHeight="1" ht="15.75" r="98" s="98" spans="1:26">
      <c r="A98" s="130" t="n"/>
      <c r="B98" s="127" t="s">
        <v>41</v>
      </c>
      <c r="C98" s="128" t="n">
        <v>-1.1</v>
      </c>
      <c r="D98" s="128" t="s">
        <v>105</v>
      </c>
      <c r="E98" s="128" t="n"/>
      <c r="F98" s="128" t="n"/>
      <c r="G98" s="128" t="n"/>
      <c r="H98" s="128" t="n"/>
      <c r="I98" s="128" t="n"/>
      <c r="J98" s="128" t="n"/>
      <c r="K98" s="128" t="n"/>
      <c r="L98" s="128" t="n"/>
    </row>
    <row customHeight="1" ht="15.75" r="99" s="98" spans="1:26">
      <c r="A99" s="130" t="n"/>
      <c r="B99" s="127" t="s">
        <v>101</v>
      </c>
      <c r="C99" s="133" t="n">
        <v>-226</v>
      </c>
      <c r="D99" s="128" t="s">
        <v>125</v>
      </c>
      <c r="E99" s="128" t="n"/>
      <c r="F99" s="128" t="n"/>
      <c r="G99" s="128" t="n"/>
      <c r="H99" s="128" t="n"/>
      <c r="I99" s="128" t="n"/>
      <c r="J99" s="128" t="n"/>
      <c r="K99" s="128" t="n"/>
      <c r="L99" s="128" t="n"/>
    </row>
    <row customHeight="1" ht="15.75" r="100" s="98" spans="1:26">
      <c r="A100" s="130" t="n"/>
      <c r="B100" s="127" t="s">
        <v>77</v>
      </c>
      <c r="C100" s="133" t="n">
        <v>-10</v>
      </c>
      <c r="D100" s="128" t="s">
        <v>112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</row>
    <row customHeight="1" ht="15.75" r="101" s="98" spans="1:26">
      <c r="A101" s="130" t="n"/>
      <c r="C101" s="126" t="n"/>
      <c r="D101" s="111" t="n"/>
      <c r="E101" s="111" t="n"/>
      <c r="F101" s="111" t="n"/>
    </row>
    <row r="102" spans="1:26"/>
    <row r="103" spans="1:26"/>
    <row r="104" spans="1:26"/>
    <row r="105" spans="1:26"/>
    <row r="106" spans="1:26"/>
    <row r="107" spans="1:26"/>
    <row r="108" spans="1:26"/>
    <row r="109" spans="1:26"/>
    <row r="110" spans="1:26"/>
    <row r="111" spans="1:26"/>
    <row r="112" spans="1:26"/>
    <row r="113" spans="1:26"/>
    <row r="114" spans="1:26"/>
    <row r="115" spans="1:26"/>
    <row r="116" spans="1:26"/>
    <row r="117" spans="1:26"/>
    <row r="118" spans="1:26"/>
    <row r="119" spans="1:26"/>
    <row r="120" spans="1:26"/>
    <row r="121" spans="1:26"/>
    <row r="122" spans="1:26"/>
    <row r="123" spans="1:26"/>
    <row r="124" spans="1:26"/>
    <row r="125" spans="1:26"/>
    <row r="126" spans="1:26"/>
    <row r="127" spans="1:26"/>
    <row r="128" spans="1:26"/>
    <row r="129" spans="1:26"/>
    <row r="130" spans="1:26"/>
    <row r="131" spans="1:26"/>
    <row r="132" spans="1:26"/>
    <row r="133" spans="1:26"/>
    <row r="134" spans="1:26"/>
    <row r="135" spans="1:26"/>
    <row r="136" spans="1:26"/>
    <row r="137" spans="1:26"/>
    <row r="138" spans="1:26"/>
    <row r="139" spans="1:26"/>
    <row r="140" spans="1:26"/>
    <row r="141" spans="1:26"/>
    <row r="142" spans="1:26"/>
    <row r="143" spans="1:26"/>
    <row r="144" spans="1:26"/>
    <row r="145" spans="1:26"/>
    <row r="146" spans="1:26"/>
    <row r="147" spans="1:26"/>
    <row r="148" spans="1:26"/>
    <row r="149" spans="1:26"/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s">
        <v>126</v>
      </c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127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I4" s="39" t="n"/>
    </row>
    <row customHeight="1" ht="18.75" r="5" s="98" spans="1:26">
      <c r="B5" s="4" t="s">
        <v>26</v>
      </c>
      <c r="C5" s="6">
        <f>SUM(C19:C104)</f>
        <v/>
      </c>
      <c r="D5" s="6">
        <f>SUM(C5,F5)</f>
        <v/>
      </c>
      <c r="E5" s="47" t="n"/>
      <c r="F5" s="6">
        <f>SUM(F19:F96)</f>
        <v/>
      </c>
      <c r="I5" s="7" t="n"/>
    </row>
    <row customHeight="1" ht="18.75" r="6" s="98" spans="1:26">
      <c r="B6" s="4" t="s">
        <v>27</v>
      </c>
      <c r="C6" s="8">
        <f>QUOTIENT(SUM(C5),COUNT(A19:A70))</f>
        <v/>
      </c>
      <c r="D6" s="8">
        <f>SUM(C6,F6)</f>
        <v/>
      </c>
      <c r="E6" s="47" t="n"/>
      <c r="F6" s="8">
        <f>QUOTIENT(SUM(F5),COUNT(A19:A101))</f>
        <v/>
      </c>
      <c r="I6" s="14" t="n"/>
    </row>
    <row customHeight="1" ht="18.75" r="7" s="98" spans="1:26">
      <c r="B7" s="74" t="s">
        <v>28</v>
      </c>
      <c r="C7" s="6">
        <f>SUM(C103)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SUM(C19,C30,C50,C51,C58,C61,C62,C64,C25,C71)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SUM(C26,C23,C28,C31,C33,C35,C40,C41,C46,C55,C68)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SUM(C65,C69,C70)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SUM(C27)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SUM(C104)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SUM(C21,C24,C32,)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customHeight="1" ht="15.75" r="19" s="98" spans="1:26">
      <c r="A19" s="99" t="n">
        <v>42552</v>
      </c>
      <c r="B19" t="s">
        <v>58</v>
      </c>
      <c r="C19" s="48" t="n">
        <v>-14.72</v>
      </c>
      <c r="D19" s="51" t="n"/>
      <c r="E19" s="51" t="s">
        <v>128</v>
      </c>
      <c r="F19" s="51" t="n">
        <v>0.76</v>
      </c>
      <c r="G19" s="88" t="n"/>
      <c r="H19" s="88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9" t="n"/>
      <c r="C20" s="48" t="n"/>
      <c r="D20" s="51" t="n"/>
      <c r="E20" s="51" t="n"/>
      <c r="F20" s="51" t="n"/>
      <c r="G20" s="88" t="n"/>
      <c r="H20" s="88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customHeight="1" ht="15.75" r="21" s="98" spans="1:26">
      <c r="A21" s="97" t="n">
        <v>42553</v>
      </c>
      <c r="B21" t="s">
        <v>129</v>
      </c>
      <c r="C21" s="48" t="n">
        <v>-15.19</v>
      </c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</row>
    <row customHeight="1" ht="15.75" r="22" s="98" spans="1:26">
      <c r="A22" s="97" t="n"/>
      <c r="C22" s="48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</row>
    <row customHeight="1" ht="15.75" r="23" s="98" spans="1:26">
      <c r="A23" s="101" t="n">
        <v>42554</v>
      </c>
      <c r="B23" s="45" t="s">
        <v>40</v>
      </c>
      <c r="C23" s="48" t="n">
        <v>-1.75</v>
      </c>
      <c r="D23" s="52" t="n"/>
      <c r="E23" s="52" t="s">
        <v>130</v>
      </c>
      <c r="F23" s="52" t="n">
        <v>250</v>
      </c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</row>
    <row customHeight="1" ht="15.75" r="24" s="98" spans="1:26">
      <c r="A24" s="101" t="n"/>
      <c r="B24" s="45" t="s">
        <v>131</v>
      </c>
      <c r="C24" s="48" t="n">
        <v>-4.9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</row>
    <row customHeight="1" ht="15.75" r="25" s="98" spans="1:26">
      <c r="A25" s="101" t="n"/>
      <c r="B25" s="45" t="s">
        <v>63</v>
      </c>
      <c r="C25" s="48" t="n">
        <v>-2.45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</row>
    <row customHeight="1" ht="15.75" r="26" s="98" spans="1:26">
      <c r="A26" s="101" t="n"/>
      <c r="B26" s="45" t="s">
        <v>59</v>
      </c>
      <c r="C26" s="48" t="n">
        <v>-1</v>
      </c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5" t="n"/>
      <c r="N26" s="55" t="n"/>
      <c r="O26" s="55" t="n"/>
    </row>
    <row customHeight="1" ht="15.75" r="27" s="98" spans="1:26">
      <c r="A27" s="101" t="n"/>
      <c r="B27" s="45" t="s">
        <v>132</v>
      </c>
      <c r="C27" s="48" t="n">
        <v>-24.79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</row>
    <row r="28" spans="1:26">
      <c r="A28" s="97" t="n">
        <v>42555</v>
      </c>
      <c r="B28" t="s">
        <v>50</v>
      </c>
      <c r="C28" s="48" t="n">
        <v>-1.75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C29" s="48" t="n"/>
      <c r="D29" s="44" t="n"/>
      <c r="E29" s="44" t="n"/>
      <c r="F29" s="44" t="n"/>
      <c r="G29" s="44" t="s">
        <v>133</v>
      </c>
      <c r="H29" s="44" t="n">
        <v>-50</v>
      </c>
      <c r="I29" s="44" t="n"/>
      <c r="J29" s="44" t="n"/>
      <c r="K29" s="44" t="n"/>
      <c r="L29" s="44" t="n"/>
    </row>
    <row r="30" spans="1:26">
      <c r="A30" s="101" t="n">
        <v>42556</v>
      </c>
      <c r="B30" t="s">
        <v>72</v>
      </c>
      <c r="C30" s="44" t="n">
        <v>-10.21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</row>
    <row r="31" spans="1:26">
      <c r="B31" t="s">
        <v>50</v>
      </c>
      <c r="C31" s="44" t="n">
        <v>-2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</row>
    <row customHeight="1" ht="15.75" r="32" s="98" spans="1:26">
      <c r="A32" s="101" t="n"/>
      <c r="B32" t="s">
        <v>134</v>
      </c>
      <c r="C32" s="44" t="n">
        <v>-0.6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</row>
    <row r="33" spans="1:26">
      <c r="A33" s="97" t="n">
        <v>42557</v>
      </c>
      <c r="B33" t="s">
        <v>50</v>
      </c>
      <c r="C33" s="44" t="n">
        <v>-2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3" t="n">
        <v>42558</v>
      </c>
      <c r="B35" t="s">
        <v>50</v>
      </c>
      <c r="C35" s="44" t="n">
        <v>-1.75</v>
      </c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</row>
    <row r="36" spans="1:26">
      <c r="C36" s="44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</row>
    <row r="37" spans="1:26">
      <c r="C37" s="44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</row>
    <row r="38" spans="1:26">
      <c r="C38" s="44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</row>
    <row r="39" spans="1:26">
      <c r="C39" s="44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</row>
    <row r="40" spans="1:26">
      <c r="A40" s="97" t="n">
        <v>42559</v>
      </c>
      <c r="B40" t="s">
        <v>50</v>
      </c>
      <c r="C40" s="44" t="n">
        <v>-2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t="s">
        <v>95</v>
      </c>
      <c r="C41" s="44" t="n">
        <v>-0.7</v>
      </c>
      <c r="D41" s="44" t="n"/>
      <c r="E41" s="44" t="n"/>
      <c r="F41" s="44" t="n"/>
      <c r="G41" t="s">
        <v>135</v>
      </c>
      <c r="H41" s="44" t="n">
        <v>-6.3</v>
      </c>
      <c r="I41" s="44" t="n"/>
      <c r="J41" s="44" t="n"/>
      <c r="K41" s="44" t="n"/>
      <c r="L41" s="44" t="n"/>
    </row>
    <row r="42" spans="1:26">
      <c r="A42" s="103" t="n">
        <v>42560</v>
      </c>
      <c r="C42" s="44" t="n"/>
      <c r="D42" s="52" t="n"/>
      <c r="E42" s="52" t="n"/>
      <c r="F42" s="52" t="n"/>
      <c r="G42" s="88" t="s">
        <v>136</v>
      </c>
      <c r="H42" s="52" t="n">
        <v>-6.97</v>
      </c>
      <c r="I42" s="52" t="n"/>
      <c r="J42" s="52" t="n"/>
      <c r="K42" s="52" t="n"/>
      <c r="L42" s="52" t="n"/>
      <c r="M42" s="55" t="n"/>
      <c r="N42" s="55" t="n"/>
      <c r="O42" s="55" t="n"/>
      <c r="P42" s="55" t="n"/>
    </row>
    <row r="43" spans="1:26">
      <c r="C43" s="44" t="n"/>
      <c r="D43" s="52" t="n"/>
      <c r="E43" s="52" t="n"/>
      <c r="F43" s="52" t="n"/>
      <c r="G43" s="52" t="s">
        <v>137</v>
      </c>
      <c r="H43" s="52" t="n">
        <v>-50</v>
      </c>
      <c r="I43" s="52" t="n"/>
      <c r="J43" s="52" t="n"/>
      <c r="K43" s="52" t="n"/>
      <c r="L43" s="52" t="n"/>
      <c r="M43" s="55" t="n"/>
      <c r="N43" s="55" t="n"/>
      <c r="O43" s="55" t="n"/>
      <c r="P43" s="55" t="n"/>
    </row>
    <row r="44" spans="1:26">
      <c r="C44" s="44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5" t="n"/>
      <c r="N44" s="55" t="n"/>
      <c r="O44" s="55" t="n"/>
      <c r="P44" s="55" t="n"/>
    </row>
    <row customHeight="1" ht="15.75" r="45" s="98" spans="1:26">
      <c r="A45" s="97" t="n">
        <v>42561</v>
      </c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A46" s="103" t="n">
        <v>42562</v>
      </c>
      <c r="B46" t="s">
        <v>50</v>
      </c>
      <c r="C46" s="44" t="n">
        <v>-1.5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5" t="n"/>
    </row>
    <row r="47" spans="1:26">
      <c r="C47" s="44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5" t="n"/>
    </row>
    <row r="48" spans="1:26">
      <c r="C48" s="44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6">
      <c r="C49" s="44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</row>
    <row customHeight="1" ht="15.75" r="50" s="98" spans="1:26">
      <c r="A50" s="102" t="n">
        <v>42563</v>
      </c>
      <c r="B50" s="41" t="s">
        <v>92</v>
      </c>
      <c r="C50" s="73" t="n">
        <v>-6.47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2" t="n"/>
      <c r="B51" s="41" t="s">
        <v>63</v>
      </c>
      <c r="C51" s="73" t="n">
        <v>-3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A52" s="99" t="n">
        <v>42564</v>
      </c>
      <c r="B52" s="41" t="n"/>
      <c r="C52" s="73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5" t="n"/>
      <c r="N52" s="55" t="n"/>
      <c r="O52" s="55" t="n"/>
    </row>
    <row r="53" spans="1:26">
      <c r="B53" s="41" t="n"/>
      <c r="C53" s="73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</row>
    <row r="54" spans="1:26">
      <c r="C54" s="44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</row>
    <row r="55" spans="1:26">
      <c r="A55" s="97" t="n">
        <v>42565</v>
      </c>
      <c r="B55" t="s">
        <v>40</v>
      </c>
      <c r="C55" s="44" t="n">
        <v>-2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A58" s="99" t="n">
        <v>42566</v>
      </c>
      <c r="B58" t="s">
        <v>58</v>
      </c>
      <c r="C58" s="44" t="n">
        <v>-9.15</v>
      </c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5" t="n"/>
      <c r="N58" s="55" t="n"/>
      <c r="O58" s="55" t="n"/>
    </row>
    <row r="59" spans="1:26">
      <c r="C59" s="44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</row>
    <row customHeight="1" ht="15.75" r="60" s="98" spans="1:26">
      <c r="A60" s="97" t="n">
        <v>42567</v>
      </c>
      <c r="B60" t="s">
        <v>138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1" t="n">
        <v>42568</v>
      </c>
      <c r="B61" t="s">
        <v>92</v>
      </c>
      <c r="C61" s="44" t="n">
        <v>-2.42</v>
      </c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5" t="n"/>
      <c r="N61" s="55" t="n"/>
      <c r="O61" s="55" t="n"/>
    </row>
    <row customHeight="1" ht="15.75" r="62" s="98" spans="1:26">
      <c r="A62" s="101" t="n"/>
      <c r="B62" t="s">
        <v>63</v>
      </c>
      <c r="C62" s="44" t="n">
        <v>-2.99</v>
      </c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</row>
    <row customHeight="1" ht="15.75" r="63" s="98" spans="1:26">
      <c r="A63" s="97" t="n">
        <v>42569</v>
      </c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A64" s="99" t="n">
        <v>42570</v>
      </c>
      <c r="B64" t="s">
        <v>72</v>
      </c>
      <c r="C64" s="44" t="n">
        <v>-10.91</v>
      </c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</row>
    <row r="65" spans="1:26">
      <c r="B65" t="s">
        <v>139</v>
      </c>
      <c r="C65" s="44" t="n">
        <v>-3.7</v>
      </c>
      <c r="D65" s="52" t="n"/>
      <c r="E65" s="52" t="n"/>
      <c r="F65" s="52" t="n"/>
      <c r="G65" s="88" t="s">
        <v>140</v>
      </c>
      <c r="H65" s="52" t="n">
        <v>-7.58</v>
      </c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</row>
    <row r="66" spans="1:26">
      <c r="C66" s="44" t="n"/>
      <c r="D66" s="52" t="n"/>
      <c r="E66" s="52" t="n"/>
      <c r="F66" s="52" t="n"/>
      <c r="G66" s="52" t="s">
        <v>141</v>
      </c>
      <c r="H66" s="52" t="n">
        <v>-100</v>
      </c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</row>
    <row customHeight="1" ht="15.75" r="67" s="98" spans="1:26">
      <c r="A67" s="97" t="n">
        <v>42571</v>
      </c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r="68" spans="1:26">
      <c r="A68" s="103" t="n">
        <v>42572</v>
      </c>
      <c r="B68" t="s">
        <v>142</v>
      </c>
      <c r="C68" s="44" t="n">
        <v>-10.6</v>
      </c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</row>
    <row r="69" spans="1:26">
      <c r="B69" t="s">
        <v>139</v>
      </c>
      <c r="C69" s="44" t="n">
        <v>-10</v>
      </c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</row>
    <row customHeight="1" ht="15.75" r="70" s="98" spans="1:26">
      <c r="A70" s="103" t="n"/>
      <c r="B70" t="s">
        <v>143</v>
      </c>
      <c r="C70" s="44" t="n">
        <v>-7.7</v>
      </c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5" t="n"/>
      <c r="N70" s="55" t="n"/>
      <c r="O70" s="55" t="n"/>
    </row>
    <row r="71" spans="1:26">
      <c r="A71" s="102" t="n">
        <v>42573</v>
      </c>
      <c r="B71" s="45" t="s">
        <v>58</v>
      </c>
      <c r="C71" s="44" t="n">
        <v>-7.02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5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9" t="n">
        <v>42574</v>
      </c>
      <c r="C73" s="44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</row>
    <row r="74" spans="1:26">
      <c r="C74" s="44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</row>
    <row r="75" spans="1:26">
      <c r="C75" s="44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</row>
    <row r="76" spans="1:26">
      <c r="A76" s="100" t="n">
        <v>42575</v>
      </c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r="77" spans="1:26"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A78" s="99" t="n">
        <v>42576</v>
      </c>
      <c r="C78" s="44" t="n"/>
      <c r="D78" s="52" t="n"/>
      <c r="E78" s="52" t="n"/>
      <c r="F78" s="52" t="n"/>
      <c r="G78" s="52" t="s">
        <v>144</v>
      </c>
      <c r="H78" s="52" t="n">
        <v>-20</v>
      </c>
      <c r="I78" s="52" t="n"/>
      <c r="J78" s="52" t="n"/>
      <c r="K78" s="52" t="n"/>
      <c r="L78" s="52" t="n"/>
      <c r="M78" s="55" t="n"/>
      <c r="N78" s="55" t="n"/>
      <c r="O78" s="55" t="n"/>
      <c r="P78" s="55" t="n"/>
      <c r="Q78" s="55" t="n"/>
      <c r="R78" s="55" t="n"/>
      <c r="S78" s="55" t="n"/>
      <c r="T78" s="55" t="n"/>
    </row>
    <row r="79" spans="1:26">
      <c r="C79" s="44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</row>
    <row r="80" spans="1:26">
      <c r="C80" s="44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</row>
    <row r="81" spans="1:26">
      <c r="A81" s="97" t="n">
        <v>42577</v>
      </c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A83" s="99" t="n">
        <v>42578</v>
      </c>
      <c r="C83" s="44" t="n"/>
      <c r="D83" s="52" t="n"/>
      <c r="E83" s="52" t="n"/>
      <c r="F83" s="52" t="n"/>
      <c r="G83" s="52" t="s">
        <v>145</v>
      </c>
      <c r="H83" s="52" t="n">
        <v>-50</v>
      </c>
      <c r="I83" s="52" t="n"/>
      <c r="J83" s="52" t="n"/>
      <c r="K83" s="52" t="n"/>
      <c r="L83" s="52" t="n"/>
      <c r="M83" s="55" t="n"/>
      <c r="N83" s="55" t="n"/>
      <c r="O83" s="55" t="n"/>
    </row>
    <row r="84" spans="1:26">
      <c r="C84" s="44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5" t="n"/>
      <c r="N84" s="55" t="n"/>
      <c r="O84" s="55" t="n"/>
    </row>
    <row r="85" spans="1:26">
      <c r="C85" s="44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5" t="n"/>
      <c r="N85" s="55" t="n"/>
      <c r="O85" s="55" t="n"/>
    </row>
    <row r="86" spans="1:26">
      <c r="A86" s="97" t="n">
        <v>42579</v>
      </c>
      <c r="C86" s="44" t="n"/>
      <c r="D86" s="44" t="n"/>
      <c r="F86" s="44" t="n"/>
      <c r="G86" s="44" t="n"/>
      <c r="H86" s="44" t="n"/>
      <c r="I86" s="44" t="n"/>
      <c r="J86" s="44" t="n"/>
      <c r="K86" s="44" t="n"/>
      <c r="L86" s="44" t="n"/>
    </row>
    <row r="87" spans="1:26">
      <c r="F87" s="44" t="n"/>
      <c r="G87" s="44" t="n"/>
      <c r="H87" s="44" t="n"/>
      <c r="I87" s="44" t="n"/>
      <c r="J87" s="44" t="n"/>
      <c r="K87" s="44" t="n"/>
      <c r="L87" s="44" t="n"/>
    </row>
    <row r="88" spans="1:26">
      <c r="A88" s="99" t="n">
        <v>42580</v>
      </c>
      <c r="C88" s="44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5" t="n"/>
      <c r="N88" s="55" t="n"/>
    </row>
    <row r="89" spans="1:26">
      <c r="C89" s="44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5" t="n"/>
      <c r="N89" s="55" t="n"/>
    </row>
    <row r="90" spans="1:26">
      <c r="C90" s="44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5" t="n"/>
      <c r="N90" s="55" t="n"/>
    </row>
    <row r="91" spans="1:26">
      <c r="C91" s="44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5" t="n"/>
      <c r="N91" s="55" t="n"/>
    </row>
    <row r="92" spans="1:26">
      <c r="C92" s="44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5" t="n"/>
      <c r="N92" s="55" t="n"/>
    </row>
    <row r="93" spans="1:26">
      <c r="C93" s="44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5" t="n"/>
      <c r="N93" s="55" t="n"/>
    </row>
    <row r="94" spans="1:26">
      <c r="B94" s="60" t="n"/>
      <c r="C94" s="44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5" t="n"/>
      <c r="N94" s="55" t="n"/>
    </row>
    <row r="95" spans="1:26">
      <c r="C95" s="44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5" t="n"/>
      <c r="N95" s="55" t="n"/>
    </row>
    <row r="96" spans="1:26">
      <c r="A96" s="97" t="n">
        <v>42581</v>
      </c>
      <c r="C96" s="43" t="n"/>
      <c r="D96" s="44" t="n"/>
      <c r="E96" s="44" t="n"/>
      <c r="F96" s="44" t="n"/>
      <c r="H96" s="44" t="n"/>
      <c r="I96" s="44" t="n"/>
      <c r="J96" s="44" t="n"/>
      <c r="K96" s="44" t="n"/>
      <c r="L96" s="44" t="n"/>
    </row>
    <row r="97" spans="1:26">
      <c r="C97" s="43" t="n"/>
    </row>
    <row r="98" spans="1:26">
      <c r="C98" s="43" t="n"/>
    </row>
    <row r="99" spans="1:26">
      <c r="C99" s="43" t="n"/>
    </row>
    <row r="100" spans="1:26">
      <c r="C100" s="43" t="n"/>
    </row>
    <row r="101" spans="1:26">
      <c r="A101" s="61" t="n">
        <v>42582</v>
      </c>
      <c r="D101" s="88" t="n"/>
      <c r="E101" s="88" t="n"/>
      <c r="F101" s="88" t="n"/>
      <c r="G101" s="55" t="n"/>
      <c r="H101" s="55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</row>
    <row r="103" spans="1:26">
      <c r="B103" t="s">
        <v>101</v>
      </c>
      <c r="C103" s="43" t="n">
        <v>-226</v>
      </c>
    </row>
    <row r="104" spans="1:26">
      <c r="B104" t="s">
        <v>77</v>
      </c>
      <c r="C104" s="43" t="n">
        <v>-10</v>
      </c>
    </row>
  </sheetData>
  <mergeCells count="21"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96:A100"/>
    <mergeCell ref="A86:A87"/>
    <mergeCell ref="A73:A75"/>
    <mergeCell ref="A76:A77"/>
    <mergeCell ref="A78:A80"/>
    <mergeCell ref="A81:A82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146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SUM(C19:C89)</f>
        <v/>
      </c>
      <c r="D5" s="6">
        <f>SUM(C5,F5)</f>
        <v/>
      </c>
      <c r="E5" s="47" t="n"/>
      <c r="F5" s="6">
        <f>SUM(F19:F83)</f>
        <v/>
      </c>
      <c r="I5" s="7" t="n"/>
    </row>
    <row customHeight="1" ht="18.75" r="6" s="98" spans="1:26">
      <c r="B6" s="4" t="s">
        <v>27</v>
      </c>
      <c r="C6" s="8">
        <f>QUOTIENT(SUM(C5),COUNT(A19:A88))</f>
        <v/>
      </c>
      <c r="D6" s="8">
        <f>SUM(C6,F6)</f>
        <v/>
      </c>
      <c r="E6" s="47" t="n"/>
      <c r="F6" s="8">
        <f>QUOTIENT(SUM(F5),COUNT(A19:A88))</f>
        <v/>
      </c>
      <c r="I6" s="14" t="n"/>
    </row>
    <row customHeight="1" ht="18.75" r="7" s="98" spans="1:26">
      <c r="B7" s="74" t="s">
        <v>28</v>
      </c>
      <c r="C7" s="6">
        <f>SUM(B16)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SUM(C21,C52,C30,C58,C67,C74,C79)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SUM(C33,C37,C48,C85)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SUM(C24,C44)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SUM(F11)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SUM(C89)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SUM(C20,C34,C41,C47,C53,C56,C61,C66,C84)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A19" s="99" t="n">
        <v>42583</v>
      </c>
      <c r="B19" s="54" t="s">
        <v>147</v>
      </c>
      <c r="C19" s="67" t="n">
        <v>-3.65</v>
      </c>
      <c r="D19" s="51" t="n"/>
      <c r="E19" s="51" t="n"/>
      <c r="F19" s="51" t="n"/>
      <c r="G19" s="52" t="s">
        <v>148</v>
      </c>
      <c r="H19" s="52" t="n">
        <v>-50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41" t="s">
        <v>149</v>
      </c>
      <c r="C20" s="67" t="n">
        <v>-18.99</v>
      </c>
      <c r="D20" s="51" t="n"/>
      <c r="E20" s="51" t="n"/>
      <c r="F20" s="51" t="n"/>
      <c r="G20" s="55" t="s">
        <v>149</v>
      </c>
      <c r="H20" s="67" t="n">
        <v>-18.99</v>
      </c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56" t="s">
        <v>135</v>
      </c>
      <c r="C21" s="67" t="n">
        <v>-9.34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42584</v>
      </c>
      <c r="B22" s="54" t="s">
        <v>150</v>
      </c>
      <c r="C22" s="48" t="n">
        <v>-4.9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99" t="n">
        <v>42585</v>
      </c>
      <c r="B23" s="54" t="s">
        <v>84</v>
      </c>
      <c r="C23" s="57" t="n">
        <v>-0.7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8" t="s">
        <v>151</v>
      </c>
      <c r="C24" s="57" t="n">
        <v>-24.59</v>
      </c>
      <c r="D24" s="52" t="n"/>
      <c r="E24" s="52" t="n"/>
      <c r="F24" s="52" t="n"/>
      <c r="G24" s="55" t="s">
        <v>151</v>
      </c>
      <c r="H24" s="57" t="n">
        <v>-24.59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A25" s="97" t="n">
        <v>42586</v>
      </c>
      <c r="B25" s="54" t="s">
        <v>147</v>
      </c>
      <c r="C25" s="48" t="n">
        <v>-4.5</v>
      </c>
      <c r="D25" s="44" t="n"/>
      <c r="E25" s="44" t="n"/>
      <c r="F25" s="44" t="n"/>
      <c r="I25" s="44" t="n"/>
      <c r="J25" s="44" t="n"/>
      <c r="K25" s="44" t="n"/>
      <c r="L25" s="44" t="n"/>
    </row>
    <row r="26" spans="1:26">
      <c r="B26" s="54" t="s">
        <v>152</v>
      </c>
      <c r="C26" s="48" t="n">
        <v>-0.5</v>
      </c>
      <c r="D26" s="44" t="n"/>
      <c r="E26" s="44" t="n"/>
      <c r="F26" s="44" t="n"/>
      <c r="I26" s="44" t="n"/>
      <c r="J26" s="44" t="n"/>
      <c r="K26" s="44" t="n"/>
      <c r="L26" s="44" t="n"/>
    </row>
    <row r="27" spans="1:26">
      <c r="B27" s="54" t="s">
        <v>153</v>
      </c>
      <c r="C27" s="48" t="n">
        <v>-1.1</v>
      </c>
      <c r="D27" s="44" t="n"/>
      <c r="E27" s="44" t="n"/>
      <c r="F27" s="44" t="n"/>
      <c r="I27" s="44" t="n"/>
      <c r="J27" s="44" t="n"/>
      <c r="K27" s="44" t="n"/>
      <c r="L27" s="44" t="n"/>
    </row>
    <row r="28" spans="1:26">
      <c r="A28" s="99" t="n">
        <v>42587</v>
      </c>
      <c r="B28" s="54" t="s">
        <v>147</v>
      </c>
      <c r="C28" s="52" t="n">
        <v>-5.7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41</v>
      </c>
      <c r="C29" s="52" t="n">
        <v>-2.6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6" t="s">
        <v>135</v>
      </c>
      <c r="C30" s="52" t="n">
        <v>-11.85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A31" s="97" t="n">
        <v>42588</v>
      </c>
      <c r="B31" s="54" t="s">
        <v>154</v>
      </c>
      <c r="C31" s="44" t="n">
        <v>-1.19</v>
      </c>
      <c r="D31" s="44" t="n"/>
      <c r="E31" s="44" t="n"/>
      <c r="F31" s="44" t="n"/>
      <c r="G31" s="44" t="s">
        <v>155</v>
      </c>
      <c r="H31" s="44" t="n">
        <v>-50</v>
      </c>
      <c r="I31" s="44" t="n"/>
      <c r="J31" s="44" t="n"/>
      <c r="K31" s="44" t="n"/>
      <c r="L31" s="44" t="n"/>
    </row>
    <row r="32" spans="1:26">
      <c r="B32" s="54" t="s">
        <v>156</v>
      </c>
      <c r="C32" s="44" t="n">
        <v>-4.7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9" t="s">
        <v>157</v>
      </c>
      <c r="C33" s="44" t="n">
        <v>-5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158</v>
      </c>
      <c r="C34" s="44" t="n">
        <v>-0.05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4" t="s">
        <v>159</v>
      </c>
      <c r="C35" s="44" t="n">
        <v>-0.64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160</v>
      </c>
      <c r="C36" s="44" t="n">
        <v>-10.5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B37" s="59" t="s">
        <v>161</v>
      </c>
      <c r="C37" s="44" t="n">
        <v>-4.5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A38" s="103" t="n">
        <v>42589</v>
      </c>
      <c r="B38" s="54" t="s">
        <v>162</v>
      </c>
      <c r="C38" s="52" t="n">
        <v>-1.8</v>
      </c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B39" s="54" t="s">
        <v>163</v>
      </c>
      <c r="C39" s="52" t="n">
        <v>-4.3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42590</v>
      </c>
      <c r="B40" s="54" t="s">
        <v>163</v>
      </c>
      <c r="C40" s="44" t="n">
        <v>-4.5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s">
        <v>164</v>
      </c>
      <c r="C41" s="44" t="n">
        <v>-6.5</v>
      </c>
      <c r="D41" s="44" t="n"/>
      <c r="E41" s="44" t="n"/>
      <c r="F41" s="44" t="n"/>
      <c r="H41" s="44" t="n"/>
      <c r="I41" s="44" t="n"/>
      <c r="J41" s="44" t="n"/>
      <c r="K41" s="44" t="n"/>
      <c r="L41" s="44" t="n"/>
    </row>
    <row r="42" spans="1:26">
      <c r="A42" s="103" t="n">
        <v>42591</v>
      </c>
      <c r="B42" s="54" t="s">
        <v>150</v>
      </c>
      <c r="C42" s="52" t="n">
        <v>-4.2</v>
      </c>
      <c r="D42" s="52" t="n"/>
      <c r="E42" s="52" t="n"/>
      <c r="F42" s="52" t="n"/>
      <c r="G42" s="88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54" t="s">
        <v>165</v>
      </c>
      <c r="C43" s="52" t="n">
        <v>-1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r="44" spans="1:26">
      <c r="B44" s="58" t="s">
        <v>166</v>
      </c>
      <c r="C44" s="52" t="n">
        <v>-29.99</v>
      </c>
      <c r="D44" s="52" t="n"/>
      <c r="E44" s="52" t="n"/>
      <c r="F44" s="52" t="n"/>
      <c r="G44" s="55" t="s">
        <v>166</v>
      </c>
      <c r="H44" s="52" t="n">
        <v>-29.99</v>
      </c>
      <c r="I44" s="52" t="n"/>
      <c r="J44" s="52" t="n"/>
      <c r="K44" s="52" t="n"/>
      <c r="L44" s="52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</row>
    <row r="45" spans="1:26">
      <c r="A45" s="97" t="n">
        <v>42592</v>
      </c>
      <c r="B45" s="54" t="s">
        <v>150</v>
      </c>
      <c r="C45" s="44" t="n">
        <v>-5.5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B46" s="54" t="s">
        <v>163</v>
      </c>
      <c r="C46" s="44" t="n">
        <v>-4.6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167</v>
      </c>
      <c r="C47" s="44" t="n">
        <v>-20.99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59" t="s">
        <v>168</v>
      </c>
      <c r="C48" s="44" t="n">
        <v>-3.4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3" t="n">
        <v>42593</v>
      </c>
      <c r="B49" s="54" t="s">
        <v>150</v>
      </c>
      <c r="C49" s="52" t="n">
        <v>-4.8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r="50" spans="1:26">
      <c r="A50" s="102" t="n">
        <v>42594</v>
      </c>
      <c r="B50" s="54" t="s">
        <v>150</v>
      </c>
      <c r="C50" s="73" t="n">
        <v>-4.9</v>
      </c>
      <c r="D50" s="44" t="n"/>
      <c r="E50" s="44" t="s">
        <v>169</v>
      </c>
      <c r="F50" s="44">
        <f>22</f>
        <v/>
      </c>
      <c r="G50" s="44" t="s">
        <v>170</v>
      </c>
      <c r="H50" s="44" t="n">
        <v>-50</v>
      </c>
      <c r="I50" s="44" t="n"/>
      <c r="J50" s="44" t="n"/>
      <c r="K50" s="44" t="n"/>
      <c r="L50" s="44" t="n"/>
    </row>
    <row r="51" spans="1:26">
      <c r="B51" s="54" t="s">
        <v>171</v>
      </c>
      <c r="C51" s="73" t="n">
        <v>-0.7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56" t="s">
        <v>135</v>
      </c>
      <c r="C52" s="73" t="n">
        <v>-5.65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172</v>
      </c>
      <c r="C53" s="73" t="n">
        <v>-17.99</v>
      </c>
      <c r="D53" s="44" t="n"/>
      <c r="E53" s="44" t="n"/>
      <c r="F53" s="44" t="n"/>
      <c r="G53" s="41" t="s">
        <v>172</v>
      </c>
      <c r="H53" s="73" t="n">
        <v>-17.99</v>
      </c>
      <c r="I53" s="44" t="n"/>
      <c r="J53" s="44" t="n"/>
      <c r="K53" s="44" t="n"/>
      <c r="L53" s="44" t="n"/>
    </row>
    <row customHeight="1" ht="15.75" r="54" s="98" spans="1:26">
      <c r="A54" s="99" t="n">
        <v>42595</v>
      </c>
      <c r="B54" s="55" t="n"/>
      <c r="C54" s="71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A55" s="97" t="n">
        <v>42596</v>
      </c>
      <c r="B55" s="54" t="s">
        <v>173</v>
      </c>
      <c r="C55" s="44">
        <f>2.5</f>
        <v/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B56" s="41" t="s">
        <v>174</v>
      </c>
      <c r="C56" s="44" t="n">
        <v>-1.5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A57" s="104" t="n">
        <v>42597</v>
      </c>
      <c r="B57" s="54" t="s">
        <v>175</v>
      </c>
      <c r="C57" s="62" t="n">
        <v>-3.5</v>
      </c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56" t="s">
        <v>135</v>
      </c>
      <c r="C58" s="44" t="n">
        <v>-8.390000000000001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97" t="n">
        <v>42567</v>
      </c>
      <c r="B59" s="54" t="s">
        <v>175</v>
      </c>
      <c r="C59" s="44" t="n">
        <v>-3.9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54" t="s">
        <v>153</v>
      </c>
      <c r="C60" s="44" t="n">
        <v>-1.1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176</v>
      </c>
      <c r="C61" s="44" t="n">
        <v>-15.45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63" t="n">
        <v>42568</v>
      </c>
      <c r="B62" s="54" t="s">
        <v>175</v>
      </c>
      <c r="C62" s="62" t="n">
        <v>-3.6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A63" s="97" t="n">
        <v>42569</v>
      </c>
      <c r="B63" s="54" t="s">
        <v>175</v>
      </c>
      <c r="C63" s="44" t="n">
        <v>-6.6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4" t="s">
        <v>171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99" t="n">
        <v>42570</v>
      </c>
      <c r="B65" s="54" t="s">
        <v>175</v>
      </c>
      <c r="C65" s="52" t="n">
        <v>-2.4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177</v>
      </c>
      <c r="C66" s="52" t="n">
        <v>-30</v>
      </c>
      <c r="D66" s="52" t="n"/>
      <c r="E66" s="52" t="n"/>
      <c r="F66" s="52" t="n"/>
      <c r="G66" s="88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56" t="s">
        <v>135</v>
      </c>
      <c r="C67" s="55" t="n">
        <v>-10.59</v>
      </c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102" t="n">
        <v>42571</v>
      </c>
      <c r="B68" s="41" t="n"/>
      <c r="C68" s="44" t="n"/>
      <c r="D68" s="44" t="n"/>
      <c r="E68" s="44" t="s">
        <v>178</v>
      </c>
      <c r="F68" s="44" t="n">
        <v>0.01</v>
      </c>
      <c r="G68" s="44" t="n"/>
      <c r="H68" s="44" t="n"/>
      <c r="I68" s="44" t="n"/>
      <c r="J68" s="44" t="n"/>
      <c r="K68" s="44" t="n"/>
      <c r="L68" s="44" t="n"/>
    </row>
    <row customHeight="1" ht="15.75" r="69" s="98" spans="1:26">
      <c r="A69" s="103" t="n">
        <v>42572</v>
      </c>
      <c r="B69" s="55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A70" s="102" t="n">
        <v>42573</v>
      </c>
      <c r="B70" s="54" t="s">
        <v>175</v>
      </c>
      <c r="C70" s="64" t="s">
        <v>179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54" t="s">
        <v>180</v>
      </c>
      <c r="C71" s="44" t="n">
        <v>-14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99" t="n">
        <v>42574</v>
      </c>
      <c r="B72" s="54" t="s">
        <v>175</v>
      </c>
      <c r="C72" s="65" t="s">
        <v>181</v>
      </c>
      <c r="D72" s="52" t="n"/>
      <c r="G72" s="52" t="s">
        <v>182</v>
      </c>
      <c r="H72" s="52" t="n">
        <v>-50</v>
      </c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54" t="s">
        <v>84</v>
      </c>
      <c r="C73" s="52" t="n">
        <v>-1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56" t="s">
        <v>135</v>
      </c>
      <c r="C74" s="65" t="s">
        <v>183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A75" s="97" t="n">
        <v>42575</v>
      </c>
      <c r="B75" s="54" t="s">
        <v>175</v>
      </c>
      <c r="C75" s="44" t="n">
        <v>-5.5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r="76" spans="1:26">
      <c r="B76" s="54" t="s">
        <v>84</v>
      </c>
      <c r="C76" s="44" t="n">
        <v>-1</v>
      </c>
      <c r="D76" s="44" t="n"/>
      <c r="E76" s="44" t="n"/>
      <c r="F76" s="44" t="n"/>
      <c r="G76" s="44" t="n"/>
      <c r="H76" s="43" t="n"/>
      <c r="I76" s="44" t="n"/>
      <c r="J76" s="44" t="n"/>
      <c r="K76" s="44" t="n"/>
      <c r="L76" s="44" t="n"/>
    </row>
    <row customHeight="1" ht="15.75" r="77" s="98" spans="1:26">
      <c r="A77" s="99" t="n">
        <v>42576</v>
      </c>
      <c r="B77" s="54" t="s">
        <v>175</v>
      </c>
      <c r="C77" s="52" t="n">
        <v>-6</v>
      </c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customHeight="1" ht="15.75" r="78" s="98" spans="1:26">
      <c r="A78" s="97" t="n">
        <v>42577</v>
      </c>
      <c r="B78" s="54" t="s">
        <v>175</v>
      </c>
      <c r="C78" s="44" t="n">
        <v>-2.35</v>
      </c>
      <c r="D78" s="44" t="n"/>
      <c r="E78" s="44" t="n"/>
      <c r="F78" s="44" t="n"/>
      <c r="G78" s="44" t="n"/>
      <c r="H78" s="43" t="n"/>
      <c r="I78" s="44" t="n"/>
      <c r="J78" s="44" t="n"/>
      <c r="K78" s="44" t="n"/>
      <c r="L78" s="44" t="n"/>
    </row>
    <row customHeight="1" ht="15.75" r="79" s="98" spans="1:26">
      <c r="A79" s="101" t="n">
        <v>42578</v>
      </c>
      <c r="B79" s="66" t="s">
        <v>135</v>
      </c>
      <c r="C79" s="52" t="n">
        <v>-8.27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customHeight="1" ht="15.75" r="80" s="98" spans="1:26">
      <c r="A80" s="97" t="n">
        <v>42579</v>
      </c>
      <c r="C80" s="44" t="n"/>
      <c r="D80" s="44" t="n"/>
      <c r="F80" s="44" t="n"/>
      <c r="G80" s="44" t="n"/>
      <c r="H80" s="43" t="n"/>
      <c r="I80" s="44" t="n"/>
      <c r="J80" s="44" t="n"/>
      <c r="K80" s="44" t="n"/>
      <c r="L80" s="44" t="n"/>
    </row>
    <row r="81" spans="1:26">
      <c r="A81" s="99" t="n">
        <v>42580</v>
      </c>
      <c r="B81" s="70" t="s">
        <v>175</v>
      </c>
      <c r="C81" s="52" t="n">
        <v>-6.5</v>
      </c>
      <c r="D81" s="52" t="n"/>
      <c r="E81" s="52" t="n"/>
      <c r="F81" s="52" t="n"/>
      <c r="G81" s="52" t="n"/>
      <c r="H81" s="67" t="n"/>
      <c r="I81" s="52" t="n"/>
      <c r="J81" s="52" t="n"/>
      <c r="K81" s="52" t="n"/>
      <c r="L81" s="52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</row>
    <row r="82" spans="1:26">
      <c r="B82" s="70" t="s">
        <v>84</v>
      </c>
      <c r="C82" s="52" t="n">
        <v>-0.7</v>
      </c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42581</v>
      </c>
      <c r="B83" s="70" t="s">
        <v>184</v>
      </c>
      <c r="C83" s="43" t="n">
        <v>-3</v>
      </c>
      <c r="D83" s="44" t="n"/>
      <c r="E83" s="44" t="s">
        <v>185</v>
      </c>
      <c r="F83" s="68" t="n">
        <v>416.87</v>
      </c>
      <c r="H83" s="43" t="n"/>
      <c r="I83" s="44" t="n"/>
      <c r="J83" s="44" t="n"/>
      <c r="K83" s="44" t="n"/>
      <c r="L83" s="44" t="n"/>
    </row>
    <row r="84" spans="1:26">
      <c r="B84" t="s">
        <v>186</v>
      </c>
      <c r="C84" s="43" t="n">
        <v>-8</v>
      </c>
      <c r="H84" s="43" t="n"/>
    </row>
    <row r="85" spans="1:26">
      <c r="B85" s="69" t="s">
        <v>187</v>
      </c>
      <c r="C85" s="43" t="n">
        <v>-13</v>
      </c>
      <c r="G85" t="s">
        <v>187</v>
      </c>
      <c r="H85" s="43" t="n">
        <v>-13</v>
      </c>
    </row>
    <row r="86" spans="1:26">
      <c r="B86" s="70" t="s">
        <v>188</v>
      </c>
      <c r="C86" s="43" t="n">
        <v>-15</v>
      </c>
      <c r="G86" t="s">
        <v>188</v>
      </c>
      <c r="H86" s="43" t="n">
        <v>-15</v>
      </c>
    </row>
    <row r="87" spans="1:26">
      <c r="A87" s="99" t="n">
        <v>42582</v>
      </c>
      <c r="B87" s="54" t="s">
        <v>175</v>
      </c>
      <c r="C87" s="71" t="n">
        <v>-3.6</v>
      </c>
      <c r="D87" s="88" t="n"/>
      <c r="E87" s="88" t="n"/>
      <c r="F87" s="88" t="n"/>
      <c r="G87" s="55" t="s">
        <v>189</v>
      </c>
      <c r="H87" s="71" t="n">
        <v>-50</v>
      </c>
      <c r="I87" s="88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B88" s="54" t="s">
        <v>190</v>
      </c>
      <c r="C88" s="71" t="n">
        <v>-9.9</v>
      </c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A89" t="s">
        <v>11</v>
      </c>
      <c r="B89" s="72" t="s">
        <v>191</v>
      </c>
      <c r="C89" s="73" t="n">
        <v>-130.7</v>
      </c>
      <c r="H89" s="73" t="n"/>
    </row>
    <row r="90" spans="1:26">
      <c r="H90" s="73" t="n"/>
    </row>
    <row r="91" spans="1:26">
      <c r="H91" s="73" t="n"/>
    </row>
    <row r="92" spans="1:26">
      <c r="H92" s="73" t="n"/>
    </row>
    <row r="93" spans="1:26">
      <c r="H93" s="73" t="n"/>
    </row>
    <row r="94" spans="1:26">
      <c r="H94" s="73" t="n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2017-10-16T14:16:20Z</dcterms:modified>
  <cp:lastModifiedBy>Hollweck</cp:lastModifiedBy>
</cp:coreProperties>
</file>