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g1553\Documents\"/>
    </mc:Choice>
  </mc:AlternateContent>
  <bookViews>
    <workbookView xWindow="0" yWindow="0" windowWidth="15375" windowHeight="7425"/>
  </bookViews>
  <sheets>
    <sheet name="Import2016" sheetId="6" r:id="rId1"/>
    <sheet name="Matching-Tabelle" sheetId="2" r:id="rId2"/>
  </sheets>
  <definedNames>
    <definedName name="_xlnm._FilterDatabase" localSheetId="0">Import2016!$A$1:$BB$200</definedName>
  </definedNames>
  <calcPr calcId="162913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" i="6"/>
</calcChain>
</file>

<file path=xl/sharedStrings.xml><?xml version="1.0" encoding="utf-8"?>
<sst xmlns="http://schemas.openxmlformats.org/spreadsheetml/2006/main" count="3100" uniqueCount="317">
  <si>
    <t>Mitarbeiter-Visum</t>
  </si>
  <si>
    <t>Mitarbeiter-Vorname</t>
  </si>
  <si>
    <t>Mitarbeiter-Name</t>
  </si>
  <si>
    <t>P-Nr</t>
  </si>
  <si>
    <t>Projekt-Kurzname</t>
  </si>
  <si>
    <t>Projekt-Bezeichnung</t>
  </si>
  <si>
    <t>L-Nr</t>
  </si>
  <si>
    <t>Leistung</t>
  </si>
  <si>
    <t>Leistungsart-Stunden-Extern</t>
  </si>
  <si>
    <t>Leistungsart-Netto-Extern</t>
  </si>
  <si>
    <t>Leistungsart-Stunden-Intern</t>
  </si>
  <si>
    <t>Leistungsart-Netto-Intern</t>
  </si>
  <si>
    <t>Leistungsart-externer Text</t>
  </si>
  <si>
    <t>Leistungsart-interner Text</t>
  </si>
  <si>
    <t>Spesen-Nummer</t>
  </si>
  <si>
    <t>Spesen-Bezeichnung</t>
  </si>
  <si>
    <t>Spesen-externer Text</t>
  </si>
  <si>
    <t>Spesen-Anzahl extern</t>
  </si>
  <si>
    <t>Spesen Netto Ext.</t>
  </si>
  <si>
    <t>Spesen-Brutto-Extern</t>
  </si>
  <si>
    <t>Spesen-interner Text</t>
  </si>
  <si>
    <t>Spesen-Anzahl intern</t>
  </si>
  <si>
    <t>Spesen-Netto-Intern</t>
  </si>
  <si>
    <t>Spesen-Brutto-Intern</t>
  </si>
  <si>
    <t>MwSt-Nr</t>
  </si>
  <si>
    <t>MwSt-Satz</t>
  </si>
  <si>
    <t>MwSt-Code Buch.</t>
  </si>
  <si>
    <t>MwSt-Kurztext</t>
  </si>
  <si>
    <t>MwSt-Bezeichnung</t>
  </si>
  <si>
    <t>Pos-Typ</t>
  </si>
  <si>
    <t>Neu</t>
  </si>
  <si>
    <t>Kunde-Nr.</t>
  </si>
  <si>
    <t>Kunde-Kurzname</t>
  </si>
  <si>
    <t>Kunde-Name</t>
  </si>
  <si>
    <t>Kunde-Vorname</t>
  </si>
  <si>
    <t>Pos-Status</t>
  </si>
  <si>
    <t>Firma Nr.</t>
  </si>
  <si>
    <t>Firma-Name</t>
  </si>
  <si>
    <t>Firma-Plz</t>
  </si>
  <si>
    <t>Firma-Ort</t>
  </si>
  <si>
    <t>Abteilung-Nr.</t>
  </si>
  <si>
    <t>Abteilung</t>
  </si>
  <si>
    <t>Mitarbeiter-Nr.</t>
  </si>
  <si>
    <t>Abrech-Typ</t>
  </si>
  <si>
    <t>Abrech-Typ-Anzahl intern</t>
  </si>
  <si>
    <t>Abrech-Typ-Anzahl extern</t>
  </si>
  <si>
    <t>TG7663</t>
  </si>
  <si>
    <t>Curdin</t>
  </si>
  <si>
    <t>Schenkel</t>
  </si>
  <si>
    <t>CTB-MDS</t>
  </si>
  <si>
    <t>Weiterentwicklung Mobile Device Service</t>
  </si>
  <si>
    <t>phasenübergreifend</t>
  </si>
  <si>
    <t>U 7.6 E</t>
  </si>
  <si>
    <t>MwSt 7.6% Exklusiv</t>
  </si>
  <si>
    <t>TKB</t>
  </si>
  <si>
    <t>Thurgauer Kantonalbank</t>
  </si>
  <si>
    <t>Normal</t>
  </si>
  <si>
    <t>Ohne Abteilung</t>
  </si>
  <si>
    <t>Präsenzzeit</t>
  </si>
  <si>
    <t>CTB-CITRIX</t>
  </si>
  <si>
    <t>Weiterentwicklung Citrix</t>
  </si>
  <si>
    <t>OPTIMA</t>
  </si>
  <si>
    <t>Projekt OPTIMA</t>
  </si>
  <si>
    <t>Abstimmung RfP</t>
  </si>
  <si>
    <t>WPI-WA</t>
  </si>
  <si>
    <t>Kleinaufträge WPI</t>
  </si>
  <si>
    <t>Lifecycle-Doku-Review Swisscom</t>
  </si>
  <si>
    <t>KAM-Meeting</t>
  </si>
  <si>
    <t>WPI-Cockpit</t>
  </si>
  <si>
    <t>RTB-TELEFONIE</t>
  </si>
  <si>
    <t>Betrieb Telefonie</t>
  </si>
  <si>
    <t>CTB-CLIENT</t>
  </si>
  <si>
    <t>Weiterentwicklung Client-Bereich</t>
  </si>
  <si>
    <t>SCRUM-Methodik-Info</t>
  </si>
  <si>
    <t>RTB-MESSAGING</t>
  </si>
  <si>
    <t>Betrieb Messaging Bereich</t>
  </si>
  <si>
    <t>RTB-NETZWERK</t>
  </si>
  <si>
    <t>Betrieb Netzwerk</t>
  </si>
  <si>
    <t>TEAMFÜHRUNG WPI</t>
  </si>
  <si>
    <t>Führungsaufgaben / Personelles Team WPI</t>
  </si>
  <si>
    <t>CTB-TELEFONIE</t>
  </si>
  <si>
    <t>Weiterentwicklung Telefonie</t>
  </si>
  <si>
    <t>Verhandlung ACS-Update</t>
  </si>
  <si>
    <t>CTB-PRINTING</t>
  </si>
  <si>
    <t>Weiterentwicklung Printing</t>
  </si>
  <si>
    <t>Review Projektabschlussbericht</t>
  </si>
  <si>
    <t>Vorabstimmung ASC-Update und Handlungsoptionen SPIE</t>
  </si>
  <si>
    <t>Verhandlung mit SPIE</t>
  </si>
  <si>
    <t>Telco mit SPIE w/Sprachaufzeichnungsupdate</t>
  </si>
  <si>
    <t>Microsoft Vision Day</t>
  </si>
  <si>
    <t>Handlungsoptionen Service-Center</t>
  </si>
  <si>
    <t>Abstimmung weiteres Vorgehen</t>
  </si>
  <si>
    <t>Abstimmung mit R. Leiser</t>
  </si>
  <si>
    <t>Cisco Workshop Wallisellen</t>
  </si>
  <si>
    <t>Abstimmung mit SFU w/Cisco-Approacht</t>
  </si>
  <si>
    <t>RfP SCRE prüfen</t>
  </si>
  <si>
    <t>SCUP</t>
  </si>
  <si>
    <t>RTB-MDS</t>
  </si>
  <si>
    <t>Betrieb Mobile Device Service</t>
  </si>
  <si>
    <t>Besprechung Novia</t>
  </si>
  <si>
    <t>Abstimmung mit Teo Gadola / SFU</t>
  </si>
  <si>
    <t>KAM Meeting</t>
  </si>
  <si>
    <t>Review RfP Service-Center</t>
  </si>
  <si>
    <t>CTB-NETZWERK</t>
  </si>
  <si>
    <t>Weiterentwicklung Netzwerk</t>
  </si>
  <si>
    <t>Yxplora - Evaluation Telekommunikation und Internet, Zürich</t>
  </si>
  <si>
    <t>RfP Offerten vorbesprechen mit RSH</t>
  </si>
  <si>
    <t>Gespräch mit Helmut Moser und EME, RSH</t>
  </si>
  <si>
    <t>Meeting mit CEO NOVIA, Hr. Von Sury</t>
  </si>
  <si>
    <t>Printing Roadmap</t>
  </si>
  <si>
    <t>Finalisierung SCRE Verhandlungsbogen SC</t>
  </si>
  <si>
    <t>Info RBN</t>
  </si>
  <si>
    <t>Netzperimeter USP</t>
  </si>
  <si>
    <t>Lync-Usergroup ZH</t>
  </si>
  <si>
    <t xml:space="preserve">Abstimmung weiteres Vorgehen SCRE-Offerte SPIE, </t>
  </si>
  <si>
    <t>PoC</t>
  </si>
  <si>
    <t>Vertragsreview SCRE</t>
  </si>
  <si>
    <t>Abstimmung weiteres Vorgehen GU-Mandat" bezüglich SPIE"</t>
  </si>
  <si>
    <t>Feedback / Abstimmung D. Bänzinger w/Co-Browsing</t>
  </si>
  <si>
    <t>GoIn-Review</t>
  </si>
  <si>
    <t>Abstimmung ERGON</t>
  </si>
  <si>
    <t xml:space="preserve">Einrichtung Lyncroom-System </t>
  </si>
  <si>
    <t>GoIn SCRE</t>
  </si>
  <si>
    <t>Tests Skype f B.</t>
  </si>
  <si>
    <t>Verhandlung SPIE</t>
  </si>
  <si>
    <t>Abstimmung interview mit upc</t>
  </si>
  <si>
    <t>Interview mit upc</t>
  </si>
  <si>
    <t>Abstimmung SCRE (mit SFU, B+S usw.)</t>
  </si>
  <si>
    <t>Abstimmung bezüglich NW-Perimeter</t>
  </si>
  <si>
    <t>Telco mit SC/SPIE/B+S wgen Zugriff auf Avq</t>
  </si>
  <si>
    <t>Downselect</t>
  </si>
  <si>
    <t>Status NERE</t>
  </si>
  <si>
    <t>Abstimmung Peter Horvat</t>
  </si>
  <si>
    <t>Abstimmung mit Peter Horvath bezüglich NERE</t>
  </si>
  <si>
    <t>Gespräch mit Ricoh, A. Schwizer w/NERE</t>
  </si>
  <si>
    <t>Gespräch mit M. Trachsel, USP w/NERE</t>
  </si>
  <si>
    <t>Feedack w/ZKB</t>
  </si>
  <si>
    <t>Feedback an SC w/LAN/MAN/WLAN-Ausschreibung</t>
  </si>
  <si>
    <t>IGC-CH</t>
  </si>
  <si>
    <t>Vorbereitung</t>
  </si>
  <si>
    <t>Netzperimeter GoIn</t>
  </si>
  <si>
    <t xml:space="preserve">Kostenmodell Netzperimeter </t>
  </si>
  <si>
    <t>Beratung / Unterstützung</t>
  </si>
  <si>
    <t>Startup-Unternehmung Office.ch für Drucker-Benchmarking</t>
  </si>
  <si>
    <t>WPIRELM</t>
  </si>
  <si>
    <t>Releasing</t>
  </si>
  <si>
    <t>IGC</t>
  </si>
  <si>
    <t>Labriola, w/Printing-Evaluiation</t>
  </si>
  <si>
    <t>Projektabschlussfest</t>
  </si>
  <si>
    <t>Abstimmung mit Team und René Leiser</t>
  </si>
  <si>
    <t>CIRE Offert-Hygiene</t>
  </si>
  <si>
    <t>Terminkoord und Stellungnahme CIRE vorbereiten inkl. erste Abstimmung mit René Leiser</t>
  </si>
  <si>
    <t>Abstimmung mit HWU/EME/PHS/CSC</t>
  </si>
  <si>
    <t>Teilnahme Telco / Abstimmung mit PHS</t>
  </si>
  <si>
    <t>CIRE Templates, Abstimmungen, Präsi</t>
  </si>
  <si>
    <t>überarbeitung Folien/Templates</t>
  </si>
  <si>
    <t>Abstimmungsunterlagen an SGKB</t>
  </si>
  <si>
    <t>CIRE</t>
  </si>
  <si>
    <t>CIRE Abstimmung SC</t>
  </si>
  <si>
    <t>Koordination Abstimmung Citrix Renovation</t>
  </si>
  <si>
    <t>Abstimmung Kosten-Sheets</t>
  </si>
  <si>
    <t>Prüfung der Antworten SC</t>
  </si>
  <si>
    <t>CIRE Leistungstransparenz</t>
  </si>
  <si>
    <t>IGCCH</t>
  </si>
  <si>
    <t xml:space="preserve">CIRE Abstimmung </t>
  </si>
  <si>
    <t>Feedbackrunde Evaluation upc</t>
  </si>
  <si>
    <t>Vorbereitung CIRE WS</t>
  </si>
  <si>
    <t>WS mit SC/SGKB</t>
  </si>
  <si>
    <t>Abstimmung CIRE und JF</t>
  </si>
  <si>
    <t>Abstimmung mit SGKB / HWU</t>
  </si>
  <si>
    <t>IGC-Gründungsaktivitäten / Abstimmung Kernteam</t>
  </si>
  <si>
    <t>Impuls-Workshp Bereich Printing/Scanning</t>
  </si>
  <si>
    <t>Interne Abstimmung CIRE</t>
  </si>
  <si>
    <t>CIRE-Meeting</t>
  </si>
  <si>
    <t>CTB-OFFICE</t>
  </si>
  <si>
    <t>Weiterentwicklung Office-Bereich</t>
  </si>
  <si>
    <t>RTB-WPISW</t>
  </si>
  <si>
    <t>Betrieb allg. WPI-Software</t>
  </si>
  <si>
    <t>Citrix-Verlängerung best. Vertrag</t>
  </si>
  <si>
    <t xml:space="preserve">Abstimmung w/Proxi Change SC zu upc </t>
  </si>
  <si>
    <t>Impuls-WS</t>
  </si>
  <si>
    <t>Feedback w/Ausschreibung Grossdrucker</t>
  </si>
  <si>
    <t>Business-Lunch Cisco</t>
  </si>
  <si>
    <t>IGCCH Board-Aquise</t>
  </si>
  <si>
    <t>CIRE Offering</t>
  </si>
  <si>
    <t>Abklärung Lizenzmodell</t>
  </si>
  <si>
    <t>Review Fragen von Teo</t>
  </si>
  <si>
    <t>Vorgehensfeedback SC an HWU w/CIRE</t>
  </si>
  <si>
    <t>Printing ImpulsSW / GL-Info finalisieren</t>
  </si>
  <si>
    <t>RTB-CLIENT</t>
  </si>
  <si>
    <t>Betrieb Client-Bereich</t>
  </si>
  <si>
    <t>JF</t>
  </si>
  <si>
    <t>TG1202</t>
  </si>
  <si>
    <t>Claudio</t>
  </si>
  <si>
    <t>Götz</t>
  </si>
  <si>
    <t>CTB-IE</t>
  </si>
  <si>
    <t>CTB Internet Explorer</t>
  </si>
  <si>
    <t>RTB-IE</t>
  </si>
  <si>
    <t>Betrieb Internet-Explorer</t>
  </si>
  <si>
    <t>Bespr ASC Offerte</t>
  </si>
  <si>
    <t>Laptop CSC</t>
  </si>
  <si>
    <t>Telco ASC offerte</t>
  </si>
  <si>
    <t>Test und Abklärungen MobileIron / App eMail</t>
  </si>
  <si>
    <t>Test und Tel mit Steffen Information / BHB aktualiisiert</t>
  </si>
  <si>
    <t>ETBCC: tel mit William</t>
  </si>
  <si>
    <t>Fragenkatalog Event Mobi</t>
  </si>
  <si>
    <t xml:space="preserve">AV: Abstimmung BV </t>
  </si>
  <si>
    <t>Snagit Frage SD</t>
  </si>
  <si>
    <t>Kommunikation iOS 9.2</t>
  </si>
  <si>
    <t>Instruktion FINMA CSC</t>
  </si>
  <si>
    <t>AppConnect</t>
  </si>
  <si>
    <t>Netzwerkcheck</t>
  </si>
  <si>
    <t>Workplace: Abstimmungsmeeting Einrichtungen</t>
  </si>
  <si>
    <t>Event-App Meeting inkl. Vorbereitung</t>
  </si>
  <si>
    <t>Überarbeitung PV Anhänge</t>
  </si>
  <si>
    <t>iOS921 Abklräungen Test, Recherfcceh Absitmmung Swisscom</t>
  </si>
  <si>
    <t>AV: BV überarbeitet gemäss USP / Abstimmung USP</t>
  </si>
  <si>
    <t xml:space="preserve">Abklärungen Tels SIX CORE / </t>
  </si>
  <si>
    <t>Tel MBelz: User WEchsel</t>
  </si>
  <si>
    <t>Telco ASC</t>
  </si>
  <si>
    <t>SCUP2: Tel René / Abstimmung SFU</t>
  </si>
  <si>
    <t>AV: PV überarbeiten</t>
  </si>
  <si>
    <t>Neue Releaseankündigungen / Prüfung / Abklärungen</t>
  </si>
  <si>
    <t>Abklärungen Infos SIX CORE</t>
  </si>
  <si>
    <t>x64: Status updated</t>
  </si>
  <si>
    <t>AV: Telco Michael Chollet</t>
  </si>
  <si>
    <t>SBEAM: Kaufvertrag erstellt</t>
  </si>
  <si>
    <t>AV:Telco Bespr Leistungsverzeichnis</t>
  </si>
  <si>
    <t>AV: Bespr USP Leistungsverzeichnis Anhang A</t>
  </si>
  <si>
    <t>AV: Überarbeitung PV Anhang A / D</t>
  </si>
  <si>
    <t>Finma Audit</t>
  </si>
  <si>
    <t>Tels iOS 921</t>
  </si>
  <si>
    <t>Workplace: Abklärungen Abmessungen Screens / Printers / Bespr DRI / ALA</t>
  </si>
  <si>
    <t>MI 8.5: Test Win 10</t>
  </si>
  <si>
    <t>Bespr ALA Digital Signage</t>
  </si>
  <si>
    <t>AV: Telco Dirk</t>
  </si>
  <si>
    <t>SCUP: Handlungsoptionen Bespr BS</t>
  </si>
  <si>
    <t>SBEAM: KV überarbeitet</t>
  </si>
  <si>
    <t>Abklärungen TEl Beiner - eMail PLUS</t>
  </si>
  <si>
    <t>Check Jailbreak Tests</t>
  </si>
  <si>
    <t>Workplace: Bespr ALA / Konzept</t>
  </si>
  <si>
    <t>AV: PV Anhänge</t>
  </si>
  <si>
    <t>Laptop Image</t>
  </si>
  <si>
    <t>Lösungsansatz Speicherort XML File - Bespr ISi - Auftrag</t>
  </si>
  <si>
    <t>Changes in Release Umfang - Tels Abklärungen</t>
  </si>
  <si>
    <t>MGMT MEeting PRotokoll</t>
  </si>
  <si>
    <t>Abklärung Abstimmung Edgesight Endpoints</t>
  </si>
  <si>
    <t>SCUP: Abstimmung CSC / Tel RRT</t>
  </si>
  <si>
    <t>PV: Überarbeitung Anhang E</t>
  </si>
  <si>
    <t>Enterprise Mode: Tests INT</t>
  </si>
  <si>
    <t>SBEAM: Überarbeitung RFP</t>
  </si>
  <si>
    <t>Tel mit Peter Zimmermann: AKT Subnets</t>
  </si>
  <si>
    <t>Tel Marco Belz - WLAN mit LAptops</t>
  </si>
  <si>
    <t>x64: Abklärungen Edgesight Agents Update</t>
  </si>
  <si>
    <t>Mgmg Protokoll Spie</t>
  </si>
  <si>
    <t>MobileIron: Alarmproblem / Tels mit Swisscom</t>
  </si>
  <si>
    <t>IE Unternehmendmodus Problem</t>
  </si>
  <si>
    <t>SCUP: RFP</t>
  </si>
  <si>
    <t>Tel SD - Mailboxen</t>
  </si>
  <si>
    <t>BE_4178: Bearbeitet</t>
  </si>
  <si>
    <t>BE_4179: Bearbeitet</t>
  </si>
  <si>
    <t>Swisscom Changes</t>
  </si>
  <si>
    <t>SCUP: Abstimmung RFP EME</t>
  </si>
  <si>
    <t>SCUP: RFP überarbeitet</t>
  </si>
  <si>
    <t>eMailPLUS APP Testing Konfig</t>
  </si>
  <si>
    <t>UM_763: Bearbeitet</t>
  </si>
  <si>
    <t>BE_4046: Bearbeitet - Tels mit Stalder / Kunz - Abgeschlossen</t>
  </si>
  <si>
    <t>Problem Walter Eggenberger: Printing Einstellungen Adobe</t>
  </si>
  <si>
    <t>BE_4008: Abgeschlossen</t>
  </si>
  <si>
    <t>IN_104401: Bearbeitet - Kontakt mit Swisscom</t>
  </si>
  <si>
    <t>eMail PLus Tests</t>
  </si>
  <si>
    <t>SCUP: ISi Fragen beantwortet</t>
  </si>
  <si>
    <t>BE_4180: BEarbeitet</t>
  </si>
  <si>
    <t>Enterprise Mode Problem - Abstimmung mit Christian / Tests Analysen Vorgehen</t>
  </si>
  <si>
    <t>SCUP: Abstimmungsmeeting mit Teo</t>
  </si>
  <si>
    <t>SCUP: RfP-Dokument</t>
  </si>
  <si>
    <t>EO_869: Bearbeitet / Tels mit Robi und Ralph</t>
  </si>
  <si>
    <t>Workplace: Pendenzen</t>
  </si>
  <si>
    <t>BE_4148: Bearbeitet</t>
  </si>
  <si>
    <t>SCUP: Anpassungen</t>
  </si>
  <si>
    <t>SCUP: Abstimmungsmeeting</t>
  </si>
  <si>
    <t>SCUP: Fragen von USP beantwortet</t>
  </si>
  <si>
    <t>IN_104574: Bearbeitet / Analyse mit Swisscom</t>
  </si>
  <si>
    <t>BE_4181: Bearbeitet</t>
  </si>
  <si>
    <t>TG1410</t>
  </si>
  <si>
    <t>Honoris</t>
  </si>
  <si>
    <t>TG2940</t>
  </si>
  <si>
    <t>WPI CTB</t>
  </si>
  <si>
    <t>WPI RTB</t>
  </si>
  <si>
    <t>Proj. Optima</t>
  </si>
  <si>
    <t>WPI Ausbildung</t>
  </si>
  <si>
    <t>Proj HR SYS</t>
  </si>
  <si>
    <t>Proj neuer ZV</t>
  </si>
  <si>
    <t>Progr Beratungsdigi</t>
  </si>
  <si>
    <t>Proj Papier Sparen</t>
  </si>
  <si>
    <t>Proj Eval NePe</t>
  </si>
  <si>
    <t>Bezeichnung Neu</t>
  </si>
  <si>
    <t>Progr Digitalisierung</t>
  </si>
  <si>
    <t>Proj DigiPF</t>
  </si>
  <si>
    <t>Proj RedWebseite</t>
  </si>
  <si>
    <t>Proj KWP1</t>
  </si>
  <si>
    <t>Proj Geschäftsmodell</t>
  </si>
  <si>
    <t>Proj XenMobile</t>
  </si>
  <si>
    <t>Proj SCRE2016</t>
  </si>
  <si>
    <t>Mitarbeitertabelle</t>
  </si>
  <si>
    <t>curdin.schenkel@tkb.ch</t>
  </si>
  <si>
    <t>claudio.goetz@tkb.ch</t>
  </si>
  <si>
    <t>philipp.steger@tkb.ch</t>
  </si>
  <si>
    <t>ralph.straehl@tkb.ch</t>
  </si>
  <si>
    <t>stefan.fuellemann@tkb.ch</t>
  </si>
  <si>
    <t>TG8465</t>
  </si>
  <si>
    <t>#MA</t>
  </si>
  <si>
    <t>#Datum</t>
  </si>
  <si>
    <t>WPI Führung</t>
  </si>
  <si>
    <t>#Anz Std.</t>
  </si>
  <si>
    <t>#Projekt</t>
  </si>
  <si>
    <t>#Aktivität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</si>
</sst>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Futura Book"/>
      <family val="2"/>
    </font>
    <font>
      <sz val="10"/>
      <color theme="1"/>
      <name val="Futura Book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Futura Book"/>
      <family val="2"/>
    </font>
    <font>
      <b/>
      <sz val="13"/>
      <color theme="3"/>
      <name val="Futura Book"/>
      <family val="2"/>
    </font>
    <font>
      <b/>
      <sz val="11"/>
      <color theme="3"/>
      <name val="Futura Book"/>
      <family val="2"/>
    </font>
    <font>
      <sz val="10"/>
      <color rgb="FF006100"/>
      <name val="Futura Book"/>
      <family val="2"/>
    </font>
    <font>
      <sz val="10"/>
      <color rgb="FF9C0006"/>
      <name val="Futura Book"/>
      <family val="2"/>
    </font>
    <font>
      <sz val="10"/>
      <color rgb="FF9C6500"/>
      <name val="Futura Book"/>
      <family val="2"/>
    </font>
    <font>
      <sz val="10"/>
      <color rgb="FF3F3F76"/>
      <name val="Futura Book"/>
      <family val="2"/>
    </font>
    <font>
      <b/>
      <sz val="10"/>
      <color rgb="FF3F3F3F"/>
      <name val="Futura Book"/>
      <family val="2"/>
    </font>
    <font>
      <b/>
      <sz val="10"/>
      <color rgb="FFFA7D00"/>
      <name val="Futura Book"/>
      <family val="2"/>
    </font>
    <font>
      <sz val="10"/>
      <color rgb="FFFA7D00"/>
      <name val="Futura Book"/>
      <family val="2"/>
    </font>
    <font>
      <b/>
      <sz val="10"/>
      <color theme="0"/>
      <name val="Futura Book"/>
      <family val="2"/>
    </font>
    <font>
      <sz val="10"/>
      <color rgb="FFFF0000"/>
      <name val="Futura Book"/>
      <family val="2"/>
    </font>
    <font>
      <i/>
      <sz val="10"/>
      <color rgb="FF7F7F7F"/>
      <name val="Futura Book"/>
      <family val="2"/>
    </font>
    <font>
      <b/>
      <sz val="10"/>
      <color theme="1"/>
      <name val="Futura Book"/>
      <family val="2"/>
    </font>
    <font>
      <sz val="10"/>
      <color theme="0"/>
      <name val="Futura Book"/>
      <family val="2"/>
    </font>
    <font>
      <sz val="10"/>
      <color rgb="FF333333"/>
      <name val="Verdana"/>
      <family val="2"/>
    </font>
    <font>
      <u/>
      <sz val="10"/>
      <color theme="10"/>
      <name val="Futura Boo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42"/>
    <xf numFmtId="0" fontId="0" fillId="33" borderId="10" xfId="0" applyFill="1" applyBorder="1"/>
    <xf numFmtId="14" fontId="0" fillId="33" borderId="10" xfId="0" applyNumberFormat="1" applyFill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hilipp.steger@tkb.ch" TargetMode="External"/><Relationship Id="rId2" Type="http://schemas.openxmlformats.org/officeDocument/2006/relationships/hyperlink" Target="mailto:claudio.goetz@tkb.ch" TargetMode="External"/><Relationship Id="rId1" Type="http://schemas.openxmlformats.org/officeDocument/2006/relationships/hyperlink" Target="mailto:curdin.schenkel@tkb.ch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tefan.fuellemann@tkb.ch" TargetMode="External"/><Relationship Id="rId4" Type="http://schemas.openxmlformats.org/officeDocument/2006/relationships/hyperlink" Target="mailto:ralph.straehl@tk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0"/>
  <sheetViews>
    <sheetView tabSelected="1" workbookViewId="0">
      <selection activeCell="C199" sqref="C199"/>
    </sheetView>
  </sheetViews>
  <sheetFormatPr baseColWidth="10" defaultRowHeight="13.5" x14ac:dyDescent="0.45"/>
  <cols>
    <col min="1" max="1" width="22.703125" bestFit="1" customWidth="1"/>
    <col min="2" max="2" width="22.703125" customWidth="1"/>
    <col min="3" max="3" width="11.5859375" bestFit="1" customWidth="1"/>
    <col min="4" max="4" width="126.703125" bestFit="1" customWidth="1"/>
    <col min="6" max="6" width="10" customWidth="1"/>
    <col min="7" max="7" width="8.703125" customWidth="1"/>
    <col min="11" max="11" width="19" bestFit="1" customWidth="1"/>
    <col min="12" max="12" width="32.41015625" bestFit="1" customWidth="1"/>
    <col min="13" max="13" width="6.87890625" bestFit="1" customWidth="1"/>
    <col min="14" max="14" width="18.87890625" bestFit="1" customWidth="1"/>
    <col min="15" max="15" width="19.87890625" bestFit="1" customWidth="1"/>
    <col min="16" max="16" width="18" bestFit="1" customWidth="1"/>
    <col min="17" max="17" width="19.41015625" bestFit="1" customWidth="1"/>
    <col min="19" max="19" width="126.703125" bestFit="1" customWidth="1"/>
  </cols>
  <sheetData>
    <row r="1" spans="1:54" x14ac:dyDescent="0.45">
      <c r="A1" s="4" t="s">
        <v>311</v>
      </c>
      <c r="B1" s="4" t="s">
        <v>315</v>
      </c>
      <c r="C1" s="4" t="s">
        <v>314</v>
      </c>
      <c r="D1" s="4" t="s">
        <v>316</v>
      </c>
      <c r="E1" s="4" t="s">
        <v>312</v>
      </c>
      <c r="F1" t="s">
        <v>0</v>
      </c>
      <c r="G1" t="s">
        <v>1</v>
      </c>
      <c r="H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43</v>
      </c>
    </row>
    <row r="2" spans="1:54" x14ac:dyDescent="0.45">
      <c r="A2" s="4" t="str">
        <f>VLOOKUP(F2,'Matching-Tabelle'!$A$57:$B$61,2,FALSE)</f>
        <v>curdin.schenkel@tkb.ch</v>
      </c>
      <c r="B2" s="4" t="str">
        <f>VLOOKUP(J2,'Matching-Tabelle'!$A$1:$B$52,2,FALSE)</f>
        <v>WPI CTB</v>
      </c>
      <c r="C2" s="4">
        <v>1.25</v>
      </c>
      <c r="D2" s="4" t="s">
        <v>66</v>
      </c>
      <c r="E2" s="5">
        <v>42373</v>
      </c>
      <c r="F2" t="s">
        <v>46</v>
      </c>
      <c r="G2" t="s">
        <v>47</v>
      </c>
      <c r="H2" t="s">
        <v>48</v>
      </c>
      <c r="I2" s="1"/>
      <c r="J2">
        <v>14</v>
      </c>
      <c r="K2" t="s">
        <v>64</v>
      </c>
      <c r="L2" t="s">
        <v>65</v>
      </c>
      <c r="M2">
        <v>990001</v>
      </c>
      <c r="N2" t="s">
        <v>51</v>
      </c>
      <c r="O2">
        <v>1.25</v>
      </c>
      <c r="Q2">
        <v>1.25</v>
      </c>
      <c r="S2" t="s">
        <v>66</v>
      </c>
      <c r="AE2">
        <v>12</v>
      </c>
      <c r="AF2">
        <v>7.6</v>
      </c>
      <c r="AG2">
        <v>5</v>
      </c>
      <c r="AH2" t="s">
        <v>52</v>
      </c>
      <c r="AI2" t="s">
        <v>53</v>
      </c>
      <c r="AJ2">
        <v>2</v>
      </c>
      <c r="AK2">
        <v>1</v>
      </c>
      <c r="AL2">
        <v>1</v>
      </c>
      <c r="AM2" t="s">
        <v>54</v>
      </c>
      <c r="AN2" t="s">
        <v>55</v>
      </c>
      <c r="AP2">
        <v>1</v>
      </c>
      <c r="AQ2" t="s">
        <v>56</v>
      </c>
      <c r="AR2">
        <v>0</v>
      </c>
      <c r="AW2" t="s">
        <v>57</v>
      </c>
      <c r="AX2">
        <v>0</v>
      </c>
      <c r="AY2">
        <v>2</v>
      </c>
      <c r="AZ2">
        <v>1.25</v>
      </c>
      <c r="BA2">
        <v>1.25</v>
      </c>
      <c r="BB2" t="s">
        <v>58</v>
      </c>
    </row>
    <row r="3" spans="1:54" x14ac:dyDescent="0.45">
      <c r="A3" s="4" t="str">
        <f>VLOOKUP(F3,'Matching-Tabelle'!$A$57:$B$61,2,FALSE)</f>
        <v>curdin.schenkel@tkb.ch</v>
      </c>
      <c r="B3" s="4" t="str">
        <f>VLOOKUP(J3,'Matching-Tabelle'!$A$1:$B$52,2,FALSE)</f>
        <v>WPI CTB</v>
      </c>
      <c r="C3" s="4">
        <v>3.5</v>
      </c>
      <c r="D3" s="4" t="s">
        <v>67</v>
      </c>
      <c r="E3" s="5">
        <v>42374</v>
      </c>
      <c r="F3" t="s">
        <v>46</v>
      </c>
      <c r="G3" t="s">
        <v>47</v>
      </c>
      <c r="H3" t="s">
        <v>48</v>
      </c>
      <c r="I3" s="1"/>
      <c r="J3">
        <v>14</v>
      </c>
      <c r="K3" t="s">
        <v>64</v>
      </c>
      <c r="L3" t="s">
        <v>65</v>
      </c>
      <c r="M3">
        <v>990001</v>
      </c>
      <c r="N3" t="s">
        <v>51</v>
      </c>
      <c r="O3">
        <v>3.5</v>
      </c>
      <c r="Q3">
        <v>3.5</v>
      </c>
      <c r="S3" t="s">
        <v>67</v>
      </c>
      <c r="AE3">
        <v>12</v>
      </c>
      <c r="AF3">
        <v>7.6</v>
      </c>
      <c r="AG3">
        <v>5</v>
      </c>
      <c r="AH3" t="s">
        <v>52</v>
      </c>
      <c r="AI3" t="s">
        <v>53</v>
      </c>
      <c r="AJ3">
        <v>2</v>
      </c>
      <c r="AK3">
        <v>1</v>
      </c>
      <c r="AL3">
        <v>1</v>
      </c>
      <c r="AM3" t="s">
        <v>54</v>
      </c>
      <c r="AN3" t="s">
        <v>55</v>
      </c>
      <c r="AP3">
        <v>1</v>
      </c>
      <c r="AQ3" t="s">
        <v>56</v>
      </c>
      <c r="AR3">
        <v>0</v>
      </c>
      <c r="AW3" t="s">
        <v>57</v>
      </c>
      <c r="AX3">
        <v>0</v>
      </c>
      <c r="AY3">
        <v>2</v>
      </c>
      <c r="AZ3">
        <v>3.5</v>
      </c>
      <c r="BA3">
        <v>3.5</v>
      </c>
      <c r="BB3" t="s">
        <v>58</v>
      </c>
    </row>
    <row r="4" spans="1:54" x14ac:dyDescent="0.45">
      <c r="A4" s="4" t="str">
        <f>VLOOKUP(F4,'Matching-Tabelle'!$A$57:$B$61,2,FALSE)</f>
        <v>curdin.schenkel@tkb.ch</v>
      </c>
      <c r="B4" s="4" t="str">
        <f>VLOOKUP(J4,'Matching-Tabelle'!$A$1:$B$52,2,FALSE)</f>
        <v>WPI CTB</v>
      </c>
      <c r="C4" s="4">
        <v>2</v>
      </c>
      <c r="D4" s="4" t="s">
        <v>68</v>
      </c>
      <c r="E4" s="5">
        <v>42374</v>
      </c>
      <c r="F4" t="s">
        <v>46</v>
      </c>
      <c r="G4" t="s">
        <v>47</v>
      </c>
      <c r="H4" t="s">
        <v>48</v>
      </c>
      <c r="I4" s="1"/>
      <c r="J4">
        <v>14</v>
      </c>
      <c r="K4" t="s">
        <v>64</v>
      </c>
      <c r="L4" t="s">
        <v>65</v>
      </c>
      <c r="M4">
        <v>990001</v>
      </c>
      <c r="N4" t="s">
        <v>51</v>
      </c>
      <c r="O4">
        <v>2</v>
      </c>
      <c r="Q4">
        <v>2</v>
      </c>
      <c r="S4" t="s">
        <v>68</v>
      </c>
      <c r="AE4">
        <v>12</v>
      </c>
      <c r="AF4">
        <v>7.6</v>
      </c>
      <c r="AG4">
        <v>5</v>
      </c>
      <c r="AH4" t="s">
        <v>52</v>
      </c>
      <c r="AI4" t="s">
        <v>53</v>
      </c>
      <c r="AJ4">
        <v>2</v>
      </c>
      <c r="AK4">
        <v>1</v>
      </c>
      <c r="AL4">
        <v>1</v>
      </c>
      <c r="AM4" t="s">
        <v>54</v>
      </c>
      <c r="AN4" t="s">
        <v>55</v>
      </c>
      <c r="AP4">
        <v>1</v>
      </c>
      <c r="AQ4" t="s">
        <v>56</v>
      </c>
      <c r="AR4">
        <v>0</v>
      </c>
      <c r="AW4" t="s">
        <v>57</v>
      </c>
      <c r="AX4">
        <v>0</v>
      </c>
      <c r="AY4">
        <v>2</v>
      </c>
      <c r="AZ4">
        <v>2</v>
      </c>
      <c r="BA4">
        <v>2</v>
      </c>
      <c r="BB4" t="s">
        <v>58</v>
      </c>
    </row>
    <row r="5" spans="1:54" x14ac:dyDescent="0.45">
      <c r="A5" s="4" t="str">
        <f>VLOOKUP(F5,'Matching-Tabelle'!$A$57:$B$61,2,FALSE)</f>
        <v>curdin.schenkel@tkb.ch</v>
      </c>
      <c r="B5" s="4" t="str">
        <f>VLOOKUP(J5,'Matching-Tabelle'!$A$1:$B$52,2,FALSE)</f>
        <v>WPI CTB</v>
      </c>
      <c r="C5" s="4">
        <v>0.5</v>
      </c>
      <c r="D5" s="4" t="s">
        <v>73</v>
      </c>
      <c r="E5" s="5">
        <v>42375</v>
      </c>
      <c r="F5" t="s">
        <v>46</v>
      </c>
      <c r="G5" t="s">
        <v>47</v>
      </c>
      <c r="H5" t="s">
        <v>48</v>
      </c>
      <c r="I5" s="1"/>
      <c r="J5">
        <v>14</v>
      </c>
      <c r="K5" t="s">
        <v>64</v>
      </c>
      <c r="L5" t="s">
        <v>65</v>
      </c>
      <c r="M5">
        <v>990001</v>
      </c>
      <c r="N5" t="s">
        <v>51</v>
      </c>
      <c r="O5">
        <v>0.5</v>
      </c>
      <c r="Q5">
        <v>0.5</v>
      </c>
      <c r="S5" t="s">
        <v>73</v>
      </c>
      <c r="AE5">
        <v>12</v>
      </c>
      <c r="AF5">
        <v>7.6</v>
      </c>
      <c r="AG5">
        <v>5</v>
      </c>
      <c r="AH5" t="s">
        <v>52</v>
      </c>
      <c r="AI5" t="s">
        <v>53</v>
      </c>
      <c r="AJ5">
        <v>2</v>
      </c>
      <c r="AK5">
        <v>1</v>
      </c>
      <c r="AL5">
        <v>1</v>
      </c>
      <c r="AM5" t="s">
        <v>54</v>
      </c>
      <c r="AN5" t="s">
        <v>55</v>
      </c>
      <c r="AP5">
        <v>1</v>
      </c>
      <c r="AQ5" t="s">
        <v>56</v>
      </c>
      <c r="AR5">
        <v>0</v>
      </c>
      <c r="AW5" t="s">
        <v>57</v>
      </c>
      <c r="AX5">
        <v>0</v>
      </c>
      <c r="AY5">
        <v>2</v>
      </c>
      <c r="AZ5">
        <v>0.5</v>
      </c>
      <c r="BA5">
        <v>0.5</v>
      </c>
      <c r="BB5" t="s">
        <v>58</v>
      </c>
    </row>
    <row r="6" spans="1:54" x14ac:dyDescent="0.45">
      <c r="A6" s="4" t="str">
        <f>VLOOKUP(F6,'Matching-Tabelle'!$A$57:$B$61,2,FALSE)</f>
        <v>curdin.schenkel@tkb.ch</v>
      </c>
      <c r="B6" s="4" t="str">
        <f>VLOOKUP(J6,'Matching-Tabelle'!$A$1:$B$52,2,FALSE)</f>
        <v>WPI CTB</v>
      </c>
      <c r="C6" s="4">
        <v>12</v>
      </c>
      <c r="D6" s="4" t="s">
        <v>89</v>
      </c>
      <c r="E6" s="5">
        <v>42390</v>
      </c>
      <c r="F6" t="s">
        <v>46</v>
      </c>
      <c r="G6" t="s">
        <v>47</v>
      </c>
      <c r="H6" t="s">
        <v>48</v>
      </c>
      <c r="I6" s="1"/>
      <c r="J6">
        <v>14</v>
      </c>
      <c r="K6" t="s">
        <v>64</v>
      </c>
      <c r="L6" t="s">
        <v>65</v>
      </c>
      <c r="M6">
        <v>990001</v>
      </c>
      <c r="N6" t="s">
        <v>51</v>
      </c>
      <c r="O6">
        <v>12</v>
      </c>
      <c r="Q6">
        <v>12</v>
      </c>
      <c r="S6" t="s">
        <v>89</v>
      </c>
      <c r="AE6">
        <v>12</v>
      </c>
      <c r="AF6">
        <v>7.6</v>
      </c>
      <c r="AG6">
        <v>5</v>
      </c>
      <c r="AH6" t="s">
        <v>52</v>
      </c>
      <c r="AI6" t="s">
        <v>53</v>
      </c>
      <c r="AJ6">
        <v>2</v>
      </c>
      <c r="AK6">
        <v>1</v>
      </c>
      <c r="AL6">
        <v>1</v>
      </c>
      <c r="AM6" t="s">
        <v>54</v>
      </c>
      <c r="AN6" t="s">
        <v>55</v>
      </c>
      <c r="AP6">
        <v>1</v>
      </c>
      <c r="AQ6" t="s">
        <v>56</v>
      </c>
      <c r="AR6">
        <v>0</v>
      </c>
      <c r="AW6" t="s">
        <v>57</v>
      </c>
      <c r="AX6">
        <v>0</v>
      </c>
      <c r="AY6">
        <v>2</v>
      </c>
      <c r="AZ6">
        <v>12</v>
      </c>
      <c r="BA6">
        <v>12</v>
      </c>
      <c r="BB6" t="s">
        <v>58</v>
      </c>
    </row>
    <row r="7" spans="1:54" x14ac:dyDescent="0.45">
      <c r="A7" s="4" t="str">
        <f>VLOOKUP(F7,'Matching-Tabelle'!$A$57:$B$61,2,FALSE)</f>
        <v>curdin.schenkel@tkb.ch</v>
      </c>
      <c r="B7" s="4" t="str">
        <f>VLOOKUP(J7,'Matching-Tabelle'!$A$1:$B$52,2,FALSE)</f>
        <v>WPI CTB</v>
      </c>
      <c r="C7" s="4">
        <v>1.5</v>
      </c>
      <c r="D7" s="4" t="s">
        <v>92</v>
      </c>
      <c r="E7" s="5">
        <v>42395</v>
      </c>
      <c r="F7" t="s">
        <v>46</v>
      </c>
      <c r="G7" t="s">
        <v>47</v>
      </c>
      <c r="H7" t="s">
        <v>48</v>
      </c>
      <c r="I7" s="1"/>
      <c r="J7">
        <v>14</v>
      </c>
      <c r="K7" t="s">
        <v>64</v>
      </c>
      <c r="L7" t="s">
        <v>65</v>
      </c>
      <c r="M7">
        <v>990001</v>
      </c>
      <c r="N7" t="s">
        <v>51</v>
      </c>
      <c r="O7">
        <v>1.5</v>
      </c>
      <c r="Q7">
        <v>1.5</v>
      </c>
      <c r="S7" t="s">
        <v>92</v>
      </c>
      <c r="AE7">
        <v>12</v>
      </c>
      <c r="AF7">
        <v>7.6</v>
      </c>
      <c r="AG7">
        <v>5</v>
      </c>
      <c r="AH7" t="s">
        <v>52</v>
      </c>
      <c r="AI7" t="s">
        <v>53</v>
      </c>
      <c r="AJ7">
        <v>2</v>
      </c>
      <c r="AK7">
        <v>1</v>
      </c>
      <c r="AL7">
        <v>1</v>
      </c>
      <c r="AM7" t="s">
        <v>54</v>
      </c>
      <c r="AN7" t="s">
        <v>55</v>
      </c>
      <c r="AP7">
        <v>1</v>
      </c>
      <c r="AQ7" t="s">
        <v>56</v>
      </c>
      <c r="AR7">
        <v>0</v>
      </c>
      <c r="AW7" t="s">
        <v>57</v>
      </c>
      <c r="AX7">
        <v>0</v>
      </c>
      <c r="AY7">
        <v>2</v>
      </c>
      <c r="AZ7">
        <v>1.5</v>
      </c>
      <c r="BA7">
        <v>1.5</v>
      </c>
      <c r="BB7" t="s">
        <v>58</v>
      </c>
    </row>
    <row r="8" spans="1:54" x14ac:dyDescent="0.45">
      <c r="A8" s="4" t="str">
        <f>VLOOKUP(F8,'Matching-Tabelle'!$A$57:$B$61,2,FALSE)</f>
        <v>curdin.schenkel@tkb.ch</v>
      </c>
      <c r="B8" s="4" t="str">
        <f>VLOOKUP(J8,'Matching-Tabelle'!$A$1:$B$52,2,FALSE)</f>
        <v>WPI CTB</v>
      </c>
      <c r="C8" s="4">
        <v>2.5</v>
      </c>
      <c r="D8" s="4" t="s">
        <v>101</v>
      </c>
      <c r="E8" s="5">
        <v>42402</v>
      </c>
      <c r="F8" t="s">
        <v>46</v>
      </c>
      <c r="G8" t="s">
        <v>47</v>
      </c>
      <c r="H8" t="s">
        <v>48</v>
      </c>
      <c r="I8" s="1"/>
      <c r="J8">
        <v>14</v>
      </c>
      <c r="K8" t="s">
        <v>64</v>
      </c>
      <c r="L8" t="s">
        <v>65</v>
      </c>
      <c r="M8">
        <v>990001</v>
      </c>
      <c r="N8" t="s">
        <v>51</v>
      </c>
      <c r="O8">
        <v>2.5</v>
      </c>
      <c r="Q8">
        <v>2.5</v>
      </c>
      <c r="S8" t="s">
        <v>101</v>
      </c>
      <c r="AE8">
        <v>12</v>
      </c>
      <c r="AF8">
        <v>7.6</v>
      </c>
      <c r="AG8">
        <v>5</v>
      </c>
      <c r="AH8" t="s">
        <v>52</v>
      </c>
      <c r="AI8" t="s">
        <v>53</v>
      </c>
      <c r="AJ8">
        <v>2</v>
      </c>
      <c r="AK8">
        <v>1</v>
      </c>
      <c r="AL8">
        <v>1</v>
      </c>
      <c r="AM8" t="s">
        <v>54</v>
      </c>
      <c r="AN8" t="s">
        <v>55</v>
      </c>
      <c r="AP8">
        <v>1</v>
      </c>
      <c r="AQ8" t="s">
        <v>56</v>
      </c>
      <c r="AR8">
        <v>0</v>
      </c>
      <c r="AW8" t="s">
        <v>57</v>
      </c>
      <c r="AX8">
        <v>0</v>
      </c>
      <c r="AY8">
        <v>2</v>
      </c>
      <c r="AZ8">
        <v>2.5</v>
      </c>
      <c r="BA8">
        <v>2.5</v>
      </c>
      <c r="BB8" t="s">
        <v>58</v>
      </c>
    </row>
    <row r="9" spans="1:54" x14ac:dyDescent="0.45">
      <c r="A9" s="4" t="str">
        <f>VLOOKUP(F9,'Matching-Tabelle'!$A$57:$B$61,2,FALSE)</f>
        <v>curdin.schenkel@tkb.ch</v>
      </c>
      <c r="B9" s="4" t="str">
        <f>VLOOKUP(J9,'Matching-Tabelle'!$A$1:$B$52,2,FALSE)</f>
        <v>WPI CTB</v>
      </c>
      <c r="C9" s="4">
        <v>0.5</v>
      </c>
      <c r="D9" s="4" t="s">
        <v>146</v>
      </c>
      <c r="E9" s="5">
        <v>42626</v>
      </c>
      <c r="F9" t="s">
        <v>46</v>
      </c>
      <c r="G9" t="s">
        <v>47</v>
      </c>
      <c r="H9" t="s">
        <v>48</v>
      </c>
      <c r="I9" s="1"/>
      <c r="J9">
        <v>919</v>
      </c>
      <c r="K9" t="s">
        <v>59</v>
      </c>
      <c r="L9" t="s">
        <v>60</v>
      </c>
      <c r="M9">
        <v>990001</v>
      </c>
      <c r="N9" t="s">
        <v>51</v>
      </c>
      <c r="O9">
        <v>0.5</v>
      </c>
      <c r="Q9">
        <v>0.5</v>
      </c>
      <c r="S9" t="s">
        <v>146</v>
      </c>
      <c r="AE9">
        <v>12</v>
      </c>
      <c r="AF9">
        <v>7.6</v>
      </c>
      <c r="AG9">
        <v>5</v>
      </c>
      <c r="AH9" t="s">
        <v>52</v>
      </c>
      <c r="AI9" t="s">
        <v>53</v>
      </c>
      <c r="AJ9">
        <v>2</v>
      </c>
      <c r="AK9">
        <v>1</v>
      </c>
      <c r="AL9">
        <v>1</v>
      </c>
      <c r="AM9" t="s">
        <v>54</v>
      </c>
      <c r="AN9" t="s">
        <v>55</v>
      </c>
      <c r="AP9">
        <v>1</v>
      </c>
      <c r="AQ9" t="s">
        <v>56</v>
      </c>
      <c r="AR9">
        <v>0</v>
      </c>
      <c r="AW9" t="s">
        <v>57</v>
      </c>
      <c r="AX9">
        <v>0</v>
      </c>
      <c r="AY9">
        <v>2</v>
      </c>
      <c r="AZ9">
        <v>0.5</v>
      </c>
      <c r="BA9">
        <v>0.5</v>
      </c>
      <c r="BB9" t="s">
        <v>58</v>
      </c>
    </row>
    <row r="10" spans="1:54" x14ac:dyDescent="0.45">
      <c r="A10" s="4" t="str">
        <f>VLOOKUP(F10,'Matching-Tabelle'!$A$57:$B$61,2,FALSE)</f>
        <v>curdin.schenkel@tkb.ch</v>
      </c>
      <c r="B10" s="4" t="str">
        <f>VLOOKUP(J10,'Matching-Tabelle'!$A$1:$B$52,2,FALSE)</f>
        <v>WPI CTB</v>
      </c>
      <c r="C10" s="4">
        <v>1.5</v>
      </c>
      <c r="D10" s="4" t="s">
        <v>138</v>
      </c>
      <c r="E10" s="5">
        <v>42632</v>
      </c>
      <c r="F10" t="s">
        <v>46</v>
      </c>
      <c r="G10" t="s">
        <v>47</v>
      </c>
      <c r="H10" t="s">
        <v>48</v>
      </c>
      <c r="I10" s="1"/>
      <c r="J10">
        <v>919</v>
      </c>
      <c r="K10" t="s">
        <v>59</v>
      </c>
      <c r="L10" t="s">
        <v>60</v>
      </c>
      <c r="M10">
        <v>999001</v>
      </c>
      <c r="N10" t="s">
        <v>142</v>
      </c>
      <c r="O10">
        <v>1.5</v>
      </c>
      <c r="Q10">
        <v>1.5</v>
      </c>
      <c r="S10" t="s">
        <v>138</v>
      </c>
      <c r="AE10">
        <v>12</v>
      </c>
      <c r="AF10">
        <v>7.6</v>
      </c>
      <c r="AG10">
        <v>5</v>
      </c>
      <c r="AH10" t="s">
        <v>52</v>
      </c>
      <c r="AI10" t="s">
        <v>53</v>
      </c>
      <c r="AJ10">
        <v>2</v>
      </c>
      <c r="AK10">
        <v>1</v>
      </c>
      <c r="AL10">
        <v>1</v>
      </c>
      <c r="AM10" t="s">
        <v>54</v>
      </c>
      <c r="AN10" t="s">
        <v>55</v>
      </c>
      <c r="AP10">
        <v>1</v>
      </c>
      <c r="AQ10" t="s">
        <v>56</v>
      </c>
      <c r="AR10">
        <v>0</v>
      </c>
      <c r="AW10" t="s">
        <v>57</v>
      </c>
      <c r="AX10">
        <v>0</v>
      </c>
      <c r="AY10">
        <v>2</v>
      </c>
      <c r="AZ10">
        <v>1.5</v>
      </c>
      <c r="BA10">
        <v>1.5</v>
      </c>
      <c r="BB10" t="s">
        <v>58</v>
      </c>
    </row>
    <row r="11" spans="1:54" x14ac:dyDescent="0.45">
      <c r="A11" s="4" t="str">
        <f>VLOOKUP(F11,'Matching-Tabelle'!$A$57:$B$61,2,FALSE)</f>
        <v>curdin.schenkel@tkb.ch</v>
      </c>
      <c r="B11" s="4" t="str">
        <f>VLOOKUP(J11,'Matching-Tabelle'!$A$1:$B$52,2,FALSE)</f>
        <v>WPI CTB</v>
      </c>
      <c r="C11" s="4">
        <v>3</v>
      </c>
      <c r="D11" s="4" t="s">
        <v>146</v>
      </c>
      <c r="E11" s="5">
        <v>42635</v>
      </c>
      <c r="F11" t="s">
        <v>46</v>
      </c>
      <c r="G11" t="s">
        <v>47</v>
      </c>
      <c r="H11" t="s">
        <v>48</v>
      </c>
      <c r="I11" s="1"/>
      <c r="J11">
        <v>919</v>
      </c>
      <c r="K11" t="s">
        <v>59</v>
      </c>
      <c r="L11" t="s">
        <v>60</v>
      </c>
      <c r="M11">
        <v>990001</v>
      </c>
      <c r="N11" t="s">
        <v>51</v>
      </c>
      <c r="O11">
        <v>3</v>
      </c>
      <c r="Q11">
        <v>3</v>
      </c>
      <c r="S11" t="s">
        <v>146</v>
      </c>
      <c r="AE11">
        <v>12</v>
      </c>
      <c r="AF11">
        <v>7.6</v>
      </c>
      <c r="AG11">
        <v>5</v>
      </c>
      <c r="AH11" t="s">
        <v>52</v>
      </c>
      <c r="AI11" t="s">
        <v>53</v>
      </c>
      <c r="AJ11">
        <v>2</v>
      </c>
      <c r="AK11">
        <v>1</v>
      </c>
      <c r="AL11">
        <v>1</v>
      </c>
      <c r="AM11" t="s">
        <v>54</v>
      </c>
      <c r="AN11" t="s">
        <v>55</v>
      </c>
      <c r="AP11">
        <v>1</v>
      </c>
      <c r="AQ11" t="s">
        <v>56</v>
      </c>
      <c r="AR11">
        <v>0</v>
      </c>
      <c r="AW11" t="s">
        <v>57</v>
      </c>
      <c r="AX11">
        <v>0</v>
      </c>
      <c r="AY11">
        <v>2</v>
      </c>
      <c r="AZ11">
        <v>3</v>
      </c>
      <c r="BA11">
        <v>3</v>
      </c>
      <c r="BB11" t="s">
        <v>58</v>
      </c>
    </row>
    <row r="12" spans="1:54" x14ac:dyDescent="0.45">
      <c r="A12" s="4" t="str">
        <f>VLOOKUP(F12,'Matching-Tabelle'!$A$57:$B$61,2,FALSE)</f>
        <v>curdin.schenkel@tkb.ch</v>
      </c>
      <c r="B12" s="4" t="str">
        <f>VLOOKUP(J12,'Matching-Tabelle'!$A$1:$B$52,2,FALSE)</f>
        <v>WPI CTB</v>
      </c>
      <c r="C12" s="4">
        <v>2</v>
      </c>
      <c r="D12" s="4" t="s">
        <v>149</v>
      </c>
      <c r="E12" s="5">
        <v>42654</v>
      </c>
      <c r="F12" t="s">
        <v>46</v>
      </c>
      <c r="G12" t="s">
        <v>47</v>
      </c>
      <c r="H12" t="s">
        <v>48</v>
      </c>
      <c r="I12" s="1"/>
      <c r="J12">
        <v>919</v>
      </c>
      <c r="K12" t="s">
        <v>59</v>
      </c>
      <c r="L12" t="s">
        <v>60</v>
      </c>
      <c r="M12">
        <v>990001</v>
      </c>
      <c r="N12" t="s">
        <v>51</v>
      </c>
      <c r="O12">
        <v>2</v>
      </c>
      <c r="Q12">
        <v>2</v>
      </c>
      <c r="S12" t="s">
        <v>149</v>
      </c>
      <c r="AE12">
        <v>12</v>
      </c>
      <c r="AF12">
        <v>7.6</v>
      </c>
      <c r="AG12">
        <v>5</v>
      </c>
      <c r="AH12" t="s">
        <v>52</v>
      </c>
      <c r="AI12" t="s">
        <v>53</v>
      </c>
      <c r="AJ12">
        <v>2</v>
      </c>
      <c r="AK12">
        <v>1</v>
      </c>
      <c r="AL12">
        <v>1</v>
      </c>
      <c r="AM12" t="s">
        <v>54</v>
      </c>
      <c r="AN12" t="s">
        <v>55</v>
      </c>
      <c r="AP12">
        <v>1</v>
      </c>
      <c r="AQ12" t="s">
        <v>56</v>
      </c>
      <c r="AR12">
        <v>0</v>
      </c>
      <c r="AW12" t="s">
        <v>57</v>
      </c>
      <c r="AX12">
        <v>0</v>
      </c>
      <c r="AY12">
        <v>2</v>
      </c>
      <c r="AZ12">
        <v>2</v>
      </c>
      <c r="BA12">
        <v>2</v>
      </c>
      <c r="BB12" t="s">
        <v>58</v>
      </c>
    </row>
    <row r="13" spans="1:54" x14ac:dyDescent="0.45">
      <c r="A13" s="4" t="str">
        <f>VLOOKUP(F13,'Matching-Tabelle'!$A$57:$B$61,2,FALSE)</f>
        <v>curdin.schenkel@tkb.ch</v>
      </c>
      <c r="B13" s="4" t="str">
        <f>VLOOKUP(J13,'Matching-Tabelle'!$A$1:$B$52,2,FALSE)</f>
        <v>WPI CTB</v>
      </c>
      <c r="C13" s="4">
        <v>2</v>
      </c>
      <c r="D13" s="4" t="s">
        <v>150</v>
      </c>
      <c r="E13" s="5">
        <v>42661</v>
      </c>
      <c r="F13" t="s">
        <v>46</v>
      </c>
      <c r="G13" t="s">
        <v>47</v>
      </c>
      <c r="H13" t="s">
        <v>48</v>
      </c>
      <c r="I13" s="1"/>
      <c r="J13">
        <v>919</v>
      </c>
      <c r="K13" t="s">
        <v>59</v>
      </c>
      <c r="L13" t="s">
        <v>60</v>
      </c>
      <c r="M13">
        <v>990001</v>
      </c>
      <c r="N13" t="s">
        <v>51</v>
      </c>
      <c r="O13">
        <v>2</v>
      </c>
      <c r="Q13">
        <v>2</v>
      </c>
      <c r="S13" t="s">
        <v>150</v>
      </c>
      <c r="AE13">
        <v>12</v>
      </c>
      <c r="AF13">
        <v>7.6</v>
      </c>
      <c r="AG13">
        <v>5</v>
      </c>
      <c r="AH13" t="s">
        <v>52</v>
      </c>
      <c r="AI13" t="s">
        <v>53</v>
      </c>
      <c r="AJ13">
        <v>2</v>
      </c>
      <c r="AK13">
        <v>1</v>
      </c>
      <c r="AL13">
        <v>1</v>
      </c>
      <c r="AM13" t="s">
        <v>54</v>
      </c>
      <c r="AN13" t="s">
        <v>55</v>
      </c>
      <c r="AP13">
        <v>1</v>
      </c>
      <c r="AQ13" t="s">
        <v>56</v>
      </c>
      <c r="AR13">
        <v>0</v>
      </c>
      <c r="AW13" t="s">
        <v>57</v>
      </c>
      <c r="AX13">
        <v>0</v>
      </c>
      <c r="AY13">
        <v>2</v>
      </c>
      <c r="AZ13">
        <v>2</v>
      </c>
      <c r="BA13">
        <v>2</v>
      </c>
      <c r="BB13" t="s">
        <v>58</v>
      </c>
    </row>
    <row r="14" spans="1:54" x14ac:dyDescent="0.45">
      <c r="A14" s="4" t="str">
        <f>VLOOKUP(F14,'Matching-Tabelle'!$A$57:$B$61,2,FALSE)</f>
        <v>curdin.schenkel@tkb.ch</v>
      </c>
      <c r="B14" s="4" t="str">
        <f>VLOOKUP(J14,'Matching-Tabelle'!$A$1:$B$52,2,FALSE)</f>
        <v>WPI CTB</v>
      </c>
      <c r="C14" s="4">
        <v>1</v>
      </c>
      <c r="D14" s="4" t="s">
        <v>151</v>
      </c>
      <c r="E14" s="5">
        <v>42671</v>
      </c>
      <c r="F14" t="s">
        <v>46</v>
      </c>
      <c r="G14" t="s">
        <v>47</v>
      </c>
      <c r="H14" t="s">
        <v>48</v>
      </c>
      <c r="I14" s="1"/>
      <c r="J14">
        <v>919</v>
      </c>
      <c r="K14" t="s">
        <v>59</v>
      </c>
      <c r="L14" t="s">
        <v>60</v>
      </c>
      <c r="M14">
        <v>990001</v>
      </c>
      <c r="N14" t="s">
        <v>51</v>
      </c>
      <c r="O14">
        <v>1</v>
      </c>
      <c r="Q14">
        <v>1</v>
      </c>
      <c r="S14" t="s">
        <v>151</v>
      </c>
      <c r="AE14">
        <v>12</v>
      </c>
      <c r="AF14">
        <v>7.6</v>
      </c>
      <c r="AG14">
        <v>5</v>
      </c>
      <c r="AH14" t="s">
        <v>52</v>
      </c>
      <c r="AI14" t="s">
        <v>53</v>
      </c>
      <c r="AJ14">
        <v>2</v>
      </c>
      <c r="AK14">
        <v>1</v>
      </c>
      <c r="AL14">
        <v>1</v>
      </c>
      <c r="AM14" t="s">
        <v>54</v>
      </c>
      <c r="AN14" t="s">
        <v>55</v>
      </c>
      <c r="AP14">
        <v>1</v>
      </c>
      <c r="AQ14" t="s">
        <v>56</v>
      </c>
      <c r="AR14">
        <v>0</v>
      </c>
      <c r="AW14" t="s">
        <v>57</v>
      </c>
      <c r="AX14">
        <v>0</v>
      </c>
      <c r="AY14">
        <v>2</v>
      </c>
      <c r="AZ14">
        <v>1</v>
      </c>
      <c r="BA14">
        <v>1</v>
      </c>
      <c r="BB14" t="s">
        <v>58</v>
      </c>
    </row>
    <row r="15" spans="1:54" x14ac:dyDescent="0.45">
      <c r="A15" s="4" t="str">
        <f>VLOOKUP(F15,'Matching-Tabelle'!$A$57:$B$61,2,FALSE)</f>
        <v>curdin.schenkel@tkb.ch</v>
      </c>
      <c r="B15" s="4" t="str">
        <f>VLOOKUP(J15,'Matching-Tabelle'!$A$1:$B$52,2,FALSE)</f>
        <v>WPI CTB</v>
      </c>
      <c r="C15" s="4">
        <v>1.25</v>
      </c>
      <c r="D15" s="4" t="s">
        <v>152</v>
      </c>
      <c r="E15" s="5">
        <v>42674</v>
      </c>
      <c r="F15" t="s">
        <v>46</v>
      </c>
      <c r="G15" t="s">
        <v>47</v>
      </c>
      <c r="H15" t="s">
        <v>48</v>
      </c>
      <c r="I15" s="1"/>
      <c r="J15">
        <v>919</v>
      </c>
      <c r="K15" t="s">
        <v>59</v>
      </c>
      <c r="L15" t="s">
        <v>60</v>
      </c>
      <c r="M15">
        <v>990001</v>
      </c>
      <c r="N15" t="s">
        <v>51</v>
      </c>
      <c r="O15">
        <v>1.25</v>
      </c>
      <c r="Q15">
        <v>1.25</v>
      </c>
      <c r="S15" t="s">
        <v>152</v>
      </c>
      <c r="AE15">
        <v>12</v>
      </c>
      <c r="AF15">
        <v>7.6</v>
      </c>
      <c r="AG15">
        <v>5</v>
      </c>
      <c r="AH15" t="s">
        <v>52</v>
      </c>
      <c r="AI15" t="s">
        <v>53</v>
      </c>
      <c r="AJ15">
        <v>2</v>
      </c>
      <c r="AK15">
        <v>1</v>
      </c>
      <c r="AL15">
        <v>1</v>
      </c>
      <c r="AM15" t="s">
        <v>54</v>
      </c>
      <c r="AN15" t="s">
        <v>55</v>
      </c>
      <c r="AP15">
        <v>1</v>
      </c>
      <c r="AQ15" t="s">
        <v>56</v>
      </c>
      <c r="AR15">
        <v>0</v>
      </c>
      <c r="AW15" t="s">
        <v>57</v>
      </c>
      <c r="AX15">
        <v>0</v>
      </c>
      <c r="AY15">
        <v>2</v>
      </c>
      <c r="AZ15">
        <v>1.25</v>
      </c>
      <c r="BA15">
        <v>1.25</v>
      </c>
      <c r="BB15" t="s">
        <v>58</v>
      </c>
    </row>
    <row r="16" spans="1:54" x14ac:dyDescent="0.45">
      <c r="A16" s="4" t="str">
        <f>VLOOKUP(F16,'Matching-Tabelle'!$A$57:$B$61,2,FALSE)</f>
        <v>curdin.schenkel@tkb.ch</v>
      </c>
      <c r="B16" s="4" t="str">
        <f>VLOOKUP(J16,'Matching-Tabelle'!$A$1:$B$52,2,FALSE)</f>
        <v>WPI CTB</v>
      </c>
      <c r="C16" s="4">
        <v>2</v>
      </c>
      <c r="D16" s="4" t="s">
        <v>153</v>
      </c>
      <c r="E16" s="5">
        <v>42674</v>
      </c>
      <c r="F16" t="s">
        <v>46</v>
      </c>
      <c r="G16" t="s">
        <v>47</v>
      </c>
      <c r="H16" t="s">
        <v>48</v>
      </c>
      <c r="I16" s="1"/>
      <c r="J16">
        <v>919</v>
      </c>
      <c r="K16" t="s">
        <v>59</v>
      </c>
      <c r="L16" t="s">
        <v>60</v>
      </c>
      <c r="M16">
        <v>990001</v>
      </c>
      <c r="N16" t="s">
        <v>51</v>
      </c>
      <c r="O16">
        <v>2</v>
      </c>
      <c r="Q16">
        <v>2</v>
      </c>
      <c r="S16" t="s">
        <v>153</v>
      </c>
      <c r="AE16">
        <v>12</v>
      </c>
      <c r="AF16">
        <v>7.6</v>
      </c>
      <c r="AG16">
        <v>5</v>
      </c>
      <c r="AH16" t="s">
        <v>52</v>
      </c>
      <c r="AI16" t="s">
        <v>53</v>
      </c>
      <c r="AJ16">
        <v>2</v>
      </c>
      <c r="AK16">
        <v>1</v>
      </c>
      <c r="AL16">
        <v>1</v>
      </c>
      <c r="AM16" t="s">
        <v>54</v>
      </c>
      <c r="AN16" t="s">
        <v>55</v>
      </c>
      <c r="AP16">
        <v>1</v>
      </c>
      <c r="AQ16" t="s">
        <v>56</v>
      </c>
      <c r="AR16">
        <v>0</v>
      </c>
      <c r="AW16" t="s">
        <v>57</v>
      </c>
      <c r="AX16">
        <v>0</v>
      </c>
      <c r="AY16">
        <v>2</v>
      </c>
      <c r="AZ16">
        <v>2</v>
      </c>
      <c r="BA16">
        <v>2</v>
      </c>
      <c r="BB16" t="s">
        <v>58</v>
      </c>
    </row>
    <row r="17" spans="1:54" x14ac:dyDescent="0.45">
      <c r="A17" s="4" t="str">
        <f>VLOOKUP(F17,'Matching-Tabelle'!$A$57:$B$61,2,FALSE)</f>
        <v>curdin.schenkel@tkb.ch</v>
      </c>
      <c r="B17" s="4" t="str">
        <f>VLOOKUP(J17,'Matching-Tabelle'!$A$1:$B$52,2,FALSE)</f>
        <v>WPI CTB</v>
      </c>
      <c r="C17" s="4">
        <v>1.5</v>
      </c>
      <c r="D17" s="4" t="s">
        <v>138</v>
      </c>
      <c r="E17" s="5">
        <v>42674</v>
      </c>
      <c r="F17" t="s">
        <v>46</v>
      </c>
      <c r="G17" t="s">
        <v>47</v>
      </c>
      <c r="H17" t="s">
        <v>48</v>
      </c>
      <c r="I17" s="1"/>
      <c r="J17">
        <v>919</v>
      </c>
      <c r="K17" t="s">
        <v>59</v>
      </c>
      <c r="L17" t="s">
        <v>60</v>
      </c>
      <c r="M17">
        <v>990001</v>
      </c>
      <c r="N17" t="s">
        <v>51</v>
      </c>
      <c r="O17">
        <v>1.5</v>
      </c>
      <c r="Q17">
        <v>1.5</v>
      </c>
      <c r="S17" t="s">
        <v>138</v>
      </c>
      <c r="AE17">
        <v>12</v>
      </c>
      <c r="AF17">
        <v>7.6</v>
      </c>
      <c r="AG17">
        <v>5</v>
      </c>
      <c r="AH17" t="s">
        <v>52</v>
      </c>
      <c r="AI17" t="s">
        <v>53</v>
      </c>
      <c r="AJ17">
        <v>2</v>
      </c>
      <c r="AK17">
        <v>1</v>
      </c>
      <c r="AL17">
        <v>1</v>
      </c>
      <c r="AM17" t="s">
        <v>54</v>
      </c>
      <c r="AN17" t="s">
        <v>55</v>
      </c>
      <c r="AP17">
        <v>1</v>
      </c>
      <c r="AQ17" t="s">
        <v>56</v>
      </c>
      <c r="AR17">
        <v>0</v>
      </c>
      <c r="AW17" t="s">
        <v>57</v>
      </c>
      <c r="AX17">
        <v>0</v>
      </c>
      <c r="AY17">
        <v>2</v>
      </c>
      <c r="AZ17">
        <v>1.5</v>
      </c>
      <c r="BA17">
        <v>1.5</v>
      </c>
      <c r="BB17" t="s">
        <v>58</v>
      </c>
    </row>
    <row r="18" spans="1:54" x14ac:dyDescent="0.45">
      <c r="A18" s="4" t="str">
        <f>VLOOKUP(F18,'Matching-Tabelle'!$A$57:$B$61,2,FALSE)</f>
        <v>curdin.schenkel@tkb.ch</v>
      </c>
      <c r="B18" s="4" t="str">
        <f>VLOOKUP(J18,'Matching-Tabelle'!$A$1:$B$52,2,FALSE)</f>
        <v>WPI CTB</v>
      </c>
      <c r="C18" s="4">
        <v>4</v>
      </c>
      <c r="D18" s="4" t="s">
        <v>154</v>
      </c>
      <c r="E18" s="5">
        <v>42675</v>
      </c>
      <c r="F18" t="s">
        <v>46</v>
      </c>
      <c r="G18" t="s">
        <v>47</v>
      </c>
      <c r="H18" t="s">
        <v>48</v>
      </c>
      <c r="I18" s="1"/>
      <c r="J18">
        <v>919</v>
      </c>
      <c r="K18" t="s">
        <v>59</v>
      </c>
      <c r="L18" t="s">
        <v>60</v>
      </c>
      <c r="M18">
        <v>990001</v>
      </c>
      <c r="N18" t="s">
        <v>51</v>
      </c>
      <c r="O18">
        <v>4</v>
      </c>
      <c r="Q18">
        <v>4</v>
      </c>
      <c r="S18" t="s">
        <v>154</v>
      </c>
      <c r="AE18">
        <v>12</v>
      </c>
      <c r="AF18">
        <v>7.6</v>
      </c>
      <c r="AG18">
        <v>5</v>
      </c>
      <c r="AH18" t="s">
        <v>52</v>
      </c>
      <c r="AI18" t="s">
        <v>53</v>
      </c>
      <c r="AJ18">
        <v>2</v>
      </c>
      <c r="AK18">
        <v>1</v>
      </c>
      <c r="AL18">
        <v>1</v>
      </c>
      <c r="AM18" t="s">
        <v>54</v>
      </c>
      <c r="AN18" t="s">
        <v>55</v>
      </c>
      <c r="AP18">
        <v>1</v>
      </c>
      <c r="AQ18" t="s">
        <v>56</v>
      </c>
      <c r="AR18">
        <v>0</v>
      </c>
      <c r="AW18" t="s">
        <v>57</v>
      </c>
      <c r="AX18">
        <v>0</v>
      </c>
      <c r="AY18">
        <v>2</v>
      </c>
      <c r="AZ18">
        <v>4</v>
      </c>
      <c r="BA18">
        <v>4</v>
      </c>
      <c r="BB18" t="s">
        <v>58</v>
      </c>
    </row>
    <row r="19" spans="1:54" x14ac:dyDescent="0.45">
      <c r="A19" s="4" t="str">
        <f>VLOOKUP(F19,'Matching-Tabelle'!$A$57:$B$61,2,FALSE)</f>
        <v>curdin.schenkel@tkb.ch</v>
      </c>
      <c r="B19" s="4" t="str">
        <f>VLOOKUP(J19,'Matching-Tabelle'!$A$1:$B$52,2,FALSE)</f>
        <v>WPI CTB</v>
      </c>
      <c r="C19" s="4">
        <v>4</v>
      </c>
      <c r="D19" s="4" t="s">
        <v>155</v>
      </c>
      <c r="E19" s="5">
        <v>42676</v>
      </c>
      <c r="F19" t="s">
        <v>46</v>
      </c>
      <c r="G19" t="s">
        <v>47</v>
      </c>
      <c r="H19" t="s">
        <v>48</v>
      </c>
      <c r="I19" s="1"/>
      <c r="J19">
        <v>919</v>
      </c>
      <c r="K19" t="s">
        <v>59</v>
      </c>
      <c r="L19" t="s">
        <v>60</v>
      </c>
      <c r="M19">
        <v>990001</v>
      </c>
      <c r="N19" t="s">
        <v>51</v>
      </c>
      <c r="O19">
        <v>4</v>
      </c>
      <c r="Q19">
        <v>4</v>
      </c>
      <c r="S19" t="s">
        <v>155</v>
      </c>
      <c r="AE19">
        <v>12</v>
      </c>
      <c r="AF19">
        <v>7.6</v>
      </c>
      <c r="AG19">
        <v>5</v>
      </c>
      <c r="AH19" t="s">
        <v>52</v>
      </c>
      <c r="AI19" t="s">
        <v>53</v>
      </c>
      <c r="AJ19">
        <v>2</v>
      </c>
      <c r="AK19">
        <v>1</v>
      </c>
      <c r="AL19">
        <v>1</v>
      </c>
      <c r="AM19" t="s">
        <v>54</v>
      </c>
      <c r="AN19" t="s">
        <v>55</v>
      </c>
      <c r="AP19">
        <v>1</v>
      </c>
      <c r="AQ19" t="s">
        <v>56</v>
      </c>
      <c r="AR19">
        <v>0</v>
      </c>
      <c r="AW19" t="s">
        <v>57</v>
      </c>
      <c r="AX19">
        <v>0</v>
      </c>
      <c r="AY19">
        <v>2</v>
      </c>
      <c r="AZ19">
        <v>4</v>
      </c>
      <c r="BA19">
        <v>4</v>
      </c>
      <c r="BB19" t="s">
        <v>58</v>
      </c>
    </row>
    <row r="20" spans="1:54" x14ac:dyDescent="0.45">
      <c r="A20" s="4" t="str">
        <f>VLOOKUP(F20,'Matching-Tabelle'!$A$57:$B$61,2,FALSE)</f>
        <v>curdin.schenkel@tkb.ch</v>
      </c>
      <c r="B20" s="4" t="str">
        <f>VLOOKUP(J20,'Matching-Tabelle'!$A$1:$B$52,2,FALSE)</f>
        <v>WPI CTB</v>
      </c>
      <c r="C20" s="4">
        <v>1</v>
      </c>
      <c r="D20" s="4" t="s">
        <v>156</v>
      </c>
      <c r="E20" s="5">
        <v>42677</v>
      </c>
      <c r="F20" t="s">
        <v>46</v>
      </c>
      <c r="G20" t="s">
        <v>47</v>
      </c>
      <c r="H20" t="s">
        <v>48</v>
      </c>
      <c r="I20" s="1"/>
      <c r="J20">
        <v>919</v>
      </c>
      <c r="K20" t="s">
        <v>59</v>
      </c>
      <c r="L20" t="s">
        <v>60</v>
      </c>
      <c r="M20">
        <v>990001</v>
      </c>
      <c r="N20" t="s">
        <v>51</v>
      </c>
      <c r="O20">
        <v>1</v>
      </c>
      <c r="Q20">
        <v>1</v>
      </c>
      <c r="S20" t="s">
        <v>156</v>
      </c>
      <c r="AE20">
        <v>12</v>
      </c>
      <c r="AF20">
        <v>7.6</v>
      </c>
      <c r="AG20">
        <v>5</v>
      </c>
      <c r="AH20" t="s">
        <v>52</v>
      </c>
      <c r="AI20" t="s">
        <v>53</v>
      </c>
      <c r="AJ20">
        <v>2</v>
      </c>
      <c r="AK20">
        <v>1</v>
      </c>
      <c r="AL20">
        <v>1</v>
      </c>
      <c r="AM20" t="s">
        <v>54</v>
      </c>
      <c r="AN20" t="s">
        <v>55</v>
      </c>
      <c r="AP20">
        <v>1</v>
      </c>
      <c r="AQ20" t="s">
        <v>56</v>
      </c>
      <c r="AR20">
        <v>0</v>
      </c>
      <c r="AW20" t="s">
        <v>57</v>
      </c>
      <c r="AX20">
        <v>0</v>
      </c>
      <c r="AY20">
        <v>2</v>
      </c>
      <c r="AZ20">
        <v>1</v>
      </c>
      <c r="BA20">
        <v>1</v>
      </c>
      <c r="BB20" t="s">
        <v>58</v>
      </c>
    </row>
    <row r="21" spans="1:54" x14ac:dyDescent="0.45">
      <c r="A21" s="4" t="str">
        <f>VLOOKUP(F21,'Matching-Tabelle'!$A$57:$B$61,2,FALSE)</f>
        <v>curdin.schenkel@tkb.ch</v>
      </c>
      <c r="B21" s="4" t="str">
        <f>VLOOKUP(J21,'Matching-Tabelle'!$A$1:$B$52,2,FALSE)</f>
        <v>WPI CTB</v>
      </c>
      <c r="C21" s="4">
        <v>2.5</v>
      </c>
      <c r="D21" s="4" t="s">
        <v>157</v>
      </c>
      <c r="E21" s="5">
        <v>42678</v>
      </c>
      <c r="F21" t="s">
        <v>46</v>
      </c>
      <c r="G21" t="s">
        <v>47</v>
      </c>
      <c r="H21" t="s">
        <v>48</v>
      </c>
      <c r="I21" s="1"/>
      <c r="J21">
        <v>919</v>
      </c>
      <c r="K21" t="s">
        <v>59</v>
      </c>
      <c r="L21" t="s">
        <v>60</v>
      </c>
      <c r="M21">
        <v>990001</v>
      </c>
      <c r="N21" t="s">
        <v>51</v>
      </c>
      <c r="O21">
        <v>2.5</v>
      </c>
      <c r="Q21">
        <v>2.5</v>
      </c>
      <c r="S21" t="s">
        <v>157</v>
      </c>
      <c r="AE21">
        <v>12</v>
      </c>
      <c r="AF21">
        <v>7.6</v>
      </c>
      <c r="AG21">
        <v>5</v>
      </c>
      <c r="AH21" t="s">
        <v>52</v>
      </c>
      <c r="AI21" t="s">
        <v>53</v>
      </c>
      <c r="AJ21">
        <v>2</v>
      </c>
      <c r="AK21">
        <v>1</v>
      </c>
      <c r="AL21">
        <v>1</v>
      </c>
      <c r="AM21" t="s">
        <v>54</v>
      </c>
      <c r="AN21" t="s">
        <v>55</v>
      </c>
      <c r="AP21">
        <v>1</v>
      </c>
      <c r="AQ21" t="s">
        <v>56</v>
      </c>
      <c r="AR21">
        <v>0</v>
      </c>
      <c r="AW21" t="s">
        <v>57</v>
      </c>
      <c r="AX21">
        <v>0</v>
      </c>
      <c r="AY21">
        <v>2</v>
      </c>
      <c r="AZ21">
        <v>2.5</v>
      </c>
      <c r="BA21">
        <v>2.5</v>
      </c>
      <c r="BB21" t="s">
        <v>58</v>
      </c>
    </row>
    <row r="22" spans="1:54" x14ac:dyDescent="0.45">
      <c r="A22" s="4" t="str">
        <f>VLOOKUP(F22,'Matching-Tabelle'!$A$57:$B$61,2,FALSE)</f>
        <v>curdin.schenkel@tkb.ch</v>
      </c>
      <c r="B22" s="4" t="str">
        <f>VLOOKUP(J22,'Matching-Tabelle'!$A$1:$B$52,2,FALSE)</f>
        <v>WPI CTB</v>
      </c>
      <c r="C22" s="4">
        <v>2</v>
      </c>
      <c r="D22" s="4" t="s">
        <v>158</v>
      </c>
      <c r="E22" s="5">
        <v>42681</v>
      </c>
      <c r="F22" t="s">
        <v>46</v>
      </c>
      <c r="G22" t="s">
        <v>47</v>
      </c>
      <c r="H22" t="s">
        <v>48</v>
      </c>
      <c r="I22" s="1"/>
      <c r="J22">
        <v>919</v>
      </c>
      <c r="K22" t="s">
        <v>59</v>
      </c>
      <c r="L22" t="s">
        <v>60</v>
      </c>
      <c r="M22">
        <v>990001</v>
      </c>
      <c r="N22" t="s">
        <v>51</v>
      </c>
      <c r="O22">
        <v>2</v>
      </c>
      <c r="Q22">
        <v>2</v>
      </c>
      <c r="S22" t="s">
        <v>158</v>
      </c>
      <c r="AE22">
        <v>12</v>
      </c>
      <c r="AF22">
        <v>7.6</v>
      </c>
      <c r="AG22">
        <v>5</v>
      </c>
      <c r="AH22" t="s">
        <v>52</v>
      </c>
      <c r="AI22" t="s">
        <v>53</v>
      </c>
      <c r="AJ22">
        <v>2</v>
      </c>
      <c r="AK22">
        <v>1</v>
      </c>
      <c r="AL22">
        <v>1</v>
      </c>
      <c r="AM22" t="s">
        <v>54</v>
      </c>
      <c r="AN22" t="s">
        <v>55</v>
      </c>
      <c r="AP22">
        <v>1</v>
      </c>
      <c r="AQ22" t="s">
        <v>56</v>
      </c>
      <c r="AR22">
        <v>0</v>
      </c>
      <c r="AW22" t="s">
        <v>57</v>
      </c>
      <c r="AX22">
        <v>0</v>
      </c>
      <c r="AY22">
        <v>2</v>
      </c>
      <c r="AZ22">
        <v>2</v>
      </c>
      <c r="BA22">
        <v>2</v>
      </c>
      <c r="BB22" t="s">
        <v>58</v>
      </c>
    </row>
    <row r="23" spans="1:54" x14ac:dyDescent="0.45">
      <c r="A23" s="4" t="str">
        <f>VLOOKUP(F23,'Matching-Tabelle'!$A$57:$B$61,2,FALSE)</f>
        <v>curdin.schenkel@tkb.ch</v>
      </c>
      <c r="B23" s="4" t="str">
        <f>VLOOKUP(J23,'Matching-Tabelle'!$A$1:$B$52,2,FALSE)</f>
        <v>WPI CTB</v>
      </c>
      <c r="C23" s="4">
        <v>1.5</v>
      </c>
      <c r="D23" s="4" t="s">
        <v>159</v>
      </c>
      <c r="E23" s="5">
        <v>42682</v>
      </c>
      <c r="F23" t="s">
        <v>46</v>
      </c>
      <c r="G23" t="s">
        <v>47</v>
      </c>
      <c r="H23" t="s">
        <v>48</v>
      </c>
      <c r="I23" s="1"/>
      <c r="J23">
        <v>919</v>
      </c>
      <c r="K23" t="s">
        <v>59</v>
      </c>
      <c r="L23" t="s">
        <v>60</v>
      </c>
      <c r="M23">
        <v>990001</v>
      </c>
      <c r="N23" t="s">
        <v>51</v>
      </c>
      <c r="O23">
        <v>1.5</v>
      </c>
      <c r="Q23">
        <v>1.5</v>
      </c>
      <c r="S23" t="s">
        <v>159</v>
      </c>
      <c r="AE23">
        <v>12</v>
      </c>
      <c r="AF23">
        <v>7.6</v>
      </c>
      <c r="AG23">
        <v>5</v>
      </c>
      <c r="AH23" t="s">
        <v>52</v>
      </c>
      <c r="AI23" t="s">
        <v>53</v>
      </c>
      <c r="AJ23">
        <v>2</v>
      </c>
      <c r="AK23">
        <v>1</v>
      </c>
      <c r="AL23">
        <v>1</v>
      </c>
      <c r="AM23" t="s">
        <v>54</v>
      </c>
      <c r="AN23" t="s">
        <v>55</v>
      </c>
      <c r="AP23">
        <v>1</v>
      </c>
      <c r="AQ23" t="s">
        <v>56</v>
      </c>
      <c r="AR23">
        <v>0</v>
      </c>
      <c r="AW23" t="s">
        <v>57</v>
      </c>
      <c r="AX23">
        <v>0</v>
      </c>
      <c r="AY23">
        <v>2</v>
      </c>
      <c r="AZ23">
        <v>1.5</v>
      </c>
      <c r="BA23">
        <v>1.5</v>
      </c>
      <c r="BB23" t="s">
        <v>58</v>
      </c>
    </row>
    <row r="24" spans="1:54" x14ac:dyDescent="0.45">
      <c r="A24" s="4" t="str">
        <f>VLOOKUP(F24,'Matching-Tabelle'!$A$57:$B$61,2,FALSE)</f>
        <v>curdin.schenkel@tkb.ch</v>
      </c>
      <c r="B24" s="4" t="str">
        <f>VLOOKUP(J24,'Matching-Tabelle'!$A$1:$B$52,2,FALSE)</f>
        <v>WPI CTB</v>
      </c>
      <c r="C24" s="4">
        <v>1</v>
      </c>
      <c r="D24" s="4" t="s">
        <v>160</v>
      </c>
      <c r="E24" s="5">
        <v>42684</v>
      </c>
      <c r="F24" t="s">
        <v>46</v>
      </c>
      <c r="G24" t="s">
        <v>47</v>
      </c>
      <c r="H24" t="s">
        <v>48</v>
      </c>
      <c r="I24" s="1"/>
      <c r="J24">
        <v>919</v>
      </c>
      <c r="K24" t="s">
        <v>59</v>
      </c>
      <c r="L24" t="s">
        <v>60</v>
      </c>
      <c r="M24">
        <v>990001</v>
      </c>
      <c r="N24" t="s">
        <v>51</v>
      </c>
      <c r="O24">
        <v>1</v>
      </c>
      <c r="Q24">
        <v>1</v>
      </c>
      <c r="S24" t="s">
        <v>160</v>
      </c>
      <c r="AE24">
        <v>12</v>
      </c>
      <c r="AF24">
        <v>7.6</v>
      </c>
      <c r="AG24">
        <v>5</v>
      </c>
      <c r="AH24" t="s">
        <v>52</v>
      </c>
      <c r="AI24" t="s">
        <v>53</v>
      </c>
      <c r="AJ24">
        <v>2</v>
      </c>
      <c r="AK24">
        <v>1</v>
      </c>
      <c r="AL24">
        <v>1</v>
      </c>
      <c r="AM24" t="s">
        <v>54</v>
      </c>
      <c r="AN24" t="s">
        <v>55</v>
      </c>
      <c r="AP24">
        <v>1</v>
      </c>
      <c r="AQ24" t="s">
        <v>56</v>
      </c>
      <c r="AR24">
        <v>0</v>
      </c>
      <c r="AW24" t="s">
        <v>57</v>
      </c>
      <c r="AX24">
        <v>0</v>
      </c>
      <c r="AY24">
        <v>2</v>
      </c>
      <c r="AZ24">
        <v>1</v>
      </c>
      <c r="BA24">
        <v>1</v>
      </c>
      <c r="BB24" t="s">
        <v>58</v>
      </c>
    </row>
    <row r="25" spans="1:54" x14ac:dyDescent="0.45">
      <c r="A25" s="4" t="str">
        <f>VLOOKUP(F25,'Matching-Tabelle'!$A$57:$B$61,2,FALSE)</f>
        <v>curdin.schenkel@tkb.ch</v>
      </c>
      <c r="B25" s="4" t="str">
        <f>VLOOKUP(J25,'Matching-Tabelle'!$A$1:$B$52,2,FALSE)</f>
        <v>WPI CTB</v>
      </c>
      <c r="C25" s="4">
        <v>0.75</v>
      </c>
      <c r="D25" s="4" t="s">
        <v>161</v>
      </c>
      <c r="E25" s="5">
        <v>42686</v>
      </c>
      <c r="F25" t="s">
        <v>46</v>
      </c>
      <c r="G25" t="s">
        <v>47</v>
      </c>
      <c r="H25" t="s">
        <v>48</v>
      </c>
      <c r="I25" s="1"/>
      <c r="J25">
        <v>919</v>
      </c>
      <c r="K25" t="s">
        <v>59</v>
      </c>
      <c r="L25" t="s">
        <v>60</v>
      </c>
      <c r="M25">
        <v>990001</v>
      </c>
      <c r="N25" t="s">
        <v>51</v>
      </c>
      <c r="O25">
        <v>0.75</v>
      </c>
      <c r="Q25">
        <v>0.75</v>
      </c>
      <c r="S25" t="s">
        <v>161</v>
      </c>
      <c r="AE25">
        <v>12</v>
      </c>
      <c r="AF25">
        <v>7.6</v>
      </c>
      <c r="AG25">
        <v>5</v>
      </c>
      <c r="AH25" t="s">
        <v>52</v>
      </c>
      <c r="AI25" t="s">
        <v>53</v>
      </c>
      <c r="AJ25">
        <v>2</v>
      </c>
      <c r="AK25">
        <v>1</v>
      </c>
      <c r="AL25">
        <v>1</v>
      </c>
      <c r="AM25" t="s">
        <v>54</v>
      </c>
      <c r="AN25" t="s">
        <v>55</v>
      </c>
      <c r="AP25">
        <v>1</v>
      </c>
      <c r="AQ25" t="s">
        <v>56</v>
      </c>
      <c r="AR25">
        <v>0</v>
      </c>
      <c r="AW25" t="s">
        <v>57</v>
      </c>
      <c r="AX25">
        <v>0</v>
      </c>
      <c r="AY25">
        <v>2</v>
      </c>
      <c r="AZ25">
        <v>0.75</v>
      </c>
      <c r="BA25">
        <v>0.75</v>
      </c>
      <c r="BB25" t="s">
        <v>58</v>
      </c>
    </row>
    <row r="26" spans="1:54" x14ac:dyDescent="0.45">
      <c r="A26" s="4" t="str">
        <f>VLOOKUP(F26,'Matching-Tabelle'!$A$57:$B$61,2,FALSE)</f>
        <v>curdin.schenkel@tkb.ch</v>
      </c>
      <c r="B26" s="4" t="str">
        <f>VLOOKUP(J26,'Matching-Tabelle'!$A$1:$B$52,2,FALSE)</f>
        <v>WPI CTB</v>
      </c>
      <c r="C26" s="4">
        <v>4</v>
      </c>
      <c r="D26" s="4" t="s">
        <v>162</v>
      </c>
      <c r="E26" s="5">
        <v>42688</v>
      </c>
      <c r="F26" t="s">
        <v>46</v>
      </c>
      <c r="G26" t="s">
        <v>47</v>
      </c>
      <c r="H26" t="s">
        <v>48</v>
      </c>
      <c r="I26" s="1"/>
      <c r="J26">
        <v>919</v>
      </c>
      <c r="K26" t="s">
        <v>59</v>
      </c>
      <c r="L26" t="s">
        <v>60</v>
      </c>
      <c r="M26">
        <v>990001</v>
      </c>
      <c r="N26" t="s">
        <v>51</v>
      </c>
      <c r="O26">
        <v>4</v>
      </c>
      <c r="Q26">
        <v>4</v>
      </c>
      <c r="S26" t="s">
        <v>162</v>
      </c>
      <c r="AE26">
        <v>12</v>
      </c>
      <c r="AF26">
        <v>7.6</v>
      </c>
      <c r="AG26">
        <v>5</v>
      </c>
      <c r="AH26" t="s">
        <v>52</v>
      </c>
      <c r="AI26" t="s">
        <v>53</v>
      </c>
      <c r="AJ26">
        <v>2</v>
      </c>
      <c r="AK26">
        <v>1</v>
      </c>
      <c r="AL26">
        <v>1</v>
      </c>
      <c r="AM26" t="s">
        <v>54</v>
      </c>
      <c r="AN26" t="s">
        <v>55</v>
      </c>
      <c r="AP26">
        <v>1</v>
      </c>
      <c r="AQ26" t="s">
        <v>56</v>
      </c>
      <c r="AR26">
        <v>0</v>
      </c>
      <c r="AW26" t="s">
        <v>57</v>
      </c>
      <c r="AX26">
        <v>0</v>
      </c>
      <c r="AY26">
        <v>2</v>
      </c>
      <c r="AZ26">
        <v>4</v>
      </c>
      <c r="BA26">
        <v>4</v>
      </c>
      <c r="BB26" t="s">
        <v>58</v>
      </c>
    </row>
    <row r="27" spans="1:54" x14ac:dyDescent="0.45">
      <c r="A27" s="4" t="str">
        <f>VLOOKUP(F27,'Matching-Tabelle'!$A$57:$B$61,2,FALSE)</f>
        <v>curdin.schenkel@tkb.ch</v>
      </c>
      <c r="B27" s="4" t="str">
        <f>VLOOKUP(J27,'Matching-Tabelle'!$A$1:$B$52,2,FALSE)</f>
        <v>WPI CTB</v>
      </c>
      <c r="C27" s="4">
        <v>1</v>
      </c>
      <c r="D27" s="4" t="s">
        <v>163</v>
      </c>
      <c r="E27" s="5">
        <v>42688</v>
      </c>
      <c r="F27" t="s">
        <v>46</v>
      </c>
      <c r="G27" t="s">
        <v>47</v>
      </c>
      <c r="H27" t="s">
        <v>48</v>
      </c>
      <c r="I27" s="1"/>
      <c r="J27">
        <v>919</v>
      </c>
      <c r="K27" t="s">
        <v>59</v>
      </c>
      <c r="L27" t="s">
        <v>60</v>
      </c>
      <c r="M27">
        <v>999001</v>
      </c>
      <c r="N27" t="s">
        <v>142</v>
      </c>
      <c r="O27">
        <v>1</v>
      </c>
      <c r="Q27">
        <v>1</v>
      </c>
      <c r="S27" t="s">
        <v>163</v>
      </c>
      <c r="AE27">
        <v>12</v>
      </c>
      <c r="AF27">
        <v>7.6</v>
      </c>
      <c r="AG27">
        <v>5</v>
      </c>
      <c r="AH27" t="s">
        <v>52</v>
      </c>
      <c r="AI27" t="s">
        <v>53</v>
      </c>
      <c r="AJ27">
        <v>2</v>
      </c>
      <c r="AK27">
        <v>1</v>
      </c>
      <c r="AL27">
        <v>1</v>
      </c>
      <c r="AM27" t="s">
        <v>54</v>
      </c>
      <c r="AN27" t="s">
        <v>55</v>
      </c>
      <c r="AP27">
        <v>1</v>
      </c>
      <c r="AQ27" t="s">
        <v>56</v>
      </c>
      <c r="AR27">
        <v>0</v>
      </c>
      <c r="AW27" t="s">
        <v>57</v>
      </c>
      <c r="AX27">
        <v>0</v>
      </c>
      <c r="AY27">
        <v>2</v>
      </c>
      <c r="AZ27">
        <v>1</v>
      </c>
      <c r="BA27">
        <v>1</v>
      </c>
      <c r="BB27" t="s">
        <v>58</v>
      </c>
    </row>
    <row r="28" spans="1:54" x14ac:dyDescent="0.45">
      <c r="A28" s="4" t="str">
        <f>VLOOKUP(F28,'Matching-Tabelle'!$A$57:$B$61,2,FALSE)</f>
        <v>curdin.schenkel@tkb.ch</v>
      </c>
      <c r="B28" s="4" t="str">
        <f>VLOOKUP(J28,'Matching-Tabelle'!$A$1:$B$52,2,FALSE)</f>
        <v>WPI CTB</v>
      </c>
      <c r="C28" s="4">
        <v>1.5</v>
      </c>
      <c r="D28" s="4" t="s">
        <v>164</v>
      </c>
      <c r="E28" s="5">
        <v>42695</v>
      </c>
      <c r="F28" t="s">
        <v>46</v>
      </c>
      <c r="G28" t="s">
        <v>47</v>
      </c>
      <c r="H28" t="s">
        <v>48</v>
      </c>
      <c r="I28" s="1"/>
      <c r="J28">
        <v>919</v>
      </c>
      <c r="K28" t="s">
        <v>59</v>
      </c>
      <c r="L28" t="s">
        <v>60</v>
      </c>
      <c r="M28">
        <v>990001</v>
      </c>
      <c r="N28" t="s">
        <v>51</v>
      </c>
      <c r="O28">
        <v>1.5</v>
      </c>
      <c r="Q28">
        <v>1.5</v>
      </c>
      <c r="S28" t="s">
        <v>164</v>
      </c>
      <c r="AE28">
        <v>12</v>
      </c>
      <c r="AF28">
        <v>7.6</v>
      </c>
      <c r="AG28">
        <v>5</v>
      </c>
      <c r="AH28" t="s">
        <v>52</v>
      </c>
      <c r="AI28" t="s">
        <v>53</v>
      </c>
      <c r="AJ28">
        <v>2</v>
      </c>
      <c r="AK28">
        <v>1</v>
      </c>
      <c r="AL28">
        <v>1</v>
      </c>
      <c r="AM28" t="s">
        <v>54</v>
      </c>
      <c r="AN28" t="s">
        <v>55</v>
      </c>
      <c r="AP28">
        <v>1</v>
      </c>
      <c r="AQ28" t="s">
        <v>56</v>
      </c>
      <c r="AR28">
        <v>0</v>
      </c>
      <c r="AW28" t="s">
        <v>57</v>
      </c>
      <c r="AX28">
        <v>0</v>
      </c>
      <c r="AY28">
        <v>2</v>
      </c>
      <c r="AZ28">
        <v>1.5</v>
      </c>
      <c r="BA28">
        <v>1.5</v>
      </c>
      <c r="BB28" t="s">
        <v>58</v>
      </c>
    </row>
    <row r="29" spans="1:54" x14ac:dyDescent="0.45">
      <c r="A29" s="4" t="str">
        <f>VLOOKUP(F29,'Matching-Tabelle'!$A$57:$B$61,2,FALSE)</f>
        <v>curdin.schenkel@tkb.ch</v>
      </c>
      <c r="B29" s="4" t="str">
        <f>VLOOKUP(J29,'Matching-Tabelle'!$A$1:$B$52,2,FALSE)</f>
        <v>WPI CTB</v>
      </c>
      <c r="C29" s="4">
        <v>1.5</v>
      </c>
      <c r="D29" s="4" t="s">
        <v>166</v>
      </c>
      <c r="E29" s="5">
        <v>42695</v>
      </c>
      <c r="F29" t="s">
        <v>46</v>
      </c>
      <c r="G29" t="s">
        <v>47</v>
      </c>
      <c r="H29" t="s">
        <v>48</v>
      </c>
      <c r="I29" s="1"/>
      <c r="J29">
        <v>919</v>
      </c>
      <c r="K29" t="s">
        <v>59</v>
      </c>
      <c r="L29" t="s">
        <v>60</v>
      </c>
      <c r="M29">
        <v>990001</v>
      </c>
      <c r="N29" t="s">
        <v>51</v>
      </c>
      <c r="O29">
        <v>1.5</v>
      </c>
      <c r="Q29">
        <v>1.5</v>
      </c>
      <c r="S29" t="s">
        <v>166</v>
      </c>
      <c r="AE29">
        <v>12</v>
      </c>
      <c r="AF29">
        <v>7.6</v>
      </c>
      <c r="AG29">
        <v>5</v>
      </c>
      <c r="AH29" t="s">
        <v>52</v>
      </c>
      <c r="AI29" t="s">
        <v>53</v>
      </c>
      <c r="AJ29">
        <v>2</v>
      </c>
      <c r="AK29">
        <v>1</v>
      </c>
      <c r="AL29">
        <v>1</v>
      </c>
      <c r="AM29" t="s">
        <v>54</v>
      </c>
      <c r="AN29" t="s">
        <v>55</v>
      </c>
      <c r="AP29">
        <v>1</v>
      </c>
      <c r="AQ29" t="s">
        <v>56</v>
      </c>
      <c r="AR29">
        <v>0</v>
      </c>
      <c r="AW29" t="s">
        <v>57</v>
      </c>
      <c r="AX29">
        <v>0</v>
      </c>
      <c r="AY29">
        <v>2</v>
      </c>
      <c r="AZ29">
        <v>1.5</v>
      </c>
      <c r="BA29">
        <v>1.5</v>
      </c>
      <c r="BB29" t="s">
        <v>58</v>
      </c>
    </row>
    <row r="30" spans="1:54" x14ac:dyDescent="0.45">
      <c r="A30" s="4" t="str">
        <f>VLOOKUP(F30,'Matching-Tabelle'!$A$57:$B$61,2,FALSE)</f>
        <v>curdin.schenkel@tkb.ch</v>
      </c>
      <c r="B30" s="4" t="str">
        <f>VLOOKUP(J30,'Matching-Tabelle'!$A$1:$B$52,2,FALSE)</f>
        <v>WPI CTB</v>
      </c>
      <c r="C30" s="4">
        <v>2.5</v>
      </c>
      <c r="D30" s="4" t="s">
        <v>139</v>
      </c>
      <c r="E30" s="5">
        <v>42696</v>
      </c>
      <c r="F30" t="s">
        <v>46</v>
      </c>
      <c r="G30" t="s">
        <v>47</v>
      </c>
      <c r="H30" t="s">
        <v>48</v>
      </c>
      <c r="I30" s="1"/>
      <c r="J30">
        <v>919</v>
      </c>
      <c r="K30" t="s">
        <v>59</v>
      </c>
      <c r="L30" t="s">
        <v>60</v>
      </c>
      <c r="M30">
        <v>990001</v>
      </c>
      <c r="N30" t="s">
        <v>51</v>
      </c>
      <c r="O30">
        <v>2.5</v>
      </c>
      <c r="Q30">
        <v>2.5</v>
      </c>
      <c r="S30" t="s">
        <v>139</v>
      </c>
      <c r="AE30">
        <v>12</v>
      </c>
      <c r="AF30">
        <v>7.6</v>
      </c>
      <c r="AG30">
        <v>5</v>
      </c>
      <c r="AH30" t="s">
        <v>52</v>
      </c>
      <c r="AI30" t="s">
        <v>53</v>
      </c>
      <c r="AJ30">
        <v>2</v>
      </c>
      <c r="AK30">
        <v>1</v>
      </c>
      <c r="AL30">
        <v>1</v>
      </c>
      <c r="AM30" t="s">
        <v>54</v>
      </c>
      <c r="AN30" t="s">
        <v>55</v>
      </c>
      <c r="AP30">
        <v>1</v>
      </c>
      <c r="AQ30" t="s">
        <v>56</v>
      </c>
      <c r="AR30">
        <v>0</v>
      </c>
      <c r="AW30" t="s">
        <v>57</v>
      </c>
      <c r="AX30">
        <v>0</v>
      </c>
      <c r="AY30">
        <v>2</v>
      </c>
      <c r="AZ30">
        <v>2.5</v>
      </c>
      <c r="BA30">
        <v>2.5</v>
      </c>
      <c r="BB30" t="s">
        <v>58</v>
      </c>
    </row>
    <row r="31" spans="1:54" x14ac:dyDescent="0.45">
      <c r="A31" s="4" t="str">
        <f>VLOOKUP(F31,'Matching-Tabelle'!$A$57:$B$61,2,FALSE)</f>
        <v>curdin.schenkel@tkb.ch</v>
      </c>
      <c r="B31" s="4" t="str">
        <f>VLOOKUP(J31,'Matching-Tabelle'!$A$1:$B$52,2,FALSE)</f>
        <v>WPI CTB</v>
      </c>
      <c r="C31" s="4">
        <v>5</v>
      </c>
      <c r="D31" s="4" t="s">
        <v>167</v>
      </c>
      <c r="E31" s="5">
        <v>42696</v>
      </c>
      <c r="F31" t="s">
        <v>46</v>
      </c>
      <c r="G31" t="s">
        <v>47</v>
      </c>
      <c r="H31" t="s">
        <v>48</v>
      </c>
      <c r="I31" s="1"/>
      <c r="J31">
        <v>919</v>
      </c>
      <c r="K31" t="s">
        <v>59</v>
      </c>
      <c r="L31" t="s">
        <v>60</v>
      </c>
      <c r="M31">
        <v>990001</v>
      </c>
      <c r="N31" t="s">
        <v>51</v>
      </c>
      <c r="O31">
        <v>5</v>
      </c>
      <c r="Q31">
        <v>5</v>
      </c>
      <c r="S31" t="s">
        <v>167</v>
      </c>
      <c r="AE31">
        <v>12</v>
      </c>
      <c r="AF31">
        <v>7.6</v>
      </c>
      <c r="AG31">
        <v>5</v>
      </c>
      <c r="AH31" t="s">
        <v>52</v>
      </c>
      <c r="AI31" t="s">
        <v>53</v>
      </c>
      <c r="AJ31">
        <v>2</v>
      </c>
      <c r="AK31">
        <v>1</v>
      </c>
      <c r="AL31">
        <v>1</v>
      </c>
      <c r="AM31" t="s">
        <v>54</v>
      </c>
      <c r="AN31" t="s">
        <v>55</v>
      </c>
      <c r="AP31">
        <v>1</v>
      </c>
      <c r="AQ31" t="s">
        <v>56</v>
      </c>
      <c r="AR31">
        <v>0</v>
      </c>
      <c r="AW31" t="s">
        <v>57</v>
      </c>
      <c r="AX31">
        <v>0</v>
      </c>
      <c r="AY31">
        <v>2</v>
      </c>
      <c r="AZ31">
        <v>5</v>
      </c>
      <c r="BA31">
        <v>5</v>
      </c>
      <c r="BB31" t="s">
        <v>58</v>
      </c>
    </row>
    <row r="32" spans="1:54" x14ac:dyDescent="0.45">
      <c r="A32" s="4" t="str">
        <f>VLOOKUP(F32,'Matching-Tabelle'!$A$57:$B$61,2,FALSE)</f>
        <v>curdin.schenkel@tkb.ch</v>
      </c>
      <c r="B32" s="4" t="str">
        <f>VLOOKUP(J32,'Matching-Tabelle'!$A$1:$B$52,2,FALSE)</f>
        <v>WPI CTB</v>
      </c>
      <c r="C32" s="4">
        <v>1</v>
      </c>
      <c r="D32" s="4" t="s">
        <v>168</v>
      </c>
      <c r="E32" s="5">
        <v>42697</v>
      </c>
      <c r="F32" t="s">
        <v>46</v>
      </c>
      <c r="G32" t="s">
        <v>47</v>
      </c>
      <c r="H32" t="s">
        <v>48</v>
      </c>
      <c r="I32" s="1"/>
      <c r="J32">
        <v>919</v>
      </c>
      <c r="K32" t="s">
        <v>59</v>
      </c>
      <c r="L32" t="s">
        <v>60</v>
      </c>
      <c r="M32">
        <v>990001</v>
      </c>
      <c r="N32" t="s">
        <v>51</v>
      </c>
      <c r="O32">
        <v>1</v>
      </c>
      <c r="Q32">
        <v>1</v>
      </c>
      <c r="S32" t="s">
        <v>168</v>
      </c>
      <c r="AE32">
        <v>12</v>
      </c>
      <c r="AF32">
        <v>7.6</v>
      </c>
      <c r="AG32">
        <v>5</v>
      </c>
      <c r="AH32" t="s">
        <v>52</v>
      </c>
      <c r="AI32" t="s">
        <v>53</v>
      </c>
      <c r="AJ32">
        <v>2</v>
      </c>
      <c r="AK32">
        <v>1</v>
      </c>
      <c r="AL32">
        <v>1</v>
      </c>
      <c r="AM32" t="s">
        <v>54</v>
      </c>
      <c r="AN32" t="s">
        <v>55</v>
      </c>
      <c r="AP32">
        <v>1</v>
      </c>
      <c r="AQ32" t="s">
        <v>56</v>
      </c>
      <c r="AR32">
        <v>0</v>
      </c>
      <c r="AW32" t="s">
        <v>57</v>
      </c>
      <c r="AX32">
        <v>0</v>
      </c>
      <c r="AY32">
        <v>2</v>
      </c>
      <c r="AZ32">
        <v>1</v>
      </c>
      <c r="BA32">
        <v>1</v>
      </c>
      <c r="BB32" t="s">
        <v>58</v>
      </c>
    </row>
    <row r="33" spans="1:54" x14ac:dyDescent="0.45">
      <c r="A33" s="4" t="str">
        <f>VLOOKUP(F33,'Matching-Tabelle'!$A$57:$B$61,2,FALSE)</f>
        <v>curdin.schenkel@tkb.ch</v>
      </c>
      <c r="B33" s="4" t="str">
        <f>VLOOKUP(J33,'Matching-Tabelle'!$A$1:$B$52,2,FALSE)</f>
        <v>WPI CTB</v>
      </c>
      <c r="C33" s="4">
        <v>1.5</v>
      </c>
      <c r="D33" s="4" t="s">
        <v>169</v>
      </c>
      <c r="E33" s="5">
        <v>42698</v>
      </c>
      <c r="F33" t="s">
        <v>46</v>
      </c>
      <c r="G33" t="s">
        <v>47</v>
      </c>
      <c r="H33" t="s">
        <v>48</v>
      </c>
      <c r="I33" s="1"/>
      <c r="J33">
        <v>919</v>
      </c>
      <c r="K33" t="s">
        <v>59</v>
      </c>
      <c r="L33" t="s">
        <v>60</v>
      </c>
      <c r="M33">
        <v>990001</v>
      </c>
      <c r="N33" t="s">
        <v>51</v>
      </c>
      <c r="O33">
        <v>1.5</v>
      </c>
      <c r="Q33">
        <v>1.5</v>
      </c>
      <c r="S33" t="s">
        <v>169</v>
      </c>
      <c r="AE33">
        <v>12</v>
      </c>
      <c r="AF33">
        <v>7.6</v>
      </c>
      <c r="AG33">
        <v>5</v>
      </c>
      <c r="AH33" t="s">
        <v>52</v>
      </c>
      <c r="AI33" t="s">
        <v>53</v>
      </c>
      <c r="AJ33">
        <v>2</v>
      </c>
      <c r="AK33">
        <v>1</v>
      </c>
      <c r="AL33">
        <v>1</v>
      </c>
      <c r="AM33" t="s">
        <v>54</v>
      </c>
      <c r="AN33" t="s">
        <v>55</v>
      </c>
      <c r="AP33">
        <v>1</v>
      </c>
      <c r="AQ33" t="s">
        <v>56</v>
      </c>
      <c r="AR33">
        <v>0</v>
      </c>
      <c r="AW33" t="s">
        <v>57</v>
      </c>
      <c r="AX33">
        <v>0</v>
      </c>
      <c r="AY33">
        <v>2</v>
      </c>
      <c r="AZ33">
        <v>1.5</v>
      </c>
      <c r="BA33">
        <v>1.5</v>
      </c>
      <c r="BB33" t="s">
        <v>58</v>
      </c>
    </row>
    <row r="34" spans="1:54" x14ac:dyDescent="0.45">
      <c r="A34" s="4" t="str">
        <f>VLOOKUP(F34,'Matching-Tabelle'!$A$57:$B$61,2,FALSE)</f>
        <v>curdin.schenkel@tkb.ch</v>
      </c>
      <c r="B34" s="4" t="str">
        <f>VLOOKUP(J34,'Matching-Tabelle'!$A$1:$B$52,2,FALSE)</f>
        <v>WPI CTB</v>
      </c>
      <c r="C34" s="4">
        <v>2</v>
      </c>
      <c r="D34" s="4" t="s">
        <v>170</v>
      </c>
      <c r="E34" s="5">
        <v>42703</v>
      </c>
      <c r="F34" t="s">
        <v>46</v>
      </c>
      <c r="G34" t="s">
        <v>47</v>
      </c>
      <c r="H34" t="s">
        <v>48</v>
      </c>
      <c r="I34" s="1"/>
      <c r="J34">
        <v>919</v>
      </c>
      <c r="K34" t="s">
        <v>59</v>
      </c>
      <c r="L34" t="s">
        <v>60</v>
      </c>
      <c r="M34">
        <v>990001</v>
      </c>
      <c r="N34" t="s">
        <v>51</v>
      </c>
      <c r="O34">
        <v>2</v>
      </c>
      <c r="Q34">
        <v>2</v>
      </c>
      <c r="S34" t="s">
        <v>170</v>
      </c>
      <c r="AE34">
        <v>12</v>
      </c>
      <c r="AF34">
        <v>7.6</v>
      </c>
      <c r="AG34">
        <v>5</v>
      </c>
      <c r="AH34" t="s">
        <v>52</v>
      </c>
      <c r="AI34" t="s">
        <v>53</v>
      </c>
      <c r="AJ34">
        <v>2</v>
      </c>
      <c r="AK34">
        <v>1</v>
      </c>
      <c r="AL34">
        <v>1</v>
      </c>
      <c r="AM34" t="s">
        <v>54</v>
      </c>
      <c r="AN34" t="s">
        <v>55</v>
      </c>
      <c r="AP34">
        <v>1</v>
      </c>
      <c r="AQ34" t="s">
        <v>56</v>
      </c>
      <c r="AR34">
        <v>0</v>
      </c>
      <c r="AW34" t="s">
        <v>57</v>
      </c>
      <c r="AX34">
        <v>0</v>
      </c>
      <c r="AY34">
        <v>2</v>
      </c>
      <c r="AZ34">
        <v>2</v>
      </c>
      <c r="BA34">
        <v>2</v>
      </c>
      <c r="BB34" t="s">
        <v>58</v>
      </c>
    </row>
    <row r="35" spans="1:54" x14ac:dyDescent="0.45">
      <c r="A35" s="4" t="str">
        <f>VLOOKUP(F35,'Matching-Tabelle'!$A$57:$B$61,2,FALSE)</f>
        <v>curdin.schenkel@tkb.ch</v>
      </c>
      <c r="B35" s="4" t="str">
        <f>VLOOKUP(J35,'Matching-Tabelle'!$A$1:$B$52,2,FALSE)</f>
        <v>WPI CTB</v>
      </c>
      <c r="C35" s="4">
        <v>1</v>
      </c>
      <c r="D35" s="4" t="s">
        <v>163</v>
      </c>
      <c r="E35" s="5">
        <v>42704</v>
      </c>
      <c r="F35" t="s">
        <v>46</v>
      </c>
      <c r="G35" t="s">
        <v>47</v>
      </c>
      <c r="H35" t="s">
        <v>48</v>
      </c>
      <c r="I35" s="1"/>
      <c r="J35">
        <v>919</v>
      </c>
      <c r="K35" t="s">
        <v>59</v>
      </c>
      <c r="L35" t="s">
        <v>60</v>
      </c>
      <c r="M35">
        <v>990001</v>
      </c>
      <c r="N35" t="s">
        <v>51</v>
      </c>
      <c r="O35">
        <v>1</v>
      </c>
      <c r="Q35">
        <v>1</v>
      </c>
      <c r="S35" t="s">
        <v>163</v>
      </c>
      <c r="AE35">
        <v>12</v>
      </c>
      <c r="AF35">
        <v>7.6</v>
      </c>
      <c r="AG35">
        <v>5</v>
      </c>
      <c r="AH35" t="s">
        <v>52</v>
      </c>
      <c r="AI35" t="s">
        <v>53</v>
      </c>
      <c r="AJ35">
        <v>2</v>
      </c>
      <c r="AK35">
        <v>1</v>
      </c>
      <c r="AL35">
        <v>1</v>
      </c>
      <c r="AM35" t="s">
        <v>54</v>
      </c>
      <c r="AN35" t="s">
        <v>55</v>
      </c>
      <c r="AP35">
        <v>1</v>
      </c>
      <c r="AQ35" t="s">
        <v>56</v>
      </c>
      <c r="AR35">
        <v>0</v>
      </c>
      <c r="AW35" t="s">
        <v>57</v>
      </c>
      <c r="AX35">
        <v>0</v>
      </c>
      <c r="AY35">
        <v>2</v>
      </c>
      <c r="AZ35">
        <v>1</v>
      </c>
      <c r="BA35">
        <v>1</v>
      </c>
      <c r="BB35" t="s">
        <v>58</v>
      </c>
    </row>
    <row r="36" spans="1:54" x14ac:dyDescent="0.45">
      <c r="A36" s="4" t="str">
        <f>VLOOKUP(F36,'Matching-Tabelle'!$A$57:$B$61,2,FALSE)</f>
        <v>curdin.schenkel@tkb.ch</v>
      </c>
      <c r="B36" s="4" t="str">
        <f>VLOOKUP(J36,'Matching-Tabelle'!$A$1:$B$52,2,FALSE)</f>
        <v>WPI CTB</v>
      </c>
      <c r="C36" s="4">
        <v>1</v>
      </c>
      <c r="D36" s="4" t="s">
        <v>157</v>
      </c>
      <c r="E36" s="5">
        <v>42705</v>
      </c>
      <c r="F36" t="s">
        <v>46</v>
      </c>
      <c r="G36" t="s">
        <v>47</v>
      </c>
      <c r="H36" t="s">
        <v>48</v>
      </c>
      <c r="I36" s="1"/>
      <c r="J36">
        <v>919</v>
      </c>
      <c r="K36" t="s">
        <v>59</v>
      </c>
      <c r="L36" t="s">
        <v>60</v>
      </c>
      <c r="M36">
        <v>990001</v>
      </c>
      <c r="N36" t="s">
        <v>51</v>
      </c>
      <c r="O36">
        <v>1</v>
      </c>
      <c r="Q36">
        <v>1</v>
      </c>
      <c r="S36" t="s">
        <v>157</v>
      </c>
      <c r="AE36">
        <v>12</v>
      </c>
      <c r="AF36">
        <v>7.6</v>
      </c>
      <c r="AG36">
        <v>5</v>
      </c>
      <c r="AH36" t="s">
        <v>52</v>
      </c>
      <c r="AI36" t="s">
        <v>53</v>
      </c>
      <c r="AJ36">
        <v>2</v>
      </c>
      <c r="AK36">
        <v>1</v>
      </c>
      <c r="AL36">
        <v>1</v>
      </c>
      <c r="AM36" t="s">
        <v>54</v>
      </c>
      <c r="AN36" t="s">
        <v>55</v>
      </c>
      <c r="AP36">
        <v>1</v>
      </c>
      <c r="AQ36" t="s">
        <v>56</v>
      </c>
      <c r="AR36">
        <v>0</v>
      </c>
      <c r="AW36" t="s">
        <v>57</v>
      </c>
      <c r="AX36">
        <v>0</v>
      </c>
      <c r="AY36">
        <v>2</v>
      </c>
      <c r="AZ36">
        <v>1</v>
      </c>
      <c r="BA36">
        <v>1</v>
      </c>
      <c r="BB36" t="s">
        <v>58</v>
      </c>
    </row>
    <row r="37" spans="1:54" x14ac:dyDescent="0.45">
      <c r="A37" s="4" t="str">
        <f>VLOOKUP(F37,'Matching-Tabelle'!$A$57:$B$61,2,FALSE)</f>
        <v>curdin.schenkel@tkb.ch</v>
      </c>
      <c r="B37" s="4" t="str">
        <f>VLOOKUP(J37,'Matching-Tabelle'!$A$1:$B$52,2,FALSE)</f>
        <v>WPI CTB</v>
      </c>
      <c r="C37" s="4">
        <v>2</v>
      </c>
      <c r="D37" s="4" t="s">
        <v>172</v>
      </c>
      <c r="E37" s="5">
        <v>42709</v>
      </c>
      <c r="F37" t="s">
        <v>46</v>
      </c>
      <c r="G37" t="s">
        <v>47</v>
      </c>
      <c r="H37" t="s">
        <v>48</v>
      </c>
      <c r="I37" s="1"/>
      <c r="J37">
        <v>919</v>
      </c>
      <c r="K37" t="s">
        <v>59</v>
      </c>
      <c r="L37" t="s">
        <v>60</v>
      </c>
      <c r="M37">
        <v>990001</v>
      </c>
      <c r="N37" t="s">
        <v>51</v>
      </c>
      <c r="O37">
        <v>2</v>
      </c>
      <c r="Q37">
        <v>2</v>
      </c>
      <c r="S37" t="s">
        <v>172</v>
      </c>
      <c r="AE37">
        <v>12</v>
      </c>
      <c r="AF37">
        <v>7.6</v>
      </c>
      <c r="AG37">
        <v>5</v>
      </c>
      <c r="AH37" t="s">
        <v>52</v>
      </c>
      <c r="AI37" t="s">
        <v>53</v>
      </c>
      <c r="AJ37">
        <v>2</v>
      </c>
      <c r="AK37">
        <v>1</v>
      </c>
      <c r="AL37">
        <v>1</v>
      </c>
      <c r="AM37" t="s">
        <v>54</v>
      </c>
      <c r="AN37" t="s">
        <v>55</v>
      </c>
      <c r="AP37">
        <v>1</v>
      </c>
      <c r="AQ37" t="s">
        <v>56</v>
      </c>
      <c r="AR37">
        <v>0</v>
      </c>
      <c r="AW37" t="s">
        <v>57</v>
      </c>
      <c r="AX37">
        <v>0</v>
      </c>
      <c r="AY37">
        <v>2</v>
      </c>
      <c r="AZ37">
        <v>2</v>
      </c>
      <c r="BA37">
        <v>2</v>
      </c>
      <c r="BB37" t="s">
        <v>58</v>
      </c>
    </row>
    <row r="38" spans="1:54" x14ac:dyDescent="0.45">
      <c r="A38" s="4" t="str">
        <f>VLOOKUP(F38,'Matching-Tabelle'!$A$57:$B$61,2,FALSE)</f>
        <v>curdin.schenkel@tkb.ch</v>
      </c>
      <c r="B38" s="4" t="str">
        <f>VLOOKUP(J38,'Matching-Tabelle'!$A$1:$B$52,2,FALSE)</f>
        <v>WPI CTB</v>
      </c>
      <c r="C38" s="4">
        <v>0.5</v>
      </c>
      <c r="D38" s="4" t="s">
        <v>163</v>
      </c>
      <c r="E38" s="5">
        <v>42710</v>
      </c>
      <c r="F38" t="s">
        <v>46</v>
      </c>
      <c r="G38" t="s">
        <v>47</v>
      </c>
      <c r="H38" t="s">
        <v>48</v>
      </c>
      <c r="I38" s="1"/>
      <c r="J38">
        <v>919</v>
      </c>
      <c r="K38" t="s">
        <v>59</v>
      </c>
      <c r="L38" t="s">
        <v>60</v>
      </c>
      <c r="M38">
        <v>990001</v>
      </c>
      <c r="N38" t="s">
        <v>51</v>
      </c>
      <c r="O38">
        <v>0.5</v>
      </c>
      <c r="Q38">
        <v>0.5</v>
      </c>
      <c r="S38" t="s">
        <v>163</v>
      </c>
      <c r="AE38">
        <v>12</v>
      </c>
      <c r="AF38">
        <v>7.6</v>
      </c>
      <c r="AG38">
        <v>5</v>
      </c>
      <c r="AH38" t="s">
        <v>52</v>
      </c>
      <c r="AI38" t="s">
        <v>53</v>
      </c>
      <c r="AJ38">
        <v>2</v>
      </c>
      <c r="AK38">
        <v>1</v>
      </c>
      <c r="AL38">
        <v>1</v>
      </c>
      <c r="AM38" t="s">
        <v>54</v>
      </c>
      <c r="AN38" t="s">
        <v>55</v>
      </c>
      <c r="AP38">
        <v>1</v>
      </c>
      <c r="AQ38" t="s">
        <v>56</v>
      </c>
      <c r="AR38">
        <v>0</v>
      </c>
      <c r="AW38" t="s">
        <v>57</v>
      </c>
      <c r="AX38">
        <v>0</v>
      </c>
      <c r="AY38">
        <v>2</v>
      </c>
      <c r="AZ38">
        <v>0.5</v>
      </c>
      <c r="BA38">
        <v>0.5</v>
      </c>
      <c r="BB38" t="s">
        <v>58</v>
      </c>
    </row>
    <row r="39" spans="1:54" x14ac:dyDescent="0.45">
      <c r="A39" s="4" t="str">
        <f>VLOOKUP(F39,'Matching-Tabelle'!$A$57:$B$61,2,FALSE)</f>
        <v>curdin.schenkel@tkb.ch</v>
      </c>
      <c r="B39" s="4" t="str">
        <f>VLOOKUP(J39,'Matching-Tabelle'!$A$1:$B$52,2,FALSE)</f>
        <v>WPI CTB</v>
      </c>
      <c r="C39" s="4">
        <v>5</v>
      </c>
      <c r="D39" s="4" t="s">
        <v>173</v>
      </c>
      <c r="E39" s="5">
        <v>42712</v>
      </c>
      <c r="F39" t="s">
        <v>46</v>
      </c>
      <c r="G39" t="s">
        <v>47</v>
      </c>
      <c r="H39" t="s">
        <v>48</v>
      </c>
      <c r="I39" s="1"/>
      <c r="J39">
        <v>919</v>
      </c>
      <c r="K39" t="s">
        <v>59</v>
      </c>
      <c r="L39" t="s">
        <v>60</v>
      </c>
      <c r="M39">
        <v>990001</v>
      </c>
      <c r="N39" t="s">
        <v>51</v>
      </c>
      <c r="O39">
        <v>5</v>
      </c>
      <c r="Q39">
        <v>5</v>
      </c>
      <c r="S39" t="s">
        <v>173</v>
      </c>
      <c r="AE39">
        <v>12</v>
      </c>
      <c r="AF39">
        <v>7.6</v>
      </c>
      <c r="AG39">
        <v>5</v>
      </c>
      <c r="AH39" t="s">
        <v>52</v>
      </c>
      <c r="AI39" t="s">
        <v>53</v>
      </c>
      <c r="AJ39">
        <v>2</v>
      </c>
      <c r="AK39">
        <v>1</v>
      </c>
      <c r="AL39">
        <v>1</v>
      </c>
      <c r="AM39" t="s">
        <v>54</v>
      </c>
      <c r="AN39" t="s">
        <v>55</v>
      </c>
      <c r="AP39">
        <v>1</v>
      </c>
      <c r="AQ39" t="s">
        <v>56</v>
      </c>
      <c r="AR39">
        <v>0</v>
      </c>
      <c r="AW39" t="s">
        <v>57</v>
      </c>
      <c r="AX39">
        <v>0</v>
      </c>
      <c r="AY39">
        <v>2</v>
      </c>
      <c r="AZ39">
        <v>5</v>
      </c>
      <c r="BA39">
        <v>5</v>
      </c>
      <c r="BB39" t="s">
        <v>58</v>
      </c>
    </row>
    <row r="40" spans="1:54" x14ac:dyDescent="0.45">
      <c r="A40" s="4" t="str">
        <f>VLOOKUP(F40,'Matching-Tabelle'!$A$57:$B$61,2,FALSE)</f>
        <v>curdin.schenkel@tkb.ch</v>
      </c>
      <c r="B40" s="4" t="str">
        <f>VLOOKUP(J40,'Matching-Tabelle'!$A$1:$B$52,2,FALSE)</f>
        <v>WPI CTB</v>
      </c>
      <c r="C40" s="4">
        <v>2</v>
      </c>
      <c r="D40" s="4" t="s">
        <v>157</v>
      </c>
      <c r="E40" s="5">
        <v>42713</v>
      </c>
      <c r="F40" t="s">
        <v>46</v>
      </c>
      <c r="G40" t="s">
        <v>47</v>
      </c>
      <c r="H40" t="s">
        <v>48</v>
      </c>
      <c r="I40" s="1"/>
      <c r="J40">
        <v>919</v>
      </c>
      <c r="K40" t="s">
        <v>59</v>
      </c>
      <c r="L40" t="s">
        <v>60</v>
      </c>
      <c r="M40">
        <v>990001</v>
      </c>
      <c r="N40" t="s">
        <v>51</v>
      </c>
      <c r="O40">
        <v>2</v>
      </c>
      <c r="Q40">
        <v>2</v>
      </c>
      <c r="S40" t="s">
        <v>157</v>
      </c>
      <c r="AE40">
        <v>12</v>
      </c>
      <c r="AF40">
        <v>7.6</v>
      </c>
      <c r="AG40">
        <v>5</v>
      </c>
      <c r="AH40" t="s">
        <v>52</v>
      </c>
      <c r="AI40" t="s">
        <v>53</v>
      </c>
      <c r="AJ40">
        <v>2</v>
      </c>
      <c r="AK40">
        <v>1</v>
      </c>
      <c r="AL40">
        <v>1</v>
      </c>
      <c r="AM40" t="s">
        <v>54</v>
      </c>
      <c r="AN40" t="s">
        <v>55</v>
      </c>
      <c r="AP40">
        <v>1</v>
      </c>
      <c r="AQ40" t="s">
        <v>56</v>
      </c>
      <c r="AR40">
        <v>0</v>
      </c>
      <c r="AW40" t="s">
        <v>57</v>
      </c>
      <c r="AX40">
        <v>0</v>
      </c>
      <c r="AY40">
        <v>2</v>
      </c>
      <c r="AZ40">
        <v>2</v>
      </c>
      <c r="BA40">
        <v>2</v>
      </c>
      <c r="BB40" t="s">
        <v>58</v>
      </c>
    </row>
    <row r="41" spans="1:54" x14ac:dyDescent="0.45">
      <c r="A41" s="4" t="str">
        <f>VLOOKUP(F41,'Matching-Tabelle'!$A$57:$B$61,2,FALSE)</f>
        <v>curdin.schenkel@tkb.ch</v>
      </c>
      <c r="B41" s="4" t="str">
        <f>VLOOKUP(J41,'Matching-Tabelle'!$A$1:$B$52,2,FALSE)</f>
        <v>WPI CTB</v>
      </c>
      <c r="C41" s="4">
        <v>2</v>
      </c>
      <c r="D41" s="4" t="s">
        <v>163</v>
      </c>
      <c r="E41" s="5">
        <v>42713</v>
      </c>
      <c r="F41" t="s">
        <v>46</v>
      </c>
      <c r="G41" t="s">
        <v>47</v>
      </c>
      <c r="H41" t="s">
        <v>48</v>
      </c>
      <c r="I41" s="1"/>
      <c r="J41">
        <v>919</v>
      </c>
      <c r="K41" t="s">
        <v>59</v>
      </c>
      <c r="L41" t="s">
        <v>60</v>
      </c>
      <c r="M41">
        <v>990001</v>
      </c>
      <c r="N41" t="s">
        <v>51</v>
      </c>
      <c r="O41">
        <v>2</v>
      </c>
      <c r="Q41">
        <v>2</v>
      </c>
      <c r="S41" t="s">
        <v>163</v>
      </c>
      <c r="AE41">
        <v>12</v>
      </c>
      <c r="AF41">
        <v>7.6</v>
      </c>
      <c r="AG41">
        <v>5</v>
      </c>
      <c r="AH41" t="s">
        <v>52</v>
      </c>
      <c r="AI41" t="s">
        <v>53</v>
      </c>
      <c r="AJ41">
        <v>2</v>
      </c>
      <c r="AK41">
        <v>1</v>
      </c>
      <c r="AL41">
        <v>1</v>
      </c>
      <c r="AM41" t="s">
        <v>54</v>
      </c>
      <c r="AN41" t="s">
        <v>55</v>
      </c>
      <c r="AP41">
        <v>1</v>
      </c>
      <c r="AQ41" t="s">
        <v>56</v>
      </c>
      <c r="AR41">
        <v>0</v>
      </c>
      <c r="AW41" t="s">
        <v>57</v>
      </c>
      <c r="AX41">
        <v>0</v>
      </c>
      <c r="AY41">
        <v>2</v>
      </c>
      <c r="AZ41">
        <v>2</v>
      </c>
      <c r="BA41">
        <v>2</v>
      </c>
      <c r="BB41" t="s">
        <v>58</v>
      </c>
    </row>
    <row r="42" spans="1:54" x14ac:dyDescent="0.45">
      <c r="A42" s="4" t="str">
        <f>VLOOKUP(F42,'Matching-Tabelle'!$A$57:$B$61,2,FALSE)</f>
        <v>curdin.schenkel@tkb.ch</v>
      </c>
      <c r="B42" s="4" t="str">
        <f>VLOOKUP(J42,'Matching-Tabelle'!$A$1:$B$52,2,FALSE)</f>
        <v>WPI CTB</v>
      </c>
      <c r="C42" s="4">
        <v>2</v>
      </c>
      <c r="D42" s="4" t="s">
        <v>163</v>
      </c>
      <c r="E42" s="5">
        <v>42716</v>
      </c>
      <c r="F42" t="s">
        <v>46</v>
      </c>
      <c r="G42" t="s">
        <v>47</v>
      </c>
      <c r="H42" t="s">
        <v>48</v>
      </c>
      <c r="I42" s="1"/>
      <c r="J42">
        <v>919</v>
      </c>
      <c r="K42" t="s">
        <v>59</v>
      </c>
      <c r="L42" t="s">
        <v>60</v>
      </c>
      <c r="M42">
        <v>990001</v>
      </c>
      <c r="N42" t="s">
        <v>51</v>
      </c>
      <c r="O42">
        <v>2</v>
      </c>
      <c r="Q42">
        <v>2</v>
      </c>
      <c r="S42" t="s">
        <v>163</v>
      </c>
      <c r="AE42">
        <v>12</v>
      </c>
      <c r="AF42">
        <v>7.6</v>
      </c>
      <c r="AG42">
        <v>5</v>
      </c>
      <c r="AH42" t="s">
        <v>52</v>
      </c>
      <c r="AI42" t="s">
        <v>53</v>
      </c>
      <c r="AJ42">
        <v>2</v>
      </c>
      <c r="AK42">
        <v>1</v>
      </c>
      <c r="AL42">
        <v>1</v>
      </c>
      <c r="AM42" t="s">
        <v>54</v>
      </c>
      <c r="AN42" t="s">
        <v>55</v>
      </c>
      <c r="AP42">
        <v>1</v>
      </c>
      <c r="AQ42" t="s">
        <v>56</v>
      </c>
      <c r="AR42">
        <v>0</v>
      </c>
      <c r="AW42" t="s">
        <v>57</v>
      </c>
      <c r="AX42">
        <v>0</v>
      </c>
      <c r="AY42">
        <v>2</v>
      </c>
      <c r="AZ42">
        <v>2</v>
      </c>
      <c r="BA42">
        <v>2</v>
      </c>
      <c r="BB42" t="s">
        <v>58</v>
      </c>
    </row>
    <row r="43" spans="1:54" x14ac:dyDescent="0.45">
      <c r="A43" s="4" t="str">
        <f>VLOOKUP(F43,'Matching-Tabelle'!$A$57:$B$61,2,FALSE)</f>
        <v>curdin.schenkel@tkb.ch</v>
      </c>
      <c r="B43" s="4" t="str">
        <f>VLOOKUP(J43,'Matching-Tabelle'!$A$1:$B$52,2,FALSE)</f>
        <v>WPI CTB</v>
      </c>
      <c r="C43" s="4">
        <v>0.5</v>
      </c>
      <c r="D43" s="4" t="s">
        <v>178</v>
      </c>
      <c r="E43" s="5">
        <v>42716</v>
      </c>
      <c r="F43" t="s">
        <v>46</v>
      </c>
      <c r="G43" t="s">
        <v>47</v>
      </c>
      <c r="H43" t="s">
        <v>48</v>
      </c>
      <c r="I43" s="1"/>
      <c r="J43">
        <v>919</v>
      </c>
      <c r="K43" t="s">
        <v>59</v>
      </c>
      <c r="L43" t="s">
        <v>60</v>
      </c>
      <c r="M43">
        <v>990001</v>
      </c>
      <c r="N43" t="s">
        <v>51</v>
      </c>
      <c r="O43">
        <v>0.5</v>
      </c>
      <c r="Q43">
        <v>0.5</v>
      </c>
      <c r="S43" t="s">
        <v>178</v>
      </c>
      <c r="AE43">
        <v>12</v>
      </c>
      <c r="AF43">
        <v>7.6</v>
      </c>
      <c r="AG43">
        <v>5</v>
      </c>
      <c r="AH43" t="s">
        <v>52</v>
      </c>
      <c r="AI43" t="s">
        <v>53</v>
      </c>
      <c r="AJ43">
        <v>2</v>
      </c>
      <c r="AK43">
        <v>1</v>
      </c>
      <c r="AL43">
        <v>1</v>
      </c>
      <c r="AM43" t="s">
        <v>54</v>
      </c>
      <c r="AN43" t="s">
        <v>55</v>
      </c>
      <c r="AP43">
        <v>1</v>
      </c>
      <c r="AQ43" t="s">
        <v>56</v>
      </c>
      <c r="AR43">
        <v>0</v>
      </c>
      <c r="AW43" t="s">
        <v>57</v>
      </c>
      <c r="AX43">
        <v>0</v>
      </c>
      <c r="AY43">
        <v>2</v>
      </c>
      <c r="AZ43">
        <v>0.5</v>
      </c>
      <c r="BA43">
        <v>0.5</v>
      </c>
      <c r="BB43" t="s">
        <v>58</v>
      </c>
    </row>
    <row r="44" spans="1:54" x14ac:dyDescent="0.45">
      <c r="A44" s="4" t="str">
        <f>VLOOKUP(F44,'Matching-Tabelle'!$A$57:$B$61,2,FALSE)</f>
        <v>curdin.schenkel@tkb.ch</v>
      </c>
      <c r="B44" s="4" t="str">
        <f>VLOOKUP(J44,'Matching-Tabelle'!$A$1:$B$52,2,FALSE)</f>
        <v>WPI CTB</v>
      </c>
      <c r="C44" s="4">
        <v>1.5</v>
      </c>
      <c r="D44" s="4" t="s">
        <v>163</v>
      </c>
      <c r="E44" s="5">
        <v>42717</v>
      </c>
      <c r="F44" t="s">
        <v>46</v>
      </c>
      <c r="G44" t="s">
        <v>47</v>
      </c>
      <c r="H44" t="s">
        <v>48</v>
      </c>
      <c r="I44" s="1"/>
      <c r="J44">
        <v>919</v>
      </c>
      <c r="K44" t="s">
        <v>59</v>
      </c>
      <c r="L44" t="s">
        <v>60</v>
      </c>
      <c r="M44">
        <v>990001</v>
      </c>
      <c r="N44" t="s">
        <v>51</v>
      </c>
      <c r="O44">
        <v>1.5</v>
      </c>
      <c r="Q44">
        <v>1.5</v>
      </c>
      <c r="S44" t="s">
        <v>163</v>
      </c>
      <c r="AE44">
        <v>12</v>
      </c>
      <c r="AF44">
        <v>7.6</v>
      </c>
      <c r="AG44">
        <v>5</v>
      </c>
      <c r="AH44" t="s">
        <v>52</v>
      </c>
      <c r="AI44" t="s">
        <v>53</v>
      </c>
      <c r="AJ44">
        <v>2</v>
      </c>
      <c r="AK44">
        <v>1</v>
      </c>
      <c r="AL44">
        <v>1</v>
      </c>
      <c r="AM44" t="s">
        <v>54</v>
      </c>
      <c r="AN44" t="s">
        <v>55</v>
      </c>
      <c r="AP44">
        <v>1</v>
      </c>
      <c r="AQ44" t="s">
        <v>56</v>
      </c>
      <c r="AR44">
        <v>0</v>
      </c>
      <c r="AW44" t="s">
        <v>57</v>
      </c>
      <c r="AX44">
        <v>0</v>
      </c>
      <c r="AY44">
        <v>2</v>
      </c>
      <c r="AZ44">
        <v>1.5</v>
      </c>
      <c r="BA44">
        <v>1.5</v>
      </c>
      <c r="BB44" t="s">
        <v>58</v>
      </c>
    </row>
    <row r="45" spans="1:54" x14ac:dyDescent="0.45">
      <c r="A45" s="4" t="str">
        <f>VLOOKUP(F45,'Matching-Tabelle'!$A$57:$B$61,2,FALSE)</f>
        <v>curdin.schenkel@tkb.ch</v>
      </c>
      <c r="B45" s="4" t="str">
        <f>VLOOKUP(J45,'Matching-Tabelle'!$A$1:$B$52,2,FALSE)</f>
        <v>WPI CTB</v>
      </c>
      <c r="C45" s="4">
        <v>0.5</v>
      </c>
      <c r="D45" s="4" t="s">
        <v>183</v>
      </c>
      <c r="E45" s="5">
        <v>42723</v>
      </c>
      <c r="F45" t="s">
        <v>46</v>
      </c>
      <c r="G45" t="s">
        <v>47</v>
      </c>
      <c r="H45" t="s">
        <v>48</v>
      </c>
      <c r="I45" s="1"/>
      <c r="J45">
        <v>919</v>
      </c>
      <c r="K45" t="s">
        <v>59</v>
      </c>
      <c r="L45" t="s">
        <v>60</v>
      </c>
      <c r="M45">
        <v>990001</v>
      </c>
      <c r="N45" t="s">
        <v>51</v>
      </c>
      <c r="O45">
        <v>0.5</v>
      </c>
      <c r="Q45">
        <v>0.5</v>
      </c>
      <c r="S45" t="s">
        <v>183</v>
      </c>
      <c r="AE45">
        <v>12</v>
      </c>
      <c r="AF45">
        <v>7.6</v>
      </c>
      <c r="AG45">
        <v>5</v>
      </c>
      <c r="AH45" t="s">
        <v>52</v>
      </c>
      <c r="AI45" t="s">
        <v>53</v>
      </c>
      <c r="AJ45">
        <v>2</v>
      </c>
      <c r="AK45">
        <v>1</v>
      </c>
      <c r="AL45">
        <v>1</v>
      </c>
      <c r="AM45" t="s">
        <v>54</v>
      </c>
      <c r="AN45" t="s">
        <v>55</v>
      </c>
      <c r="AP45">
        <v>1</v>
      </c>
      <c r="AQ45" t="s">
        <v>56</v>
      </c>
      <c r="AR45">
        <v>0</v>
      </c>
      <c r="AW45" t="s">
        <v>57</v>
      </c>
      <c r="AX45">
        <v>0</v>
      </c>
      <c r="AY45">
        <v>2</v>
      </c>
      <c r="AZ45">
        <v>0.5</v>
      </c>
      <c r="BA45">
        <v>0.5</v>
      </c>
      <c r="BB45" t="s">
        <v>58</v>
      </c>
    </row>
    <row r="46" spans="1:54" x14ac:dyDescent="0.45">
      <c r="A46" s="4" t="str">
        <f>VLOOKUP(F46,'Matching-Tabelle'!$A$57:$B$61,2,FALSE)</f>
        <v>curdin.schenkel@tkb.ch</v>
      </c>
      <c r="B46" s="4" t="str">
        <f>VLOOKUP(J46,'Matching-Tabelle'!$A$1:$B$52,2,FALSE)</f>
        <v>WPI CTB</v>
      </c>
      <c r="C46" s="4">
        <v>1</v>
      </c>
      <c r="D46" s="4" t="s">
        <v>184</v>
      </c>
      <c r="E46" s="5">
        <v>42723</v>
      </c>
      <c r="F46" t="s">
        <v>46</v>
      </c>
      <c r="G46" t="s">
        <v>47</v>
      </c>
      <c r="H46" t="s">
        <v>48</v>
      </c>
      <c r="I46" s="1"/>
      <c r="J46">
        <v>919</v>
      </c>
      <c r="K46" t="s">
        <v>59</v>
      </c>
      <c r="L46" t="s">
        <v>60</v>
      </c>
      <c r="M46">
        <v>990001</v>
      </c>
      <c r="N46" t="s">
        <v>51</v>
      </c>
      <c r="O46">
        <v>1</v>
      </c>
      <c r="Q46">
        <v>1</v>
      </c>
      <c r="S46" t="s">
        <v>184</v>
      </c>
      <c r="AE46">
        <v>12</v>
      </c>
      <c r="AF46">
        <v>7.6</v>
      </c>
      <c r="AG46">
        <v>5</v>
      </c>
      <c r="AH46" t="s">
        <v>52</v>
      </c>
      <c r="AI46" t="s">
        <v>53</v>
      </c>
      <c r="AJ46">
        <v>2</v>
      </c>
      <c r="AK46">
        <v>1</v>
      </c>
      <c r="AL46">
        <v>1</v>
      </c>
      <c r="AM46" t="s">
        <v>54</v>
      </c>
      <c r="AN46" t="s">
        <v>55</v>
      </c>
      <c r="AP46">
        <v>1</v>
      </c>
      <c r="AQ46" t="s">
        <v>56</v>
      </c>
      <c r="AR46">
        <v>0</v>
      </c>
      <c r="AW46" t="s">
        <v>57</v>
      </c>
      <c r="AX46">
        <v>0</v>
      </c>
      <c r="AY46">
        <v>2</v>
      </c>
      <c r="AZ46">
        <v>1</v>
      </c>
      <c r="BA46">
        <v>1</v>
      </c>
      <c r="BB46" t="s">
        <v>58</v>
      </c>
    </row>
    <row r="47" spans="1:54" x14ac:dyDescent="0.45">
      <c r="A47" s="4" t="str">
        <f>VLOOKUP(F47,'Matching-Tabelle'!$A$57:$B$61,2,FALSE)</f>
        <v>curdin.schenkel@tkb.ch</v>
      </c>
      <c r="B47" s="4" t="str">
        <f>VLOOKUP(J47,'Matching-Tabelle'!$A$1:$B$52,2,FALSE)</f>
        <v>WPI CTB</v>
      </c>
      <c r="C47" s="4">
        <v>1</v>
      </c>
      <c r="D47" s="4" t="s">
        <v>185</v>
      </c>
      <c r="E47" s="5">
        <v>42723</v>
      </c>
      <c r="F47" t="s">
        <v>46</v>
      </c>
      <c r="G47" t="s">
        <v>47</v>
      </c>
      <c r="H47" t="s">
        <v>48</v>
      </c>
      <c r="I47" s="1"/>
      <c r="J47">
        <v>919</v>
      </c>
      <c r="K47" t="s">
        <v>59</v>
      </c>
      <c r="L47" t="s">
        <v>60</v>
      </c>
      <c r="M47">
        <v>990001</v>
      </c>
      <c r="N47" t="s">
        <v>51</v>
      </c>
      <c r="O47">
        <v>1</v>
      </c>
      <c r="Q47">
        <v>1</v>
      </c>
      <c r="S47" t="s">
        <v>185</v>
      </c>
      <c r="AE47">
        <v>12</v>
      </c>
      <c r="AF47">
        <v>7.6</v>
      </c>
      <c r="AG47">
        <v>5</v>
      </c>
      <c r="AH47" t="s">
        <v>52</v>
      </c>
      <c r="AI47" t="s">
        <v>53</v>
      </c>
      <c r="AJ47">
        <v>2</v>
      </c>
      <c r="AK47">
        <v>1</v>
      </c>
      <c r="AL47">
        <v>1</v>
      </c>
      <c r="AM47" t="s">
        <v>54</v>
      </c>
      <c r="AN47" t="s">
        <v>55</v>
      </c>
      <c r="AP47">
        <v>1</v>
      </c>
      <c r="AQ47" t="s">
        <v>56</v>
      </c>
      <c r="AR47">
        <v>0</v>
      </c>
      <c r="AW47" t="s">
        <v>57</v>
      </c>
      <c r="AX47">
        <v>0</v>
      </c>
      <c r="AY47">
        <v>2</v>
      </c>
      <c r="AZ47">
        <v>1</v>
      </c>
      <c r="BA47">
        <v>1</v>
      </c>
      <c r="BB47" t="s">
        <v>58</v>
      </c>
    </row>
    <row r="48" spans="1:54" x14ac:dyDescent="0.45">
      <c r="A48" s="4" t="str">
        <f>VLOOKUP(F48,'Matching-Tabelle'!$A$57:$B$61,2,FALSE)</f>
        <v>curdin.schenkel@tkb.ch</v>
      </c>
      <c r="B48" s="4" t="str">
        <f>VLOOKUP(J48,'Matching-Tabelle'!$A$1:$B$52,2,FALSE)</f>
        <v>WPI CTB</v>
      </c>
      <c r="C48" s="4">
        <v>2</v>
      </c>
      <c r="D48" s="4" t="s">
        <v>157</v>
      </c>
      <c r="E48" s="5">
        <v>42724</v>
      </c>
      <c r="F48" t="s">
        <v>46</v>
      </c>
      <c r="G48" t="s">
        <v>47</v>
      </c>
      <c r="H48" t="s">
        <v>48</v>
      </c>
      <c r="I48" s="1"/>
      <c r="J48">
        <v>919</v>
      </c>
      <c r="K48" t="s">
        <v>59</v>
      </c>
      <c r="L48" t="s">
        <v>60</v>
      </c>
      <c r="M48">
        <v>990001</v>
      </c>
      <c r="N48" t="s">
        <v>51</v>
      </c>
      <c r="O48">
        <v>2</v>
      </c>
      <c r="Q48">
        <v>2</v>
      </c>
      <c r="S48" t="s">
        <v>157</v>
      </c>
      <c r="AE48">
        <v>12</v>
      </c>
      <c r="AF48">
        <v>7.6</v>
      </c>
      <c r="AG48">
        <v>5</v>
      </c>
      <c r="AH48" t="s">
        <v>52</v>
      </c>
      <c r="AI48" t="s">
        <v>53</v>
      </c>
      <c r="AJ48">
        <v>2</v>
      </c>
      <c r="AK48">
        <v>1</v>
      </c>
      <c r="AL48">
        <v>1</v>
      </c>
      <c r="AM48" t="s">
        <v>54</v>
      </c>
      <c r="AN48" t="s">
        <v>55</v>
      </c>
      <c r="AP48">
        <v>1</v>
      </c>
      <c r="AQ48" t="s">
        <v>56</v>
      </c>
      <c r="AR48">
        <v>0</v>
      </c>
      <c r="AW48" t="s">
        <v>57</v>
      </c>
      <c r="AX48">
        <v>0</v>
      </c>
      <c r="AY48">
        <v>2</v>
      </c>
      <c r="AZ48">
        <v>2</v>
      </c>
      <c r="BA48">
        <v>2</v>
      </c>
      <c r="BB48" t="s">
        <v>58</v>
      </c>
    </row>
    <row r="49" spans="1:54" x14ac:dyDescent="0.45">
      <c r="A49" s="4" t="str">
        <f>VLOOKUP(F49,'Matching-Tabelle'!$A$57:$B$61,2,FALSE)</f>
        <v>curdin.schenkel@tkb.ch</v>
      </c>
      <c r="B49" s="4" t="str">
        <f>VLOOKUP(J49,'Matching-Tabelle'!$A$1:$B$52,2,FALSE)</f>
        <v>WPI CTB</v>
      </c>
      <c r="C49" s="4">
        <v>0.5</v>
      </c>
      <c r="D49" s="4" t="s">
        <v>187</v>
      </c>
      <c r="E49" s="5">
        <v>42725</v>
      </c>
      <c r="F49" t="s">
        <v>46</v>
      </c>
      <c r="G49" t="s">
        <v>47</v>
      </c>
      <c r="H49" t="s">
        <v>48</v>
      </c>
      <c r="I49" s="1"/>
      <c r="J49">
        <v>919</v>
      </c>
      <c r="K49" t="s">
        <v>59</v>
      </c>
      <c r="L49" t="s">
        <v>60</v>
      </c>
      <c r="M49">
        <v>990001</v>
      </c>
      <c r="N49" t="s">
        <v>51</v>
      </c>
      <c r="O49">
        <v>0.5</v>
      </c>
      <c r="Q49">
        <v>0.5</v>
      </c>
      <c r="S49" t="s">
        <v>187</v>
      </c>
      <c r="AE49">
        <v>12</v>
      </c>
      <c r="AF49">
        <v>7.6</v>
      </c>
      <c r="AG49">
        <v>5</v>
      </c>
      <c r="AH49" t="s">
        <v>52</v>
      </c>
      <c r="AI49" t="s">
        <v>53</v>
      </c>
      <c r="AJ49">
        <v>2</v>
      </c>
      <c r="AK49">
        <v>1</v>
      </c>
      <c r="AL49">
        <v>1</v>
      </c>
      <c r="AM49" t="s">
        <v>54</v>
      </c>
      <c r="AN49" t="s">
        <v>55</v>
      </c>
      <c r="AP49">
        <v>1</v>
      </c>
      <c r="AQ49" t="s">
        <v>56</v>
      </c>
      <c r="AR49">
        <v>0</v>
      </c>
      <c r="AW49" t="s">
        <v>57</v>
      </c>
      <c r="AX49">
        <v>0</v>
      </c>
      <c r="AY49">
        <v>2</v>
      </c>
      <c r="AZ49">
        <v>0.5</v>
      </c>
      <c r="BA49">
        <v>0.5</v>
      </c>
      <c r="BB49" t="s">
        <v>58</v>
      </c>
    </row>
    <row r="50" spans="1:54" x14ac:dyDescent="0.45">
      <c r="A50" s="4" t="str">
        <f>VLOOKUP(F50,'Matching-Tabelle'!$A$57:$B$61,2,FALSE)</f>
        <v>curdin.schenkel@tkb.ch</v>
      </c>
      <c r="B50" s="4" t="str">
        <f>VLOOKUP(J50,'Matching-Tabelle'!$A$1:$B$52,2,FALSE)</f>
        <v>WPI CTB</v>
      </c>
      <c r="C50" s="4">
        <v>0.5</v>
      </c>
      <c r="D50" s="4" t="s">
        <v>85</v>
      </c>
      <c r="E50" s="5">
        <v>42386</v>
      </c>
      <c r="F50" t="s">
        <v>46</v>
      </c>
      <c r="G50" t="s">
        <v>47</v>
      </c>
      <c r="H50" t="s">
        <v>48</v>
      </c>
      <c r="I50" s="1"/>
      <c r="J50">
        <v>920</v>
      </c>
      <c r="K50" t="s">
        <v>83</v>
      </c>
      <c r="L50" t="s">
        <v>84</v>
      </c>
      <c r="M50">
        <v>990001</v>
      </c>
      <c r="N50" t="s">
        <v>51</v>
      </c>
      <c r="O50">
        <v>0.5</v>
      </c>
      <c r="Q50">
        <v>0.5</v>
      </c>
      <c r="S50" t="s">
        <v>85</v>
      </c>
      <c r="AE50">
        <v>12</v>
      </c>
      <c r="AF50">
        <v>7.6</v>
      </c>
      <c r="AG50">
        <v>5</v>
      </c>
      <c r="AH50" t="s">
        <v>52</v>
      </c>
      <c r="AI50" t="s">
        <v>53</v>
      </c>
      <c r="AJ50">
        <v>2</v>
      </c>
      <c r="AK50">
        <v>1</v>
      </c>
      <c r="AL50">
        <v>1</v>
      </c>
      <c r="AM50" t="s">
        <v>54</v>
      </c>
      <c r="AN50" t="s">
        <v>55</v>
      </c>
      <c r="AP50">
        <v>1</v>
      </c>
      <c r="AQ50" t="s">
        <v>56</v>
      </c>
      <c r="AR50">
        <v>0</v>
      </c>
      <c r="AW50" t="s">
        <v>57</v>
      </c>
      <c r="AX50">
        <v>0</v>
      </c>
      <c r="AY50">
        <v>2</v>
      </c>
      <c r="AZ50">
        <v>0.5</v>
      </c>
      <c r="BA50">
        <v>0.5</v>
      </c>
      <c r="BB50" t="s">
        <v>58</v>
      </c>
    </row>
    <row r="51" spans="1:54" x14ac:dyDescent="0.45">
      <c r="A51" s="4" t="str">
        <f>VLOOKUP(F51,'Matching-Tabelle'!$A$57:$B$61,2,FALSE)</f>
        <v>curdin.schenkel@tkb.ch</v>
      </c>
      <c r="B51" s="4" t="str">
        <f>VLOOKUP(J51,'Matching-Tabelle'!$A$1:$B$52,2,FALSE)</f>
        <v>WPI CTB</v>
      </c>
      <c r="C51" s="4">
        <v>2.25</v>
      </c>
      <c r="D51" s="4" t="s">
        <v>109</v>
      </c>
      <c r="E51" s="5">
        <v>42424</v>
      </c>
      <c r="F51" t="s">
        <v>46</v>
      </c>
      <c r="G51" t="s">
        <v>47</v>
      </c>
      <c r="H51" t="s">
        <v>48</v>
      </c>
      <c r="I51" s="1"/>
      <c r="J51">
        <v>920</v>
      </c>
      <c r="K51" t="s">
        <v>83</v>
      </c>
      <c r="L51" t="s">
        <v>84</v>
      </c>
      <c r="M51">
        <v>990001</v>
      </c>
      <c r="N51" t="s">
        <v>51</v>
      </c>
      <c r="O51">
        <v>2.25</v>
      </c>
      <c r="Q51">
        <v>2.25</v>
      </c>
      <c r="S51" t="s">
        <v>109</v>
      </c>
      <c r="AE51">
        <v>12</v>
      </c>
      <c r="AF51">
        <v>7.6</v>
      </c>
      <c r="AG51">
        <v>5</v>
      </c>
      <c r="AH51" t="s">
        <v>52</v>
      </c>
      <c r="AI51" t="s">
        <v>53</v>
      </c>
      <c r="AJ51">
        <v>2</v>
      </c>
      <c r="AK51">
        <v>1</v>
      </c>
      <c r="AL51">
        <v>1</v>
      </c>
      <c r="AM51" t="s">
        <v>54</v>
      </c>
      <c r="AN51" t="s">
        <v>55</v>
      </c>
      <c r="AP51">
        <v>1</v>
      </c>
      <c r="AQ51" t="s">
        <v>56</v>
      </c>
      <c r="AR51">
        <v>0</v>
      </c>
      <c r="AW51" t="s">
        <v>57</v>
      </c>
      <c r="AX51">
        <v>0</v>
      </c>
      <c r="AY51">
        <v>2</v>
      </c>
      <c r="AZ51">
        <v>2.25</v>
      </c>
      <c r="BA51">
        <v>2.25</v>
      </c>
      <c r="BB51" t="s">
        <v>58</v>
      </c>
    </row>
    <row r="52" spans="1:54" x14ac:dyDescent="0.45">
      <c r="A52" s="4" t="str">
        <f>VLOOKUP(F52,'Matching-Tabelle'!$A$57:$B$61,2,FALSE)</f>
        <v>curdin.schenkel@tkb.ch</v>
      </c>
      <c r="B52" s="4" t="str">
        <f>VLOOKUP(J52,'Matching-Tabelle'!$A$1:$B$52,2,FALSE)</f>
        <v>WPI CTB</v>
      </c>
      <c r="C52" s="4">
        <v>4.5</v>
      </c>
      <c r="D52" s="4" t="s">
        <v>143</v>
      </c>
      <c r="E52" s="5">
        <v>42611</v>
      </c>
      <c r="F52" t="s">
        <v>46</v>
      </c>
      <c r="G52" t="s">
        <v>47</v>
      </c>
      <c r="H52" t="s">
        <v>48</v>
      </c>
      <c r="I52" s="1"/>
      <c r="J52">
        <v>920</v>
      </c>
      <c r="K52" t="s">
        <v>83</v>
      </c>
      <c r="L52" t="s">
        <v>84</v>
      </c>
      <c r="M52">
        <v>990001</v>
      </c>
      <c r="N52" t="s">
        <v>51</v>
      </c>
      <c r="O52">
        <v>4.5</v>
      </c>
      <c r="Q52">
        <v>4.5</v>
      </c>
      <c r="S52" t="s">
        <v>143</v>
      </c>
      <c r="AE52">
        <v>12</v>
      </c>
      <c r="AF52">
        <v>7.6</v>
      </c>
      <c r="AG52">
        <v>5</v>
      </c>
      <c r="AH52" t="s">
        <v>52</v>
      </c>
      <c r="AI52" t="s">
        <v>53</v>
      </c>
      <c r="AJ52">
        <v>2</v>
      </c>
      <c r="AK52">
        <v>1</v>
      </c>
      <c r="AL52">
        <v>1</v>
      </c>
      <c r="AM52" t="s">
        <v>54</v>
      </c>
      <c r="AN52" t="s">
        <v>55</v>
      </c>
      <c r="AP52">
        <v>1</v>
      </c>
      <c r="AQ52" t="s">
        <v>56</v>
      </c>
      <c r="AR52">
        <v>0</v>
      </c>
      <c r="AW52" t="s">
        <v>57</v>
      </c>
      <c r="AX52">
        <v>0</v>
      </c>
      <c r="AY52">
        <v>2</v>
      </c>
      <c r="AZ52">
        <v>4.5</v>
      </c>
      <c r="BA52">
        <v>4.5</v>
      </c>
      <c r="BB52" t="s">
        <v>58</v>
      </c>
    </row>
    <row r="53" spans="1:54" x14ac:dyDescent="0.45">
      <c r="A53" s="4" t="str">
        <f>VLOOKUP(F53,'Matching-Tabelle'!$A$57:$B$61,2,FALSE)</f>
        <v>curdin.schenkel@tkb.ch</v>
      </c>
      <c r="B53" s="4" t="str">
        <f>VLOOKUP(J53,'Matching-Tabelle'!$A$1:$B$52,2,FALSE)</f>
        <v>WPI CTB</v>
      </c>
      <c r="C53" s="4">
        <v>0.5</v>
      </c>
      <c r="D53" s="4" t="s">
        <v>147</v>
      </c>
      <c r="E53" s="5">
        <v>42626</v>
      </c>
      <c r="F53" t="s">
        <v>46</v>
      </c>
      <c r="G53" t="s">
        <v>47</v>
      </c>
      <c r="H53" t="s">
        <v>48</v>
      </c>
      <c r="I53" s="1"/>
      <c r="J53">
        <v>920</v>
      </c>
      <c r="K53" t="s">
        <v>83</v>
      </c>
      <c r="L53" t="s">
        <v>84</v>
      </c>
      <c r="M53">
        <v>990001</v>
      </c>
      <c r="N53" t="s">
        <v>51</v>
      </c>
      <c r="O53">
        <v>0.5</v>
      </c>
      <c r="Q53">
        <v>0.5</v>
      </c>
      <c r="S53" t="s">
        <v>147</v>
      </c>
      <c r="AE53">
        <v>12</v>
      </c>
      <c r="AF53">
        <v>7.6</v>
      </c>
      <c r="AG53">
        <v>5</v>
      </c>
      <c r="AH53" t="s">
        <v>52</v>
      </c>
      <c r="AI53" t="s">
        <v>53</v>
      </c>
      <c r="AJ53">
        <v>2</v>
      </c>
      <c r="AK53">
        <v>1</v>
      </c>
      <c r="AL53">
        <v>1</v>
      </c>
      <c r="AM53" t="s">
        <v>54</v>
      </c>
      <c r="AN53" t="s">
        <v>55</v>
      </c>
      <c r="AP53">
        <v>1</v>
      </c>
      <c r="AQ53" t="s">
        <v>56</v>
      </c>
      <c r="AR53">
        <v>0</v>
      </c>
      <c r="AW53" t="s">
        <v>57</v>
      </c>
      <c r="AX53">
        <v>0</v>
      </c>
      <c r="AY53">
        <v>2</v>
      </c>
      <c r="AZ53">
        <v>0.5</v>
      </c>
      <c r="BA53">
        <v>0.5</v>
      </c>
      <c r="BB53" t="s">
        <v>58</v>
      </c>
    </row>
    <row r="54" spans="1:54" x14ac:dyDescent="0.45">
      <c r="A54" s="4" t="str">
        <f>VLOOKUP(F54,'Matching-Tabelle'!$A$57:$B$61,2,FALSE)</f>
        <v>curdin.schenkel@tkb.ch</v>
      </c>
      <c r="B54" s="4" t="str">
        <f>VLOOKUP(J54,'Matching-Tabelle'!$A$1:$B$52,2,FALSE)</f>
        <v>WPI CTB</v>
      </c>
      <c r="C54" s="4">
        <v>1</v>
      </c>
      <c r="D54" s="4"/>
      <c r="E54" s="5">
        <v>42686</v>
      </c>
      <c r="F54" t="s">
        <v>46</v>
      </c>
      <c r="G54" t="s">
        <v>47</v>
      </c>
      <c r="H54" t="s">
        <v>48</v>
      </c>
      <c r="I54" s="1"/>
      <c r="J54">
        <v>920</v>
      </c>
      <c r="K54" t="s">
        <v>83</v>
      </c>
      <c r="L54" t="s">
        <v>84</v>
      </c>
      <c r="M54">
        <v>990001</v>
      </c>
      <c r="N54" t="s">
        <v>51</v>
      </c>
      <c r="O54">
        <v>1</v>
      </c>
      <c r="Q54">
        <v>1</v>
      </c>
      <c r="AE54">
        <v>12</v>
      </c>
      <c r="AF54">
        <v>7.6</v>
      </c>
      <c r="AG54">
        <v>5</v>
      </c>
      <c r="AH54" t="s">
        <v>52</v>
      </c>
      <c r="AI54" t="s">
        <v>53</v>
      </c>
      <c r="AJ54">
        <v>2</v>
      </c>
      <c r="AK54">
        <v>1</v>
      </c>
      <c r="AL54">
        <v>1</v>
      </c>
      <c r="AM54" t="s">
        <v>54</v>
      </c>
      <c r="AN54" t="s">
        <v>55</v>
      </c>
      <c r="AP54">
        <v>1</v>
      </c>
      <c r="AQ54" t="s">
        <v>56</v>
      </c>
      <c r="AR54">
        <v>0</v>
      </c>
      <c r="AW54" t="s">
        <v>57</v>
      </c>
      <c r="AX54">
        <v>0</v>
      </c>
      <c r="AY54">
        <v>2</v>
      </c>
      <c r="AZ54">
        <v>1</v>
      </c>
      <c r="BA54">
        <v>1</v>
      </c>
      <c r="BB54" t="s">
        <v>58</v>
      </c>
    </row>
    <row r="55" spans="1:54" x14ac:dyDescent="0.45">
      <c r="A55" s="4" t="str">
        <f>VLOOKUP(F55,'Matching-Tabelle'!$A$57:$B$61,2,FALSE)</f>
        <v>curdin.schenkel@tkb.ch</v>
      </c>
      <c r="B55" s="4" t="str">
        <f>VLOOKUP(J55,'Matching-Tabelle'!$A$1:$B$52,2,FALSE)</f>
        <v>WPI CTB</v>
      </c>
      <c r="C55" s="4">
        <v>2</v>
      </c>
      <c r="D55" s="4" t="s">
        <v>171</v>
      </c>
      <c r="E55" s="5">
        <v>42704</v>
      </c>
      <c r="F55" t="s">
        <v>46</v>
      </c>
      <c r="G55" t="s">
        <v>47</v>
      </c>
      <c r="H55" t="s">
        <v>48</v>
      </c>
      <c r="I55" s="1"/>
      <c r="J55">
        <v>920</v>
      </c>
      <c r="K55" t="s">
        <v>83</v>
      </c>
      <c r="L55" t="s">
        <v>84</v>
      </c>
      <c r="M55">
        <v>990001</v>
      </c>
      <c r="N55" t="s">
        <v>51</v>
      </c>
      <c r="O55">
        <v>2</v>
      </c>
      <c r="Q55">
        <v>2</v>
      </c>
      <c r="S55" t="s">
        <v>171</v>
      </c>
      <c r="AE55">
        <v>12</v>
      </c>
      <c r="AF55">
        <v>7.6</v>
      </c>
      <c r="AG55">
        <v>5</v>
      </c>
      <c r="AH55" t="s">
        <v>52</v>
      </c>
      <c r="AI55" t="s">
        <v>53</v>
      </c>
      <c r="AJ55">
        <v>2</v>
      </c>
      <c r="AK55">
        <v>1</v>
      </c>
      <c r="AL55">
        <v>1</v>
      </c>
      <c r="AM55" t="s">
        <v>54</v>
      </c>
      <c r="AN55" t="s">
        <v>55</v>
      </c>
      <c r="AP55">
        <v>1</v>
      </c>
      <c r="AQ55" t="s">
        <v>56</v>
      </c>
      <c r="AR55">
        <v>0</v>
      </c>
      <c r="AW55" t="s">
        <v>57</v>
      </c>
      <c r="AX55">
        <v>0</v>
      </c>
      <c r="AY55">
        <v>2</v>
      </c>
      <c r="AZ55">
        <v>2</v>
      </c>
      <c r="BA55">
        <v>2</v>
      </c>
      <c r="BB55" t="s">
        <v>58</v>
      </c>
    </row>
    <row r="56" spans="1:54" x14ac:dyDescent="0.45">
      <c r="A56" s="4" t="str">
        <f>VLOOKUP(F56,'Matching-Tabelle'!$A$57:$B$61,2,FALSE)</f>
        <v>curdin.schenkel@tkb.ch</v>
      </c>
      <c r="B56" s="4" t="str">
        <f>VLOOKUP(J56,'Matching-Tabelle'!$A$1:$B$52,2,FALSE)</f>
        <v>WPI CTB</v>
      </c>
      <c r="C56" s="4">
        <v>0.5</v>
      </c>
      <c r="D56" s="4" t="s">
        <v>180</v>
      </c>
      <c r="E56" s="5">
        <v>42717</v>
      </c>
      <c r="F56" t="s">
        <v>46</v>
      </c>
      <c r="G56" t="s">
        <v>47</v>
      </c>
      <c r="H56" t="s">
        <v>48</v>
      </c>
      <c r="I56" s="1"/>
      <c r="J56">
        <v>920</v>
      </c>
      <c r="K56" t="s">
        <v>83</v>
      </c>
      <c r="L56" t="s">
        <v>84</v>
      </c>
      <c r="M56">
        <v>990001</v>
      </c>
      <c r="N56" t="s">
        <v>51</v>
      </c>
      <c r="O56">
        <v>0.5</v>
      </c>
      <c r="Q56">
        <v>0.5</v>
      </c>
      <c r="S56" t="s">
        <v>180</v>
      </c>
      <c r="AE56">
        <v>12</v>
      </c>
      <c r="AF56">
        <v>7.6</v>
      </c>
      <c r="AG56">
        <v>5</v>
      </c>
      <c r="AH56" t="s">
        <v>52</v>
      </c>
      <c r="AI56" t="s">
        <v>53</v>
      </c>
      <c r="AJ56">
        <v>2</v>
      </c>
      <c r="AK56">
        <v>1</v>
      </c>
      <c r="AL56">
        <v>1</v>
      </c>
      <c r="AM56" t="s">
        <v>54</v>
      </c>
      <c r="AN56" t="s">
        <v>55</v>
      </c>
      <c r="AP56">
        <v>1</v>
      </c>
      <c r="AQ56" t="s">
        <v>56</v>
      </c>
      <c r="AR56">
        <v>0</v>
      </c>
      <c r="AW56" t="s">
        <v>57</v>
      </c>
      <c r="AX56">
        <v>0</v>
      </c>
      <c r="AY56">
        <v>2</v>
      </c>
      <c r="AZ56">
        <v>0.5</v>
      </c>
      <c r="BA56">
        <v>0.5</v>
      </c>
      <c r="BB56" t="s">
        <v>58</v>
      </c>
    </row>
    <row r="57" spans="1:54" x14ac:dyDescent="0.45">
      <c r="A57" s="4" t="str">
        <f>VLOOKUP(F57,'Matching-Tabelle'!$A$57:$B$61,2,FALSE)</f>
        <v>curdin.schenkel@tkb.ch</v>
      </c>
      <c r="B57" s="4" t="str">
        <f>VLOOKUP(J57,'Matching-Tabelle'!$A$1:$B$52,2,FALSE)</f>
        <v>WPI CTB</v>
      </c>
      <c r="C57" s="4">
        <v>0.5</v>
      </c>
      <c r="D57" s="4" t="s">
        <v>181</v>
      </c>
      <c r="E57" s="5">
        <v>42720</v>
      </c>
      <c r="F57" t="s">
        <v>46</v>
      </c>
      <c r="G57" t="s">
        <v>47</v>
      </c>
      <c r="H57" t="s">
        <v>48</v>
      </c>
      <c r="I57" s="1"/>
      <c r="J57">
        <v>920</v>
      </c>
      <c r="K57" t="s">
        <v>83</v>
      </c>
      <c r="L57" t="s">
        <v>84</v>
      </c>
      <c r="M57">
        <v>990001</v>
      </c>
      <c r="N57" t="s">
        <v>51</v>
      </c>
      <c r="O57">
        <v>0.5</v>
      </c>
      <c r="Q57">
        <v>0.5</v>
      </c>
      <c r="S57" t="s">
        <v>181</v>
      </c>
      <c r="AE57">
        <v>12</v>
      </c>
      <c r="AF57">
        <v>7.6</v>
      </c>
      <c r="AG57">
        <v>5</v>
      </c>
      <c r="AH57" t="s">
        <v>52</v>
      </c>
      <c r="AI57" t="s">
        <v>53</v>
      </c>
      <c r="AJ57">
        <v>2</v>
      </c>
      <c r="AK57">
        <v>1</v>
      </c>
      <c r="AL57">
        <v>1</v>
      </c>
      <c r="AM57" t="s">
        <v>54</v>
      </c>
      <c r="AN57" t="s">
        <v>55</v>
      </c>
      <c r="AP57">
        <v>1</v>
      </c>
      <c r="AQ57" t="s">
        <v>56</v>
      </c>
      <c r="AR57">
        <v>0</v>
      </c>
      <c r="AW57" t="s">
        <v>57</v>
      </c>
      <c r="AX57">
        <v>0</v>
      </c>
      <c r="AY57">
        <v>2</v>
      </c>
      <c r="AZ57">
        <v>0.5</v>
      </c>
      <c r="BA57">
        <v>0.5</v>
      </c>
      <c r="BB57" t="s">
        <v>58</v>
      </c>
    </row>
    <row r="58" spans="1:54" x14ac:dyDescent="0.45">
      <c r="A58" s="4" t="str">
        <f>VLOOKUP(F58,'Matching-Tabelle'!$A$57:$B$61,2,FALSE)</f>
        <v>curdin.schenkel@tkb.ch</v>
      </c>
      <c r="B58" s="4" t="str">
        <f>VLOOKUP(J58,'Matching-Tabelle'!$A$1:$B$52,2,FALSE)</f>
        <v>WPI CTB</v>
      </c>
      <c r="C58" s="4">
        <v>1</v>
      </c>
      <c r="D58" s="4" t="s">
        <v>188</v>
      </c>
      <c r="E58" s="5">
        <v>42732</v>
      </c>
      <c r="F58" t="s">
        <v>46</v>
      </c>
      <c r="G58" t="s">
        <v>47</v>
      </c>
      <c r="H58" t="s">
        <v>48</v>
      </c>
      <c r="I58" s="1"/>
      <c r="J58">
        <v>920</v>
      </c>
      <c r="K58" t="s">
        <v>83</v>
      </c>
      <c r="L58" t="s">
        <v>84</v>
      </c>
      <c r="M58">
        <v>990001</v>
      </c>
      <c r="N58" t="s">
        <v>51</v>
      </c>
      <c r="O58">
        <v>1</v>
      </c>
      <c r="Q58">
        <v>1</v>
      </c>
      <c r="S58" t="s">
        <v>188</v>
      </c>
      <c r="AE58">
        <v>12</v>
      </c>
      <c r="AF58">
        <v>7.6</v>
      </c>
      <c r="AG58">
        <v>5</v>
      </c>
      <c r="AH58" t="s">
        <v>52</v>
      </c>
      <c r="AI58" t="s">
        <v>53</v>
      </c>
      <c r="AJ58">
        <v>2</v>
      </c>
      <c r="AK58">
        <v>1</v>
      </c>
      <c r="AL58">
        <v>1</v>
      </c>
      <c r="AM58" t="s">
        <v>54</v>
      </c>
      <c r="AN58" t="s">
        <v>55</v>
      </c>
      <c r="AP58">
        <v>1</v>
      </c>
      <c r="AQ58" t="s">
        <v>56</v>
      </c>
      <c r="AR58">
        <v>0</v>
      </c>
      <c r="AW58" t="s">
        <v>57</v>
      </c>
      <c r="AX58">
        <v>0</v>
      </c>
      <c r="AY58">
        <v>2</v>
      </c>
      <c r="AZ58">
        <v>1</v>
      </c>
      <c r="BA58">
        <v>1</v>
      </c>
      <c r="BB58" t="s">
        <v>58</v>
      </c>
    </row>
    <row r="59" spans="1:54" x14ac:dyDescent="0.45">
      <c r="A59" s="4" t="str">
        <f>VLOOKUP(F59,'Matching-Tabelle'!$A$57:$B$61,2,FALSE)</f>
        <v>curdin.schenkel@tkb.ch</v>
      </c>
      <c r="B59" s="4" t="str">
        <f>VLOOKUP(J59,'Matching-Tabelle'!$A$1:$B$52,2,FALSE)</f>
        <v>WPI CTB</v>
      </c>
      <c r="C59" s="4">
        <v>5</v>
      </c>
      <c r="D59" s="4" t="s">
        <v>105</v>
      </c>
      <c r="E59" s="5">
        <v>42409</v>
      </c>
      <c r="F59" t="s">
        <v>46</v>
      </c>
      <c r="G59" t="s">
        <v>47</v>
      </c>
      <c r="H59" t="s">
        <v>48</v>
      </c>
      <c r="I59" s="1"/>
      <c r="J59">
        <v>921</v>
      </c>
      <c r="K59" t="s">
        <v>103</v>
      </c>
      <c r="L59" t="s">
        <v>104</v>
      </c>
      <c r="M59">
        <v>990001</v>
      </c>
      <c r="N59" t="s">
        <v>51</v>
      </c>
      <c r="O59">
        <v>5</v>
      </c>
      <c r="Q59">
        <v>5</v>
      </c>
      <c r="S59" t="s">
        <v>105</v>
      </c>
      <c r="AE59">
        <v>12</v>
      </c>
      <c r="AF59">
        <v>7.6</v>
      </c>
      <c r="AG59">
        <v>5</v>
      </c>
      <c r="AH59" t="s">
        <v>52</v>
      </c>
      <c r="AI59" t="s">
        <v>53</v>
      </c>
      <c r="AJ59">
        <v>2</v>
      </c>
      <c r="AK59">
        <v>1</v>
      </c>
      <c r="AL59">
        <v>1</v>
      </c>
      <c r="AM59" t="s">
        <v>54</v>
      </c>
      <c r="AN59" t="s">
        <v>55</v>
      </c>
      <c r="AP59">
        <v>1</v>
      </c>
      <c r="AQ59" t="s">
        <v>56</v>
      </c>
      <c r="AR59">
        <v>0</v>
      </c>
      <c r="AW59" t="s">
        <v>57</v>
      </c>
      <c r="AX59">
        <v>0</v>
      </c>
      <c r="AY59">
        <v>2</v>
      </c>
      <c r="AZ59">
        <v>5</v>
      </c>
      <c r="BA59">
        <v>5</v>
      </c>
      <c r="BB59" t="s">
        <v>58</v>
      </c>
    </row>
    <row r="60" spans="1:54" x14ac:dyDescent="0.45">
      <c r="A60" s="4" t="str">
        <f>VLOOKUP(F60,'Matching-Tabelle'!$A$57:$B$61,2,FALSE)</f>
        <v>curdin.schenkel@tkb.ch</v>
      </c>
      <c r="B60" s="4" t="str">
        <f>VLOOKUP(J60,'Matching-Tabelle'!$A$1:$B$52,2,FALSE)</f>
        <v>WPI CTB</v>
      </c>
      <c r="C60" s="4">
        <v>1</v>
      </c>
      <c r="D60" s="4" t="s">
        <v>106</v>
      </c>
      <c r="E60" s="5">
        <v>42422</v>
      </c>
      <c r="F60" t="s">
        <v>46</v>
      </c>
      <c r="G60" t="s">
        <v>47</v>
      </c>
      <c r="H60" t="s">
        <v>48</v>
      </c>
      <c r="I60" s="1"/>
      <c r="J60">
        <v>921</v>
      </c>
      <c r="K60" t="s">
        <v>103</v>
      </c>
      <c r="L60" t="s">
        <v>104</v>
      </c>
      <c r="M60">
        <v>990001</v>
      </c>
      <c r="N60" t="s">
        <v>51</v>
      </c>
      <c r="O60">
        <v>1</v>
      </c>
      <c r="Q60">
        <v>1</v>
      </c>
      <c r="S60" t="s">
        <v>106</v>
      </c>
      <c r="AE60">
        <v>12</v>
      </c>
      <c r="AF60">
        <v>7.6</v>
      </c>
      <c r="AG60">
        <v>5</v>
      </c>
      <c r="AH60" t="s">
        <v>52</v>
      </c>
      <c r="AI60" t="s">
        <v>53</v>
      </c>
      <c r="AJ60">
        <v>2</v>
      </c>
      <c r="AK60">
        <v>1</v>
      </c>
      <c r="AL60">
        <v>1</v>
      </c>
      <c r="AM60" t="s">
        <v>54</v>
      </c>
      <c r="AN60" t="s">
        <v>55</v>
      </c>
      <c r="AP60">
        <v>1</v>
      </c>
      <c r="AQ60" t="s">
        <v>56</v>
      </c>
      <c r="AR60">
        <v>0</v>
      </c>
      <c r="AW60" t="s">
        <v>57</v>
      </c>
      <c r="AX60">
        <v>0</v>
      </c>
      <c r="AY60">
        <v>2</v>
      </c>
      <c r="AZ60">
        <v>1</v>
      </c>
      <c r="BA60">
        <v>1</v>
      </c>
      <c r="BB60" t="s">
        <v>58</v>
      </c>
    </row>
    <row r="61" spans="1:54" x14ac:dyDescent="0.45">
      <c r="A61" s="4" t="str">
        <f>VLOOKUP(F61,'Matching-Tabelle'!$A$57:$B$61,2,FALSE)</f>
        <v>curdin.schenkel@tkb.ch</v>
      </c>
      <c r="B61" s="4" t="str">
        <f>VLOOKUP(J61,'Matching-Tabelle'!$A$1:$B$52,2,FALSE)</f>
        <v>WPI CTB</v>
      </c>
      <c r="C61" s="4">
        <v>1</v>
      </c>
      <c r="D61" s="4" t="s">
        <v>107</v>
      </c>
      <c r="E61" s="5">
        <v>42422</v>
      </c>
      <c r="F61" t="s">
        <v>46</v>
      </c>
      <c r="G61" t="s">
        <v>47</v>
      </c>
      <c r="H61" t="s">
        <v>48</v>
      </c>
      <c r="I61" s="1"/>
      <c r="J61">
        <v>921</v>
      </c>
      <c r="K61" t="s">
        <v>103</v>
      </c>
      <c r="L61" t="s">
        <v>104</v>
      </c>
      <c r="M61">
        <v>990001</v>
      </c>
      <c r="N61" t="s">
        <v>51</v>
      </c>
      <c r="O61">
        <v>1</v>
      </c>
      <c r="Q61">
        <v>1</v>
      </c>
      <c r="S61" t="s">
        <v>107</v>
      </c>
      <c r="AE61">
        <v>12</v>
      </c>
      <c r="AF61">
        <v>7.6</v>
      </c>
      <c r="AG61">
        <v>5</v>
      </c>
      <c r="AH61" t="s">
        <v>52</v>
      </c>
      <c r="AI61" t="s">
        <v>53</v>
      </c>
      <c r="AJ61">
        <v>2</v>
      </c>
      <c r="AK61">
        <v>1</v>
      </c>
      <c r="AL61">
        <v>1</v>
      </c>
      <c r="AM61" t="s">
        <v>54</v>
      </c>
      <c r="AN61" t="s">
        <v>55</v>
      </c>
      <c r="AP61">
        <v>1</v>
      </c>
      <c r="AQ61" t="s">
        <v>56</v>
      </c>
      <c r="AR61">
        <v>0</v>
      </c>
      <c r="AW61" t="s">
        <v>57</v>
      </c>
      <c r="AX61">
        <v>0</v>
      </c>
      <c r="AY61">
        <v>2</v>
      </c>
      <c r="AZ61">
        <v>1</v>
      </c>
      <c r="BA61">
        <v>1</v>
      </c>
      <c r="BB61" t="s">
        <v>58</v>
      </c>
    </row>
    <row r="62" spans="1:54" x14ac:dyDescent="0.45">
      <c r="A62" s="4" t="str">
        <f>VLOOKUP(F62,'Matching-Tabelle'!$A$57:$B$61,2,FALSE)</f>
        <v>curdin.schenkel@tkb.ch</v>
      </c>
      <c r="B62" s="4" t="str">
        <f>VLOOKUP(J62,'Matching-Tabelle'!$A$1:$B$52,2,FALSE)</f>
        <v>WPI CTB</v>
      </c>
      <c r="C62" s="4">
        <v>2.5</v>
      </c>
      <c r="D62" s="4" t="s">
        <v>112</v>
      </c>
      <c r="E62" s="5">
        <v>42432</v>
      </c>
      <c r="F62" t="s">
        <v>46</v>
      </c>
      <c r="G62" t="s">
        <v>47</v>
      </c>
      <c r="H62" t="s">
        <v>48</v>
      </c>
      <c r="I62" s="1"/>
      <c r="J62">
        <v>921</v>
      </c>
      <c r="K62" t="s">
        <v>103</v>
      </c>
      <c r="L62" t="s">
        <v>104</v>
      </c>
      <c r="M62">
        <v>990001</v>
      </c>
      <c r="N62" t="s">
        <v>51</v>
      </c>
      <c r="O62">
        <v>2.5</v>
      </c>
      <c r="Q62">
        <v>2.5</v>
      </c>
      <c r="S62" t="s">
        <v>112</v>
      </c>
      <c r="AE62">
        <v>12</v>
      </c>
      <c r="AF62">
        <v>7.6</v>
      </c>
      <c r="AG62">
        <v>5</v>
      </c>
      <c r="AH62" t="s">
        <v>52</v>
      </c>
      <c r="AI62" t="s">
        <v>53</v>
      </c>
      <c r="AJ62">
        <v>2</v>
      </c>
      <c r="AK62">
        <v>1</v>
      </c>
      <c r="AL62">
        <v>1</v>
      </c>
      <c r="AM62" t="s">
        <v>54</v>
      </c>
      <c r="AN62" t="s">
        <v>55</v>
      </c>
      <c r="AP62">
        <v>1</v>
      </c>
      <c r="AQ62" t="s">
        <v>56</v>
      </c>
      <c r="AR62">
        <v>0</v>
      </c>
      <c r="AW62" t="s">
        <v>57</v>
      </c>
      <c r="AX62">
        <v>0</v>
      </c>
      <c r="AY62">
        <v>2</v>
      </c>
      <c r="AZ62">
        <v>2.5</v>
      </c>
      <c r="BA62">
        <v>2.5</v>
      </c>
      <c r="BB62" t="s">
        <v>58</v>
      </c>
    </row>
    <row r="63" spans="1:54" x14ac:dyDescent="0.45">
      <c r="A63" s="4" t="str">
        <f>VLOOKUP(F63,'Matching-Tabelle'!$A$57:$B$61,2,FALSE)</f>
        <v>curdin.schenkel@tkb.ch</v>
      </c>
      <c r="B63" s="4" t="str">
        <f>VLOOKUP(J63,'Matching-Tabelle'!$A$1:$B$52,2,FALSE)</f>
        <v>WPI CTB</v>
      </c>
      <c r="C63" s="4">
        <v>2</v>
      </c>
      <c r="D63" s="4" t="s">
        <v>120</v>
      </c>
      <c r="E63" s="5">
        <v>42472</v>
      </c>
      <c r="F63" t="s">
        <v>46</v>
      </c>
      <c r="G63" t="s">
        <v>47</v>
      </c>
      <c r="H63" t="s">
        <v>48</v>
      </c>
      <c r="I63" s="1"/>
      <c r="J63">
        <v>921</v>
      </c>
      <c r="K63" t="s">
        <v>103</v>
      </c>
      <c r="L63" t="s">
        <v>104</v>
      </c>
      <c r="M63">
        <v>990001</v>
      </c>
      <c r="N63" t="s">
        <v>51</v>
      </c>
      <c r="O63">
        <v>2</v>
      </c>
      <c r="Q63">
        <v>2</v>
      </c>
      <c r="S63" t="s">
        <v>120</v>
      </c>
      <c r="AE63">
        <v>12</v>
      </c>
      <c r="AF63">
        <v>7.6</v>
      </c>
      <c r="AG63">
        <v>5</v>
      </c>
      <c r="AH63" t="s">
        <v>52</v>
      </c>
      <c r="AI63" t="s">
        <v>53</v>
      </c>
      <c r="AJ63">
        <v>2</v>
      </c>
      <c r="AK63">
        <v>1</v>
      </c>
      <c r="AL63">
        <v>1</v>
      </c>
      <c r="AM63" t="s">
        <v>54</v>
      </c>
      <c r="AN63" t="s">
        <v>55</v>
      </c>
      <c r="AP63">
        <v>1</v>
      </c>
      <c r="AQ63" t="s">
        <v>56</v>
      </c>
      <c r="AR63">
        <v>0</v>
      </c>
      <c r="AW63" t="s">
        <v>57</v>
      </c>
      <c r="AX63">
        <v>0</v>
      </c>
      <c r="AY63">
        <v>2</v>
      </c>
      <c r="AZ63">
        <v>2</v>
      </c>
      <c r="BA63">
        <v>2</v>
      </c>
      <c r="BB63" t="s">
        <v>58</v>
      </c>
    </row>
    <row r="64" spans="1:54" x14ac:dyDescent="0.45">
      <c r="A64" s="4" t="str">
        <f>VLOOKUP(F64,'Matching-Tabelle'!$A$57:$B$61,2,FALSE)</f>
        <v>curdin.schenkel@tkb.ch</v>
      </c>
      <c r="B64" s="4" t="str">
        <f>VLOOKUP(J64,'Matching-Tabelle'!$A$1:$B$52,2,FALSE)</f>
        <v>WPI CTB</v>
      </c>
      <c r="C64" s="4">
        <v>0.5</v>
      </c>
      <c r="D64" s="4" t="s">
        <v>125</v>
      </c>
      <c r="E64" s="5">
        <v>42485</v>
      </c>
      <c r="F64" t="s">
        <v>46</v>
      </c>
      <c r="G64" t="s">
        <v>47</v>
      </c>
      <c r="H64" t="s">
        <v>48</v>
      </c>
      <c r="I64" s="1"/>
      <c r="J64">
        <v>921</v>
      </c>
      <c r="K64" t="s">
        <v>103</v>
      </c>
      <c r="L64" t="s">
        <v>104</v>
      </c>
      <c r="M64">
        <v>990001</v>
      </c>
      <c r="N64" t="s">
        <v>51</v>
      </c>
      <c r="O64">
        <v>0.5</v>
      </c>
      <c r="Q64">
        <v>0.5</v>
      </c>
      <c r="S64" t="s">
        <v>125</v>
      </c>
      <c r="AE64">
        <v>12</v>
      </c>
      <c r="AF64">
        <v>7.6</v>
      </c>
      <c r="AG64">
        <v>5</v>
      </c>
      <c r="AH64" t="s">
        <v>52</v>
      </c>
      <c r="AI64" t="s">
        <v>53</v>
      </c>
      <c r="AJ64">
        <v>2</v>
      </c>
      <c r="AK64">
        <v>1</v>
      </c>
      <c r="AL64">
        <v>1</v>
      </c>
      <c r="AM64" t="s">
        <v>54</v>
      </c>
      <c r="AN64" t="s">
        <v>55</v>
      </c>
      <c r="AP64">
        <v>1</v>
      </c>
      <c r="AQ64" t="s">
        <v>56</v>
      </c>
      <c r="AR64">
        <v>0</v>
      </c>
      <c r="AW64" t="s">
        <v>57</v>
      </c>
      <c r="AX64">
        <v>0</v>
      </c>
      <c r="AY64">
        <v>2</v>
      </c>
      <c r="AZ64">
        <v>0.5</v>
      </c>
      <c r="BA64">
        <v>0.5</v>
      </c>
      <c r="BB64" t="s">
        <v>58</v>
      </c>
    </row>
    <row r="65" spans="1:54" x14ac:dyDescent="0.45">
      <c r="A65" s="4" t="str">
        <f>VLOOKUP(F65,'Matching-Tabelle'!$A$57:$B$61,2,FALSE)</f>
        <v>curdin.schenkel@tkb.ch</v>
      </c>
      <c r="B65" s="4" t="str">
        <f>VLOOKUP(J65,'Matching-Tabelle'!$A$1:$B$52,2,FALSE)</f>
        <v>WPI CTB</v>
      </c>
      <c r="C65" s="4">
        <v>2.5</v>
      </c>
      <c r="D65" s="4" t="s">
        <v>126</v>
      </c>
      <c r="E65" s="5">
        <v>42485</v>
      </c>
      <c r="F65" t="s">
        <v>46</v>
      </c>
      <c r="G65" t="s">
        <v>47</v>
      </c>
      <c r="H65" t="s">
        <v>48</v>
      </c>
      <c r="I65" s="1"/>
      <c r="J65">
        <v>921</v>
      </c>
      <c r="K65" t="s">
        <v>103</v>
      </c>
      <c r="L65" t="s">
        <v>104</v>
      </c>
      <c r="M65">
        <v>990001</v>
      </c>
      <c r="N65" t="s">
        <v>51</v>
      </c>
      <c r="O65">
        <v>2.5</v>
      </c>
      <c r="Q65">
        <v>2.5</v>
      </c>
      <c r="S65" t="s">
        <v>126</v>
      </c>
      <c r="AE65">
        <v>12</v>
      </c>
      <c r="AF65">
        <v>7.6</v>
      </c>
      <c r="AG65">
        <v>5</v>
      </c>
      <c r="AH65" t="s">
        <v>52</v>
      </c>
      <c r="AI65" t="s">
        <v>53</v>
      </c>
      <c r="AJ65">
        <v>2</v>
      </c>
      <c r="AK65">
        <v>1</v>
      </c>
      <c r="AL65">
        <v>1</v>
      </c>
      <c r="AM65" t="s">
        <v>54</v>
      </c>
      <c r="AN65" t="s">
        <v>55</v>
      </c>
      <c r="AP65">
        <v>1</v>
      </c>
      <c r="AQ65" t="s">
        <v>56</v>
      </c>
      <c r="AR65">
        <v>0</v>
      </c>
      <c r="AW65" t="s">
        <v>57</v>
      </c>
      <c r="AX65">
        <v>0</v>
      </c>
      <c r="AY65">
        <v>2</v>
      </c>
      <c r="AZ65">
        <v>2.5</v>
      </c>
      <c r="BA65">
        <v>2.5</v>
      </c>
      <c r="BB65" t="s">
        <v>58</v>
      </c>
    </row>
    <row r="66" spans="1:54" x14ac:dyDescent="0.45">
      <c r="A66" s="4" t="str">
        <f>VLOOKUP(F66,'Matching-Tabelle'!$A$57:$B$61,2,FALSE)</f>
        <v>curdin.schenkel@tkb.ch</v>
      </c>
      <c r="B66" s="4" t="str">
        <f>VLOOKUP(J66,'Matching-Tabelle'!$A$1:$B$52,2,FALSE)</f>
        <v>WPI CTB</v>
      </c>
      <c r="C66" s="4">
        <v>1</v>
      </c>
      <c r="D66" s="4" t="s">
        <v>128</v>
      </c>
      <c r="E66" s="5">
        <v>42488</v>
      </c>
      <c r="F66" t="s">
        <v>46</v>
      </c>
      <c r="G66" t="s">
        <v>47</v>
      </c>
      <c r="H66" t="s">
        <v>48</v>
      </c>
      <c r="I66" s="1"/>
      <c r="J66">
        <v>921</v>
      </c>
      <c r="K66" t="s">
        <v>103</v>
      </c>
      <c r="L66" t="s">
        <v>104</v>
      </c>
      <c r="M66">
        <v>990001</v>
      </c>
      <c r="N66" t="s">
        <v>51</v>
      </c>
      <c r="O66">
        <v>1</v>
      </c>
      <c r="Q66">
        <v>1</v>
      </c>
      <c r="S66" t="s">
        <v>128</v>
      </c>
      <c r="AE66">
        <v>12</v>
      </c>
      <c r="AF66">
        <v>7.6</v>
      </c>
      <c r="AG66">
        <v>5</v>
      </c>
      <c r="AH66" t="s">
        <v>52</v>
      </c>
      <c r="AI66" t="s">
        <v>53</v>
      </c>
      <c r="AJ66">
        <v>2</v>
      </c>
      <c r="AK66">
        <v>1</v>
      </c>
      <c r="AL66">
        <v>1</v>
      </c>
      <c r="AM66" t="s">
        <v>54</v>
      </c>
      <c r="AN66" t="s">
        <v>55</v>
      </c>
      <c r="AP66">
        <v>1</v>
      </c>
      <c r="AQ66" t="s">
        <v>56</v>
      </c>
      <c r="AR66">
        <v>0</v>
      </c>
      <c r="AW66" t="s">
        <v>57</v>
      </c>
      <c r="AX66">
        <v>0</v>
      </c>
      <c r="AY66">
        <v>2</v>
      </c>
      <c r="AZ66">
        <v>1</v>
      </c>
      <c r="BA66">
        <v>1</v>
      </c>
      <c r="BB66" t="s">
        <v>58</v>
      </c>
    </row>
    <row r="67" spans="1:54" x14ac:dyDescent="0.45">
      <c r="A67" s="4" t="str">
        <f>VLOOKUP(F67,'Matching-Tabelle'!$A$57:$B$61,2,FALSE)</f>
        <v>curdin.schenkel@tkb.ch</v>
      </c>
      <c r="B67" s="4" t="str">
        <f>VLOOKUP(J67,'Matching-Tabelle'!$A$1:$B$52,2,FALSE)</f>
        <v>WPI CTB</v>
      </c>
      <c r="C67" s="4">
        <v>1</v>
      </c>
      <c r="D67" s="4" t="s">
        <v>130</v>
      </c>
      <c r="E67" s="5">
        <v>42497</v>
      </c>
      <c r="F67" t="s">
        <v>46</v>
      </c>
      <c r="G67" t="s">
        <v>47</v>
      </c>
      <c r="H67" t="s">
        <v>48</v>
      </c>
      <c r="I67" s="1"/>
      <c r="J67">
        <v>921</v>
      </c>
      <c r="K67" t="s">
        <v>103</v>
      </c>
      <c r="L67" t="s">
        <v>104</v>
      </c>
      <c r="M67">
        <v>990001</v>
      </c>
      <c r="N67" t="s">
        <v>51</v>
      </c>
      <c r="O67">
        <v>1</v>
      </c>
      <c r="Q67">
        <v>1</v>
      </c>
      <c r="S67" t="s">
        <v>130</v>
      </c>
      <c r="AE67">
        <v>12</v>
      </c>
      <c r="AF67">
        <v>7.6</v>
      </c>
      <c r="AG67">
        <v>5</v>
      </c>
      <c r="AH67" t="s">
        <v>52</v>
      </c>
      <c r="AI67" t="s">
        <v>53</v>
      </c>
      <c r="AJ67">
        <v>2</v>
      </c>
      <c r="AK67">
        <v>1</v>
      </c>
      <c r="AL67">
        <v>1</v>
      </c>
      <c r="AM67" t="s">
        <v>54</v>
      </c>
      <c r="AN67" t="s">
        <v>55</v>
      </c>
      <c r="AP67">
        <v>1</v>
      </c>
      <c r="AQ67" t="s">
        <v>56</v>
      </c>
      <c r="AR67">
        <v>0</v>
      </c>
      <c r="AW67" t="s">
        <v>57</v>
      </c>
      <c r="AX67">
        <v>0</v>
      </c>
      <c r="AY67">
        <v>2</v>
      </c>
      <c r="AZ67">
        <v>1</v>
      </c>
      <c r="BA67">
        <v>1</v>
      </c>
      <c r="BB67" t="s">
        <v>58</v>
      </c>
    </row>
    <row r="68" spans="1:54" x14ac:dyDescent="0.45">
      <c r="A68" s="4" t="str">
        <f>VLOOKUP(F68,'Matching-Tabelle'!$A$57:$B$61,2,FALSE)</f>
        <v>curdin.schenkel@tkb.ch</v>
      </c>
      <c r="B68" s="4" t="str">
        <f>VLOOKUP(J68,'Matching-Tabelle'!$A$1:$B$52,2,FALSE)</f>
        <v>WPI CTB</v>
      </c>
      <c r="C68" s="4">
        <v>2</v>
      </c>
      <c r="D68" s="4" t="s">
        <v>91</v>
      </c>
      <c r="E68" s="5">
        <v>42514</v>
      </c>
      <c r="F68" t="s">
        <v>46</v>
      </c>
      <c r="G68" t="s">
        <v>47</v>
      </c>
      <c r="H68" t="s">
        <v>48</v>
      </c>
      <c r="I68" s="1"/>
      <c r="J68">
        <v>921</v>
      </c>
      <c r="K68" t="s">
        <v>103</v>
      </c>
      <c r="L68" t="s">
        <v>104</v>
      </c>
      <c r="M68">
        <v>990001</v>
      </c>
      <c r="N68" t="s">
        <v>51</v>
      </c>
      <c r="O68">
        <v>2</v>
      </c>
      <c r="Q68">
        <v>2</v>
      </c>
      <c r="S68" t="s">
        <v>91</v>
      </c>
      <c r="AE68">
        <v>12</v>
      </c>
      <c r="AF68">
        <v>7.6</v>
      </c>
      <c r="AG68">
        <v>5</v>
      </c>
      <c r="AH68" t="s">
        <v>52</v>
      </c>
      <c r="AI68" t="s">
        <v>53</v>
      </c>
      <c r="AJ68">
        <v>2</v>
      </c>
      <c r="AK68">
        <v>1</v>
      </c>
      <c r="AL68">
        <v>1</v>
      </c>
      <c r="AM68" t="s">
        <v>54</v>
      </c>
      <c r="AN68" t="s">
        <v>55</v>
      </c>
      <c r="AP68">
        <v>1</v>
      </c>
      <c r="AQ68" t="s">
        <v>56</v>
      </c>
      <c r="AR68">
        <v>0</v>
      </c>
      <c r="AW68" t="s">
        <v>57</v>
      </c>
      <c r="AX68">
        <v>0</v>
      </c>
      <c r="AY68">
        <v>2</v>
      </c>
      <c r="AZ68">
        <v>2</v>
      </c>
      <c r="BA68">
        <v>2</v>
      </c>
      <c r="BB68" t="s">
        <v>58</v>
      </c>
    </row>
    <row r="69" spans="1:54" x14ac:dyDescent="0.45">
      <c r="A69" s="4" t="str">
        <f>VLOOKUP(F69,'Matching-Tabelle'!$A$57:$B$61,2,FALSE)</f>
        <v>curdin.schenkel@tkb.ch</v>
      </c>
      <c r="B69" s="4" t="str">
        <f>VLOOKUP(J69,'Matching-Tabelle'!$A$1:$B$52,2,FALSE)</f>
        <v>WPI CTB</v>
      </c>
      <c r="C69" s="4">
        <v>0.5</v>
      </c>
      <c r="D69" s="4" t="s">
        <v>131</v>
      </c>
      <c r="E69" s="5">
        <v>42515</v>
      </c>
      <c r="F69" t="s">
        <v>46</v>
      </c>
      <c r="G69" t="s">
        <v>47</v>
      </c>
      <c r="H69" t="s">
        <v>48</v>
      </c>
      <c r="I69" s="1"/>
      <c r="J69">
        <v>921</v>
      </c>
      <c r="K69" t="s">
        <v>103</v>
      </c>
      <c r="L69" t="s">
        <v>104</v>
      </c>
      <c r="M69">
        <v>990001</v>
      </c>
      <c r="N69" t="s">
        <v>51</v>
      </c>
      <c r="O69">
        <v>0.5</v>
      </c>
      <c r="Q69">
        <v>0.5</v>
      </c>
      <c r="S69" t="s">
        <v>131</v>
      </c>
      <c r="AE69">
        <v>12</v>
      </c>
      <c r="AF69">
        <v>7.6</v>
      </c>
      <c r="AG69">
        <v>5</v>
      </c>
      <c r="AH69" t="s">
        <v>52</v>
      </c>
      <c r="AI69" t="s">
        <v>53</v>
      </c>
      <c r="AJ69">
        <v>2</v>
      </c>
      <c r="AK69">
        <v>1</v>
      </c>
      <c r="AL69">
        <v>1</v>
      </c>
      <c r="AM69" t="s">
        <v>54</v>
      </c>
      <c r="AN69" t="s">
        <v>55</v>
      </c>
      <c r="AP69">
        <v>1</v>
      </c>
      <c r="AQ69" t="s">
        <v>56</v>
      </c>
      <c r="AR69">
        <v>0</v>
      </c>
      <c r="AW69" t="s">
        <v>57</v>
      </c>
      <c r="AX69">
        <v>0</v>
      </c>
      <c r="AY69">
        <v>2</v>
      </c>
      <c r="AZ69">
        <v>0.5</v>
      </c>
      <c r="BA69">
        <v>0.5</v>
      </c>
      <c r="BB69" t="s">
        <v>58</v>
      </c>
    </row>
    <row r="70" spans="1:54" x14ac:dyDescent="0.45">
      <c r="A70" s="4" t="str">
        <f>VLOOKUP(F70,'Matching-Tabelle'!$A$57:$B$61,2,FALSE)</f>
        <v>curdin.schenkel@tkb.ch</v>
      </c>
      <c r="B70" s="4" t="str">
        <f>VLOOKUP(J70,'Matching-Tabelle'!$A$1:$B$52,2,FALSE)</f>
        <v>WPI CTB</v>
      </c>
      <c r="C70" s="4">
        <v>0.5</v>
      </c>
      <c r="D70" s="4" t="s">
        <v>132</v>
      </c>
      <c r="E70" s="5">
        <v>42517</v>
      </c>
      <c r="F70" t="s">
        <v>46</v>
      </c>
      <c r="G70" t="s">
        <v>47</v>
      </c>
      <c r="H70" t="s">
        <v>48</v>
      </c>
      <c r="I70" s="1"/>
      <c r="J70">
        <v>921</v>
      </c>
      <c r="K70" t="s">
        <v>103</v>
      </c>
      <c r="L70" t="s">
        <v>104</v>
      </c>
      <c r="M70">
        <v>990001</v>
      </c>
      <c r="N70" t="s">
        <v>51</v>
      </c>
      <c r="O70">
        <v>0.5</v>
      </c>
      <c r="Q70">
        <v>0.5</v>
      </c>
      <c r="S70" t="s">
        <v>132</v>
      </c>
      <c r="AE70">
        <v>12</v>
      </c>
      <c r="AF70">
        <v>7.6</v>
      </c>
      <c r="AG70">
        <v>5</v>
      </c>
      <c r="AH70" t="s">
        <v>52</v>
      </c>
      <c r="AI70" t="s">
        <v>53</v>
      </c>
      <c r="AJ70">
        <v>2</v>
      </c>
      <c r="AK70">
        <v>1</v>
      </c>
      <c r="AL70">
        <v>1</v>
      </c>
      <c r="AM70" t="s">
        <v>54</v>
      </c>
      <c r="AN70" t="s">
        <v>55</v>
      </c>
      <c r="AP70">
        <v>1</v>
      </c>
      <c r="AQ70" t="s">
        <v>56</v>
      </c>
      <c r="AR70">
        <v>0</v>
      </c>
      <c r="AW70" t="s">
        <v>57</v>
      </c>
      <c r="AX70">
        <v>0</v>
      </c>
      <c r="AY70">
        <v>2</v>
      </c>
      <c r="AZ70">
        <v>0.5</v>
      </c>
      <c r="BA70">
        <v>0.5</v>
      </c>
      <c r="BB70" t="s">
        <v>58</v>
      </c>
    </row>
    <row r="71" spans="1:54" x14ac:dyDescent="0.45">
      <c r="A71" s="4" t="str">
        <f>VLOOKUP(F71,'Matching-Tabelle'!$A$57:$B$61,2,FALSE)</f>
        <v>curdin.schenkel@tkb.ch</v>
      </c>
      <c r="B71" s="4" t="str">
        <f>VLOOKUP(J71,'Matching-Tabelle'!$A$1:$B$52,2,FALSE)</f>
        <v>WPI CTB</v>
      </c>
      <c r="C71" s="4">
        <v>0.5</v>
      </c>
      <c r="D71" s="4" t="s">
        <v>133</v>
      </c>
      <c r="E71" s="5">
        <v>42521</v>
      </c>
      <c r="F71" t="s">
        <v>46</v>
      </c>
      <c r="G71" t="s">
        <v>47</v>
      </c>
      <c r="H71" t="s">
        <v>48</v>
      </c>
      <c r="I71" s="1"/>
      <c r="J71">
        <v>921</v>
      </c>
      <c r="K71" t="s">
        <v>103</v>
      </c>
      <c r="L71" t="s">
        <v>104</v>
      </c>
      <c r="M71">
        <v>990001</v>
      </c>
      <c r="N71" t="s">
        <v>51</v>
      </c>
      <c r="O71">
        <v>0.5</v>
      </c>
      <c r="Q71">
        <v>0.5</v>
      </c>
      <c r="S71" t="s">
        <v>133</v>
      </c>
      <c r="AE71">
        <v>12</v>
      </c>
      <c r="AF71">
        <v>7.6</v>
      </c>
      <c r="AG71">
        <v>5</v>
      </c>
      <c r="AH71" t="s">
        <v>52</v>
      </c>
      <c r="AI71" t="s">
        <v>53</v>
      </c>
      <c r="AJ71">
        <v>2</v>
      </c>
      <c r="AK71">
        <v>1</v>
      </c>
      <c r="AL71">
        <v>1</v>
      </c>
      <c r="AM71" t="s">
        <v>54</v>
      </c>
      <c r="AN71" t="s">
        <v>55</v>
      </c>
      <c r="AP71">
        <v>1</v>
      </c>
      <c r="AQ71" t="s">
        <v>56</v>
      </c>
      <c r="AR71">
        <v>0</v>
      </c>
      <c r="AW71" t="s">
        <v>57</v>
      </c>
      <c r="AX71">
        <v>0</v>
      </c>
      <c r="AY71">
        <v>2</v>
      </c>
      <c r="AZ71">
        <v>0.5</v>
      </c>
      <c r="BA71">
        <v>0.5</v>
      </c>
      <c r="BB71" t="s">
        <v>58</v>
      </c>
    </row>
    <row r="72" spans="1:54" x14ac:dyDescent="0.45">
      <c r="A72" s="4" t="str">
        <f>VLOOKUP(F72,'Matching-Tabelle'!$A$57:$B$61,2,FALSE)</f>
        <v>curdin.schenkel@tkb.ch</v>
      </c>
      <c r="B72" s="4" t="str">
        <f>VLOOKUP(J72,'Matching-Tabelle'!$A$1:$B$52,2,FALSE)</f>
        <v>WPI CTB</v>
      </c>
      <c r="C72" s="4">
        <v>0.75</v>
      </c>
      <c r="D72" s="4" t="s">
        <v>134</v>
      </c>
      <c r="E72" s="5">
        <v>42521</v>
      </c>
      <c r="F72" t="s">
        <v>46</v>
      </c>
      <c r="G72" t="s">
        <v>47</v>
      </c>
      <c r="H72" t="s">
        <v>48</v>
      </c>
      <c r="I72" s="1"/>
      <c r="J72">
        <v>921</v>
      </c>
      <c r="K72" t="s">
        <v>103</v>
      </c>
      <c r="L72" t="s">
        <v>104</v>
      </c>
      <c r="M72">
        <v>990001</v>
      </c>
      <c r="N72" t="s">
        <v>51</v>
      </c>
      <c r="O72">
        <v>0.75</v>
      </c>
      <c r="Q72">
        <v>0.75</v>
      </c>
      <c r="S72" t="s">
        <v>134</v>
      </c>
      <c r="AE72">
        <v>12</v>
      </c>
      <c r="AF72">
        <v>7.6</v>
      </c>
      <c r="AG72">
        <v>5</v>
      </c>
      <c r="AH72" t="s">
        <v>52</v>
      </c>
      <c r="AI72" t="s">
        <v>53</v>
      </c>
      <c r="AJ72">
        <v>2</v>
      </c>
      <c r="AK72">
        <v>1</v>
      </c>
      <c r="AL72">
        <v>1</v>
      </c>
      <c r="AM72" t="s">
        <v>54</v>
      </c>
      <c r="AN72" t="s">
        <v>55</v>
      </c>
      <c r="AP72">
        <v>1</v>
      </c>
      <c r="AQ72" t="s">
        <v>56</v>
      </c>
      <c r="AR72">
        <v>0</v>
      </c>
      <c r="AW72" t="s">
        <v>57</v>
      </c>
      <c r="AX72">
        <v>0</v>
      </c>
      <c r="AY72">
        <v>2</v>
      </c>
      <c r="AZ72">
        <v>0.75</v>
      </c>
      <c r="BA72">
        <v>0.75</v>
      </c>
      <c r="BB72" t="s">
        <v>58</v>
      </c>
    </row>
    <row r="73" spans="1:54" x14ac:dyDescent="0.45">
      <c r="A73" s="4" t="str">
        <f>VLOOKUP(F73,'Matching-Tabelle'!$A$57:$B$61,2,FALSE)</f>
        <v>curdin.schenkel@tkb.ch</v>
      </c>
      <c r="B73" s="4" t="str">
        <f>VLOOKUP(J73,'Matching-Tabelle'!$A$1:$B$52,2,FALSE)</f>
        <v>WPI CTB</v>
      </c>
      <c r="C73" s="4">
        <v>0.75</v>
      </c>
      <c r="D73" s="4" t="s">
        <v>135</v>
      </c>
      <c r="E73" s="5">
        <v>42521</v>
      </c>
      <c r="F73" t="s">
        <v>46</v>
      </c>
      <c r="G73" t="s">
        <v>47</v>
      </c>
      <c r="H73" t="s">
        <v>48</v>
      </c>
      <c r="I73" s="1"/>
      <c r="J73">
        <v>921</v>
      </c>
      <c r="K73" t="s">
        <v>103</v>
      </c>
      <c r="L73" t="s">
        <v>104</v>
      </c>
      <c r="M73">
        <v>990001</v>
      </c>
      <c r="N73" t="s">
        <v>51</v>
      </c>
      <c r="O73">
        <v>0.75</v>
      </c>
      <c r="Q73">
        <v>0.75</v>
      </c>
      <c r="S73" t="s">
        <v>135</v>
      </c>
      <c r="AE73">
        <v>12</v>
      </c>
      <c r="AF73">
        <v>7.6</v>
      </c>
      <c r="AG73">
        <v>5</v>
      </c>
      <c r="AH73" t="s">
        <v>52</v>
      </c>
      <c r="AI73" t="s">
        <v>53</v>
      </c>
      <c r="AJ73">
        <v>2</v>
      </c>
      <c r="AK73">
        <v>1</v>
      </c>
      <c r="AL73">
        <v>1</v>
      </c>
      <c r="AM73" t="s">
        <v>54</v>
      </c>
      <c r="AN73" t="s">
        <v>55</v>
      </c>
      <c r="AP73">
        <v>1</v>
      </c>
      <c r="AQ73" t="s">
        <v>56</v>
      </c>
      <c r="AR73">
        <v>0</v>
      </c>
      <c r="AW73" t="s">
        <v>57</v>
      </c>
      <c r="AX73">
        <v>0</v>
      </c>
      <c r="AY73">
        <v>2</v>
      </c>
      <c r="AZ73">
        <v>0.75</v>
      </c>
      <c r="BA73">
        <v>0.75</v>
      </c>
      <c r="BB73" t="s">
        <v>58</v>
      </c>
    </row>
    <row r="74" spans="1:54" x14ac:dyDescent="0.45">
      <c r="A74" s="4" t="str">
        <f>VLOOKUP(F74,'Matching-Tabelle'!$A$57:$B$61,2,FALSE)</f>
        <v>curdin.schenkel@tkb.ch</v>
      </c>
      <c r="B74" s="4" t="str">
        <f>VLOOKUP(J74,'Matching-Tabelle'!$A$1:$B$52,2,FALSE)</f>
        <v>WPI CTB</v>
      </c>
      <c r="C74" s="4">
        <v>0.5</v>
      </c>
      <c r="D74" s="4" t="s">
        <v>136</v>
      </c>
      <c r="E74" s="5">
        <v>42521</v>
      </c>
      <c r="F74" t="s">
        <v>46</v>
      </c>
      <c r="G74" t="s">
        <v>47</v>
      </c>
      <c r="H74" t="s">
        <v>48</v>
      </c>
      <c r="I74" s="1"/>
      <c r="J74">
        <v>921</v>
      </c>
      <c r="K74" t="s">
        <v>103</v>
      </c>
      <c r="L74" t="s">
        <v>104</v>
      </c>
      <c r="M74">
        <v>990001</v>
      </c>
      <c r="N74" t="s">
        <v>51</v>
      </c>
      <c r="O74">
        <v>0.5</v>
      </c>
      <c r="Q74">
        <v>0.5</v>
      </c>
      <c r="S74" t="s">
        <v>136</v>
      </c>
      <c r="AE74">
        <v>12</v>
      </c>
      <c r="AF74">
        <v>7.6</v>
      </c>
      <c r="AG74">
        <v>5</v>
      </c>
      <c r="AH74" t="s">
        <v>52</v>
      </c>
      <c r="AI74" t="s">
        <v>53</v>
      </c>
      <c r="AJ74">
        <v>2</v>
      </c>
      <c r="AK74">
        <v>1</v>
      </c>
      <c r="AL74">
        <v>1</v>
      </c>
      <c r="AM74" t="s">
        <v>54</v>
      </c>
      <c r="AN74" t="s">
        <v>55</v>
      </c>
      <c r="AP74">
        <v>1</v>
      </c>
      <c r="AQ74" t="s">
        <v>56</v>
      </c>
      <c r="AR74">
        <v>0</v>
      </c>
      <c r="AW74" t="s">
        <v>57</v>
      </c>
      <c r="AX74">
        <v>0</v>
      </c>
      <c r="AY74">
        <v>2</v>
      </c>
      <c r="AZ74">
        <v>0.5</v>
      </c>
      <c r="BA74">
        <v>0.5</v>
      </c>
      <c r="BB74" t="s">
        <v>58</v>
      </c>
    </row>
    <row r="75" spans="1:54" x14ac:dyDescent="0.45">
      <c r="A75" s="4" t="str">
        <f>VLOOKUP(F75,'Matching-Tabelle'!$A$57:$B$61,2,FALSE)</f>
        <v>curdin.schenkel@tkb.ch</v>
      </c>
      <c r="B75" s="4" t="str">
        <f>VLOOKUP(J75,'Matching-Tabelle'!$A$1:$B$52,2,FALSE)</f>
        <v>WPI CTB</v>
      </c>
      <c r="C75" s="4">
        <v>0.75</v>
      </c>
      <c r="D75" s="4" t="s">
        <v>137</v>
      </c>
      <c r="E75" s="5">
        <v>42524</v>
      </c>
      <c r="F75" t="s">
        <v>46</v>
      </c>
      <c r="G75" t="s">
        <v>47</v>
      </c>
      <c r="H75" t="s">
        <v>48</v>
      </c>
      <c r="I75" s="1"/>
      <c r="J75">
        <v>921</v>
      </c>
      <c r="K75" t="s">
        <v>103</v>
      </c>
      <c r="L75" t="s">
        <v>104</v>
      </c>
      <c r="M75">
        <v>990001</v>
      </c>
      <c r="N75" t="s">
        <v>51</v>
      </c>
      <c r="O75">
        <v>0.75</v>
      </c>
      <c r="Q75">
        <v>0.75</v>
      </c>
      <c r="S75" t="s">
        <v>137</v>
      </c>
      <c r="AE75">
        <v>12</v>
      </c>
      <c r="AF75">
        <v>7.6</v>
      </c>
      <c r="AG75">
        <v>5</v>
      </c>
      <c r="AH75" t="s">
        <v>52</v>
      </c>
      <c r="AI75" t="s">
        <v>53</v>
      </c>
      <c r="AJ75">
        <v>2</v>
      </c>
      <c r="AK75">
        <v>1</v>
      </c>
      <c r="AL75">
        <v>1</v>
      </c>
      <c r="AM75" t="s">
        <v>54</v>
      </c>
      <c r="AN75" t="s">
        <v>55</v>
      </c>
      <c r="AP75">
        <v>1</v>
      </c>
      <c r="AQ75" t="s">
        <v>56</v>
      </c>
      <c r="AR75">
        <v>0</v>
      </c>
      <c r="AW75" t="s">
        <v>57</v>
      </c>
      <c r="AX75">
        <v>0</v>
      </c>
      <c r="AY75">
        <v>2</v>
      </c>
      <c r="AZ75">
        <v>0.75</v>
      </c>
      <c r="BA75">
        <v>0.75</v>
      </c>
      <c r="BB75" t="s">
        <v>58</v>
      </c>
    </row>
    <row r="76" spans="1:54" x14ac:dyDescent="0.45">
      <c r="A76" s="4" t="str">
        <f>VLOOKUP(F76,'Matching-Tabelle'!$A$57:$B$61,2,FALSE)</f>
        <v>curdin.schenkel@tkb.ch</v>
      </c>
      <c r="B76" s="4" t="str">
        <f>VLOOKUP(J76,'Matching-Tabelle'!$A$1:$B$52,2,FALSE)</f>
        <v>WPI CTB</v>
      </c>
      <c r="C76" s="4">
        <v>8</v>
      </c>
      <c r="D76" s="4" t="s">
        <v>140</v>
      </c>
      <c r="E76" s="5">
        <v>42549</v>
      </c>
      <c r="F76" t="s">
        <v>46</v>
      </c>
      <c r="G76" t="s">
        <v>47</v>
      </c>
      <c r="H76" t="s">
        <v>48</v>
      </c>
      <c r="I76" s="1"/>
      <c r="J76">
        <v>921</v>
      </c>
      <c r="K76" t="s">
        <v>103</v>
      </c>
      <c r="L76" t="s">
        <v>104</v>
      </c>
      <c r="M76">
        <v>990001</v>
      </c>
      <c r="N76" t="s">
        <v>51</v>
      </c>
      <c r="O76">
        <v>8</v>
      </c>
      <c r="Q76">
        <v>8</v>
      </c>
      <c r="S76" t="s">
        <v>140</v>
      </c>
      <c r="AE76">
        <v>12</v>
      </c>
      <c r="AF76">
        <v>7.6</v>
      </c>
      <c r="AG76">
        <v>5</v>
      </c>
      <c r="AH76" t="s">
        <v>52</v>
      </c>
      <c r="AI76" t="s">
        <v>53</v>
      </c>
      <c r="AJ76">
        <v>2</v>
      </c>
      <c r="AK76">
        <v>1</v>
      </c>
      <c r="AL76">
        <v>1</v>
      </c>
      <c r="AM76" t="s">
        <v>54</v>
      </c>
      <c r="AN76" t="s">
        <v>55</v>
      </c>
      <c r="AP76">
        <v>1</v>
      </c>
      <c r="AQ76" t="s">
        <v>56</v>
      </c>
      <c r="AR76">
        <v>0</v>
      </c>
      <c r="AW76" t="s">
        <v>57</v>
      </c>
      <c r="AX76">
        <v>0</v>
      </c>
      <c r="AY76">
        <v>2</v>
      </c>
      <c r="AZ76">
        <v>8</v>
      </c>
      <c r="BA76">
        <v>8</v>
      </c>
      <c r="BB76" t="s">
        <v>58</v>
      </c>
    </row>
    <row r="77" spans="1:54" x14ac:dyDescent="0.45">
      <c r="A77" s="4" t="str">
        <f>VLOOKUP(F77,'Matching-Tabelle'!$A$57:$B$61,2,FALSE)</f>
        <v>curdin.schenkel@tkb.ch</v>
      </c>
      <c r="B77" s="4" t="str">
        <f>VLOOKUP(J77,'Matching-Tabelle'!$A$1:$B$52,2,FALSE)</f>
        <v>WPI CTB</v>
      </c>
      <c r="C77" s="4">
        <v>1</v>
      </c>
      <c r="D77" s="4" t="s">
        <v>141</v>
      </c>
      <c r="E77" s="5">
        <v>42552</v>
      </c>
      <c r="F77" t="s">
        <v>46</v>
      </c>
      <c r="G77" t="s">
        <v>47</v>
      </c>
      <c r="H77" t="s">
        <v>48</v>
      </c>
      <c r="I77" s="1"/>
      <c r="J77">
        <v>921</v>
      </c>
      <c r="K77" t="s">
        <v>103</v>
      </c>
      <c r="L77" t="s">
        <v>104</v>
      </c>
      <c r="M77">
        <v>990001</v>
      </c>
      <c r="N77" t="s">
        <v>51</v>
      </c>
      <c r="O77">
        <v>1</v>
      </c>
      <c r="Q77">
        <v>1</v>
      </c>
      <c r="S77" t="s">
        <v>141</v>
      </c>
      <c r="AE77">
        <v>12</v>
      </c>
      <c r="AF77">
        <v>7.6</v>
      </c>
      <c r="AG77">
        <v>5</v>
      </c>
      <c r="AH77" t="s">
        <v>52</v>
      </c>
      <c r="AI77" t="s">
        <v>53</v>
      </c>
      <c r="AJ77">
        <v>2</v>
      </c>
      <c r="AK77">
        <v>1</v>
      </c>
      <c r="AL77">
        <v>1</v>
      </c>
      <c r="AM77" t="s">
        <v>54</v>
      </c>
      <c r="AN77" t="s">
        <v>55</v>
      </c>
      <c r="AP77">
        <v>1</v>
      </c>
      <c r="AQ77" t="s">
        <v>56</v>
      </c>
      <c r="AR77">
        <v>0</v>
      </c>
      <c r="AW77" t="s">
        <v>57</v>
      </c>
      <c r="AX77">
        <v>0</v>
      </c>
      <c r="AY77">
        <v>2</v>
      </c>
      <c r="AZ77">
        <v>1</v>
      </c>
      <c r="BA77">
        <v>1</v>
      </c>
      <c r="BB77" t="s">
        <v>58</v>
      </c>
    </row>
    <row r="78" spans="1:54" x14ac:dyDescent="0.45">
      <c r="A78" s="4" t="str">
        <f>VLOOKUP(F78,'Matching-Tabelle'!$A$57:$B$61,2,FALSE)</f>
        <v>curdin.schenkel@tkb.ch</v>
      </c>
      <c r="B78" s="4" t="str">
        <f>VLOOKUP(J78,'Matching-Tabelle'!$A$1:$B$52,2,FALSE)</f>
        <v>WPI CTB</v>
      </c>
      <c r="C78" s="4">
        <v>8</v>
      </c>
      <c r="D78" s="4" t="s">
        <v>148</v>
      </c>
      <c r="E78" s="5">
        <v>42636</v>
      </c>
      <c r="F78" t="s">
        <v>46</v>
      </c>
      <c r="G78" t="s">
        <v>47</v>
      </c>
      <c r="H78" t="s">
        <v>48</v>
      </c>
      <c r="I78" s="1"/>
      <c r="J78">
        <v>921</v>
      </c>
      <c r="K78" t="s">
        <v>103</v>
      </c>
      <c r="L78" t="s">
        <v>104</v>
      </c>
      <c r="M78">
        <v>990001</v>
      </c>
      <c r="N78" t="s">
        <v>51</v>
      </c>
      <c r="O78">
        <v>8</v>
      </c>
      <c r="Q78">
        <v>8</v>
      </c>
      <c r="S78" t="s">
        <v>148</v>
      </c>
      <c r="AE78">
        <v>12</v>
      </c>
      <c r="AF78">
        <v>7.6</v>
      </c>
      <c r="AG78">
        <v>5</v>
      </c>
      <c r="AH78" t="s">
        <v>52</v>
      </c>
      <c r="AI78" t="s">
        <v>53</v>
      </c>
      <c r="AJ78">
        <v>2</v>
      </c>
      <c r="AK78">
        <v>1</v>
      </c>
      <c r="AL78">
        <v>1</v>
      </c>
      <c r="AM78" t="s">
        <v>54</v>
      </c>
      <c r="AN78" t="s">
        <v>55</v>
      </c>
      <c r="AP78">
        <v>1</v>
      </c>
      <c r="AQ78" t="s">
        <v>56</v>
      </c>
      <c r="AR78">
        <v>0</v>
      </c>
      <c r="AW78" t="s">
        <v>57</v>
      </c>
      <c r="AX78">
        <v>0</v>
      </c>
      <c r="AY78">
        <v>2</v>
      </c>
      <c r="AZ78">
        <v>8</v>
      </c>
      <c r="BA78">
        <v>8</v>
      </c>
      <c r="BB78" t="s">
        <v>58</v>
      </c>
    </row>
    <row r="79" spans="1:54" x14ac:dyDescent="0.45">
      <c r="A79" s="4" t="str">
        <f>VLOOKUP(F79,'Matching-Tabelle'!$A$57:$B$61,2,FALSE)</f>
        <v>curdin.schenkel@tkb.ch</v>
      </c>
      <c r="B79" s="4" t="str">
        <f>VLOOKUP(J79,'Matching-Tabelle'!$A$1:$B$52,2,FALSE)</f>
        <v>WPI CTB</v>
      </c>
      <c r="C79" s="4">
        <v>2</v>
      </c>
      <c r="D79" s="4" t="s">
        <v>165</v>
      </c>
      <c r="E79" s="5">
        <v>42695</v>
      </c>
      <c r="F79" t="s">
        <v>46</v>
      </c>
      <c r="G79" t="s">
        <v>47</v>
      </c>
      <c r="H79" t="s">
        <v>48</v>
      </c>
      <c r="I79" s="1"/>
      <c r="J79">
        <v>921</v>
      </c>
      <c r="K79" t="s">
        <v>103</v>
      </c>
      <c r="L79" t="s">
        <v>104</v>
      </c>
      <c r="M79">
        <v>990001</v>
      </c>
      <c r="N79" t="s">
        <v>51</v>
      </c>
      <c r="O79">
        <v>2</v>
      </c>
      <c r="Q79">
        <v>2</v>
      </c>
      <c r="S79" t="s">
        <v>165</v>
      </c>
      <c r="AE79">
        <v>12</v>
      </c>
      <c r="AF79">
        <v>7.6</v>
      </c>
      <c r="AG79">
        <v>5</v>
      </c>
      <c r="AH79" t="s">
        <v>52</v>
      </c>
      <c r="AI79" t="s">
        <v>53</v>
      </c>
      <c r="AJ79">
        <v>2</v>
      </c>
      <c r="AK79">
        <v>1</v>
      </c>
      <c r="AL79">
        <v>1</v>
      </c>
      <c r="AM79" t="s">
        <v>54</v>
      </c>
      <c r="AN79" t="s">
        <v>55</v>
      </c>
      <c r="AP79">
        <v>1</v>
      </c>
      <c r="AQ79" t="s">
        <v>56</v>
      </c>
      <c r="AR79">
        <v>0</v>
      </c>
      <c r="AW79" t="s">
        <v>57</v>
      </c>
      <c r="AX79">
        <v>0</v>
      </c>
      <c r="AY79">
        <v>2</v>
      </c>
      <c r="AZ79">
        <v>2</v>
      </c>
      <c r="BA79">
        <v>2</v>
      </c>
      <c r="BB79" t="s">
        <v>58</v>
      </c>
    </row>
    <row r="80" spans="1:54" x14ac:dyDescent="0.45">
      <c r="A80" s="4" t="str">
        <f>VLOOKUP(F80,'Matching-Tabelle'!$A$57:$B$61,2,FALSE)</f>
        <v>curdin.schenkel@tkb.ch</v>
      </c>
      <c r="B80" s="4" t="str">
        <f>VLOOKUP(J80,'Matching-Tabelle'!$A$1:$B$52,2,FALSE)</f>
        <v>WPI CTB</v>
      </c>
      <c r="C80" s="4">
        <v>0.5</v>
      </c>
      <c r="D80" s="4" t="s">
        <v>179</v>
      </c>
      <c r="E80" s="5">
        <v>42716</v>
      </c>
      <c r="F80" t="s">
        <v>46</v>
      </c>
      <c r="G80" t="s">
        <v>47</v>
      </c>
      <c r="H80" t="s">
        <v>48</v>
      </c>
      <c r="I80" s="1"/>
      <c r="J80">
        <v>921</v>
      </c>
      <c r="K80" t="s">
        <v>103</v>
      </c>
      <c r="L80" t="s">
        <v>104</v>
      </c>
      <c r="M80">
        <v>990001</v>
      </c>
      <c r="N80" t="s">
        <v>51</v>
      </c>
      <c r="O80">
        <v>0.5</v>
      </c>
      <c r="Q80">
        <v>0.5</v>
      </c>
      <c r="S80" t="s">
        <v>179</v>
      </c>
      <c r="AE80">
        <v>12</v>
      </c>
      <c r="AF80">
        <v>7.6</v>
      </c>
      <c r="AG80">
        <v>5</v>
      </c>
      <c r="AH80" t="s">
        <v>52</v>
      </c>
      <c r="AI80" t="s">
        <v>53</v>
      </c>
      <c r="AJ80">
        <v>2</v>
      </c>
      <c r="AK80">
        <v>1</v>
      </c>
      <c r="AL80">
        <v>1</v>
      </c>
      <c r="AM80" t="s">
        <v>54</v>
      </c>
      <c r="AN80" t="s">
        <v>55</v>
      </c>
      <c r="AP80">
        <v>1</v>
      </c>
      <c r="AQ80" t="s">
        <v>56</v>
      </c>
      <c r="AR80">
        <v>0</v>
      </c>
      <c r="AW80" t="s">
        <v>57</v>
      </c>
      <c r="AX80">
        <v>0</v>
      </c>
      <c r="AY80">
        <v>2</v>
      </c>
      <c r="AZ80">
        <v>0.5</v>
      </c>
      <c r="BA80">
        <v>0.5</v>
      </c>
      <c r="BB80" t="s">
        <v>58</v>
      </c>
    </row>
    <row r="81" spans="1:54" x14ac:dyDescent="0.45">
      <c r="A81" s="4" t="str">
        <f>VLOOKUP(F81,'Matching-Tabelle'!$A$57:$B$61,2,FALSE)</f>
        <v>curdin.schenkel@tkb.ch</v>
      </c>
      <c r="B81" s="4" t="str">
        <f>VLOOKUP(J81,'Matching-Tabelle'!$A$1:$B$52,2,FALSE)</f>
        <v>WPI CTB</v>
      </c>
      <c r="C81" s="4">
        <v>2.5</v>
      </c>
      <c r="D81" s="4" t="s">
        <v>182</v>
      </c>
      <c r="E81" s="5">
        <v>42720</v>
      </c>
      <c r="F81" t="s">
        <v>46</v>
      </c>
      <c r="G81" t="s">
        <v>47</v>
      </c>
      <c r="H81" t="s">
        <v>48</v>
      </c>
      <c r="I81" s="1"/>
      <c r="J81">
        <v>921</v>
      </c>
      <c r="K81" t="s">
        <v>103</v>
      </c>
      <c r="L81" t="s">
        <v>104</v>
      </c>
      <c r="M81">
        <v>990001</v>
      </c>
      <c r="N81" t="s">
        <v>51</v>
      </c>
      <c r="O81">
        <v>2.5</v>
      </c>
      <c r="Q81">
        <v>2.5</v>
      </c>
      <c r="S81" t="s">
        <v>182</v>
      </c>
      <c r="AE81">
        <v>12</v>
      </c>
      <c r="AF81">
        <v>7.6</v>
      </c>
      <c r="AG81">
        <v>5</v>
      </c>
      <c r="AH81" t="s">
        <v>52</v>
      </c>
      <c r="AI81" t="s">
        <v>53</v>
      </c>
      <c r="AJ81">
        <v>2</v>
      </c>
      <c r="AK81">
        <v>1</v>
      </c>
      <c r="AL81">
        <v>1</v>
      </c>
      <c r="AM81" t="s">
        <v>54</v>
      </c>
      <c r="AN81" t="s">
        <v>55</v>
      </c>
      <c r="AP81">
        <v>1</v>
      </c>
      <c r="AQ81" t="s">
        <v>56</v>
      </c>
      <c r="AR81">
        <v>0</v>
      </c>
      <c r="AW81" t="s">
        <v>57</v>
      </c>
      <c r="AX81">
        <v>0</v>
      </c>
      <c r="AY81">
        <v>2</v>
      </c>
      <c r="AZ81">
        <v>2.5</v>
      </c>
      <c r="BA81">
        <v>2.5</v>
      </c>
      <c r="BB81" t="s">
        <v>58</v>
      </c>
    </row>
    <row r="82" spans="1:54" x14ac:dyDescent="0.45">
      <c r="A82" s="4" t="str">
        <f>VLOOKUP(F82,'Matching-Tabelle'!$A$57:$B$61,2,FALSE)</f>
        <v>curdin.schenkel@tkb.ch</v>
      </c>
      <c r="B82" s="4" t="str">
        <f>VLOOKUP(J82,'Matching-Tabelle'!$A$1:$B$52,2,FALSE)</f>
        <v>WPI CTB</v>
      </c>
      <c r="C82" s="4">
        <v>0.75</v>
      </c>
      <c r="D82" s="4" t="s">
        <v>186</v>
      </c>
      <c r="E82" s="5">
        <v>42724</v>
      </c>
      <c r="F82" t="s">
        <v>46</v>
      </c>
      <c r="G82" t="s">
        <v>47</v>
      </c>
      <c r="H82" t="s">
        <v>48</v>
      </c>
      <c r="I82" s="1"/>
      <c r="J82">
        <v>921</v>
      </c>
      <c r="K82" t="s">
        <v>103</v>
      </c>
      <c r="L82" t="s">
        <v>104</v>
      </c>
      <c r="M82">
        <v>990001</v>
      </c>
      <c r="N82" t="s">
        <v>51</v>
      </c>
      <c r="O82">
        <v>0.75</v>
      </c>
      <c r="Q82">
        <v>0.75</v>
      </c>
      <c r="S82" t="s">
        <v>186</v>
      </c>
      <c r="AE82">
        <v>12</v>
      </c>
      <c r="AF82">
        <v>7.6</v>
      </c>
      <c r="AG82">
        <v>5</v>
      </c>
      <c r="AH82" t="s">
        <v>52</v>
      </c>
      <c r="AI82" t="s">
        <v>53</v>
      </c>
      <c r="AJ82">
        <v>2</v>
      </c>
      <c r="AK82">
        <v>1</v>
      </c>
      <c r="AL82">
        <v>1</v>
      </c>
      <c r="AM82" t="s">
        <v>54</v>
      </c>
      <c r="AN82" t="s">
        <v>55</v>
      </c>
      <c r="AP82">
        <v>1</v>
      </c>
      <c r="AQ82" t="s">
        <v>56</v>
      </c>
      <c r="AR82">
        <v>0</v>
      </c>
      <c r="AW82" t="s">
        <v>57</v>
      </c>
      <c r="AX82">
        <v>0</v>
      </c>
      <c r="AY82">
        <v>2</v>
      </c>
      <c r="AZ82">
        <v>0.75</v>
      </c>
      <c r="BA82">
        <v>0.75</v>
      </c>
      <c r="BB82" t="s">
        <v>58</v>
      </c>
    </row>
    <row r="83" spans="1:54" x14ac:dyDescent="0.45">
      <c r="A83" s="4" t="str">
        <f>VLOOKUP(F83,'Matching-Tabelle'!$A$57:$B$61,2,FALSE)</f>
        <v>curdin.schenkel@tkb.ch</v>
      </c>
      <c r="B83" s="4" t="str">
        <f>VLOOKUP(J83,'Matching-Tabelle'!$A$1:$B$52,2,FALSE)</f>
        <v>WPI CTB</v>
      </c>
      <c r="C83" s="4">
        <v>1.25</v>
      </c>
      <c r="D83" s="4" t="s">
        <v>82</v>
      </c>
      <c r="E83" s="5">
        <v>42380</v>
      </c>
      <c r="F83" t="s">
        <v>46</v>
      </c>
      <c r="G83" t="s">
        <v>47</v>
      </c>
      <c r="H83" t="s">
        <v>48</v>
      </c>
      <c r="I83" s="1"/>
      <c r="J83">
        <v>922</v>
      </c>
      <c r="K83" t="s">
        <v>80</v>
      </c>
      <c r="L83" t="s">
        <v>81</v>
      </c>
      <c r="M83">
        <v>990001</v>
      </c>
      <c r="N83" t="s">
        <v>51</v>
      </c>
      <c r="O83">
        <v>1.25</v>
      </c>
      <c r="Q83">
        <v>1.25</v>
      </c>
      <c r="S83" t="s">
        <v>82</v>
      </c>
      <c r="AE83">
        <v>12</v>
      </c>
      <c r="AF83">
        <v>7.6</v>
      </c>
      <c r="AG83">
        <v>5</v>
      </c>
      <c r="AH83" t="s">
        <v>52</v>
      </c>
      <c r="AI83" t="s">
        <v>53</v>
      </c>
      <c r="AJ83">
        <v>2</v>
      </c>
      <c r="AK83">
        <v>1</v>
      </c>
      <c r="AL83">
        <v>1</v>
      </c>
      <c r="AM83" t="s">
        <v>54</v>
      </c>
      <c r="AN83" t="s">
        <v>55</v>
      </c>
      <c r="AP83">
        <v>1</v>
      </c>
      <c r="AQ83" t="s">
        <v>56</v>
      </c>
      <c r="AR83">
        <v>0</v>
      </c>
      <c r="AW83" t="s">
        <v>57</v>
      </c>
      <c r="AX83">
        <v>0</v>
      </c>
      <c r="AY83">
        <v>2</v>
      </c>
      <c r="AZ83">
        <v>1.25</v>
      </c>
      <c r="BA83">
        <v>1.25</v>
      </c>
      <c r="BB83" t="s">
        <v>58</v>
      </c>
    </row>
    <row r="84" spans="1:54" x14ac:dyDescent="0.45">
      <c r="A84" s="4" t="str">
        <f>VLOOKUP(F84,'Matching-Tabelle'!$A$57:$B$61,2,FALSE)</f>
        <v>curdin.schenkel@tkb.ch</v>
      </c>
      <c r="B84" s="4" t="str">
        <f>VLOOKUP(J84,'Matching-Tabelle'!$A$1:$B$52,2,FALSE)</f>
        <v>WPI CTB</v>
      </c>
      <c r="C84" s="4">
        <v>1</v>
      </c>
      <c r="D84" s="4" t="s">
        <v>86</v>
      </c>
      <c r="E84" s="5">
        <v>42387</v>
      </c>
      <c r="F84" t="s">
        <v>46</v>
      </c>
      <c r="G84" t="s">
        <v>47</v>
      </c>
      <c r="H84" t="s">
        <v>48</v>
      </c>
      <c r="I84" s="1"/>
      <c r="J84">
        <v>922</v>
      </c>
      <c r="K84" t="s">
        <v>80</v>
      </c>
      <c r="L84" t="s">
        <v>81</v>
      </c>
      <c r="M84">
        <v>990001</v>
      </c>
      <c r="N84" t="s">
        <v>51</v>
      </c>
      <c r="O84">
        <v>1</v>
      </c>
      <c r="Q84">
        <v>1</v>
      </c>
      <c r="S84" t="s">
        <v>86</v>
      </c>
      <c r="AE84">
        <v>12</v>
      </c>
      <c r="AF84">
        <v>7.6</v>
      </c>
      <c r="AG84">
        <v>5</v>
      </c>
      <c r="AH84" t="s">
        <v>52</v>
      </c>
      <c r="AI84" t="s">
        <v>53</v>
      </c>
      <c r="AJ84">
        <v>2</v>
      </c>
      <c r="AK84">
        <v>1</v>
      </c>
      <c r="AL84">
        <v>1</v>
      </c>
      <c r="AM84" t="s">
        <v>54</v>
      </c>
      <c r="AN84" t="s">
        <v>55</v>
      </c>
      <c r="AP84">
        <v>1</v>
      </c>
      <c r="AQ84" t="s">
        <v>56</v>
      </c>
      <c r="AR84">
        <v>0</v>
      </c>
      <c r="AW84" t="s">
        <v>57</v>
      </c>
      <c r="AX84">
        <v>0</v>
      </c>
      <c r="AY84">
        <v>2</v>
      </c>
      <c r="AZ84">
        <v>1</v>
      </c>
      <c r="BA84">
        <v>1</v>
      </c>
      <c r="BB84" t="s">
        <v>58</v>
      </c>
    </row>
    <row r="85" spans="1:54" x14ac:dyDescent="0.45">
      <c r="A85" s="4" t="str">
        <f>VLOOKUP(F85,'Matching-Tabelle'!$A$57:$B$61,2,FALSE)</f>
        <v>curdin.schenkel@tkb.ch</v>
      </c>
      <c r="B85" s="4" t="str">
        <f>VLOOKUP(J85,'Matching-Tabelle'!$A$1:$B$52,2,FALSE)</f>
        <v>WPI CTB</v>
      </c>
      <c r="C85" s="4">
        <v>2</v>
      </c>
      <c r="D85" s="4" t="s">
        <v>87</v>
      </c>
      <c r="E85" s="5">
        <v>42387</v>
      </c>
      <c r="F85" t="s">
        <v>46</v>
      </c>
      <c r="G85" t="s">
        <v>47</v>
      </c>
      <c r="H85" t="s">
        <v>48</v>
      </c>
      <c r="I85" s="1"/>
      <c r="J85">
        <v>922</v>
      </c>
      <c r="K85" t="s">
        <v>80</v>
      </c>
      <c r="L85" t="s">
        <v>81</v>
      </c>
      <c r="M85">
        <v>990001</v>
      </c>
      <c r="N85" t="s">
        <v>51</v>
      </c>
      <c r="O85">
        <v>2</v>
      </c>
      <c r="Q85">
        <v>2</v>
      </c>
      <c r="S85" t="s">
        <v>87</v>
      </c>
      <c r="AE85">
        <v>12</v>
      </c>
      <c r="AF85">
        <v>7.6</v>
      </c>
      <c r="AG85">
        <v>5</v>
      </c>
      <c r="AH85" t="s">
        <v>52</v>
      </c>
      <c r="AI85" t="s">
        <v>53</v>
      </c>
      <c r="AJ85">
        <v>2</v>
      </c>
      <c r="AK85">
        <v>1</v>
      </c>
      <c r="AL85">
        <v>1</v>
      </c>
      <c r="AM85" t="s">
        <v>54</v>
      </c>
      <c r="AN85" t="s">
        <v>55</v>
      </c>
      <c r="AP85">
        <v>1</v>
      </c>
      <c r="AQ85" t="s">
        <v>56</v>
      </c>
      <c r="AR85">
        <v>0</v>
      </c>
      <c r="AW85" t="s">
        <v>57</v>
      </c>
      <c r="AX85">
        <v>0</v>
      </c>
      <c r="AY85">
        <v>2</v>
      </c>
      <c r="AZ85">
        <v>2</v>
      </c>
      <c r="BA85">
        <v>2</v>
      </c>
      <c r="BB85" t="s">
        <v>58</v>
      </c>
    </row>
    <row r="86" spans="1:54" x14ac:dyDescent="0.45">
      <c r="A86" s="4" t="str">
        <f>VLOOKUP(F86,'Matching-Tabelle'!$A$57:$B$61,2,FALSE)</f>
        <v>curdin.schenkel@tkb.ch</v>
      </c>
      <c r="B86" s="4" t="str">
        <f>VLOOKUP(J86,'Matching-Tabelle'!$A$1:$B$52,2,FALSE)</f>
        <v>WPI CTB</v>
      </c>
      <c r="C86" s="4">
        <v>1</v>
      </c>
      <c r="D86" s="4" t="s">
        <v>88</v>
      </c>
      <c r="E86" s="5">
        <v>42388</v>
      </c>
      <c r="F86" t="s">
        <v>46</v>
      </c>
      <c r="G86" t="s">
        <v>47</v>
      </c>
      <c r="H86" t="s">
        <v>48</v>
      </c>
      <c r="I86" s="1"/>
      <c r="J86">
        <v>922</v>
      </c>
      <c r="K86" t="s">
        <v>80</v>
      </c>
      <c r="L86" t="s">
        <v>81</v>
      </c>
      <c r="M86">
        <v>990001</v>
      </c>
      <c r="N86" t="s">
        <v>51</v>
      </c>
      <c r="O86">
        <v>1</v>
      </c>
      <c r="Q86">
        <v>1</v>
      </c>
      <c r="S86" t="s">
        <v>88</v>
      </c>
      <c r="AE86">
        <v>12</v>
      </c>
      <c r="AF86">
        <v>7.6</v>
      </c>
      <c r="AG86">
        <v>5</v>
      </c>
      <c r="AH86" t="s">
        <v>52</v>
      </c>
      <c r="AI86" t="s">
        <v>53</v>
      </c>
      <c r="AJ86">
        <v>2</v>
      </c>
      <c r="AK86">
        <v>1</v>
      </c>
      <c r="AL86">
        <v>1</v>
      </c>
      <c r="AM86" t="s">
        <v>54</v>
      </c>
      <c r="AN86" t="s">
        <v>55</v>
      </c>
      <c r="AP86">
        <v>1</v>
      </c>
      <c r="AQ86" t="s">
        <v>56</v>
      </c>
      <c r="AR86">
        <v>0</v>
      </c>
      <c r="AW86" t="s">
        <v>57</v>
      </c>
      <c r="AX86">
        <v>0</v>
      </c>
      <c r="AY86">
        <v>2</v>
      </c>
      <c r="AZ86">
        <v>1</v>
      </c>
      <c r="BA86">
        <v>1</v>
      </c>
      <c r="BB86" t="s">
        <v>58</v>
      </c>
    </row>
    <row r="87" spans="1:54" x14ac:dyDescent="0.45">
      <c r="A87" s="4" t="str">
        <f>VLOOKUP(F87,'Matching-Tabelle'!$A$57:$B$61,2,FALSE)</f>
        <v>curdin.schenkel@tkb.ch</v>
      </c>
      <c r="B87" s="4" t="str">
        <f>VLOOKUP(J87,'Matching-Tabelle'!$A$1:$B$52,2,FALSE)</f>
        <v>WPI CTB</v>
      </c>
      <c r="C87" s="4">
        <v>3</v>
      </c>
      <c r="D87" s="4" t="s">
        <v>90</v>
      </c>
      <c r="E87" s="5">
        <v>42394</v>
      </c>
      <c r="F87" t="s">
        <v>46</v>
      </c>
      <c r="G87" t="s">
        <v>47</v>
      </c>
      <c r="H87" t="s">
        <v>48</v>
      </c>
      <c r="I87" s="1"/>
      <c r="J87">
        <v>922</v>
      </c>
      <c r="K87" t="s">
        <v>80</v>
      </c>
      <c r="L87" t="s">
        <v>81</v>
      </c>
      <c r="M87">
        <v>990001</v>
      </c>
      <c r="N87" t="s">
        <v>51</v>
      </c>
      <c r="O87">
        <v>3</v>
      </c>
      <c r="Q87">
        <v>3</v>
      </c>
      <c r="S87" t="s">
        <v>90</v>
      </c>
      <c r="AE87">
        <v>12</v>
      </c>
      <c r="AF87">
        <v>7.6</v>
      </c>
      <c r="AG87">
        <v>5</v>
      </c>
      <c r="AH87" t="s">
        <v>52</v>
      </c>
      <c r="AI87" t="s">
        <v>53</v>
      </c>
      <c r="AJ87">
        <v>2</v>
      </c>
      <c r="AK87">
        <v>1</v>
      </c>
      <c r="AL87">
        <v>1</v>
      </c>
      <c r="AM87" t="s">
        <v>54</v>
      </c>
      <c r="AN87" t="s">
        <v>55</v>
      </c>
      <c r="AP87">
        <v>1</v>
      </c>
      <c r="AQ87" t="s">
        <v>56</v>
      </c>
      <c r="AR87">
        <v>0</v>
      </c>
      <c r="AW87" t="s">
        <v>57</v>
      </c>
      <c r="AX87">
        <v>0</v>
      </c>
      <c r="AY87">
        <v>2</v>
      </c>
      <c r="AZ87">
        <v>3</v>
      </c>
      <c r="BA87">
        <v>3</v>
      </c>
      <c r="BB87" t="s">
        <v>58</v>
      </c>
    </row>
    <row r="88" spans="1:54" x14ac:dyDescent="0.45">
      <c r="A88" s="4" t="str">
        <f>VLOOKUP(F88,'Matching-Tabelle'!$A$57:$B$61,2,FALSE)</f>
        <v>curdin.schenkel@tkb.ch</v>
      </c>
      <c r="B88" s="4" t="str">
        <f>VLOOKUP(J88,'Matching-Tabelle'!$A$1:$B$52,2,FALSE)</f>
        <v>WPI CTB</v>
      </c>
      <c r="C88" s="4">
        <v>8.5</v>
      </c>
      <c r="D88" s="4" t="s">
        <v>93</v>
      </c>
      <c r="E88" s="5">
        <v>42397</v>
      </c>
      <c r="F88" t="s">
        <v>46</v>
      </c>
      <c r="G88" t="s">
        <v>47</v>
      </c>
      <c r="H88" t="s">
        <v>48</v>
      </c>
      <c r="I88" s="1"/>
      <c r="J88">
        <v>922</v>
      </c>
      <c r="K88" t="s">
        <v>80</v>
      </c>
      <c r="L88" t="s">
        <v>81</v>
      </c>
      <c r="M88">
        <v>990001</v>
      </c>
      <c r="N88" t="s">
        <v>51</v>
      </c>
      <c r="O88">
        <v>8.5</v>
      </c>
      <c r="Q88">
        <v>8.5</v>
      </c>
      <c r="S88" t="s">
        <v>93</v>
      </c>
      <c r="AE88">
        <v>12</v>
      </c>
      <c r="AF88">
        <v>7.6</v>
      </c>
      <c r="AG88">
        <v>5</v>
      </c>
      <c r="AH88" t="s">
        <v>52</v>
      </c>
      <c r="AI88" t="s">
        <v>53</v>
      </c>
      <c r="AJ88">
        <v>2</v>
      </c>
      <c r="AK88">
        <v>1</v>
      </c>
      <c r="AL88">
        <v>1</v>
      </c>
      <c r="AM88" t="s">
        <v>54</v>
      </c>
      <c r="AN88" t="s">
        <v>55</v>
      </c>
      <c r="AP88">
        <v>1</v>
      </c>
      <c r="AQ88" t="s">
        <v>56</v>
      </c>
      <c r="AR88">
        <v>0</v>
      </c>
      <c r="AW88" t="s">
        <v>57</v>
      </c>
      <c r="AX88">
        <v>0</v>
      </c>
      <c r="AY88">
        <v>2</v>
      </c>
      <c r="AZ88">
        <v>8.5</v>
      </c>
      <c r="BA88">
        <v>8.5</v>
      </c>
      <c r="BB88" t="s">
        <v>58</v>
      </c>
    </row>
    <row r="89" spans="1:54" x14ac:dyDescent="0.45">
      <c r="A89" s="4" t="str">
        <f>VLOOKUP(F89,'Matching-Tabelle'!$A$57:$B$61,2,FALSE)</f>
        <v>curdin.schenkel@tkb.ch</v>
      </c>
      <c r="B89" s="4" t="str">
        <f>VLOOKUP(J89,'Matching-Tabelle'!$A$1:$B$52,2,FALSE)</f>
        <v>WPI CTB</v>
      </c>
      <c r="C89" s="4">
        <v>1</v>
      </c>
      <c r="D89" s="4" t="s">
        <v>94</v>
      </c>
      <c r="E89" s="5">
        <v>42398</v>
      </c>
      <c r="F89" t="s">
        <v>46</v>
      </c>
      <c r="G89" t="s">
        <v>47</v>
      </c>
      <c r="H89" t="s">
        <v>48</v>
      </c>
      <c r="I89" s="1"/>
      <c r="J89">
        <v>922</v>
      </c>
      <c r="K89" t="s">
        <v>80</v>
      </c>
      <c r="L89" t="s">
        <v>81</v>
      </c>
      <c r="M89">
        <v>990001</v>
      </c>
      <c r="N89" t="s">
        <v>51</v>
      </c>
      <c r="O89">
        <v>1</v>
      </c>
      <c r="Q89">
        <v>1</v>
      </c>
      <c r="S89" t="s">
        <v>94</v>
      </c>
      <c r="AE89">
        <v>12</v>
      </c>
      <c r="AF89">
        <v>7.6</v>
      </c>
      <c r="AG89">
        <v>5</v>
      </c>
      <c r="AH89" t="s">
        <v>52</v>
      </c>
      <c r="AI89" t="s">
        <v>53</v>
      </c>
      <c r="AJ89">
        <v>2</v>
      </c>
      <c r="AK89">
        <v>1</v>
      </c>
      <c r="AL89">
        <v>1</v>
      </c>
      <c r="AM89" t="s">
        <v>54</v>
      </c>
      <c r="AN89" t="s">
        <v>55</v>
      </c>
      <c r="AP89">
        <v>1</v>
      </c>
      <c r="AQ89" t="s">
        <v>56</v>
      </c>
      <c r="AR89">
        <v>0</v>
      </c>
      <c r="AW89" t="s">
        <v>57</v>
      </c>
      <c r="AX89">
        <v>0</v>
      </c>
      <c r="AY89">
        <v>2</v>
      </c>
      <c r="AZ89">
        <v>1</v>
      </c>
      <c r="BA89">
        <v>1</v>
      </c>
      <c r="BB89" t="s">
        <v>58</v>
      </c>
    </row>
    <row r="90" spans="1:54" x14ac:dyDescent="0.45">
      <c r="A90" s="4" t="str">
        <f>VLOOKUP(F90,'Matching-Tabelle'!$A$57:$B$61,2,FALSE)</f>
        <v>curdin.schenkel@tkb.ch</v>
      </c>
      <c r="B90" s="4" t="str">
        <f>VLOOKUP(J90,'Matching-Tabelle'!$A$1:$B$52,2,FALSE)</f>
        <v>WPI CTB</v>
      </c>
      <c r="C90" s="4">
        <v>2.5</v>
      </c>
      <c r="D90" s="4" t="s">
        <v>95</v>
      </c>
      <c r="E90" s="5">
        <v>42400</v>
      </c>
      <c r="F90" t="s">
        <v>46</v>
      </c>
      <c r="G90" t="s">
        <v>47</v>
      </c>
      <c r="H90" t="s">
        <v>48</v>
      </c>
      <c r="I90" s="1"/>
      <c r="J90">
        <v>922</v>
      </c>
      <c r="K90" t="s">
        <v>80</v>
      </c>
      <c r="L90" t="s">
        <v>81</v>
      </c>
      <c r="M90">
        <v>990001</v>
      </c>
      <c r="N90" t="s">
        <v>51</v>
      </c>
      <c r="O90">
        <v>2.5</v>
      </c>
      <c r="Q90">
        <v>2.5</v>
      </c>
      <c r="S90" t="s">
        <v>95</v>
      </c>
      <c r="AE90">
        <v>12</v>
      </c>
      <c r="AF90">
        <v>7.6</v>
      </c>
      <c r="AG90">
        <v>5</v>
      </c>
      <c r="AH90" t="s">
        <v>52</v>
      </c>
      <c r="AI90" t="s">
        <v>53</v>
      </c>
      <c r="AJ90">
        <v>2</v>
      </c>
      <c r="AK90">
        <v>1</v>
      </c>
      <c r="AL90">
        <v>1</v>
      </c>
      <c r="AM90" t="s">
        <v>54</v>
      </c>
      <c r="AN90" t="s">
        <v>55</v>
      </c>
      <c r="AP90">
        <v>1</v>
      </c>
      <c r="AQ90" t="s">
        <v>56</v>
      </c>
      <c r="AR90">
        <v>0</v>
      </c>
      <c r="AW90" t="s">
        <v>57</v>
      </c>
      <c r="AX90">
        <v>0</v>
      </c>
      <c r="AY90">
        <v>2</v>
      </c>
      <c r="AZ90">
        <v>2.5</v>
      </c>
      <c r="BA90">
        <v>2.5</v>
      </c>
      <c r="BB90" t="s">
        <v>58</v>
      </c>
    </row>
    <row r="91" spans="1:54" x14ac:dyDescent="0.45">
      <c r="A91" s="4" t="str">
        <f>VLOOKUP(F91,'Matching-Tabelle'!$A$57:$B$61,2,FALSE)</f>
        <v>curdin.schenkel@tkb.ch</v>
      </c>
      <c r="B91" s="4" t="str">
        <f>VLOOKUP(J91,'Matching-Tabelle'!$A$1:$B$52,2,FALSE)</f>
        <v>WPI CTB</v>
      </c>
      <c r="C91" s="4">
        <v>4</v>
      </c>
      <c r="D91" s="4" t="s">
        <v>96</v>
      </c>
      <c r="E91" s="5">
        <v>42401</v>
      </c>
      <c r="F91" t="s">
        <v>46</v>
      </c>
      <c r="G91" t="s">
        <v>47</v>
      </c>
      <c r="H91" t="s">
        <v>48</v>
      </c>
      <c r="I91" s="1"/>
      <c r="J91">
        <v>922</v>
      </c>
      <c r="K91" t="s">
        <v>80</v>
      </c>
      <c r="L91" t="s">
        <v>81</v>
      </c>
      <c r="M91">
        <v>990001</v>
      </c>
      <c r="N91" t="s">
        <v>51</v>
      </c>
      <c r="O91">
        <v>4</v>
      </c>
      <c r="Q91">
        <v>4</v>
      </c>
      <c r="S91" t="s">
        <v>96</v>
      </c>
      <c r="AE91">
        <v>12</v>
      </c>
      <c r="AF91">
        <v>7.6</v>
      </c>
      <c r="AG91">
        <v>5</v>
      </c>
      <c r="AH91" t="s">
        <v>52</v>
      </c>
      <c r="AI91" t="s">
        <v>53</v>
      </c>
      <c r="AJ91">
        <v>2</v>
      </c>
      <c r="AK91">
        <v>1</v>
      </c>
      <c r="AL91">
        <v>1</v>
      </c>
      <c r="AM91" t="s">
        <v>54</v>
      </c>
      <c r="AN91" t="s">
        <v>55</v>
      </c>
      <c r="AP91">
        <v>1</v>
      </c>
      <c r="AQ91" t="s">
        <v>56</v>
      </c>
      <c r="AR91">
        <v>0</v>
      </c>
      <c r="AW91" t="s">
        <v>57</v>
      </c>
      <c r="AX91">
        <v>0</v>
      </c>
      <c r="AY91">
        <v>2</v>
      </c>
      <c r="AZ91">
        <v>4</v>
      </c>
      <c r="BA91">
        <v>4</v>
      </c>
      <c r="BB91" t="s">
        <v>58</v>
      </c>
    </row>
    <row r="92" spans="1:54" x14ac:dyDescent="0.45">
      <c r="A92" s="4" t="str">
        <f>VLOOKUP(F92,'Matching-Tabelle'!$A$57:$B$61,2,FALSE)</f>
        <v>curdin.schenkel@tkb.ch</v>
      </c>
      <c r="B92" s="4" t="str">
        <f>VLOOKUP(J92,'Matching-Tabelle'!$A$1:$B$52,2,FALSE)</f>
        <v>WPI CTB</v>
      </c>
      <c r="C92" s="4">
        <v>2.5</v>
      </c>
      <c r="D92" s="4" t="s">
        <v>99</v>
      </c>
      <c r="E92" s="5">
        <v>42401</v>
      </c>
      <c r="F92" t="s">
        <v>46</v>
      </c>
      <c r="G92" t="s">
        <v>47</v>
      </c>
      <c r="H92" t="s">
        <v>48</v>
      </c>
      <c r="I92" s="1"/>
      <c r="J92">
        <v>922</v>
      </c>
      <c r="K92" t="s">
        <v>80</v>
      </c>
      <c r="L92" t="s">
        <v>81</v>
      </c>
      <c r="M92">
        <v>990001</v>
      </c>
      <c r="N92" t="s">
        <v>51</v>
      </c>
      <c r="O92">
        <v>2.5</v>
      </c>
      <c r="Q92">
        <v>2.5</v>
      </c>
      <c r="S92" t="s">
        <v>99</v>
      </c>
      <c r="AE92">
        <v>12</v>
      </c>
      <c r="AF92">
        <v>7.6</v>
      </c>
      <c r="AG92">
        <v>5</v>
      </c>
      <c r="AH92" t="s">
        <v>52</v>
      </c>
      <c r="AI92" t="s">
        <v>53</v>
      </c>
      <c r="AJ92">
        <v>2</v>
      </c>
      <c r="AK92">
        <v>1</v>
      </c>
      <c r="AL92">
        <v>1</v>
      </c>
      <c r="AM92" t="s">
        <v>54</v>
      </c>
      <c r="AN92" t="s">
        <v>55</v>
      </c>
      <c r="AP92">
        <v>1</v>
      </c>
      <c r="AQ92" t="s">
        <v>56</v>
      </c>
      <c r="AR92">
        <v>0</v>
      </c>
      <c r="AW92" t="s">
        <v>57</v>
      </c>
      <c r="AX92">
        <v>0</v>
      </c>
      <c r="AY92">
        <v>2</v>
      </c>
      <c r="AZ92">
        <v>2.5</v>
      </c>
      <c r="BA92">
        <v>2.5</v>
      </c>
      <c r="BB92" t="s">
        <v>58</v>
      </c>
    </row>
    <row r="93" spans="1:54" x14ac:dyDescent="0.45">
      <c r="A93" s="4" t="str">
        <f>VLOOKUP(F93,'Matching-Tabelle'!$A$57:$B$61,2,FALSE)</f>
        <v>curdin.schenkel@tkb.ch</v>
      </c>
      <c r="B93" s="4" t="str">
        <f>VLOOKUP(J93,'Matching-Tabelle'!$A$1:$B$52,2,FALSE)</f>
        <v>WPI CTB</v>
      </c>
      <c r="C93" s="4">
        <v>1.25</v>
      </c>
      <c r="D93" s="4" t="s">
        <v>100</v>
      </c>
      <c r="E93" s="5">
        <v>42402</v>
      </c>
      <c r="F93" t="s">
        <v>46</v>
      </c>
      <c r="G93" t="s">
        <v>47</v>
      </c>
      <c r="H93" t="s">
        <v>48</v>
      </c>
      <c r="I93" s="1"/>
      <c r="J93">
        <v>922</v>
      </c>
      <c r="K93" t="s">
        <v>80</v>
      </c>
      <c r="L93" t="s">
        <v>81</v>
      </c>
      <c r="M93">
        <v>990001</v>
      </c>
      <c r="N93" t="s">
        <v>51</v>
      </c>
      <c r="O93">
        <v>1.25</v>
      </c>
      <c r="Q93">
        <v>1.25</v>
      </c>
      <c r="S93" t="s">
        <v>100</v>
      </c>
      <c r="AE93">
        <v>12</v>
      </c>
      <c r="AF93">
        <v>7.6</v>
      </c>
      <c r="AG93">
        <v>5</v>
      </c>
      <c r="AH93" t="s">
        <v>52</v>
      </c>
      <c r="AI93" t="s">
        <v>53</v>
      </c>
      <c r="AJ93">
        <v>2</v>
      </c>
      <c r="AK93">
        <v>1</v>
      </c>
      <c r="AL93">
        <v>1</v>
      </c>
      <c r="AM93" t="s">
        <v>54</v>
      </c>
      <c r="AN93" t="s">
        <v>55</v>
      </c>
      <c r="AP93">
        <v>1</v>
      </c>
      <c r="AQ93" t="s">
        <v>56</v>
      </c>
      <c r="AR93">
        <v>0</v>
      </c>
      <c r="AW93" t="s">
        <v>57</v>
      </c>
      <c r="AX93">
        <v>0</v>
      </c>
      <c r="AY93">
        <v>2</v>
      </c>
      <c r="AZ93">
        <v>1.25</v>
      </c>
      <c r="BA93">
        <v>1.25</v>
      </c>
      <c r="BB93" t="s">
        <v>58</v>
      </c>
    </row>
    <row r="94" spans="1:54" x14ac:dyDescent="0.45">
      <c r="A94" s="4" t="str">
        <f>VLOOKUP(F94,'Matching-Tabelle'!$A$57:$B$61,2,FALSE)</f>
        <v>curdin.schenkel@tkb.ch</v>
      </c>
      <c r="B94" s="4" t="str">
        <f>VLOOKUP(J94,'Matching-Tabelle'!$A$1:$B$52,2,FALSE)</f>
        <v>WPI CTB</v>
      </c>
      <c r="C94" s="4">
        <v>0.5</v>
      </c>
      <c r="D94" s="4" t="s">
        <v>63</v>
      </c>
      <c r="E94" s="5">
        <v>42402</v>
      </c>
      <c r="F94" t="s">
        <v>46</v>
      </c>
      <c r="G94" t="s">
        <v>47</v>
      </c>
      <c r="H94" t="s">
        <v>48</v>
      </c>
      <c r="I94" s="1"/>
      <c r="J94">
        <v>922</v>
      </c>
      <c r="K94" t="s">
        <v>80</v>
      </c>
      <c r="L94" t="s">
        <v>81</v>
      </c>
      <c r="M94">
        <v>990001</v>
      </c>
      <c r="N94" t="s">
        <v>51</v>
      </c>
      <c r="O94">
        <v>0.5</v>
      </c>
      <c r="Q94">
        <v>0.5</v>
      </c>
      <c r="S94" t="s">
        <v>63</v>
      </c>
      <c r="AE94">
        <v>12</v>
      </c>
      <c r="AF94">
        <v>7.6</v>
      </c>
      <c r="AG94">
        <v>5</v>
      </c>
      <c r="AH94" t="s">
        <v>52</v>
      </c>
      <c r="AI94" t="s">
        <v>53</v>
      </c>
      <c r="AJ94">
        <v>2</v>
      </c>
      <c r="AK94">
        <v>1</v>
      </c>
      <c r="AL94">
        <v>1</v>
      </c>
      <c r="AM94" t="s">
        <v>54</v>
      </c>
      <c r="AN94" t="s">
        <v>55</v>
      </c>
      <c r="AP94">
        <v>1</v>
      </c>
      <c r="AQ94" t="s">
        <v>56</v>
      </c>
      <c r="AR94">
        <v>0</v>
      </c>
      <c r="AW94" t="s">
        <v>57</v>
      </c>
      <c r="AX94">
        <v>0</v>
      </c>
      <c r="AY94">
        <v>2</v>
      </c>
      <c r="AZ94">
        <v>0.5</v>
      </c>
      <c r="BA94">
        <v>0.5</v>
      </c>
      <c r="BB94" t="s">
        <v>58</v>
      </c>
    </row>
    <row r="95" spans="1:54" x14ac:dyDescent="0.45">
      <c r="A95" s="4" t="str">
        <f>VLOOKUP(F95,'Matching-Tabelle'!$A$57:$B$61,2,FALSE)</f>
        <v>curdin.schenkel@tkb.ch</v>
      </c>
      <c r="B95" s="4" t="str">
        <f>VLOOKUP(J95,'Matching-Tabelle'!$A$1:$B$52,2,FALSE)</f>
        <v>WPI CTB</v>
      </c>
      <c r="C95" s="4">
        <v>2.75</v>
      </c>
      <c r="D95" s="4" t="s">
        <v>102</v>
      </c>
      <c r="E95" s="5">
        <v>42405</v>
      </c>
      <c r="F95" t="s">
        <v>46</v>
      </c>
      <c r="G95" t="s">
        <v>47</v>
      </c>
      <c r="H95" t="s">
        <v>48</v>
      </c>
      <c r="I95" s="1"/>
      <c r="J95">
        <v>922</v>
      </c>
      <c r="K95" t="s">
        <v>80</v>
      </c>
      <c r="L95" t="s">
        <v>81</v>
      </c>
      <c r="M95">
        <v>990001</v>
      </c>
      <c r="N95" t="s">
        <v>51</v>
      </c>
      <c r="O95">
        <v>2.75</v>
      </c>
      <c r="Q95">
        <v>2.75</v>
      </c>
      <c r="S95" t="s">
        <v>102</v>
      </c>
      <c r="AE95">
        <v>12</v>
      </c>
      <c r="AF95">
        <v>7.6</v>
      </c>
      <c r="AG95">
        <v>5</v>
      </c>
      <c r="AH95" t="s">
        <v>52</v>
      </c>
      <c r="AI95" t="s">
        <v>53</v>
      </c>
      <c r="AJ95">
        <v>2</v>
      </c>
      <c r="AK95">
        <v>1</v>
      </c>
      <c r="AL95">
        <v>1</v>
      </c>
      <c r="AM95" t="s">
        <v>54</v>
      </c>
      <c r="AN95" t="s">
        <v>55</v>
      </c>
      <c r="AP95">
        <v>1</v>
      </c>
      <c r="AQ95" t="s">
        <v>56</v>
      </c>
      <c r="AR95">
        <v>0</v>
      </c>
      <c r="AW95" t="s">
        <v>57</v>
      </c>
      <c r="AX95">
        <v>0</v>
      </c>
      <c r="AY95">
        <v>2</v>
      </c>
      <c r="AZ95">
        <v>2.75</v>
      </c>
      <c r="BA95">
        <v>2.75</v>
      </c>
      <c r="BB95" t="s">
        <v>58</v>
      </c>
    </row>
    <row r="96" spans="1:54" x14ac:dyDescent="0.45">
      <c r="A96" s="4" t="str">
        <f>VLOOKUP(F96,'Matching-Tabelle'!$A$57:$B$61,2,FALSE)</f>
        <v>curdin.schenkel@tkb.ch</v>
      </c>
      <c r="B96" s="4" t="str">
        <f>VLOOKUP(J96,'Matching-Tabelle'!$A$1:$B$52,2,FALSE)</f>
        <v>WPI CTB</v>
      </c>
      <c r="C96" s="4">
        <v>2</v>
      </c>
      <c r="D96" s="4" t="s">
        <v>108</v>
      </c>
      <c r="E96" s="5">
        <v>42423</v>
      </c>
      <c r="F96" t="s">
        <v>46</v>
      </c>
      <c r="G96" t="s">
        <v>47</v>
      </c>
      <c r="H96" t="s">
        <v>48</v>
      </c>
      <c r="I96" s="1"/>
      <c r="J96">
        <v>922</v>
      </c>
      <c r="K96" t="s">
        <v>80</v>
      </c>
      <c r="L96" t="s">
        <v>81</v>
      </c>
      <c r="M96">
        <v>990001</v>
      </c>
      <c r="N96" t="s">
        <v>51</v>
      </c>
      <c r="O96">
        <v>2</v>
      </c>
      <c r="Q96">
        <v>2</v>
      </c>
      <c r="S96" t="s">
        <v>108</v>
      </c>
      <c r="AE96">
        <v>12</v>
      </c>
      <c r="AF96">
        <v>7.6</v>
      </c>
      <c r="AG96">
        <v>5</v>
      </c>
      <c r="AH96" t="s">
        <v>52</v>
      </c>
      <c r="AI96" t="s">
        <v>53</v>
      </c>
      <c r="AJ96">
        <v>2</v>
      </c>
      <c r="AK96">
        <v>1</v>
      </c>
      <c r="AL96">
        <v>1</v>
      </c>
      <c r="AM96" t="s">
        <v>54</v>
      </c>
      <c r="AN96" t="s">
        <v>55</v>
      </c>
      <c r="AP96">
        <v>1</v>
      </c>
      <c r="AQ96" t="s">
        <v>56</v>
      </c>
      <c r="AR96">
        <v>0</v>
      </c>
      <c r="AW96" t="s">
        <v>57</v>
      </c>
      <c r="AX96">
        <v>0</v>
      </c>
      <c r="AY96">
        <v>2</v>
      </c>
      <c r="AZ96">
        <v>2</v>
      </c>
      <c r="BA96">
        <v>2</v>
      </c>
      <c r="BB96" t="s">
        <v>58</v>
      </c>
    </row>
    <row r="97" spans="1:54" x14ac:dyDescent="0.45">
      <c r="A97" s="4" t="str">
        <f>VLOOKUP(F97,'Matching-Tabelle'!$A$57:$B$61,2,FALSE)</f>
        <v>curdin.schenkel@tkb.ch</v>
      </c>
      <c r="B97" s="4" t="str">
        <f>VLOOKUP(J97,'Matching-Tabelle'!$A$1:$B$52,2,FALSE)</f>
        <v>WPI CTB</v>
      </c>
      <c r="C97" s="4">
        <v>1</v>
      </c>
      <c r="D97" s="4" t="s">
        <v>110</v>
      </c>
      <c r="E97" s="5">
        <v>42424</v>
      </c>
      <c r="F97" t="s">
        <v>46</v>
      </c>
      <c r="G97" t="s">
        <v>47</v>
      </c>
      <c r="H97" t="s">
        <v>48</v>
      </c>
      <c r="I97" s="1"/>
      <c r="J97">
        <v>922</v>
      </c>
      <c r="K97" t="s">
        <v>80</v>
      </c>
      <c r="L97" t="s">
        <v>81</v>
      </c>
      <c r="M97">
        <v>990001</v>
      </c>
      <c r="N97" t="s">
        <v>51</v>
      </c>
      <c r="O97">
        <v>1</v>
      </c>
      <c r="Q97">
        <v>1</v>
      </c>
      <c r="S97" t="s">
        <v>110</v>
      </c>
      <c r="AE97">
        <v>12</v>
      </c>
      <c r="AF97">
        <v>7.6</v>
      </c>
      <c r="AG97">
        <v>5</v>
      </c>
      <c r="AH97" t="s">
        <v>52</v>
      </c>
      <c r="AI97" t="s">
        <v>53</v>
      </c>
      <c r="AJ97">
        <v>2</v>
      </c>
      <c r="AK97">
        <v>1</v>
      </c>
      <c r="AL97">
        <v>1</v>
      </c>
      <c r="AM97" t="s">
        <v>54</v>
      </c>
      <c r="AN97" t="s">
        <v>55</v>
      </c>
      <c r="AP97">
        <v>1</v>
      </c>
      <c r="AQ97" t="s">
        <v>56</v>
      </c>
      <c r="AR97">
        <v>0</v>
      </c>
      <c r="AW97" t="s">
        <v>57</v>
      </c>
      <c r="AX97">
        <v>0</v>
      </c>
      <c r="AY97">
        <v>2</v>
      </c>
      <c r="AZ97">
        <v>1</v>
      </c>
      <c r="BA97">
        <v>1</v>
      </c>
      <c r="BB97" t="s">
        <v>58</v>
      </c>
    </row>
    <row r="98" spans="1:54" x14ac:dyDescent="0.45">
      <c r="A98" s="4" t="str">
        <f>VLOOKUP(F98,'Matching-Tabelle'!$A$57:$B$61,2,FALSE)</f>
        <v>curdin.schenkel@tkb.ch</v>
      </c>
      <c r="B98" s="4" t="str">
        <f>VLOOKUP(J98,'Matching-Tabelle'!$A$1:$B$52,2,FALSE)</f>
        <v>WPI CTB</v>
      </c>
      <c r="C98" s="4">
        <v>9</v>
      </c>
      <c r="D98" s="4" t="s">
        <v>113</v>
      </c>
      <c r="E98" s="5">
        <v>42437</v>
      </c>
      <c r="F98" t="s">
        <v>46</v>
      </c>
      <c r="G98" t="s">
        <v>47</v>
      </c>
      <c r="H98" t="s">
        <v>48</v>
      </c>
      <c r="I98" s="1"/>
      <c r="J98">
        <v>922</v>
      </c>
      <c r="K98" t="s">
        <v>80</v>
      </c>
      <c r="L98" t="s">
        <v>81</v>
      </c>
      <c r="M98">
        <v>990001</v>
      </c>
      <c r="N98" t="s">
        <v>51</v>
      </c>
      <c r="O98">
        <v>9</v>
      </c>
      <c r="Q98">
        <v>9</v>
      </c>
      <c r="S98" t="s">
        <v>113</v>
      </c>
      <c r="AE98">
        <v>12</v>
      </c>
      <c r="AF98">
        <v>7.6</v>
      </c>
      <c r="AG98">
        <v>5</v>
      </c>
      <c r="AH98" t="s">
        <v>52</v>
      </c>
      <c r="AI98" t="s">
        <v>53</v>
      </c>
      <c r="AJ98">
        <v>2</v>
      </c>
      <c r="AK98">
        <v>1</v>
      </c>
      <c r="AL98">
        <v>1</v>
      </c>
      <c r="AM98" t="s">
        <v>54</v>
      </c>
      <c r="AN98" t="s">
        <v>55</v>
      </c>
      <c r="AP98">
        <v>1</v>
      </c>
      <c r="AQ98" t="s">
        <v>56</v>
      </c>
      <c r="AR98">
        <v>0</v>
      </c>
      <c r="AW98" t="s">
        <v>57</v>
      </c>
      <c r="AX98">
        <v>0</v>
      </c>
      <c r="AY98">
        <v>2</v>
      </c>
      <c r="AZ98">
        <v>9</v>
      </c>
      <c r="BA98">
        <v>9</v>
      </c>
      <c r="BB98" t="s">
        <v>58</v>
      </c>
    </row>
    <row r="99" spans="1:54" x14ac:dyDescent="0.45">
      <c r="A99" s="4" t="str">
        <f>VLOOKUP(F99,'Matching-Tabelle'!$A$57:$B$61,2,FALSE)</f>
        <v>curdin.schenkel@tkb.ch</v>
      </c>
      <c r="B99" s="4" t="str">
        <f>VLOOKUP(J99,'Matching-Tabelle'!$A$1:$B$52,2,FALSE)</f>
        <v>WPI CTB</v>
      </c>
      <c r="C99" s="4">
        <v>2.5</v>
      </c>
      <c r="D99" s="4" t="s">
        <v>114</v>
      </c>
      <c r="E99" s="5">
        <v>42438</v>
      </c>
      <c r="F99" t="s">
        <v>46</v>
      </c>
      <c r="G99" t="s">
        <v>47</v>
      </c>
      <c r="H99" t="s">
        <v>48</v>
      </c>
      <c r="I99" s="1"/>
      <c r="J99">
        <v>922</v>
      </c>
      <c r="K99" t="s">
        <v>80</v>
      </c>
      <c r="L99" t="s">
        <v>81</v>
      </c>
      <c r="M99">
        <v>990001</v>
      </c>
      <c r="N99" t="s">
        <v>51</v>
      </c>
      <c r="O99">
        <v>2.5</v>
      </c>
      <c r="Q99">
        <v>2.5</v>
      </c>
      <c r="S99" t="s">
        <v>114</v>
      </c>
      <c r="AE99">
        <v>12</v>
      </c>
      <c r="AF99">
        <v>7.6</v>
      </c>
      <c r="AG99">
        <v>5</v>
      </c>
      <c r="AH99" t="s">
        <v>52</v>
      </c>
      <c r="AI99" t="s">
        <v>53</v>
      </c>
      <c r="AJ99">
        <v>2</v>
      </c>
      <c r="AK99">
        <v>1</v>
      </c>
      <c r="AL99">
        <v>1</v>
      </c>
      <c r="AM99" t="s">
        <v>54</v>
      </c>
      <c r="AN99" t="s">
        <v>55</v>
      </c>
      <c r="AP99">
        <v>1</v>
      </c>
      <c r="AQ99" t="s">
        <v>56</v>
      </c>
      <c r="AR99">
        <v>0</v>
      </c>
      <c r="AW99" t="s">
        <v>57</v>
      </c>
      <c r="AX99">
        <v>0</v>
      </c>
      <c r="AY99">
        <v>2</v>
      </c>
      <c r="AZ99">
        <v>2.5</v>
      </c>
      <c r="BA99">
        <v>2.5</v>
      </c>
      <c r="BB99" t="s">
        <v>58</v>
      </c>
    </row>
    <row r="100" spans="1:54" x14ac:dyDescent="0.45">
      <c r="A100" s="4" t="str">
        <f>VLOOKUP(F100,'Matching-Tabelle'!$A$57:$B$61,2,FALSE)</f>
        <v>curdin.schenkel@tkb.ch</v>
      </c>
      <c r="B100" s="4" t="str">
        <f>VLOOKUP(J100,'Matching-Tabelle'!$A$1:$B$52,2,FALSE)</f>
        <v>WPI CTB</v>
      </c>
      <c r="C100" s="4">
        <v>3</v>
      </c>
      <c r="D100" s="4" t="s">
        <v>115</v>
      </c>
      <c r="E100" s="5">
        <v>42443</v>
      </c>
      <c r="F100" t="s">
        <v>46</v>
      </c>
      <c r="G100" t="s">
        <v>47</v>
      </c>
      <c r="H100" t="s">
        <v>48</v>
      </c>
      <c r="I100" s="1"/>
      <c r="J100">
        <v>922</v>
      </c>
      <c r="K100" t="s">
        <v>80</v>
      </c>
      <c r="L100" t="s">
        <v>81</v>
      </c>
      <c r="M100">
        <v>990001</v>
      </c>
      <c r="N100" t="s">
        <v>51</v>
      </c>
      <c r="O100">
        <v>3</v>
      </c>
      <c r="Q100">
        <v>3</v>
      </c>
      <c r="S100" t="s">
        <v>115</v>
      </c>
      <c r="AE100">
        <v>12</v>
      </c>
      <c r="AF100">
        <v>7.6</v>
      </c>
      <c r="AG100">
        <v>5</v>
      </c>
      <c r="AH100" t="s">
        <v>52</v>
      </c>
      <c r="AI100" t="s">
        <v>53</v>
      </c>
      <c r="AJ100">
        <v>2</v>
      </c>
      <c r="AK100">
        <v>1</v>
      </c>
      <c r="AL100">
        <v>1</v>
      </c>
      <c r="AM100" t="s">
        <v>54</v>
      </c>
      <c r="AN100" t="s">
        <v>55</v>
      </c>
      <c r="AP100">
        <v>1</v>
      </c>
      <c r="AQ100" t="s">
        <v>56</v>
      </c>
      <c r="AR100">
        <v>0</v>
      </c>
      <c r="AW100" t="s">
        <v>57</v>
      </c>
      <c r="AX100">
        <v>0</v>
      </c>
      <c r="AY100">
        <v>2</v>
      </c>
      <c r="AZ100">
        <v>3</v>
      </c>
      <c r="BA100">
        <v>3</v>
      </c>
      <c r="BB100" t="s">
        <v>58</v>
      </c>
    </row>
    <row r="101" spans="1:54" x14ac:dyDescent="0.45">
      <c r="A101" s="4" t="str">
        <f>VLOOKUP(F101,'Matching-Tabelle'!$A$57:$B$61,2,FALSE)</f>
        <v>curdin.schenkel@tkb.ch</v>
      </c>
      <c r="B101" s="4" t="str">
        <f>VLOOKUP(J101,'Matching-Tabelle'!$A$1:$B$52,2,FALSE)</f>
        <v>WPI CTB</v>
      </c>
      <c r="C101" s="4">
        <v>2</v>
      </c>
      <c r="D101" s="4" t="s">
        <v>116</v>
      </c>
      <c r="E101" s="5">
        <v>42451</v>
      </c>
      <c r="F101" t="s">
        <v>46</v>
      </c>
      <c r="G101" t="s">
        <v>47</v>
      </c>
      <c r="H101" t="s">
        <v>48</v>
      </c>
      <c r="I101" s="1"/>
      <c r="J101">
        <v>922</v>
      </c>
      <c r="K101" t="s">
        <v>80</v>
      </c>
      <c r="L101" t="s">
        <v>81</v>
      </c>
      <c r="M101">
        <v>990001</v>
      </c>
      <c r="N101" t="s">
        <v>51</v>
      </c>
      <c r="O101">
        <v>2</v>
      </c>
      <c r="Q101">
        <v>2</v>
      </c>
      <c r="S101" t="s">
        <v>116</v>
      </c>
      <c r="AE101">
        <v>12</v>
      </c>
      <c r="AF101">
        <v>7.6</v>
      </c>
      <c r="AG101">
        <v>5</v>
      </c>
      <c r="AH101" t="s">
        <v>52</v>
      </c>
      <c r="AI101" t="s">
        <v>53</v>
      </c>
      <c r="AJ101">
        <v>2</v>
      </c>
      <c r="AK101">
        <v>1</v>
      </c>
      <c r="AL101">
        <v>1</v>
      </c>
      <c r="AM101" t="s">
        <v>54</v>
      </c>
      <c r="AN101" t="s">
        <v>55</v>
      </c>
      <c r="AP101">
        <v>1</v>
      </c>
      <c r="AQ101" t="s">
        <v>56</v>
      </c>
      <c r="AR101">
        <v>0</v>
      </c>
      <c r="AW101" t="s">
        <v>57</v>
      </c>
      <c r="AX101">
        <v>0</v>
      </c>
      <c r="AY101">
        <v>2</v>
      </c>
      <c r="AZ101">
        <v>2</v>
      </c>
      <c r="BA101">
        <v>2</v>
      </c>
      <c r="BB101" t="s">
        <v>58</v>
      </c>
    </row>
    <row r="102" spans="1:54" x14ac:dyDescent="0.45">
      <c r="A102" s="4" t="str">
        <f>VLOOKUP(F102,'Matching-Tabelle'!$A$57:$B$61,2,FALSE)</f>
        <v>curdin.schenkel@tkb.ch</v>
      </c>
      <c r="B102" s="4" t="str">
        <f>VLOOKUP(J102,'Matching-Tabelle'!$A$1:$B$52,2,FALSE)</f>
        <v>WPI CTB</v>
      </c>
      <c r="C102" s="4">
        <v>1</v>
      </c>
      <c r="D102" s="4" t="s">
        <v>117</v>
      </c>
      <c r="E102" s="5">
        <v>42452</v>
      </c>
      <c r="F102" t="s">
        <v>46</v>
      </c>
      <c r="G102" t="s">
        <v>47</v>
      </c>
      <c r="H102" t="s">
        <v>48</v>
      </c>
      <c r="I102" s="1"/>
      <c r="J102">
        <v>922</v>
      </c>
      <c r="K102" t="s">
        <v>80</v>
      </c>
      <c r="L102" t="s">
        <v>81</v>
      </c>
      <c r="M102">
        <v>990001</v>
      </c>
      <c r="N102" t="s">
        <v>51</v>
      </c>
      <c r="O102">
        <v>1</v>
      </c>
      <c r="Q102">
        <v>1</v>
      </c>
      <c r="S102" t="s">
        <v>117</v>
      </c>
      <c r="AE102">
        <v>12</v>
      </c>
      <c r="AF102">
        <v>7.6</v>
      </c>
      <c r="AG102">
        <v>5</v>
      </c>
      <c r="AH102" t="s">
        <v>52</v>
      </c>
      <c r="AI102" t="s">
        <v>53</v>
      </c>
      <c r="AJ102">
        <v>2</v>
      </c>
      <c r="AK102">
        <v>1</v>
      </c>
      <c r="AL102">
        <v>1</v>
      </c>
      <c r="AM102" t="s">
        <v>54</v>
      </c>
      <c r="AN102" t="s">
        <v>55</v>
      </c>
      <c r="AP102">
        <v>1</v>
      </c>
      <c r="AQ102" t="s">
        <v>56</v>
      </c>
      <c r="AR102">
        <v>0</v>
      </c>
      <c r="AW102" t="s">
        <v>57</v>
      </c>
      <c r="AX102">
        <v>0</v>
      </c>
      <c r="AY102">
        <v>2</v>
      </c>
      <c r="AZ102">
        <v>1</v>
      </c>
      <c r="BA102">
        <v>1</v>
      </c>
      <c r="BB102" t="s">
        <v>58</v>
      </c>
    </row>
    <row r="103" spans="1:54" x14ac:dyDescent="0.45">
      <c r="A103" s="4" t="str">
        <f>VLOOKUP(F103,'Matching-Tabelle'!$A$57:$B$61,2,FALSE)</f>
        <v>curdin.schenkel@tkb.ch</v>
      </c>
      <c r="B103" s="4" t="str">
        <f>VLOOKUP(J103,'Matching-Tabelle'!$A$1:$B$52,2,FALSE)</f>
        <v>WPI CTB</v>
      </c>
      <c r="C103" s="4">
        <v>1</v>
      </c>
      <c r="D103" s="4" t="s">
        <v>118</v>
      </c>
      <c r="E103" s="5">
        <v>42452</v>
      </c>
      <c r="F103" t="s">
        <v>46</v>
      </c>
      <c r="G103" t="s">
        <v>47</v>
      </c>
      <c r="H103" t="s">
        <v>48</v>
      </c>
      <c r="I103" s="1"/>
      <c r="J103">
        <v>922</v>
      </c>
      <c r="K103" t="s">
        <v>80</v>
      </c>
      <c r="L103" t="s">
        <v>81</v>
      </c>
      <c r="M103">
        <v>990001</v>
      </c>
      <c r="N103" t="s">
        <v>51</v>
      </c>
      <c r="O103">
        <v>1</v>
      </c>
      <c r="Q103">
        <v>1</v>
      </c>
      <c r="S103" t="s">
        <v>118</v>
      </c>
      <c r="AE103">
        <v>12</v>
      </c>
      <c r="AF103">
        <v>7.6</v>
      </c>
      <c r="AG103">
        <v>5</v>
      </c>
      <c r="AH103" t="s">
        <v>52</v>
      </c>
      <c r="AI103" t="s">
        <v>53</v>
      </c>
      <c r="AJ103">
        <v>2</v>
      </c>
      <c r="AK103">
        <v>1</v>
      </c>
      <c r="AL103">
        <v>1</v>
      </c>
      <c r="AM103" t="s">
        <v>54</v>
      </c>
      <c r="AN103" t="s">
        <v>55</v>
      </c>
      <c r="AP103">
        <v>1</v>
      </c>
      <c r="AQ103" t="s">
        <v>56</v>
      </c>
      <c r="AR103">
        <v>0</v>
      </c>
      <c r="AW103" t="s">
        <v>57</v>
      </c>
      <c r="AX103">
        <v>0</v>
      </c>
      <c r="AY103">
        <v>2</v>
      </c>
      <c r="AZ103">
        <v>1</v>
      </c>
      <c r="BA103">
        <v>1</v>
      </c>
      <c r="BB103" t="s">
        <v>58</v>
      </c>
    </row>
    <row r="104" spans="1:54" x14ac:dyDescent="0.45">
      <c r="A104" s="4" t="str">
        <f>VLOOKUP(F104,'Matching-Tabelle'!$A$57:$B$61,2,FALSE)</f>
        <v>curdin.schenkel@tkb.ch</v>
      </c>
      <c r="B104" s="4" t="str">
        <f>VLOOKUP(J104,'Matching-Tabelle'!$A$1:$B$52,2,FALSE)</f>
        <v>WPI CTB</v>
      </c>
      <c r="C104" s="4">
        <v>1.5</v>
      </c>
      <c r="D104" s="4" t="s">
        <v>119</v>
      </c>
      <c r="E104" s="5">
        <v>42472</v>
      </c>
      <c r="F104" t="s">
        <v>46</v>
      </c>
      <c r="G104" t="s">
        <v>47</v>
      </c>
      <c r="H104" t="s">
        <v>48</v>
      </c>
      <c r="I104" s="1"/>
      <c r="J104">
        <v>922</v>
      </c>
      <c r="K104" t="s">
        <v>80</v>
      </c>
      <c r="L104" t="s">
        <v>81</v>
      </c>
      <c r="M104">
        <v>990001</v>
      </c>
      <c r="N104" t="s">
        <v>51</v>
      </c>
      <c r="O104">
        <v>1.5</v>
      </c>
      <c r="Q104">
        <v>1.5</v>
      </c>
      <c r="S104" t="s">
        <v>119</v>
      </c>
      <c r="AE104">
        <v>12</v>
      </c>
      <c r="AF104">
        <v>7.6</v>
      </c>
      <c r="AG104">
        <v>5</v>
      </c>
      <c r="AH104" t="s">
        <v>52</v>
      </c>
      <c r="AI104" t="s">
        <v>53</v>
      </c>
      <c r="AJ104">
        <v>2</v>
      </c>
      <c r="AK104">
        <v>1</v>
      </c>
      <c r="AL104">
        <v>1</v>
      </c>
      <c r="AM104" t="s">
        <v>54</v>
      </c>
      <c r="AN104" t="s">
        <v>55</v>
      </c>
      <c r="AP104">
        <v>1</v>
      </c>
      <c r="AQ104" t="s">
        <v>56</v>
      </c>
      <c r="AR104">
        <v>0</v>
      </c>
      <c r="AW104" t="s">
        <v>57</v>
      </c>
      <c r="AX104">
        <v>0</v>
      </c>
      <c r="AY104">
        <v>2</v>
      </c>
      <c r="AZ104">
        <v>1.5</v>
      </c>
      <c r="BA104">
        <v>1.5</v>
      </c>
      <c r="BB104" t="s">
        <v>58</v>
      </c>
    </row>
    <row r="105" spans="1:54" x14ac:dyDescent="0.45">
      <c r="A105" s="4" t="str">
        <f>VLOOKUP(F105,'Matching-Tabelle'!$A$57:$B$61,2,FALSE)</f>
        <v>curdin.schenkel@tkb.ch</v>
      </c>
      <c r="B105" s="4" t="str">
        <f>VLOOKUP(J105,'Matching-Tabelle'!$A$1:$B$52,2,FALSE)</f>
        <v>WPI CTB</v>
      </c>
      <c r="C105" s="4">
        <v>2</v>
      </c>
      <c r="D105" s="4" t="s">
        <v>121</v>
      </c>
      <c r="E105" s="5">
        <v>42478</v>
      </c>
      <c r="F105" t="s">
        <v>46</v>
      </c>
      <c r="G105" t="s">
        <v>47</v>
      </c>
      <c r="H105" t="s">
        <v>48</v>
      </c>
      <c r="I105" s="1"/>
      <c r="J105">
        <v>922</v>
      </c>
      <c r="K105" t="s">
        <v>80</v>
      </c>
      <c r="L105" t="s">
        <v>81</v>
      </c>
      <c r="M105">
        <v>990001</v>
      </c>
      <c r="N105" t="s">
        <v>51</v>
      </c>
      <c r="O105">
        <v>2</v>
      </c>
      <c r="Q105">
        <v>2</v>
      </c>
      <c r="S105" t="s">
        <v>121</v>
      </c>
      <c r="AE105">
        <v>12</v>
      </c>
      <c r="AF105">
        <v>7.6</v>
      </c>
      <c r="AG105">
        <v>5</v>
      </c>
      <c r="AH105" t="s">
        <v>52</v>
      </c>
      <c r="AI105" t="s">
        <v>53</v>
      </c>
      <c r="AJ105">
        <v>2</v>
      </c>
      <c r="AK105">
        <v>1</v>
      </c>
      <c r="AL105">
        <v>1</v>
      </c>
      <c r="AM105" t="s">
        <v>54</v>
      </c>
      <c r="AN105" t="s">
        <v>55</v>
      </c>
      <c r="AP105">
        <v>1</v>
      </c>
      <c r="AQ105" t="s">
        <v>56</v>
      </c>
      <c r="AR105">
        <v>0</v>
      </c>
      <c r="AW105" t="s">
        <v>57</v>
      </c>
      <c r="AX105">
        <v>0</v>
      </c>
      <c r="AY105">
        <v>2</v>
      </c>
      <c r="AZ105">
        <v>2</v>
      </c>
      <c r="BA105">
        <v>2</v>
      </c>
      <c r="BB105" t="s">
        <v>58</v>
      </c>
    </row>
    <row r="106" spans="1:54" x14ac:dyDescent="0.45">
      <c r="A106" s="4" t="str">
        <f>VLOOKUP(F106,'Matching-Tabelle'!$A$57:$B$61,2,FALSE)</f>
        <v>curdin.schenkel@tkb.ch</v>
      </c>
      <c r="B106" s="4" t="str">
        <f>VLOOKUP(J106,'Matching-Tabelle'!$A$1:$B$52,2,FALSE)</f>
        <v>WPI CTB</v>
      </c>
      <c r="C106" s="4">
        <v>2</v>
      </c>
      <c r="D106" s="4" t="s">
        <v>122</v>
      </c>
      <c r="E106" s="5">
        <v>42479</v>
      </c>
      <c r="F106" t="s">
        <v>46</v>
      </c>
      <c r="G106" t="s">
        <v>47</v>
      </c>
      <c r="H106" t="s">
        <v>48</v>
      </c>
      <c r="I106" s="1"/>
      <c r="J106">
        <v>922</v>
      </c>
      <c r="K106" t="s">
        <v>80</v>
      </c>
      <c r="L106" t="s">
        <v>81</v>
      </c>
      <c r="M106">
        <v>990001</v>
      </c>
      <c r="N106" t="s">
        <v>51</v>
      </c>
      <c r="O106">
        <v>2</v>
      </c>
      <c r="Q106">
        <v>2</v>
      </c>
      <c r="S106" t="s">
        <v>122</v>
      </c>
      <c r="AE106">
        <v>12</v>
      </c>
      <c r="AF106">
        <v>7.6</v>
      </c>
      <c r="AG106">
        <v>5</v>
      </c>
      <c r="AH106" t="s">
        <v>52</v>
      </c>
      <c r="AI106" t="s">
        <v>53</v>
      </c>
      <c r="AJ106">
        <v>2</v>
      </c>
      <c r="AK106">
        <v>1</v>
      </c>
      <c r="AL106">
        <v>1</v>
      </c>
      <c r="AM106" t="s">
        <v>54</v>
      </c>
      <c r="AN106" t="s">
        <v>55</v>
      </c>
      <c r="AP106">
        <v>1</v>
      </c>
      <c r="AQ106" t="s">
        <v>56</v>
      </c>
      <c r="AR106">
        <v>0</v>
      </c>
      <c r="AW106" t="s">
        <v>57</v>
      </c>
      <c r="AX106">
        <v>0</v>
      </c>
      <c r="AY106">
        <v>2</v>
      </c>
      <c r="AZ106">
        <v>2</v>
      </c>
      <c r="BA106">
        <v>2</v>
      </c>
      <c r="BB106" t="s">
        <v>58</v>
      </c>
    </row>
    <row r="107" spans="1:54" x14ac:dyDescent="0.45">
      <c r="A107" s="4" t="str">
        <f>VLOOKUP(F107,'Matching-Tabelle'!$A$57:$B$61,2,FALSE)</f>
        <v>curdin.schenkel@tkb.ch</v>
      </c>
      <c r="B107" s="4" t="str">
        <f>VLOOKUP(J107,'Matching-Tabelle'!$A$1:$B$52,2,FALSE)</f>
        <v>WPI CTB</v>
      </c>
      <c r="C107" s="4">
        <v>1</v>
      </c>
      <c r="D107" s="4" t="s">
        <v>123</v>
      </c>
      <c r="E107" s="5">
        <v>42479</v>
      </c>
      <c r="F107" t="s">
        <v>46</v>
      </c>
      <c r="G107" t="s">
        <v>47</v>
      </c>
      <c r="H107" t="s">
        <v>48</v>
      </c>
      <c r="I107" s="1"/>
      <c r="J107">
        <v>922</v>
      </c>
      <c r="K107" t="s">
        <v>80</v>
      </c>
      <c r="L107" t="s">
        <v>81</v>
      </c>
      <c r="M107">
        <v>990001</v>
      </c>
      <c r="N107" t="s">
        <v>51</v>
      </c>
      <c r="O107">
        <v>1</v>
      </c>
      <c r="Q107">
        <v>1</v>
      </c>
      <c r="S107" t="s">
        <v>123</v>
      </c>
      <c r="AE107">
        <v>12</v>
      </c>
      <c r="AF107">
        <v>7.6</v>
      </c>
      <c r="AG107">
        <v>5</v>
      </c>
      <c r="AH107" t="s">
        <v>52</v>
      </c>
      <c r="AI107" t="s">
        <v>53</v>
      </c>
      <c r="AJ107">
        <v>2</v>
      </c>
      <c r="AK107">
        <v>1</v>
      </c>
      <c r="AL107">
        <v>1</v>
      </c>
      <c r="AM107" t="s">
        <v>54</v>
      </c>
      <c r="AN107" t="s">
        <v>55</v>
      </c>
      <c r="AP107">
        <v>1</v>
      </c>
      <c r="AQ107" t="s">
        <v>56</v>
      </c>
      <c r="AR107">
        <v>0</v>
      </c>
      <c r="AW107" t="s">
        <v>57</v>
      </c>
      <c r="AX107">
        <v>0</v>
      </c>
      <c r="AY107">
        <v>2</v>
      </c>
      <c r="AZ107">
        <v>1</v>
      </c>
      <c r="BA107">
        <v>1</v>
      </c>
      <c r="BB107" t="s">
        <v>58</v>
      </c>
    </row>
    <row r="108" spans="1:54" x14ac:dyDescent="0.45">
      <c r="A108" s="4" t="str">
        <f>VLOOKUP(F108,'Matching-Tabelle'!$A$57:$B$61,2,FALSE)</f>
        <v>curdin.schenkel@tkb.ch</v>
      </c>
      <c r="B108" s="4" t="str">
        <f>VLOOKUP(J108,'Matching-Tabelle'!$A$1:$B$52,2,FALSE)</f>
        <v>WPI CTB</v>
      </c>
      <c r="C108" s="4">
        <v>4.5</v>
      </c>
      <c r="D108" s="4" t="s">
        <v>124</v>
      </c>
      <c r="E108" s="5">
        <v>42481</v>
      </c>
      <c r="F108" t="s">
        <v>46</v>
      </c>
      <c r="G108" t="s">
        <v>47</v>
      </c>
      <c r="H108" t="s">
        <v>48</v>
      </c>
      <c r="I108" s="1"/>
      <c r="J108">
        <v>922</v>
      </c>
      <c r="K108" t="s">
        <v>80</v>
      </c>
      <c r="L108" t="s">
        <v>81</v>
      </c>
      <c r="M108">
        <v>990001</v>
      </c>
      <c r="N108" t="s">
        <v>51</v>
      </c>
      <c r="O108">
        <v>4.5</v>
      </c>
      <c r="Q108">
        <v>4.5</v>
      </c>
      <c r="S108" t="s">
        <v>124</v>
      </c>
      <c r="AE108">
        <v>12</v>
      </c>
      <c r="AF108">
        <v>7.6</v>
      </c>
      <c r="AG108">
        <v>5</v>
      </c>
      <c r="AH108" t="s">
        <v>52</v>
      </c>
      <c r="AI108" t="s">
        <v>53</v>
      </c>
      <c r="AJ108">
        <v>2</v>
      </c>
      <c r="AK108">
        <v>1</v>
      </c>
      <c r="AL108">
        <v>1</v>
      </c>
      <c r="AM108" t="s">
        <v>54</v>
      </c>
      <c r="AN108" t="s">
        <v>55</v>
      </c>
      <c r="AP108">
        <v>1</v>
      </c>
      <c r="AQ108" t="s">
        <v>56</v>
      </c>
      <c r="AR108">
        <v>0</v>
      </c>
      <c r="AW108" t="s">
        <v>57</v>
      </c>
      <c r="AX108">
        <v>0</v>
      </c>
      <c r="AY108">
        <v>2</v>
      </c>
      <c r="AZ108">
        <v>4.5</v>
      </c>
      <c r="BA108">
        <v>4.5</v>
      </c>
      <c r="BB108" t="s">
        <v>58</v>
      </c>
    </row>
    <row r="109" spans="1:54" x14ac:dyDescent="0.45">
      <c r="A109" s="4" t="str">
        <f>VLOOKUP(F109,'Matching-Tabelle'!$A$57:$B$61,2,FALSE)</f>
        <v>curdin.schenkel@tkb.ch</v>
      </c>
      <c r="B109" s="4" t="str">
        <f>VLOOKUP(J109,'Matching-Tabelle'!$A$1:$B$52,2,FALSE)</f>
        <v>WPI CTB</v>
      </c>
      <c r="C109" s="4">
        <v>1</v>
      </c>
      <c r="D109" s="4" t="s">
        <v>127</v>
      </c>
      <c r="E109" s="5">
        <v>42488</v>
      </c>
      <c r="F109" t="s">
        <v>46</v>
      </c>
      <c r="G109" t="s">
        <v>47</v>
      </c>
      <c r="H109" t="s">
        <v>48</v>
      </c>
      <c r="I109" s="1"/>
      <c r="J109">
        <v>922</v>
      </c>
      <c r="K109" t="s">
        <v>80</v>
      </c>
      <c r="L109" t="s">
        <v>81</v>
      </c>
      <c r="M109">
        <v>990001</v>
      </c>
      <c r="N109" t="s">
        <v>51</v>
      </c>
      <c r="O109">
        <v>1</v>
      </c>
      <c r="Q109">
        <v>1</v>
      </c>
      <c r="S109" t="s">
        <v>127</v>
      </c>
      <c r="AE109">
        <v>12</v>
      </c>
      <c r="AF109">
        <v>7.6</v>
      </c>
      <c r="AG109">
        <v>5</v>
      </c>
      <c r="AH109" t="s">
        <v>52</v>
      </c>
      <c r="AI109" t="s">
        <v>53</v>
      </c>
      <c r="AJ109">
        <v>2</v>
      </c>
      <c r="AK109">
        <v>1</v>
      </c>
      <c r="AL109">
        <v>1</v>
      </c>
      <c r="AM109" t="s">
        <v>54</v>
      </c>
      <c r="AN109" t="s">
        <v>55</v>
      </c>
      <c r="AP109">
        <v>1</v>
      </c>
      <c r="AQ109" t="s">
        <v>56</v>
      </c>
      <c r="AR109">
        <v>0</v>
      </c>
      <c r="AW109" t="s">
        <v>57</v>
      </c>
      <c r="AX109">
        <v>0</v>
      </c>
      <c r="AY109">
        <v>2</v>
      </c>
      <c r="AZ109">
        <v>1</v>
      </c>
      <c r="BA109">
        <v>1</v>
      </c>
      <c r="BB109" t="s">
        <v>58</v>
      </c>
    </row>
    <row r="110" spans="1:54" x14ac:dyDescent="0.45">
      <c r="A110" s="4" t="str">
        <f>VLOOKUP(F110,'Matching-Tabelle'!$A$57:$B$61,2,FALSE)</f>
        <v>curdin.schenkel@tkb.ch</v>
      </c>
      <c r="B110" s="4" t="str">
        <f>VLOOKUP(J110,'Matching-Tabelle'!$A$1:$B$52,2,FALSE)</f>
        <v>WPI CTB</v>
      </c>
      <c r="C110" s="4">
        <v>0.75</v>
      </c>
      <c r="D110" s="4" t="s">
        <v>129</v>
      </c>
      <c r="E110" s="5">
        <v>42492</v>
      </c>
      <c r="F110" t="s">
        <v>46</v>
      </c>
      <c r="G110" t="s">
        <v>47</v>
      </c>
      <c r="H110" t="s">
        <v>48</v>
      </c>
      <c r="I110" s="1"/>
      <c r="J110">
        <v>922</v>
      </c>
      <c r="K110" t="s">
        <v>80</v>
      </c>
      <c r="L110" t="s">
        <v>81</v>
      </c>
      <c r="M110">
        <v>990001</v>
      </c>
      <c r="N110" t="s">
        <v>51</v>
      </c>
      <c r="O110">
        <v>0.75</v>
      </c>
      <c r="Q110">
        <v>0.75</v>
      </c>
      <c r="S110" t="s">
        <v>129</v>
      </c>
      <c r="AE110">
        <v>12</v>
      </c>
      <c r="AF110">
        <v>7.6</v>
      </c>
      <c r="AG110">
        <v>5</v>
      </c>
      <c r="AH110" t="s">
        <v>52</v>
      </c>
      <c r="AI110" t="s">
        <v>53</v>
      </c>
      <c r="AJ110">
        <v>2</v>
      </c>
      <c r="AK110">
        <v>1</v>
      </c>
      <c r="AL110">
        <v>1</v>
      </c>
      <c r="AM110" t="s">
        <v>54</v>
      </c>
      <c r="AN110" t="s">
        <v>55</v>
      </c>
      <c r="AP110">
        <v>1</v>
      </c>
      <c r="AQ110" t="s">
        <v>56</v>
      </c>
      <c r="AR110">
        <v>0</v>
      </c>
      <c r="AW110" t="s">
        <v>57</v>
      </c>
      <c r="AX110">
        <v>0</v>
      </c>
      <c r="AY110">
        <v>2</v>
      </c>
      <c r="AZ110">
        <v>0.75</v>
      </c>
      <c r="BA110">
        <v>0.75</v>
      </c>
      <c r="BB110" t="s">
        <v>58</v>
      </c>
    </row>
    <row r="111" spans="1:54" x14ac:dyDescent="0.45">
      <c r="A111" s="4" t="str">
        <f>VLOOKUP(F111,'Matching-Tabelle'!$A$57:$B$61,2,FALSE)</f>
        <v>claudio.goetz@tkb.ch</v>
      </c>
      <c r="B111" s="4" t="str">
        <f>VLOOKUP(J111,'Matching-Tabelle'!$A$1:$B$52,2,FALSE)</f>
        <v>WPI CTB</v>
      </c>
      <c r="C111" s="4">
        <v>0.4</v>
      </c>
      <c r="D111" s="4" t="s">
        <v>199</v>
      </c>
      <c r="E111" s="5">
        <v>42387</v>
      </c>
      <c r="F111" t="s">
        <v>192</v>
      </c>
      <c r="G111" t="s">
        <v>193</v>
      </c>
      <c r="H111" t="s">
        <v>194</v>
      </c>
      <c r="I111" s="1"/>
      <c r="J111">
        <v>922</v>
      </c>
      <c r="K111" t="s">
        <v>80</v>
      </c>
      <c r="L111" t="s">
        <v>81</v>
      </c>
      <c r="M111">
        <v>990001</v>
      </c>
      <c r="N111" t="s">
        <v>51</v>
      </c>
      <c r="O111">
        <v>0.4</v>
      </c>
      <c r="Q111">
        <v>0.4</v>
      </c>
      <c r="S111" t="s">
        <v>199</v>
      </c>
      <c r="AE111">
        <v>12</v>
      </c>
      <c r="AF111">
        <v>7.6</v>
      </c>
      <c r="AG111">
        <v>5</v>
      </c>
      <c r="AH111" t="s">
        <v>52</v>
      </c>
      <c r="AI111" t="s">
        <v>53</v>
      </c>
      <c r="AJ111">
        <v>2</v>
      </c>
      <c r="AK111">
        <v>1</v>
      </c>
      <c r="AL111">
        <v>1</v>
      </c>
      <c r="AM111" t="s">
        <v>54</v>
      </c>
      <c r="AN111" t="s">
        <v>55</v>
      </c>
      <c r="AP111">
        <v>1</v>
      </c>
      <c r="AQ111" t="s">
        <v>56</v>
      </c>
      <c r="AR111">
        <v>0</v>
      </c>
      <c r="AW111" t="s">
        <v>57</v>
      </c>
      <c r="AX111">
        <v>0</v>
      </c>
      <c r="AY111">
        <v>2</v>
      </c>
      <c r="AZ111">
        <v>0.4</v>
      </c>
      <c r="BA111">
        <v>0.4</v>
      </c>
      <c r="BB111" t="s">
        <v>58</v>
      </c>
    </row>
    <row r="112" spans="1:54" x14ac:dyDescent="0.45">
      <c r="A112" s="4" t="str">
        <f>VLOOKUP(F112,'Matching-Tabelle'!$A$57:$B$61,2,FALSE)</f>
        <v>claudio.goetz@tkb.ch</v>
      </c>
      <c r="B112" s="4" t="str">
        <f>VLOOKUP(J112,'Matching-Tabelle'!$A$1:$B$52,2,FALSE)</f>
        <v>WPI CTB</v>
      </c>
      <c r="C112" s="4">
        <v>1.7</v>
      </c>
      <c r="D112" s="4" t="s">
        <v>200</v>
      </c>
      <c r="E112" s="5">
        <v>42387</v>
      </c>
      <c r="F112" t="s">
        <v>192</v>
      </c>
      <c r="G112" t="s">
        <v>193</v>
      </c>
      <c r="H112" t="s">
        <v>194</v>
      </c>
      <c r="I112" s="1"/>
      <c r="J112">
        <v>927</v>
      </c>
      <c r="K112" t="s">
        <v>71</v>
      </c>
      <c r="L112" t="s">
        <v>72</v>
      </c>
      <c r="M112">
        <v>990001</v>
      </c>
      <c r="N112" t="s">
        <v>51</v>
      </c>
      <c r="O112">
        <v>1.7</v>
      </c>
      <c r="Q112">
        <v>1.7</v>
      </c>
      <c r="S112" t="s">
        <v>200</v>
      </c>
      <c r="AE112">
        <v>12</v>
      </c>
      <c r="AF112">
        <v>7.6</v>
      </c>
      <c r="AG112">
        <v>5</v>
      </c>
      <c r="AH112" t="s">
        <v>52</v>
      </c>
      <c r="AI112" t="s">
        <v>53</v>
      </c>
      <c r="AJ112">
        <v>2</v>
      </c>
      <c r="AK112">
        <v>1</v>
      </c>
      <c r="AL112">
        <v>1</v>
      </c>
      <c r="AM112" t="s">
        <v>54</v>
      </c>
      <c r="AN112" t="s">
        <v>55</v>
      </c>
      <c r="AP112">
        <v>1</v>
      </c>
      <c r="AQ112" t="s">
        <v>56</v>
      </c>
      <c r="AR112">
        <v>0</v>
      </c>
      <c r="AW112" t="s">
        <v>57</v>
      </c>
      <c r="AX112">
        <v>0</v>
      </c>
      <c r="AY112">
        <v>2</v>
      </c>
      <c r="AZ112">
        <v>1.7</v>
      </c>
      <c r="BA112">
        <v>1.7</v>
      </c>
      <c r="BB112" t="s">
        <v>58</v>
      </c>
    </row>
    <row r="113" spans="1:54" x14ac:dyDescent="0.45">
      <c r="A113" s="4" t="str">
        <f>VLOOKUP(F113,'Matching-Tabelle'!$A$57:$B$61,2,FALSE)</f>
        <v>claudio.goetz@tkb.ch</v>
      </c>
      <c r="B113" s="4" t="str">
        <f>VLOOKUP(J113,'Matching-Tabelle'!$A$1:$B$52,2,FALSE)</f>
        <v>WPI CTB</v>
      </c>
      <c r="C113" s="4">
        <v>1.5</v>
      </c>
      <c r="D113" s="4" t="s">
        <v>201</v>
      </c>
      <c r="E113" s="5">
        <v>42387</v>
      </c>
      <c r="F113" t="s">
        <v>192</v>
      </c>
      <c r="G113" t="s">
        <v>193</v>
      </c>
      <c r="H113" t="s">
        <v>194</v>
      </c>
      <c r="I113" s="1"/>
      <c r="J113">
        <v>922</v>
      </c>
      <c r="K113" t="s">
        <v>80</v>
      </c>
      <c r="L113" t="s">
        <v>81</v>
      </c>
      <c r="M113">
        <v>990001</v>
      </c>
      <c r="N113" t="s">
        <v>51</v>
      </c>
      <c r="O113">
        <v>1.5</v>
      </c>
      <c r="Q113">
        <v>1.5</v>
      </c>
      <c r="S113" t="s">
        <v>201</v>
      </c>
      <c r="AE113">
        <v>12</v>
      </c>
      <c r="AF113">
        <v>7.6</v>
      </c>
      <c r="AG113">
        <v>5</v>
      </c>
      <c r="AH113" t="s">
        <v>52</v>
      </c>
      <c r="AI113" t="s">
        <v>53</v>
      </c>
      <c r="AJ113">
        <v>2</v>
      </c>
      <c r="AK113">
        <v>1</v>
      </c>
      <c r="AL113">
        <v>1</v>
      </c>
      <c r="AM113" t="s">
        <v>54</v>
      </c>
      <c r="AN113" t="s">
        <v>55</v>
      </c>
      <c r="AP113">
        <v>1</v>
      </c>
      <c r="AQ113" t="s">
        <v>56</v>
      </c>
      <c r="AR113">
        <v>0</v>
      </c>
      <c r="AW113" t="s">
        <v>57</v>
      </c>
      <c r="AX113">
        <v>0</v>
      </c>
      <c r="AY113">
        <v>2</v>
      </c>
      <c r="AZ113">
        <v>1.5</v>
      </c>
      <c r="BA113">
        <v>1.5</v>
      </c>
      <c r="BB113" t="s">
        <v>58</v>
      </c>
    </row>
    <row r="114" spans="1:54" x14ac:dyDescent="0.45">
      <c r="A114" s="4" t="str">
        <f>VLOOKUP(F114,'Matching-Tabelle'!$A$57:$B$61,2,FALSE)</f>
        <v>claudio.goetz@tkb.ch</v>
      </c>
      <c r="B114" s="4" t="str">
        <f>VLOOKUP(J114,'Matching-Tabelle'!$A$1:$B$52,2,FALSE)</f>
        <v>WPI CTB</v>
      </c>
      <c r="C114" s="4">
        <v>1.5</v>
      </c>
      <c r="D114" s="4" t="s">
        <v>202</v>
      </c>
      <c r="E114" s="5">
        <v>42387</v>
      </c>
      <c r="F114" t="s">
        <v>192</v>
      </c>
      <c r="G114" t="s">
        <v>193</v>
      </c>
      <c r="H114" t="s">
        <v>194</v>
      </c>
      <c r="I114" s="1"/>
      <c r="J114">
        <v>925</v>
      </c>
      <c r="K114" t="s">
        <v>49</v>
      </c>
      <c r="L114" t="s">
        <v>50</v>
      </c>
      <c r="M114">
        <v>990001</v>
      </c>
      <c r="N114" t="s">
        <v>51</v>
      </c>
      <c r="O114">
        <v>1.5</v>
      </c>
      <c r="Q114">
        <v>1.5</v>
      </c>
      <c r="S114" t="s">
        <v>202</v>
      </c>
      <c r="AE114">
        <v>12</v>
      </c>
      <c r="AF114">
        <v>7.6</v>
      </c>
      <c r="AG114">
        <v>5</v>
      </c>
      <c r="AH114" t="s">
        <v>52</v>
      </c>
      <c r="AI114" t="s">
        <v>53</v>
      </c>
      <c r="AJ114">
        <v>2</v>
      </c>
      <c r="AK114">
        <v>1</v>
      </c>
      <c r="AL114">
        <v>1</v>
      </c>
      <c r="AM114" t="s">
        <v>54</v>
      </c>
      <c r="AN114" t="s">
        <v>55</v>
      </c>
      <c r="AP114">
        <v>1</v>
      </c>
      <c r="AQ114" t="s">
        <v>56</v>
      </c>
      <c r="AR114">
        <v>0</v>
      </c>
      <c r="AW114" t="s">
        <v>57</v>
      </c>
      <c r="AX114">
        <v>0</v>
      </c>
      <c r="AY114">
        <v>2</v>
      </c>
      <c r="AZ114">
        <v>1.5</v>
      </c>
      <c r="BA114">
        <v>1.5</v>
      </c>
      <c r="BB114" t="s">
        <v>58</v>
      </c>
    </row>
    <row r="115" spans="1:54" x14ac:dyDescent="0.45">
      <c r="A115" s="4" t="str">
        <f>VLOOKUP(F115,'Matching-Tabelle'!$A$57:$B$61,2,FALSE)</f>
        <v>claudio.goetz@tkb.ch</v>
      </c>
      <c r="B115" s="4" t="str">
        <f>VLOOKUP(J115,'Matching-Tabelle'!$A$1:$B$52,2,FALSE)</f>
        <v>WPI CTB</v>
      </c>
      <c r="C115" s="4">
        <v>0.3</v>
      </c>
      <c r="D115" s="4" t="s">
        <v>203</v>
      </c>
      <c r="E115" s="5">
        <v>42387</v>
      </c>
      <c r="F115" t="s">
        <v>192</v>
      </c>
      <c r="G115" t="s">
        <v>193</v>
      </c>
      <c r="H115" t="s">
        <v>194</v>
      </c>
      <c r="I115" s="1"/>
      <c r="J115">
        <v>929</v>
      </c>
      <c r="K115" t="s">
        <v>174</v>
      </c>
      <c r="L115" t="s">
        <v>175</v>
      </c>
      <c r="M115">
        <v>990001</v>
      </c>
      <c r="N115" t="s">
        <v>51</v>
      </c>
      <c r="O115">
        <v>0.3</v>
      </c>
      <c r="Q115">
        <v>0.3</v>
      </c>
      <c r="S115" t="s">
        <v>203</v>
      </c>
      <c r="AE115">
        <v>12</v>
      </c>
      <c r="AF115">
        <v>7.6</v>
      </c>
      <c r="AG115">
        <v>5</v>
      </c>
      <c r="AH115" t="s">
        <v>52</v>
      </c>
      <c r="AI115" t="s">
        <v>53</v>
      </c>
      <c r="AJ115">
        <v>2</v>
      </c>
      <c r="AK115">
        <v>1</v>
      </c>
      <c r="AL115">
        <v>1</v>
      </c>
      <c r="AM115" t="s">
        <v>54</v>
      </c>
      <c r="AN115" t="s">
        <v>55</v>
      </c>
      <c r="AP115">
        <v>1</v>
      </c>
      <c r="AQ115" t="s">
        <v>56</v>
      </c>
      <c r="AR115">
        <v>0</v>
      </c>
      <c r="AW115" t="s">
        <v>57</v>
      </c>
      <c r="AX115">
        <v>0</v>
      </c>
      <c r="AY115">
        <v>2</v>
      </c>
      <c r="AZ115">
        <v>0.3</v>
      </c>
      <c r="BA115">
        <v>0.3</v>
      </c>
      <c r="BB115" t="s">
        <v>58</v>
      </c>
    </row>
    <row r="116" spans="1:54" x14ac:dyDescent="0.45">
      <c r="A116" s="4" t="str">
        <f>VLOOKUP(F116,'Matching-Tabelle'!$A$57:$B$61,2,FALSE)</f>
        <v>claudio.goetz@tkb.ch</v>
      </c>
      <c r="B116" s="4" t="str">
        <f>VLOOKUP(J116,'Matching-Tabelle'!$A$1:$B$52,2,FALSE)</f>
        <v>WPI RTB</v>
      </c>
      <c r="C116" s="4">
        <v>0.4</v>
      </c>
      <c r="D116" s="4" t="s">
        <v>204</v>
      </c>
      <c r="E116" s="5">
        <v>42387</v>
      </c>
      <c r="F116" t="s">
        <v>192</v>
      </c>
      <c r="G116" t="s">
        <v>193</v>
      </c>
      <c r="H116" t="s">
        <v>194</v>
      </c>
      <c r="I116" s="1"/>
      <c r="J116">
        <v>22</v>
      </c>
      <c r="K116" t="s">
        <v>69</v>
      </c>
      <c r="L116" t="s">
        <v>70</v>
      </c>
      <c r="M116">
        <v>990001</v>
      </c>
      <c r="N116" t="s">
        <v>51</v>
      </c>
      <c r="O116">
        <v>0.4</v>
      </c>
      <c r="Q116">
        <v>0.4</v>
      </c>
      <c r="S116" t="s">
        <v>204</v>
      </c>
      <c r="AE116">
        <v>12</v>
      </c>
      <c r="AF116">
        <v>7.6</v>
      </c>
      <c r="AG116">
        <v>5</v>
      </c>
      <c r="AH116" t="s">
        <v>52</v>
      </c>
      <c r="AI116" t="s">
        <v>53</v>
      </c>
      <c r="AJ116">
        <v>2</v>
      </c>
      <c r="AK116">
        <v>1</v>
      </c>
      <c r="AL116">
        <v>1</v>
      </c>
      <c r="AM116" t="s">
        <v>54</v>
      </c>
      <c r="AN116" t="s">
        <v>55</v>
      </c>
      <c r="AP116">
        <v>1</v>
      </c>
      <c r="AQ116" t="s">
        <v>56</v>
      </c>
      <c r="AR116">
        <v>0</v>
      </c>
      <c r="AW116" t="s">
        <v>57</v>
      </c>
      <c r="AX116">
        <v>0</v>
      </c>
      <c r="AY116">
        <v>2</v>
      </c>
      <c r="AZ116">
        <v>0.4</v>
      </c>
      <c r="BA116">
        <v>0.4</v>
      </c>
      <c r="BB116" t="s">
        <v>58</v>
      </c>
    </row>
    <row r="117" spans="1:54" x14ac:dyDescent="0.45">
      <c r="A117" s="4" t="str">
        <f>VLOOKUP(F117,'Matching-Tabelle'!$A$57:$B$61,2,FALSE)</f>
        <v>claudio.goetz@tkb.ch</v>
      </c>
      <c r="B117" s="4" t="str">
        <f>VLOOKUP(J117,'Matching-Tabelle'!$A$1:$B$52,2,FALSE)</f>
        <v>WPI CTB</v>
      </c>
      <c r="C117" s="4">
        <v>0.7</v>
      </c>
      <c r="D117" s="4" t="s">
        <v>205</v>
      </c>
      <c r="E117" s="5">
        <v>42387</v>
      </c>
      <c r="F117" t="s">
        <v>192</v>
      </c>
      <c r="G117" t="s">
        <v>193</v>
      </c>
      <c r="H117" t="s">
        <v>194</v>
      </c>
      <c r="I117" s="1"/>
      <c r="J117">
        <v>925</v>
      </c>
      <c r="K117" t="s">
        <v>49</v>
      </c>
      <c r="L117" t="s">
        <v>50</v>
      </c>
      <c r="M117">
        <v>990001</v>
      </c>
      <c r="N117" t="s">
        <v>51</v>
      </c>
      <c r="O117">
        <v>0.7</v>
      </c>
      <c r="Q117">
        <v>0.7</v>
      </c>
      <c r="S117" t="s">
        <v>205</v>
      </c>
      <c r="AE117">
        <v>12</v>
      </c>
      <c r="AF117">
        <v>7.6</v>
      </c>
      <c r="AG117">
        <v>5</v>
      </c>
      <c r="AH117" t="s">
        <v>52</v>
      </c>
      <c r="AI117" t="s">
        <v>53</v>
      </c>
      <c r="AJ117">
        <v>2</v>
      </c>
      <c r="AK117">
        <v>1</v>
      </c>
      <c r="AL117">
        <v>1</v>
      </c>
      <c r="AM117" t="s">
        <v>54</v>
      </c>
      <c r="AN117" t="s">
        <v>55</v>
      </c>
      <c r="AP117">
        <v>1</v>
      </c>
      <c r="AQ117" t="s">
        <v>56</v>
      </c>
      <c r="AR117">
        <v>0</v>
      </c>
      <c r="AW117" t="s">
        <v>57</v>
      </c>
      <c r="AX117">
        <v>0</v>
      </c>
      <c r="AY117">
        <v>2</v>
      </c>
      <c r="AZ117">
        <v>0.7</v>
      </c>
      <c r="BA117">
        <v>0.7</v>
      </c>
      <c r="BB117" t="s">
        <v>58</v>
      </c>
    </row>
    <row r="118" spans="1:54" x14ac:dyDescent="0.45">
      <c r="A118" s="4" t="str">
        <f>VLOOKUP(F118,'Matching-Tabelle'!$A$57:$B$61,2,FALSE)</f>
        <v>claudio.goetz@tkb.ch</v>
      </c>
      <c r="B118" s="4" t="str">
        <f>VLOOKUP(J118,'Matching-Tabelle'!$A$1:$B$52,2,FALSE)</f>
        <v>Proj. Optima</v>
      </c>
      <c r="C118" s="4">
        <v>0.5</v>
      </c>
      <c r="D118" s="4" t="s">
        <v>206</v>
      </c>
      <c r="E118" s="5">
        <v>42387</v>
      </c>
      <c r="F118" t="s">
        <v>192</v>
      </c>
      <c r="G118" t="s">
        <v>193</v>
      </c>
      <c r="H118" t="s">
        <v>194</v>
      </c>
      <c r="I118" s="1"/>
      <c r="J118">
        <v>211</v>
      </c>
      <c r="K118" t="s">
        <v>61</v>
      </c>
      <c r="L118" t="s">
        <v>62</v>
      </c>
      <c r="M118">
        <v>990001</v>
      </c>
      <c r="N118" t="s">
        <v>51</v>
      </c>
      <c r="O118">
        <v>0.5</v>
      </c>
      <c r="Q118">
        <v>0.5</v>
      </c>
      <c r="S118" t="s">
        <v>206</v>
      </c>
      <c r="AE118">
        <v>12</v>
      </c>
      <c r="AF118">
        <v>7.6</v>
      </c>
      <c r="AG118">
        <v>5</v>
      </c>
      <c r="AH118" t="s">
        <v>52</v>
      </c>
      <c r="AI118" t="s">
        <v>53</v>
      </c>
      <c r="AJ118">
        <v>2</v>
      </c>
      <c r="AK118">
        <v>1</v>
      </c>
      <c r="AL118">
        <v>1</v>
      </c>
      <c r="AM118" t="s">
        <v>54</v>
      </c>
      <c r="AN118" t="s">
        <v>55</v>
      </c>
      <c r="AP118">
        <v>1</v>
      </c>
      <c r="AQ118" t="s">
        <v>56</v>
      </c>
      <c r="AR118">
        <v>0</v>
      </c>
      <c r="AW118" t="s">
        <v>57</v>
      </c>
      <c r="AX118">
        <v>0</v>
      </c>
      <c r="AY118">
        <v>2</v>
      </c>
      <c r="AZ118">
        <v>0.5</v>
      </c>
      <c r="BA118">
        <v>0.5</v>
      </c>
      <c r="BB118" t="s">
        <v>58</v>
      </c>
    </row>
    <row r="119" spans="1:54" x14ac:dyDescent="0.45">
      <c r="A119" s="4" t="str">
        <f>VLOOKUP(F119,'Matching-Tabelle'!$A$57:$B$61,2,FALSE)</f>
        <v>claudio.goetz@tkb.ch</v>
      </c>
      <c r="B119" s="4" t="str">
        <f>VLOOKUP(J119,'Matching-Tabelle'!$A$1:$B$52,2,FALSE)</f>
        <v>WPI RTB</v>
      </c>
      <c r="C119" s="4">
        <v>0.3</v>
      </c>
      <c r="D119" s="4" t="s">
        <v>207</v>
      </c>
      <c r="E119" s="5">
        <v>42387</v>
      </c>
      <c r="F119" t="s">
        <v>192</v>
      </c>
      <c r="G119" t="s">
        <v>193</v>
      </c>
      <c r="H119" t="s">
        <v>194</v>
      </c>
      <c r="I119" s="1"/>
      <c r="J119">
        <v>31</v>
      </c>
      <c r="K119" t="s">
        <v>176</v>
      </c>
      <c r="L119" t="s">
        <v>177</v>
      </c>
      <c r="M119">
        <v>990001</v>
      </c>
      <c r="N119" t="s">
        <v>51</v>
      </c>
      <c r="O119">
        <v>0.3</v>
      </c>
      <c r="Q119">
        <v>0.3</v>
      </c>
      <c r="S119" t="s">
        <v>207</v>
      </c>
      <c r="AE119">
        <v>12</v>
      </c>
      <c r="AF119">
        <v>7.6</v>
      </c>
      <c r="AG119">
        <v>5</v>
      </c>
      <c r="AH119" t="s">
        <v>52</v>
      </c>
      <c r="AI119" t="s">
        <v>53</v>
      </c>
      <c r="AJ119">
        <v>2</v>
      </c>
      <c r="AK119">
        <v>1</v>
      </c>
      <c r="AL119">
        <v>1</v>
      </c>
      <c r="AM119" t="s">
        <v>54</v>
      </c>
      <c r="AN119" t="s">
        <v>55</v>
      </c>
      <c r="AP119">
        <v>1</v>
      </c>
      <c r="AQ119" t="s">
        <v>56</v>
      </c>
      <c r="AR119">
        <v>0</v>
      </c>
      <c r="AW119" t="s">
        <v>57</v>
      </c>
      <c r="AX119">
        <v>0</v>
      </c>
      <c r="AY119">
        <v>2</v>
      </c>
      <c r="AZ119">
        <v>0.3</v>
      </c>
      <c r="BA119">
        <v>0.3</v>
      </c>
      <c r="BB119" t="s">
        <v>58</v>
      </c>
    </row>
    <row r="120" spans="1:54" x14ac:dyDescent="0.45">
      <c r="A120" s="4" t="str">
        <f>VLOOKUP(F120,'Matching-Tabelle'!$A$57:$B$61,2,FALSE)</f>
        <v>claudio.goetz@tkb.ch</v>
      </c>
      <c r="B120" s="4" t="str">
        <f>VLOOKUP(J120,'Matching-Tabelle'!$A$1:$B$52,2,FALSE)</f>
        <v>WPI CTB</v>
      </c>
      <c r="C120" s="4">
        <v>0.4</v>
      </c>
      <c r="D120" s="4" t="s">
        <v>208</v>
      </c>
      <c r="E120" s="5">
        <v>42388</v>
      </c>
      <c r="F120" t="s">
        <v>192</v>
      </c>
      <c r="G120" t="s">
        <v>193</v>
      </c>
      <c r="H120" t="s">
        <v>194</v>
      </c>
      <c r="I120" s="1"/>
      <c r="J120">
        <v>925</v>
      </c>
      <c r="K120" t="s">
        <v>49</v>
      </c>
      <c r="L120" t="s">
        <v>50</v>
      </c>
      <c r="M120">
        <v>990001</v>
      </c>
      <c r="N120" t="s">
        <v>51</v>
      </c>
      <c r="O120">
        <v>0.4</v>
      </c>
      <c r="Q120">
        <v>0.4</v>
      </c>
      <c r="S120" t="s">
        <v>208</v>
      </c>
      <c r="AE120">
        <v>12</v>
      </c>
      <c r="AF120">
        <v>7.6</v>
      </c>
      <c r="AG120">
        <v>5</v>
      </c>
      <c r="AH120" t="s">
        <v>52</v>
      </c>
      <c r="AI120" t="s">
        <v>53</v>
      </c>
      <c r="AJ120">
        <v>2</v>
      </c>
      <c r="AK120">
        <v>1</v>
      </c>
      <c r="AL120">
        <v>1</v>
      </c>
      <c r="AM120" t="s">
        <v>54</v>
      </c>
      <c r="AN120" t="s">
        <v>55</v>
      </c>
      <c r="AP120">
        <v>1</v>
      </c>
      <c r="AQ120" t="s">
        <v>56</v>
      </c>
      <c r="AR120">
        <v>0</v>
      </c>
      <c r="AW120" t="s">
        <v>57</v>
      </c>
      <c r="AX120">
        <v>0</v>
      </c>
      <c r="AY120">
        <v>2</v>
      </c>
      <c r="AZ120">
        <v>0.4</v>
      </c>
      <c r="BA120">
        <v>0.4</v>
      </c>
      <c r="BB120" t="s">
        <v>58</v>
      </c>
    </row>
    <row r="121" spans="1:54" x14ac:dyDescent="0.45">
      <c r="A121" s="4" t="str">
        <f>VLOOKUP(F121,'Matching-Tabelle'!$A$57:$B$61,2,FALSE)</f>
        <v>claudio.goetz@tkb.ch</v>
      </c>
      <c r="B121" s="4" t="str">
        <f>VLOOKUP(J121,'Matching-Tabelle'!$A$1:$B$52,2,FALSE)</f>
        <v>WPI CTB</v>
      </c>
      <c r="C121" s="4">
        <v>0.3</v>
      </c>
      <c r="D121" s="4" t="s">
        <v>209</v>
      </c>
      <c r="E121" s="5">
        <v>42388</v>
      </c>
      <c r="F121" t="s">
        <v>192</v>
      </c>
      <c r="G121" t="s">
        <v>193</v>
      </c>
      <c r="H121" t="s">
        <v>194</v>
      </c>
      <c r="I121" s="1"/>
      <c r="J121">
        <v>925</v>
      </c>
      <c r="K121" t="s">
        <v>49</v>
      </c>
      <c r="L121" t="s">
        <v>50</v>
      </c>
      <c r="M121">
        <v>990001</v>
      </c>
      <c r="N121" t="s">
        <v>51</v>
      </c>
      <c r="O121">
        <v>0.3</v>
      </c>
      <c r="Q121">
        <v>0.3</v>
      </c>
      <c r="S121" t="s">
        <v>209</v>
      </c>
      <c r="AE121">
        <v>12</v>
      </c>
      <c r="AF121">
        <v>7.6</v>
      </c>
      <c r="AG121">
        <v>5</v>
      </c>
      <c r="AH121" t="s">
        <v>52</v>
      </c>
      <c r="AI121" t="s">
        <v>53</v>
      </c>
      <c r="AJ121">
        <v>2</v>
      </c>
      <c r="AK121">
        <v>1</v>
      </c>
      <c r="AL121">
        <v>1</v>
      </c>
      <c r="AM121" t="s">
        <v>54</v>
      </c>
      <c r="AN121" t="s">
        <v>55</v>
      </c>
      <c r="AP121">
        <v>1</v>
      </c>
      <c r="AQ121" t="s">
        <v>56</v>
      </c>
      <c r="AR121">
        <v>0</v>
      </c>
      <c r="AW121" t="s">
        <v>57</v>
      </c>
      <c r="AX121">
        <v>0</v>
      </c>
      <c r="AY121">
        <v>2</v>
      </c>
      <c r="AZ121">
        <v>0.3</v>
      </c>
      <c r="BA121">
        <v>0.3</v>
      </c>
      <c r="BB121" t="s">
        <v>58</v>
      </c>
    </row>
    <row r="122" spans="1:54" x14ac:dyDescent="0.45">
      <c r="A122" s="4" t="str">
        <f>VLOOKUP(F122,'Matching-Tabelle'!$A$57:$B$61,2,FALSE)</f>
        <v>claudio.goetz@tkb.ch</v>
      </c>
      <c r="B122" s="4" t="str">
        <f>VLOOKUP(J122,'Matching-Tabelle'!$A$1:$B$52,2,FALSE)</f>
        <v>WPI CTB</v>
      </c>
      <c r="C122" s="4">
        <v>0.8</v>
      </c>
      <c r="D122" s="4" t="s">
        <v>210</v>
      </c>
      <c r="E122" s="5">
        <v>42388</v>
      </c>
      <c r="F122" t="s">
        <v>192</v>
      </c>
      <c r="G122" t="s">
        <v>193</v>
      </c>
      <c r="H122" t="s">
        <v>194</v>
      </c>
      <c r="I122" s="1"/>
      <c r="J122">
        <v>925</v>
      </c>
      <c r="K122" t="s">
        <v>49</v>
      </c>
      <c r="L122" t="s">
        <v>50</v>
      </c>
      <c r="M122">
        <v>990001</v>
      </c>
      <c r="N122" t="s">
        <v>51</v>
      </c>
      <c r="O122">
        <v>0.8</v>
      </c>
      <c r="Q122">
        <v>0.8</v>
      </c>
      <c r="S122" t="s">
        <v>210</v>
      </c>
      <c r="AE122">
        <v>12</v>
      </c>
      <c r="AF122">
        <v>7.6</v>
      </c>
      <c r="AG122">
        <v>5</v>
      </c>
      <c r="AH122" t="s">
        <v>52</v>
      </c>
      <c r="AI122" t="s">
        <v>53</v>
      </c>
      <c r="AJ122">
        <v>2</v>
      </c>
      <c r="AK122">
        <v>1</v>
      </c>
      <c r="AL122">
        <v>1</v>
      </c>
      <c r="AM122" t="s">
        <v>54</v>
      </c>
      <c r="AN122" t="s">
        <v>55</v>
      </c>
      <c r="AP122">
        <v>1</v>
      </c>
      <c r="AQ122" t="s">
        <v>56</v>
      </c>
      <c r="AR122">
        <v>0</v>
      </c>
      <c r="AW122" t="s">
        <v>57</v>
      </c>
      <c r="AX122">
        <v>0</v>
      </c>
      <c r="AY122">
        <v>2</v>
      </c>
      <c r="AZ122">
        <v>0.8</v>
      </c>
      <c r="BA122">
        <v>0.8</v>
      </c>
      <c r="BB122" t="s">
        <v>58</v>
      </c>
    </row>
    <row r="123" spans="1:54" x14ac:dyDescent="0.45">
      <c r="A123" s="4" t="str">
        <f>VLOOKUP(F123,'Matching-Tabelle'!$A$57:$B$61,2,FALSE)</f>
        <v>claudio.goetz@tkb.ch</v>
      </c>
      <c r="B123" s="4" t="str">
        <f>VLOOKUP(J123,'Matching-Tabelle'!$A$1:$B$52,2,FALSE)</f>
        <v>WPI RTB</v>
      </c>
      <c r="C123" s="4">
        <v>0.5</v>
      </c>
      <c r="D123" s="4" t="s">
        <v>211</v>
      </c>
      <c r="E123" s="5">
        <v>42388</v>
      </c>
      <c r="F123" t="s">
        <v>192</v>
      </c>
      <c r="G123" t="s">
        <v>193</v>
      </c>
      <c r="H123" t="s">
        <v>194</v>
      </c>
      <c r="I123" s="1"/>
      <c r="J123">
        <v>21</v>
      </c>
      <c r="K123" t="s">
        <v>76</v>
      </c>
      <c r="L123" t="s">
        <v>77</v>
      </c>
      <c r="M123">
        <v>990001</v>
      </c>
      <c r="N123" t="s">
        <v>51</v>
      </c>
      <c r="O123">
        <v>0.5</v>
      </c>
      <c r="Q123">
        <v>0.5</v>
      </c>
      <c r="S123" t="s">
        <v>211</v>
      </c>
      <c r="AE123">
        <v>12</v>
      </c>
      <c r="AF123">
        <v>7.6</v>
      </c>
      <c r="AG123">
        <v>5</v>
      </c>
      <c r="AH123" t="s">
        <v>52</v>
      </c>
      <c r="AI123" t="s">
        <v>53</v>
      </c>
      <c r="AJ123">
        <v>2</v>
      </c>
      <c r="AK123">
        <v>1</v>
      </c>
      <c r="AL123">
        <v>1</v>
      </c>
      <c r="AM123" t="s">
        <v>54</v>
      </c>
      <c r="AN123" t="s">
        <v>55</v>
      </c>
      <c r="AP123">
        <v>1</v>
      </c>
      <c r="AQ123" t="s">
        <v>56</v>
      </c>
      <c r="AR123">
        <v>0</v>
      </c>
      <c r="AW123" t="s">
        <v>57</v>
      </c>
      <c r="AX123">
        <v>0</v>
      </c>
      <c r="AY123">
        <v>2</v>
      </c>
      <c r="AZ123">
        <v>0.5</v>
      </c>
      <c r="BA123">
        <v>0.5</v>
      </c>
      <c r="BB123" t="s">
        <v>58</v>
      </c>
    </row>
    <row r="124" spans="1:54" x14ac:dyDescent="0.45">
      <c r="A124" s="4" t="str">
        <f>VLOOKUP(F124,'Matching-Tabelle'!$A$57:$B$61,2,FALSE)</f>
        <v>claudio.goetz@tkb.ch</v>
      </c>
      <c r="B124" s="4" t="str">
        <f>VLOOKUP(J124,'Matching-Tabelle'!$A$1:$B$52,2,FALSE)</f>
        <v>Proj. Optima</v>
      </c>
      <c r="C124" s="4">
        <v>3.5</v>
      </c>
      <c r="D124" s="4" t="s">
        <v>212</v>
      </c>
      <c r="E124" s="5">
        <v>42388</v>
      </c>
      <c r="F124" t="s">
        <v>192</v>
      </c>
      <c r="G124" t="s">
        <v>193</v>
      </c>
      <c r="H124" t="s">
        <v>194</v>
      </c>
      <c r="I124" s="1"/>
      <c r="J124">
        <v>211</v>
      </c>
      <c r="K124" t="s">
        <v>61</v>
      </c>
      <c r="L124" t="s">
        <v>62</v>
      </c>
      <c r="M124">
        <v>990001</v>
      </c>
      <c r="N124" t="s">
        <v>51</v>
      </c>
      <c r="O124">
        <v>3.5</v>
      </c>
      <c r="Q124">
        <v>3.5</v>
      </c>
      <c r="S124" t="s">
        <v>212</v>
      </c>
      <c r="AE124">
        <v>12</v>
      </c>
      <c r="AF124">
        <v>7.6</v>
      </c>
      <c r="AG124">
        <v>5</v>
      </c>
      <c r="AH124" t="s">
        <v>52</v>
      </c>
      <c r="AI124" t="s">
        <v>53</v>
      </c>
      <c r="AJ124">
        <v>2</v>
      </c>
      <c r="AK124">
        <v>1</v>
      </c>
      <c r="AL124">
        <v>1</v>
      </c>
      <c r="AM124" t="s">
        <v>54</v>
      </c>
      <c r="AN124" t="s">
        <v>55</v>
      </c>
      <c r="AP124">
        <v>1</v>
      </c>
      <c r="AQ124" t="s">
        <v>56</v>
      </c>
      <c r="AR124">
        <v>0</v>
      </c>
      <c r="AW124" t="s">
        <v>57</v>
      </c>
      <c r="AX124">
        <v>0</v>
      </c>
      <c r="AY124">
        <v>2</v>
      </c>
      <c r="AZ124">
        <v>3.5</v>
      </c>
      <c r="BA124">
        <v>3.5</v>
      </c>
      <c r="BB124" t="s">
        <v>58</v>
      </c>
    </row>
    <row r="125" spans="1:54" x14ac:dyDescent="0.45">
      <c r="A125" s="4" t="str">
        <f>VLOOKUP(F125,'Matching-Tabelle'!$A$57:$B$61,2,FALSE)</f>
        <v>claudio.goetz@tkb.ch</v>
      </c>
      <c r="B125" s="4" t="str">
        <f>VLOOKUP(J125,'Matching-Tabelle'!$A$1:$B$52,2,FALSE)</f>
        <v>WPI CTB</v>
      </c>
      <c r="C125" s="4">
        <v>2.4</v>
      </c>
      <c r="D125" s="4" t="s">
        <v>213</v>
      </c>
      <c r="E125" s="5">
        <v>42388</v>
      </c>
      <c r="F125" t="s">
        <v>192</v>
      </c>
      <c r="G125" t="s">
        <v>193</v>
      </c>
      <c r="H125" t="s">
        <v>194</v>
      </c>
      <c r="I125" s="1"/>
      <c r="J125">
        <v>925</v>
      </c>
      <c r="K125" t="s">
        <v>49</v>
      </c>
      <c r="L125" t="s">
        <v>50</v>
      </c>
      <c r="M125">
        <v>990001</v>
      </c>
      <c r="N125" t="s">
        <v>51</v>
      </c>
      <c r="O125">
        <v>2.4</v>
      </c>
      <c r="Q125">
        <v>2.4</v>
      </c>
      <c r="S125" t="s">
        <v>213</v>
      </c>
      <c r="AE125">
        <v>12</v>
      </c>
      <c r="AF125">
        <v>7.6</v>
      </c>
      <c r="AG125">
        <v>5</v>
      </c>
      <c r="AH125" t="s">
        <v>52</v>
      </c>
      <c r="AI125" t="s">
        <v>53</v>
      </c>
      <c r="AJ125">
        <v>2</v>
      </c>
      <c r="AK125">
        <v>1</v>
      </c>
      <c r="AL125">
        <v>1</v>
      </c>
      <c r="AM125" t="s">
        <v>54</v>
      </c>
      <c r="AN125" t="s">
        <v>55</v>
      </c>
      <c r="AP125">
        <v>1</v>
      </c>
      <c r="AQ125" t="s">
        <v>56</v>
      </c>
      <c r="AR125">
        <v>0</v>
      </c>
      <c r="AW125" t="s">
        <v>57</v>
      </c>
      <c r="AX125">
        <v>0</v>
      </c>
      <c r="AY125">
        <v>2</v>
      </c>
      <c r="AZ125">
        <v>2.4</v>
      </c>
      <c r="BA125">
        <v>2.4</v>
      </c>
      <c r="BB125" t="s">
        <v>58</v>
      </c>
    </row>
    <row r="126" spans="1:54" x14ac:dyDescent="0.45">
      <c r="A126" s="4" t="str">
        <f>VLOOKUP(F126,'Matching-Tabelle'!$A$57:$B$61,2,FALSE)</f>
        <v>claudio.goetz@tkb.ch</v>
      </c>
      <c r="B126" s="4" t="str">
        <f>VLOOKUP(J126,'Matching-Tabelle'!$A$1:$B$52,2,FALSE)</f>
        <v>Proj. Optima</v>
      </c>
      <c r="C126" s="4">
        <v>2.1</v>
      </c>
      <c r="D126" s="4" t="s">
        <v>214</v>
      </c>
      <c r="E126" s="5">
        <v>42388</v>
      </c>
      <c r="F126" t="s">
        <v>192</v>
      </c>
      <c r="G126" t="s">
        <v>193</v>
      </c>
      <c r="H126" t="s">
        <v>194</v>
      </c>
      <c r="I126" s="1"/>
      <c r="J126">
        <v>211</v>
      </c>
      <c r="K126" t="s">
        <v>61</v>
      </c>
      <c r="L126" t="s">
        <v>62</v>
      </c>
      <c r="M126">
        <v>990001</v>
      </c>
      <c r="N126" t="s">
        <v>51</v>
      </c>
      <c r="O126">
        <v>2.1</v>
      </c>
      <c r="Q126">
        <v>2.1</v>
      </c>
      <c r="S126" t="s">
        <v>214</v>
      </c>
      <c r="AE126">
        <v>12</v>
      </c>
      <c r="AF126">
        <v>7.6</v>
      </c>
      <c r="AG126">
        <v>5</v>
      </c>
      <c r="AH126" t="s">
        <v>52</v>
      </c>
      <c r="AI126" t="s">
        <v>53</v>
      </c>
      <c r="AJ126">
        <v>2</v>
      </c>
      <c r="AK126">
        <v>1</v>
      </c>
      <c r="AL126">
        <v>1</v>
      </c>
      <c r="AM126" t="s">
        <v>54</v>
      </c>
      <c r="AN126" t="s">
        <v>55</v>
      </c>
      <c r="AP126">
        <v>1</v>
      </c>
      <c r="AQ126" t="s">
        <v>56</v>
      </c>
      <c r="AR126">
        <v>0</v>
      </c>
      <c r="AW126" t="s">
        <v>57</v>
      </c>
      <c r="AX126">
        <v>0</v>
      </c>
      <c r="AY126">
        <v>2</v>
      </c>
      <c r="AZ126">
        <v>2.1</v>
      </c>
      <c r="BA126">
        <v>2.1</v>
      </c>
      <c r="BB126" t="s">
        <v>58</v>
      </c>
    </row>
    <row r="127" spans="1:54" x14ac:dyDescent="0.45">
      <c r="A127" s="4" t="str">
        <f>VLOOKUP(F127,'Matching-Tabelle'!$A$57:$B$61,2,FALSE)</f>
        <v>claudio.goetz@tkb.ch</v>
      </c>
      <c r="B127" s="4" t="str">
        <f>VLOOKUP(J127,'Matching-Tabelle'!$A$1:$B$52,2,FALSE)</f>
        <v>WPI CTB</v>
      </c>
      <c r="C127" s="4">
        <v>1.5</v>
      </c>
      <c r="D127" s="4" t="s">
        <v>215</v>
      </c>
      <c r="E127" s="5">
        <v>42389</v>
      </c>
      <c r="F127" t="s">
        <v>192</v>
      </c>
      <c r="G127" t="s">
        <v>193</v>
      </c>
      <c r="H127" t="s">
        <v>194</v>
      </c>
      <c r="I127" s="1"/>
      <c r="J127">
        <v>925</v>
      </c>
      <c r="K127" t="s">
        <v>49</v>
      </c>
      <c r="L127" t="s">
        <v>50</v>
      </c>
      <c r="M127">
        <v>990001</v>
      </c>
      <c r="N127" t="s">
        <v>51</v>
      </c>
      <c r="O127">
        <v>1.5</v>
      </c>
      <c r="Q127">
        <v>1.5</v>
      </c>
      <c r="S127" t="s">
        <v>215</v>
      </c>
      <c r="AE127">
        <v>12</v>
      </c>
      <c r="AF127">
        <v>7.6</v>
      </c>
      <c r="AG127">
        <v>5</v>
      </c>
      <c r="AH127" t="s">
        <v>52</v>
      </c>
      <c r="AI127" t="s">
        <v>53</v>
      </c>
      <c r="AJ127">
        <v>2</v>
      </c>
      <c r="AK127">
        <v>1</v>
      </c>
      <c r="AL127">
        <v>1</v>
      </c>
      <c r="AM127" t="s">
        <v>54</v>
      </c>
      <c r="AN127" t="s">
        <v>55</v>
      </c>
      <c r="AP127">
        <v>1</v>
      </c>
      <c r="AQ127" t="s">
        <v>56</v>
      </c>
      <c r="AR127">
        <v>0</v>
      </c>
      <c r="AW127" t="s">
        <v>57</v>
      </c>
      <c r="AX127">
        <v>0</v>
      </c>
      <c r="AY127">
        <v>2</v>
      </c>
      <c r="AZ127">
        <v>1.5</v>
      </c>
      <c r="BA127">
        <v>1.5</v>
      </c>
      <c r="BB127" t="s">
        <v>58</v>
      </c>
    </row>
    <row r="128" spans="1:54" x14ac:dyDescent="0.45">
      <c r="A128" s="4" t="str">
        <f>VLOOKUP(F128,'Matching-Tabelle'!$A$57:$B$61,2,FALSE)</f>
        <v>claudio.goetz@tkb.ch</v>
      </c>
      <c r="B128" s="4" t="str">
        <f>VLOOKUP(J128,'Matching-Tabelle'!$A$1:$B$52,2,FALSE)</f>
        <v>Proj. Optima</v>
      </c>
      <c r="C128" s="4">
        <v>0.5</v>
      </c>
      <c r="D128" s="4" t="s">
        <v>216</v>
      </c>
      <c r="E128" s="5">
        <v>42389</v>
      </c>
      <c r="F128" t="s">
        <v>192</v>
      </c>
      <c r="G128" t="s">
        <v>193</v>
      </c>
      <c r="H128" t="s">
        <v>194</v>
      </c>
      <c r="I128" s="1"/>
      <c r="J128">
        <v>211</v>
      </c>
      <c r="K128" t="s">
        <v>61</v>
      </c>
      <c r="L128" t="s">
        <v>62</v>
      </c>
      <c r="M128">
        <v>990001</v>
      </c>
      <c r="N128" t="s">
        <v>51</v>
      </c>
      <c r="O128">
        <v>0.5</v>
      </c>
      <c r="Q128">
        <v>0.5</v>
      </c>
      <c r="S128" t="s">
        <v>216</v>
      </c>
      <c r="AE128">
        <v>12</v>
      </c>
      <c r="AF128">
        <v>7.6</v>
      </c>
      <c r="AG128">
        <v>5</v>
      </c>
      <c r="AH128" t="s">
        <v>52</v>
      </c>
      <c r="AI128" t="s">
        <v>53</v>
      </c>
      <c r="AJ128">
        <v>2</v>
      </c>
      <c r="AK128">
        <v>1</v>
      </c>
      <c r="AL128">
        <v>1</v>
      </c>
      <c r="AM128" t="s">
        <v>54</v>
      </c>
      <c r="AN128" t="s">
        <v>55</v>
      </c>
      <c r="AP128">
        <v>1</v>
      </c>
      <c r="AQ128" t="s">
        <v>56</v>
      </c>
      <c r="AR128">
        <v>0</v>
      </c>
      <c r="AW128" t="s">
        <v>57</v>
      </c>
      <c r="AX128">
        <v>0</v>
      </c>
      <c r="AY128">
        <v>2</v>
      </c>
      <c r="AZ128">
        <v>0.5</v>
      </c>
      <c r="BA128">
        <v>0.5</v>
      </c>
      <c r="BB128" t="s">
        <v>58</v>
      </c>
    </row>
    <row r="129" spans="1:54" x14ac:dyDescent="0.45">
      <c r="A129" s="4" t="str">
        <f>VLOOKUP(F129,'Matching-Tabelle'!$A$57:$B$61,2,FALSE)</f>
        <v>claudio.goetz@tkb.ch</v>
      </c>
      <c r="B129" s="4" t="str">
        <f>VLOOKUP(J129,'Matching-Tabelle'!$A$1:$B$52,2,FALSE)</f>
        <v>WPI CTB</v>
      </c>
      <c r="C129" s="4">
        <v>0.8</v>
      </c>
      <c r="D129" s="4" t="s">
        <v>217</v>
      </c>
      <c r="E129" s="5">
        <v>42389</v>
      </c>
      <c r="F129" t="s">
        <v>192</v>
      </c>
      <c r="G129" t="s">
        <v>193</v>
      </c>
      <c r="H129" t="s">
        <v>194</v>
      </c>
      <c r="I129" s="1"/>
      <c r="J129">
        <v>18</v>
      </c>
      <c r="K129" t="s">
        <v>144</v>
      </c>
      <c r="L129" t="s">
        <v>145</v>
      </c>
      <c r="M129">
        <v>990001</v>
      </c>
      <c r="N129" t="s">
        <v>51</v>
      </c>
      <c r="O129">
        <v>0.8</v>
      </c>
      <c r="Q129">
        <v>0.8</v>
      </c>
      <c r="S129" t="s">
        <v>217</v>
      </c>
      <c r="AE129">
        <v>12</v>
      </c>
      <c r="AF129">
        <v>7.6</v>
      </c>
      <c r="AG129">
        <v>5</v>
      </c>
      <c r="AH129" t="s">
        <v>52</v>
      </c>
      <c r="AI129" t="s">
        <v>53</v>
      </c>
      <c r="AJ129">
        <v>2</v>
      </c>
      <c r="AK129">
        <v>1</v>
      </c>
      <c r="AL129">
        <v>1</v>
      </c>
      <c r="AM129" t="s">
        <v>54</v>
      </c>
      <c r="AN129" t="s">
        <v>55</v>
      </c>
      <c r="AP129">
        <v>1</v>
      </c>
      <c r="AQ129" t="s">
        <v>56</v>
      </c>
      <c r="AR129">
        <v>0</v>
      </c>
      <c r="AW129" t="s">
        <v>57</v>
      </c>
      <c r="AX129">
        <v>0</v>
      </c>
      <c r="AY129">
        <v>2</v>
      </c>
      <c r="AZ129">
        <v>0.8</v>
      </c>
      <c r="BA129">
        <v>0.8</v>
      </c>
      <c r="BB129" t="s">
        <v>58</v>
      </c>
    </row>
    <row r="130" spans="1:54" x14ac:dyDescent="0.45">
      <c r="A130" s="4" t="str">
        <f>VLOOKUP(F130,'Matching-Tabelle'!$A$57:$B$61,2,FALSE)</f>
        <v>claudio.goetz@tkb.ch</v>
      </c>
      <c r="B130" s="4" t="str">
        <f>VLOOKUP(J130,'Matching-Tabelle'!$A$1:$B$52,2,FALSE)</f>
        <v>WPI CTB</v>
      </c>
      <c r="C130" s="4">
        <v>0.2</v>
      </c>
      <c r="D130" s="4" t="s">
        <v>218</v>
      </c>
      <c r="E130" s="5">
        <v>42389</v>
      </c>
      <c r="F130" t="s">
        <v>192</v>
      </c>
      <c r="G130" t="s">
        <v>193</v>
      </c>
      <c r="H130" t="s">
        <v>194</v>
      </c>
      <c r="I130" s="1"/>
      <c r="J130">
        <v>927</v>
      </c>
      <c r="K130" t="s">
        <v>71</v>
      </c>
      <c r="L130" t="s">
        <v>72</v>
      </c>
      <c r="M130">
        <v>990001</v>
      </c>
      <c r="N130" t="s">
        <v>51</v>
      </c>
      <c r="O130">
        <v>0.2</v>
      </c>
      <c r="Q130">
        <v>0.2</v>
      </c>
      <c r="S130" t="s">
        <v>218</v>
      </c>
      <c r="AE130">
        <v>12</v>
      </c>
      <c r="AF130">
        <v>7.6</v>
      </c>
      <c r="AG130">
        <v>5</v>
      </c>
      <c r="AH130" t="s">
        <v>52</v>
      </c>
      <c r="AI130" t="s">
        <v>53</v>
      </c>
      <c r="AJ130">
        <v>2</v>
      </c>
      <c r="AK130">
        <v>1</v>
      </c>
      <c r="AL130">
        <v>1</v>
      </c>
      <c r="AM130" t="s">
        <v>54</v>
      </c>
      <c r="AN130" t="s">
        <v>55</v>
      </c>
      <c r="AP130">
        <v>1</v>
      </c>
      <c r="AQ130" t="s">
        <v>56</v>
      </c>
      <c r="AR130">
        <v>0</v>
      </c>
      <c r="AW130" t="s">
        <v>57</v>
      </c>
      <c r="AX130">
        <v>0</v>
      </c>
      <c r="AY130">
        <v>2</v>
      </c>
      <c r="AZ130">
        <v>0.2</v>
      </c>
      <c r="BA130">
        <v>0.2</v>
      </c>
      <c r="BB130" t="s">
        <v>58</v>
      </c>
    </row>
    <row r="131" spans="1:54" x14ac:dyDescent="0.45">
      <c r="A131" s="4" t="str">
        <f>VLOOKUP(F131,'Matching-Tabelle'!$A$57:$B$61,2,FALSE)</f>
        <v>claudio.goetz@tkb.ch</v>
      </c>
      <c r="B131" s="4" t="str">
        <f>VLOOKUP(J131,'Matching-Tabelle'!$A$1:$B$52,2,FALSE)</f>
        <v>WPI CTB</v>
      </c>
      <c r="C131" s="4">
        <v>0.8</v>
      </c>
      <c r="D131" s="4" t="s">
        <v>219</v>
      </c>
      <c r="E131" s="5">
        <v>42389</v>
      </c>
      <c r="F131" t="s">
        <v>192</v>
      </c>
      <c r="G131" t="s">
        <v>193</v>
      </c>
      <c r="H131" t="s">
        <v>194</v>
      </c>
      <c r="I131" s="1"/>
      <c r="J131">
        <v>922</v>
      </c>
      <c r="K131" t="s">
        <v>80</v>
      </c>
      <c r="L131" t="s">
        <v>81</v>
      </c>
      <c r="M131">
        <v>990001</v>
      </c>
      <c r="N131" t="s">
        <v>51</v>
      </c>
      <c r="O131">
        <v>0.8</v>
      </c>
      <c r="Q131">
        <v>0.8</v>
      </c>
      <c r="S131" t="s">
        <v>219</v>
      </c>
      <c r="AE131">
        <v>12</v>
      </c>
      <c r="AF131">
        <v>7.6</v>
      </c>
      <c r="AG131">
        <v>5</v>
      </c>
      <c r="AH131" t="s">
        <v>52</v>
      </c>
      <c r="AI131" t="s">
        <v>53</v>
      </c>
      <c r="AJ131">
        <v>2</v>
      </c>
      <c r="AK131">
        <v>1</v>
      </c>
      <c r="AL131">
        <v>1</v>
      </c>
      <c r="AM131" t="s">
        <v>54</v>
      </c>
      <c r="AN131" t="s">
        <v>55</v>
      </c>
      <c r="AP131">
        <v>1</v>
      </c>
      <c r="AQ131" t="s">
        <v>56</v>
      </c>
      <c r="AR131">
        <v>0</v>
      </c>
      <c r="AW131" t="s">
        <v>57</v>
      </c>
      <c r="AX131">
        <v>0</v>
      </c>
      <c r="AY131">
        <v>2</v>
      </c>
      <c r="AZ131">
        <v>0.8</v>
      </c>
      <c r="BA131">
        <v>0.8</v>
      </c>
      <c r="BB131" t="s">
        <v>58</v>
      </c>
    </row>
    <row r="132" spans="1:54" x14ac:dyDescent="0.45">
      <c r="A132" s="4" t="str">
        <f>VLOOKUP(F132,'Matching-Tabelle'!$A$57:$B$61,2,FALSE)</f>
        <v>claudio.goetz@tkb.ch</v>
      </c>
      <c r="B132" s="4" t="str">
        <f>VLOOKUP(J132,'Matching-Tabelle'!$A$1:$B$52,2,FALSE)</f>
        <v>WPI CTB</v>
      </c>
      <c r="C132" s="4">
        <v>0.5</v>
      </c>
      <c r="D132" s="4" t="s">
        <v>220</v>
      </c>
      <c r="E132" s="5">
        <v>42389</v>
      </c>
      <c r="F132" t="s">
        <v>192</v>
      </c>
      <c r="G132" t="s">
        <v>193</v>
      </c>
      <c r="H132" t="s">
        <v>194</v>
      </c>
      <c r="I132" s="1"/>
      <c r="J132">
        <v>922</v>
      </c>
      <c r="K132" t="s">
        <v>80</v>
      </c>
      <c r="L132" t="s">
        <v>81</v>
      </c>
      <c r="M132">
        <v>990001</v>
      </c>
      <c r="N132" t="s">
        <v>51</v>
      </c>
      <c r="O132">
        <v>0.5</v>
      </c>
      <c r="Q132">
        <v>0.5</v>
      </c>
      <c r="S132" t="s">
        <v>220</v>
      </c>
      <c r="AE132">
        <v>12</v>
      </c>
      <c r="AF132">
        <v>7.6</v>
      </c>
      <c r="AG132">
        <v>5</v>
      </c>
      <c r="AH132" t="s">
        <v>52</v>
      </c>
      <c r="AI132" t="s">
        <v>53</v>
      </c>
      <c r="AJ132">
        <v>2</v>
      </c>
      <c r="AK132">
        <v>1</v>
      </c>
      <c r="AL132">
        <v>1</v>
      </c>
      <c r="AM132" t="s">
        <v>54</v>
      </c>
      <c r="AN132" t="s">
        <v>55</v>
      </c>
      <c r="AP132">
        <v>1</v>
      </c>
      <c r="AQ132" t="s">
        <v>56</v>
      </c>
      <c r="AR132">
        <v>0</v>
      </c>
      <c r="AW132" t="s">
        <v>57</v>
      </c>
      <c r="AX132">
        <v>0</v>
      </c>
      <c r="AY132">
        <v>2</v>
      </c>
      <c r="AZ132">
        <v>0.5</v>
      </c>
      <c r="BA132">
        <v>0.5</v>
      </c>
      <c r="BB132" t="s">
        <v>58</v>
      </c>
    </row>
    <row r="133" spans="1:54" x14ac:dyDescent="0.45">
      <c r="A133" s="4" t="str">
        <f>VLOOKUP(F133,'Matching-Tabelle'!$A$57:$B$61,2,FALSE)</f>
        <v>claudio.goetz@tkb.ch</v>
      </c>
      <c r="B133" s="4" t="str">
        <f>VLOOKUP(J133,'Matching-Tabelle'!$A$1:$B$52,2,FALSE)</f>
        <v>Proj. Optima</v>
      </c>
      <c r="C133" s="4">
        <v>3.6</v>
      </c>
      <c r="D133" s="4" t="s">
        <v>221</v>
      </c>
      <c r="E133" s="5">
        <v>42389</v>
      </c>
      <c r="F133" t="s">
        <v>192</v>
      </c>
      <c r="G133" t="s">
        <v>193</v>
      </c>
      <c r="H133" t="s">
        <v>194</v>
      </c>
      <c r="I133" s="1"/>
      <c r="J133">
        <v>211</v>
      </c>
      <c r="K133" t="s">
        <v>61</v>
      </c>
      <c r="L133" t="s">
        <v>62</v>
      </c>
      <c r="M133">
        <v>990001</v>
      </c>
      <c r="N133" t="s">
        <v>51</v>
      </c>
      <c r="O133">
        <v>3.6</v>
      </c>
      <c r="Q133">
        <v>3.6</v>
      </c>
      <c r="S133" t="s">
        <v>221</v>
      </c>
      <c r="AE133">
        <v>12</v>
      </c>
      <c r="AF133">
        <v>7.6</v>
      </c>
      <c r="AG133">
        <v>5</v>
      </c>
      <c r="AH133" t="s">
        <v>52</v>
      </c>
      <c r="AI133" t="s">
        <v>53</v>
      </c>
      <c r="AJ133">
        <v>2</v>
      </c>
      <c r="AK133">
        <v>1</v>
      </c>
      <c r="AL133">
        <v>1</v>
      </c>
      <c r="AM133" t="s">
        <v>54</v>
      </c>
      <c r="AN133" t="s">
        <v>55</v>
      </c>
      <c r="AP133">
        <v>1</v>
      </c>
      <c r="AQ133" t="s">
        <v>56</v>
      </c>
      <c r="AR133">
        <v>0</v>
      </c>
      <c r="AW133" t="s">
        <v>57</v>
      </c>
      <c r="AX133">
        <v>0</v>
      </c>
      <c r="AY133">
        <v>2</v>
      </c>
      <c r="AZ133">
        <v>3.6</v>
      </c>
      <c r="BA133">
        <v>3.6</v>
      </c>
      <c r="BB133" t="s">
        <v>58</v>
      </c>
    </row>
    <row r="134" spans="1:54" x14ac:dyDescent="0.45">
      <c r="A134" s="4" t="str">
        <f>VLOOKUP(F134,'Matching-Tabelle'!$A$57:$B$61,2,FALSE)</f>
        <v>claudio.goetz@tkb.ch</v>
      </c>
      <c r="B134" s="4" t="str">
        <f>VLOOKUP(J134,'Matching-Tabelle'!$A$1:$B$52,2,FALSE)</f>
        <v>WPI CTB</v>
      </c>
      <c r="C134" s="4">
        <v>1.5</v>
      </c>
      <c r="D134" s="4" t="s">
        <v>222</v>
      </c>
      <c r="E134" s="5">
        <v>42390</v>
      </c>
      <c r="F134" t="s">
        <v>192</v>
      </c>
      <c r="G134" t="s">
        <v>193</v>
      </c>
      <c r="H134" t="s">
        <v>194</v>
      </c>
      <c r="I134" s="1"/>
      <c r="J134">
        <v>925</v>
      </c>
      <c r="K134" t="s">
        <v>49</v>
      </c>
      <c r="L134" t="s">
        <v>50</v>
      </c>
      <c r="M134">
        <v>990001</v>
      </c>
      <c r="N134" t="s">
        <v>51</v>
      </c>
      <c r="O134">
        <v>1.5</v>
      </c>
      <c r="Q134">
        <v>1.5</v>
      </c>
      <c r="S134" t="s">
        <v>222</v>
      </c>
      <c r="AE134">
        <v>12</v>
      </c>
      <c r="AF134">
        <v>7.6</v>
      </c>
      <c r="AG134">
        <v>5</v>
      </c>
      <c r="AH134" t="s">
        <v>52</v>
      </c>
      <c r="AI134" t="s">
        <v>53</v>
      </c>
      <c r="AJ134">
        <v>2</v>
      </c>
      <c r="AK134">
        <v>1</v>
      </c>
      <c r="AL134">
        <v>1</v>
      </c>
      <c r="AM134" t="s">
        <v>54</v>
      </c>
      <c r="AN134" t="s">
        <v>55</v>
      </c>
      <c r="AP134">
        <v>1</v>
      </c>
      <c r="AQ134" t="s">
        <v>56</v>
      </c>
      <c r="AR134">
        <v>0</v>
      </c>
      <c r="AW134" t="s">
        <v>57</v>
      </c>
      <c r="AX134">
        <v>0</v>
      </c>
      <c r="AY134">
        <v>2</v>
      </c>
      <c r="AZ134">
        <v>1.5</v>
      </c>
      <c r="BA134">
        <v>1.5</v>
      </c>
      <c r="BB134" t="s">
        <v>58</v>
      </c>
    </row>
    <row r="135" spans="1:54" x14ac:dyDescent="0.45">
      <c r="A135" s="4" t="str">
        <f>VLOOKUP(F135,'Matching-Tabelle'!$A$57:$B$61,2,FALSE)</f>
        <v>claudio.goetz@tkb.ch</v>
      </c>
      <c r="B135" s="4" t="str">
        <f>VLOOKUP(J135,'Matching-Tabelle'!$A$1:$B$52,2,FALSE)</f>
        <v>WPI Führung</v>
      </c>
      <c r="C135" s="4">
        <v>0.3</v>
      </c>
      <c r="D135" s="4" t="s">
        <v>111</v>
      </c>
      <c r="E135" s="5">
        <v>42390</v>
      </c>
      <c r="F135" t="s">
        <v>192</v>
      </c>
      <c r="G135" t="s">
        <v>193</v>
      </c>
      <c r="H135" t="s">
        <v>194</v>
      </c>
      <c r="I135" s="1"/>
      <c r="J135">
        <v>26</v>
      </c>
      <c r="K135" t="s">
        <v>78</v>
      </c>
      <c r="L135" t="s">
        <v>79</v>
      </c>
      <c r="M135">
        <v>990001</v>
      </c>
      <c r="N135" t="s">
        <v>51</v>
      </c>
      <c r="O135">
        <v>0.3</v>
      </c>
      <c r="Q135">
        <v>0.3</v>
      </c>
      <c r="S135" t="s">
        <v>111</v>
      </c>
      <c r="AE135">
        <v>12</v>
      </c>
      <c r="AF135">
        <v>7.6</v>
      </c>
      <c r="AG135">
        <v>5</v>
      </c>
      <c r="AH135" t="s">
        <v>52</v>
      </c>
      <c r="AI135" t="s">
        <v>53</v>
      </c>
      <c r="AJ135">
        <v>2</v>
      </c>
      <c r="AK135">
        <v>1</v>
      </c>
      <c r="AL135">
        <v>1</v>
      </c>
      <c r="AM135" t="s">
        <v>54</v>
      </c>
      <c r="AN135" t="s">
        <v>55</v>
      </c>
      <c r="AP135">
        <v>1</v>
      </c>
      <c r="AQ135" t="s">
        <v>56</v>
      </c>
      <c r="AR135">
        <v>0</v>
      </c>
      <c r="AW135" t="s">
        <v>57</v>
      </c>
      <c r="AX135">
        <v>0</v>
      </c>
      <c r="AY135">
        <v>2</v>
      </c>
      <c r="AZ135">
        <v>0.3</v>
      </c>
      <c r="BA135">
        <v>0.3</v>
      </c>
      <c r="BB135" t="s">
        <v>58</v>
      </c>
    </row>
    <row r="136" spans="1:54" x14ac:dyDescent="0.45">
      <c r="A136" s="4" t="str">
        <f>VLOOKUP(F136,'Matching-Tabelle'!$A$57:$B$61,2,FALSE)</f>
        <v>claudio.goetz@tkb.ch</v>
      </c>
      <c r="B136" s="4" t="str">
        <f>VLOOKUP(J136,'Matching-Tabelle'!$A$1:$B$52,2,FALSE)</f>
        <v>WPI CTB</v>
      </c>
      <c r="C136" s="4">
        <v>0.5</v>
      </c>
      <c r="D136" s="4" t="s">
        <v>223</v>
      </c>
      <c r="E136" s="5">
        <v>42390</v>
      </c>
      <c r="F136" t="s">
        <v>192</v>
      </c>
      <c r="G136" t="s">
        <v>193</v>
      </c>
      <c r="H136" t="s">
        <v>194</v>
      </c>
      <c r="I136" s="1"/>
      <c r="J136">
        <v>18</v>
      </c>
      <c r="K136" t="s">
        <v>144</v>
      </c>
      <c r="L136" t="s">
        <v>145</v>
      </c>
      <c r="M136">
        <v>990001</v>
      </c>
      <c r="N136" t="s">
        <v>51</v>
      </c>
      <c r="O136">
        <v>0.5</v>
      </c>
      <c r="Q136">
        <v>0.5</v>
      </c>
      <c r="S136" t="s">
        <v>223</v>
      </c>
      <c r="AE136">
        <v>12</v>
      </c>
      <c r="AF136">
        <v>7.6</v>
      </c>
      <c r="AG136">
        <v>5</v>
      </c>
      <c r="AH136" t="s">
        <v>52</v>
      </c>
      <c r="AI136" t="s">
        <v>53</v>
      </c>
      <c r="AJ136">
        <v>2</v>
      </c>
      <c r="AK136">
        <v>1</v>
      </c>
      <c r="AL136">
        <v>1</v>
      </c>
      <c r="AM136" t="s">
        <v>54</v>
      </c>
      <c r="AN136" t="s">
        <v>55</v>
      </c>
      <c r="AP136">
        <v>1</v>
      </c>
      <c r="AQ136" t="s">
        <v>56</v>
      </c>
      <c r="AR136">
        <v>0</v>
      </c>
      <c r="AW136" t="s">
        <v>57</v>
      </c>
      <c r="AX136">
        <v>0</v>
      </c>
      <c r="AY136">
        <v>2</v>
      </c>
      <c r="AZ136">
        <v>0.5</v>
      </c>
      <c r="BA136">
        <v>0.5</v>
      </c>
      <c r="BB136" t="s">
        <v>58</v>
      </c>
    </row>
    <row r="137" spans="1:54" x14ac:dyDescent="0.45">
      <c r="A137" s="4" t="str">
        <f>VLOOKUP(F137,'Matching-Tabelle'!$A$57:$B$61,2,FALSE)</f>
        <v>claudio.goetz@tkb.ch</v>
      </c>
      <c r="B137" s="4" t="str">
        <f>VLOOKUP(J137,'Matching-Tabelle'!$A$1:$B$52,2,FALSE)</f>
        <v>WPI CTB</v>
      </c>
      <c r="C137" s="4">
        <v>0.2</v>
      </c>
      <c r="D137" s="4" t="s">
        <v>224</v>
      </c>
      <c r="E137" s="5">
        <v>42390</v>
      </c>
      <c r="F137" t="s">
        <v>192</v>
      </c>
      <c r="G137" t="s">
        <v>193</v>
      </c>
      <c r="H137" t="s">
        <v>194</v>
      </c>
      <c r="I137" s="1"/>
      <c r="J137">
        <v>927</v>
      </c>
      <c r="K137" t="s">
        <v>71</v>
      </c>
      <c r="L137" t="s">
        <v>72</v>
      </c>
      <c r="M137">
        <v>990001</v>
      </c>
      <c r="N137" t="s">
        <v>51</v>
      </c>
      <c r="O137">
        <v>0.2</v>
      </c>
      <c r="Q137">
        <v>0.2</v>
      </c>
      <c r="S137" t="s">
        <v>224</v>
      </c>
      <c r="AE137">
        <v>12</v>
      </c>
      <c r="AF137">
        <v>7.6</v>
      </c>
      <c r="AG137">
        <v>5</v>
      </c>
      <c r="AH137" t="s">
        <v>52</v>
      </c>
      <c r="AI137" t="s">
        <v>53</v>
      </c>
      <c r="AJ137">
        <v>2</v>
      </c>
      <c r="AK137">
        <v>1</v>
      </c>
      <c r="AL137">
        <v>1</v>
      </c>
      <c r="AM137" t="s">
        <v>54</v>
      </c>
      <c r="AN137" t="s">
        <v>55</v>
      </c>
      <c r="AP137">
        <v>1</v>
      </c>
      <c r="AQ137" t="s">
        <v>56</v>
      </c>
      <c r="AR137">
        <v>0</v>
      </c>
      <c r="AW137" t="s">
        <v>57</v>
      </c>
      <c r="AX137">
        <v>0</v>
      </c>
      <c r="AY137">
        <v>2</v>
      </c>
      <c r="AZ137">
        <v>0.2</v>
      </c>
      <c r="BA137">
        <v>0.2</v>
      </c>
      <c r="BB137" t="s">
        <v>58</v>
      </c>
    </row>
    <row r="138" spans="1:54" x14ac:dyDescent="0.45">
      <c r="A138" s="4" t="str">
        <f>VLOOKUP(F138,'Matching-Tabelle'!$A$57:$B$61,2,FALSE)</f>
        <v>claudio.goetz@tkb.ch</v>
      </c>
      <c r="B138" s="4" t="str">
        <f>VLOOKUP(J138,'Matching-Tabelle'!$A$1:$B$52,2,FALSE)</f>
        <v>Proj. Optima</v>
      </c>
      <c r="C138" s="4">
        <v>0.5</v>
      </c>
      <c r="D138" s="4" t="s">
        <v>225</v>
      </c>
      <c r="E138" s="5">
        <v>42390</v>
      </c>
      <c r="F138" t="s">
        <v>192</v>
      </c>
      <c r="G138" t="s">
        <v>193</v>
      </c>
      <c r="H138" t="s">
        <v>194</v>
      </c>
      <c r="I138" s="1"/>
      <c r="J138">
        <v>211</v>
      </c>
      <c r="K138" t="s">
        <v>61</v>
      </c>
      <c r="L138" t="s">
        <v>62</v>
      </c>
      <c r="M138">
        <v>990001</v>
      </c>
      <c r="N138" t="s">
        <v>51</v>
      </c>
      <c r="O138">
        <v>0.5</v>
      </c>
      <c r="Q138">
        <v>0.5</v>
      </c>
      <c r="S138" t="s">
        <v>225</v>
      </c>
      <c r="AE138">
        <v>12</v>
      </c>
      <c r="AF138">
        <v>7.6</v>
      </c>
      <c r="AG138">
        <v>5</v>
      </c>
      <c r="AH138" t="s">
        <v>52</v>
      </c>
      <c r="AI138" t="s">
        <v>53</v>
      </c>
      <c r="AJ138">
        <v>2</v>
      </c>
      <c r="AK138">
        <v>1</v>
      </c>
      <c r="AL138">
        <v>1</v>
      </c>
      <c r="AM138" t="s">
        <v>54</v>
      </c>
      <c r="AN138" t="s">
        <v>55</v>
      </c>
      <c r="AP138">
        <v>1</v>
      </c>
      <c r="AQ138" t="s">
        <v>56</v>
      </c>
      <c r="AR138">
        <v>0</v>
      </c>
      <c r="AW138" t="s">
        <v>57</v>
      </c>
      <c r="AX138">
        <v>0</v>
      </c>
      <c r="AY138">
        <v>2</v>
      </c>
      <c r="AZ138">
        <v>0.5</v>
      </c>
      <c r="BA138">
        <v>0.5</v>
      </c>
      <c r="BB138" t="s">
        <v>58</v>
      </c>
    </row>
    <row r="139" spans="1:54" x14ac:dyDescent="0.45">
      <c r="A139" s="4" t="str">
        <f>VLOOKUP(F139,'Matching-Tabelle'!$A$57:$B$61,2,FALSE)</f>
        <v>claudio.goetz@tkb.ch</v>
      </c>
      <c r="B139" s="4" t="str">
        <f>VLOOKUP(J139,'Matching-Tabelle'!$A$1:$B$52,2,FALSE)</f>
        <v>WPI CTB</v>
      </c>
      <c r="C139" s="4">
        <v>2.5</v>
      </c>
      <c r="D139" s="4" t="s">
        <v>226</v>
      </c>
      <c r="E139" s="5">
        <v>42390</v>
      </c>
      <c r="F139" t="s">
        <v>192</v>
      </c>
      <c r="G139" t="s">
        <v>193</v>
      </c>
      <c r="H139" t="s">
        <v>194</v>
      </c>
      <c r="I139" s="1"/>
      <c r="J139">
        <v>927</v>
      </c>
      <c r="K139" t="s">
        <v>71</v>
      </c>
      <c r="L139" t="s">
        <v>72</v>
      </c>
      <c r="M139">
        <v>990001</v>
      </c>
      <c r="N139" t="s">
        <v>51</v>
      </c>
      <c r="O139">
        <v>2.5</v>
      </c>
      <c r="Q139">
        <v>2.5</v>
      </c>
      <c r="S139" t="s">
        <v>226</v>
      </c>
      <c r="AE139">
        <v>12</v>
      </c>
      <c r="AF139">
        <v>7.6</v>
      </c>
      <c r="AG139">
        <v>5</v>
      </c>
      <c r="AH139" t="s">
        <v>52</v>
      </c>
      <c r="AI139" t="s">
        <v>53</v>
      </c>
      <c r="AJ139">
        <v>2</v>
      </c>
      <c r="AK139">
        <v>1</v>
      </c>
      <c r="AL139">
        <v>1</v>
      </c>
      <c r="AM139" t="s">
        <v>54</v>
      </c>
      <c r="AN139" t="s">
        <v>55</v>
      </c>
      <c r="AP139">
        <v>1</v>
      </c>
      <c r="AQ139" t="s">
        <v>56</v>
      </c>
      <c r="AR139">
        <v>0</v>
      </c>
      <c r="AW139" t="s">
        <v>57</v>
      </c>
      <c r="AX139">
        <v>0</v>
      </c>
      <c r="AY139">
        <v>2</v>
      </c>
      <c r="AZ139">
        <v>2.5</v>
      </c>
      <c r="BA139">
        <v>2.5</v>
      </c>
      <c r="BB139" t="s">
        <v>58</v>
      </c>
    </row>
    <row r="140" spans="1:54" x14ac:dyDescent="0.45">
      <c r="A140" s="4" t="str">
        <f>VLOOKUP(F140,'Matching-Tabelle'!$A$57:$B$61,2,FALSE)</f>
        <v>claudio.goetz@tkb.ch</v>
      </c>
      <c r="B140" s="4" t="str">
        <f>VLOOKUP(J140,'Matching-Tabelle'!$A$1:$B$52,2,FALSE)</f>
        <v>Proj. Optima</v>
      </c>
      <c r="C140" s="4">
        <v>1.5</v>
      </c>
      <c r="D140" s="4" t="s">
        <v>227</v>
      </c>
      <c r="E140" s="5">
        <v>42390</v>
      </c>
      <c r="F140" t="s">
        <v>192</v>
      </c>
      <c r="G140" t="s">
        <v>193</v>
      </c>
      <c r="H140" t="s">
        <v>194</v>
      </c>
      <c r="I140" s="1"/>
      <c r="J140">
        <v>211</v>
      </c>
      <c r="K140" t="s">
        <v>61</v>
      </c>
      <c r="L140" t="s">
        <v>62</v>
      </c>
      <c r="M140">
        <v>990001</v>
      </c>
      <c r="N140" t="s">
        <v>51</v>
      </c>
      <c r="O140">
        <v>1.5</v>
      </c>
      <c r="Q140">
        <v>1.5</v>
      </c>
      <c r="S140" t="s">
        <v>227</v>
      </c>
      <c r="AE140">
        <v>12</v>
      </c>
      <c r="AF140">
        <v>7.6</v>
      </c>
      <c r="AG140">
        <v>5</v>
      </c>
      <c r="AH140" t="s">
        <v>52</v>
      </c>
      <c r="AI140" t="s">
        <v>53</v>
      </c>
      <c r="AJ140">
        <v>2</v>
      </c>
      <c r="AK140">
        <v>1</v>
      </c>
      <c r="AL140">
        <v>1</v>
      </c>
      <c r="AM140" t="s">
        <v>54</v>
      </c>
      <c r="AN140" t="s">
        <v>55</v>
      </c>
      <c r="AP140">
        <v>1</v>
      </c>
      <c r="AQ140" t="s">
        <v>56</v>
      </c>
      <c r="AR140">
        <v>0</v>
      </c>
      <c r="AW140" t="s">
        <v>57</v>
      </c>
      <c r="AX140">
        <v>0</v>
      </c>
      <c r="AY140">
        <v>2</v>
      </c>
      <c r="AZ140">
        <v>1.5</v>
      </c>
      <c r="BA140">
        <v>1.5</v>
      </c>
      <c r="BB140" t="s">
        <v>58</v>
      </c>
    </row>
    <row r="141" spans="1:54" x14ac:dyDescent="0.45">
      <c r="A141" s="4" t="str">
        <f>VLOOKUP(F141,'Matching-Tabelle'!$A$57:$B$61,2,FALSE)</f>
        <v>claudio.goetz@tkb.ch</v>
      </c>
      <c r="B141" s="4" t="str">
        <f>VLOOKUP(J141,'Matching-Tabelle'!$A$1:$B$52,2,FALSE)</f>
        <v>Proj. Optima</v>
      </c>
      <c r="C141" s="4">
        <v>0.5</v>
      </c>
      <c r="D141" s="4" t="s">
        <v>228</v>
      </c>
      <c r="E141" s="5">
        <v>42390</v>
      </c>
      <c r="F141" t="s">
        <v>192</v>
      </c>
      <c r="G141" t="s">
        <v>193</v>
      </c>
      <c r="H141" t="s">
        <v>194</v>
      </c>
      <c r="I141" s="1"/>
      <c r="J141">
        <v>211</v>
      </c>
      <c r="K141" t="s">
        <v>61</v>
      </c>
      <c r="L141" t="s">
        <v>62</v>
      </c>
      <c r="M141">
        <v>990001</v>
      </c>
      <c r="N141" t="s">
        <v>51</v>
      </c>
      <c r="O141">
        <v>0.5</v>
      </c>
      <c r="Q141">
        <v>0.5</v>
      </c>
      <c r="S141" t="s">
        <v>228</v>
      </c>
      <c r="AE141">
        <v>12</v>
      </c>
      <c r="AF141">
        <v>7.6</v>
      </c>
      <c r="AG141">
        <v>5</v>
      </c>
      <c r="AH141" t="s">
        <v>52</v>
      </c>
      <c r="AI141" t="s">
        <v>53</v>
      </c>
      <c r="AJ141">
        <v>2</v>
      </c>
      <c r="AK141">
        <v>1</v>
      </c>
      <c r="AL141">
        <v>1</v>
      </c>
      <c r="AM141" t="s">
        <v>54</v>
      </c>
      <c r="AN141" t="s">
        <v>55</v>
      </c>
      <c r="AP141">
        <v>1</v>
      </c>
      <c r="AQ141" t="s">
        <v>56</v>
      </c>
      <c r="AR141">
        <v>0</v>
      </c>
      <c r="AW141" t="s">
        <v>57</v>
      </c>
      <c r="AX141">
        <v>0</v>
      </c>
      <c r="AY141">
        <v>2</v>
      </c>
      <c r="AZ141">
        <v>0.5</v>
      </c>
      <c r="BA141">
        <v>0.5</v>
      </c>
      <c r="BB141" t="s">
        <v>58</v>
      </c>
    </row>
    <row r="142" spans="1:54" x14ac:dyDescent="0.45">
      <c r="A142" s="4" t="str">
        <f>VLOOKUP(F142,'Matching-Tabelle'!$A$57:$B$61,2,FALSE)</f>
        <v>claudio.goetz@tkb.ch</v>
      </c>
      <c r="B142" s="4" t="str">
        <f>VLOOKUP(J142,'Matching-Tabelle'!$A$1:$B$52,2,FALSE)</f>
        <v>Proj. Optima</v>
      </c>
      <c r="C142" s="4">
        <v>1.8</v>
      </c>
      <c r="D142" s="4" t="s">
        <v>229</v>
      </c>
      <c r="E142" s="5">
        <v>42390</v>
      </c>
      <c r="F142" t="s">
        <v>192</v>
      </c>
      <c r="G142" t="s">
        <v>193</v>
      </c>
      <c r="H142" t="s">
        <v>194</v>
      </c>
      <c r="I142" s="1"/>
      <c r="J142">
        <v>211</v>
      </c>
      <c r="K142" t="s">
        <v>61</v>
      </c>
      <c r="L142" t="s">
        <v>62</v>
      </c>
      <c r="M142">
        <v>990001</v>
      </c>
      <c r="N142" t="s">
        <v>51</v>
      </c>
      <c r="O142">
        <v>1.8</v>
      </c>
      <c r="Q142">
        <v>1.8</v>
      </c>
      <c r="S142" t="s">
        <v>229</v>
      </c>
      <c r="AE142">
        <v>12</v>
      </c>
      <c r="AF142">
        <v>7.6</v>
      </c>
      <c r="AG142">
        <v>5</v>
      </c>
      <c r="AH142" t="s">
        <v>52</v>
      </c>
      <c r="AI142" t="s">
        <v>53</v>
      </c>
      <c r="AJ142">
        <v>2</v>
      </c>
      <c r="AK142">
        <v>1</v>
      </c>
      <c r="AL142">
        <v>1</v>
      </c>
      <c r="AM142" t="s">
        <v>54</v>
      </c>
      <c r="AN142" t="s">
        <v>55</v>
      </c>
      <c r="AP142">
        <v>1</v>
      </c>
      <c r="AQ142" t="s">
        <v>56</v>
      </c>
      <c r="AR142">
        <v>0</v>
      </c>
      <c r="AW142" t="s">
        <v>57</v>
      </c>
      <c r="AX142">
        <v>0</v>
      </c>
      <c r="AY142">
        <v>2</v>
      </c>
      <c r="AZ142">
        <v>1.8</v>
      </c>
      <c r="BA142">
        <v>1.8</v>
      </c>
      <c r="BB142" t="s">
        <v>58</v>
      </c>
    </row>
    <row r="143" spans="1:54" x14ac:dyDescent="0.45">
      <c r="A143" s="4" t="str">
        <f>VLOOKUP(F143,'Matching-Tabelle'!$A$57:$B$61,2,FALSE)</f>
        <v>claudio.goetz@tkb.ch</v>
      </c>
      <c r="B143" s="4" t="str">
        <f>VLOOKUP(J143,'Matching-Tabelle'!$A$1:$B$52,2,FALSE)</f>
        <v>WPI RTB</v>
      </c>
      <c r="C143" s="4">
        <v>3</v>
      </c>
      <c r="D143" s="4" t="s">
        <v>230</v>
      </c>
      <c r="E143" s="5">
        <v>42391</v>
      </c>
      <c r="F143" t="s">
        <v>192</v>
      </c>
      <c r="G143" t="s">
        <v>193</v>
      </c>
      <c r="H143" t="s">
        <v>194</v>
      </c>
      <c r="I143" s="1"/>
      <c r="J143">
        <v>27</v>
      </c>
      <c r="K143" t="s">
        <v>189</v>
      </c>
      <c r="L143" t="s">
        <v>190</v>
      </c>
      <c r="M143">
        <v>990001</v>
      </c>
      <c r="N143" t="s">
        <v>51</v>
      </c>
      <c r="O143">
        <v>3</v>
      </c>
      <c r="Q143">
        <v>3</v>
      </c>
      <c r="S143" t="s">
        <v>230</v>
      </c>
      <c r="AE143">
        <v>12</v>
      </c>
      <c r="AF143">
        <v>7.6</v>
      </c>
      <c r="AG143">
        <v>5</v>
      </c>
      <c r="AH143" t="s">
        <v>52</v>
      </c>
      <c r="AI143" t="s">
        <v>53</v>
      </c>
      <c r="AJ143">
        <v>2</v>
      </c>
      <c r="AK143">
        <v>1</v>
      </c>
      <c r="AL143">
        <v>1</v>
      </c>
      <c r="AM143" t="s">
        <v>54</v>
      </c>
      <c r="AN143" t="s">
        <v>55</v>
      </c>
      <c r="AP143">
        <v>1</v>
      </c>
      <c r="AQ143" t="s">
        <v>56</v>
      </c>
      <c r="AR143">
        <v>0</v>
      </c>
      <c r="AW143" t="s">
        <v>57</v>
      </c>
      <c r="AX143">
        <v>0</v>
      </c>
      <c r="AY143">
        <v>2</v>
      </c>
      <c r="AZ143">
        <v>3</v>
      </c>
      <c r="BA143">
        <v>3</v>
      </c>
      <c r="BB143" t="s">
        <v>58</v>
      </c>
    </row>
    <row r="144" spans="1:54" x14ac:dyDescent="0.45">
      <c r="A144" s="4" t="str">
        <f>VLOOKUP(F144,'Matching-Tabelle'!$A$57:$B$61,2,FALSE)</f>
        <v>claudio.goetz@tkb.ch</v>
      </c>
      <c r="B144" s="4" t="str">
        <f>VLOOKUP(J144,'Matching-Tabelle'!$A$1:$B$52,2,FALSE)</f>
        <v>WPI Führung</v>
      </c>
      <c r="C144" s="4">
        <v>0.5</v>
      </c>
      <c r="D144" s="4" t="s">
        <v>191</v>
      </c>
      <c r="E144" s="5">
        <v>42391</v>
      </c>
      <c r="F144" t="s">
        <v>192</v>
      </c>
      <c r="G144" t="s">
        <v>193</v>
      </c>
      <c r="H144" t="s">
        <v>194</v>
      </c>
      <c r="I144" s="1"/>
      <c r="J144">
        <v>26</v>
      </c>
      <c r="K144" t="s">
        <v>78</v>
      </c>
      <c r="L144" t="s">
        <v>79</v>
      </c>
      <c r="M144">
        <v>990001</v>
      </c>
      <c r="N144" t="s">
        <v>51</v>
      </c>
      <c r="O144">
        <v>0.5</v>
      </c>
      <c r="Q144">
        <v>0.5</v>
      </c>
      <c r="S144" t="s">
        <v>191</v>
      </c>
      <c r="AE144">
        <v>12</v>
      </c>
      <c r="AF144">
        <v>7.6</v>
      </c>
      <c r="AG144">
        <v>5</v>
      </c>
      <c r="AH144" t="s">
        <v>52</v>
      </c>
      <c r="AI144" t="s">
        <v>53</v>
      </c>
      <c r="AJ144">
        <v>2</v>
      </c>
      <c r="AK144">
        <v>1</v>
      </c>
      <c r="AL144">
        <v>1</v>
      </c>
      <c r="AM144" t="s">
        <v>54</v>
      </c>
      <c r="AN144" t="s">
        <v>55</v>
      </c>
      <c r="AP144">
        <v>1</v>
      </c>
      <c r="AQ144" t="s">
        <v>56</v>
      </c>
      <c r="AR144">
        <v>0</v>
      </c>
      <c r="AW144" t="s">
        <v>57</v>
      </c>
      <c r="AX144">
        <v>0</v>
      </c>
      <c r="AY144">
        <v>2</v>
      </c>
      <c r="AZ144">
        <v>0.5</v>
      </c>
      <c r="BA144">
        <v>0.5</v>
      </c>
      <c r="BB144" t="s">
        <v>58</v>
      </c>
    </row>
    <row r="145" spans="1:54" x14ac:dyDescent="0.45">
      <c r="A145" s="4" t="str">
        <f>VLOOKUP(F145,'Matching-Tabelle'!$A$57:$B$61,2,FALSE)</f>
        <v>claudio.goetz@tkb.ch</v>
      </c>
      <c r="B145" s="4" t="str">
        <f>VLOOKUP(J145,'Matching-Tabelle'!$A$1:$B$52,2,FALSE)</f>
        <v>WPI RTB</v>
      </c>
      <c r="C145" s="4">
        <v>0.5</v>
      </c>
      <c r="D145" s="4" t="s">
        <v>231</v>
      </c>
      <c r="E145" s="5">
        <v>42391</v>
      </c>
      <c r="F145" t="s">
        <v>192</v>
      </c>
      <c r="G145" t="s">
        <v>193</v>
      </c>
      <c r="H145" t="s">
        <v>194</v>
      </c>
      <c r="I145" s="1"/>
      <c r="J145">
        <v>25</v>
      </c>
      <c r="K145" t="s">
        <v>97</v>
      </c>
      <c r="L145" t="s">
        <v>98</v>
      </c>
      <c r="M145">
        <v>990001</v>
      </c>
      <c r="N145" t="s">
        <v>51</v>
      </c>
      <c r="O145">
        <v>0.5</v>
      </c>
      <c r="Q145">
        <v>0.5</v>
      </c>
      <c r="S145" t="s">
        <v>231</v>
      </c>
      <c r="AE145">
        <v>12</v>
      </c>
      <c r="AF145">
        <v>7.6</v>
      </c>
      <c r="AG145">
        <v>5</v>
      </c>
      <c r="AH145" t="s">
        <v>52</v>
      </c>
      <c r="AI145" t="s">
        <v>53</v>
      </c>
      <c r="AJ145">
        <v>2</v>
      </c>
      <c r="AK145">
        <v>1</v>
      </c>
      <c r="AL145">
        <v>1</v>
      </c>
      <c r="AM145" t="s">
        <v>54</v>
      </c>
      <c r="AN145" t="s">
        <v>55</v>
      </c>
      <c r="AP145">
        <v>1</v>
      </c>
      <c r="AQ145" t="s">
        <v>56</v>
      </c>
      <c r="AR145">
        <v>0</v>
      </c>
      <c r="AW145" t="s">
        <v>57</v>
      </c>
      <c r="AX145">
        <v>0</v>
      </c>
      <c r="AY145">
        <v>2</v>
      </c>
      <c r="AZ145">
        <v>0.5</v>
      </c>
      <c r="BA145">
        <v>0.5</v>
      </c>
      <c r="BB145" t="s">
        <v>58</v>
      </c>
    </row>
    <row r="146" spans="1:54" x14ac:dyDescent="0.45">
      <c r="A146" s="4" t="str">
        <f>VLOOKUP(F146,'Matching-Tabelle'!$A$57:$B$61,2,FALSE)</f>
        <v>claudio.goetz@tkb.ch</v>
      </c>
      <c r="B146" s="4" t="str">
        <f>VLOOKUP(J146,'Matching-Tabelle'!$A$1:$B$52,2,FALSE)</f>
        <v>Proj. Optima</v>
      </c>
      <c r="C146" s="4">
        <v>2.5</v>
      </c>
      <c r="D146" s="4" t="s">
        <v>232</v>
      </c>
      <c r="E146" s="5">
        <v>42391</v>
      </c>
      <c r="F146" t="s">
        <v>192</v>
      </c>
      <c r="G146" t="s">
        <v>193</v>
      </c>
      <c r="H146" t="s">
        <v>194</v>
      </c>
      <c r="I146" s="1"/>
      <c r="J146">
        <v>211</v>
      </c>
      <c r="K146" t="s">
        <v>61</v>
      </c>
      <c r="L146" t="s">
        <v>62</v>
      </c>
      <c r="M146">
        <v>990001</v>
      </c>
      <c r="N146" t="s">
        <v>51</v>
      </c>
      <c r="O146">
        <v>2.5</v>
      </c>
      <c r="Q146">
        <v>2.5</v>
      </c>
      <c r="S146" t="s">
        <v>232</v>
      </c>
      <c r="AE146">
        <v>12</v>
      </c>
      <c r="AF146">
        <v>7.6</v>
      </c>
      <c r="AG146">
        <v>5</v>
      </c>
      <c r="AH146" t="s">
        <v>52</v>
      </c>
      <c r="AI146" t="s">
        <v>53</v>
      </c>
      <c r="AJ146">
        <v>2</v>
      </c>
      <c r="AK146">
        <v>1</v>
      </c>
      <c r="AL146">
        <v>1</v>
      </c>
      <c r="AM146" t="s">
        <v>54</v>
      </c>
      <c r="AN146" t="s">
        <v>55</v>
      </c>
      <c r="AP146">
        <v>1</v>
      </c>
      <c r="AQ146" t="s">
        <v>56</v>
      </c>
      <c r="AR146">
        <v>0</v>
      </c>
      <c r="AW146" t="s">
        <v>57</v>
      </c>
      <c r="AX146">
        <v>0</v>
      </c>
      <c r="AY146">
        <v>2</v>
      </c>
      <c r="AZ146">
        <v>2.5</v>
      </c>
      <c r="BA146">
        <v>2.5</v>
      </c>
      <c r="BB146" t="s">
        <v>58</v>
      </c>
    </row>
    <row r="147" spans="1:54" x14ac:dyDescent="0.45">
      <c r="A147" s="4" t="str">
        <f>VLOOKUP(F147,'Matching-Tabelle'!$A$57:$B$61,2,FALSE)</f>
        <v>claudio.goetz@tkb.ch</v>
      </c>
      <c r="B147" s="4" t="str">
        <f>VLOOKUP(J147,'Matching-Tabelle'!$A$1:$B$52,2,FALSE)</f>
        <v>WPI CTB</v>
      </c>
      <c r="C147" s="4">
        <v>0.5</v>
      </c>
      <c r="D147" s="4" t="s">
        <v>233</v>
      </c>
      <c r="E147" s="5">
        <v>42391</v>
      </c>
      <c r="F147" t="s">
        <v>192</v>
      </c>
      <c r="G147" t="s">
        <v>193</v>
      </c>
      <c r="H147" t="s">
        <v>194</v>
      </c>
      <c r="I147" s="1"/>
      <c r="J147">
        <v>925</v>
      </c>
      <c r="K147" t="s">
        <v>49</v>
      </c>
      <c r="L147" t="s">
        <v>50</v>
      </c>
      <c r="M147">
        <v>990001</v>
      </c>
      <c r="N147" t="s">
        <v>51</v>
      </c>
      <c r="O147">
        <v>0.5</v>
      </c>
      <c r="Q147">
        <v>0.5</v>
      </c>
      <c r="S147" t="s">
        <v>233</v>
      </c>
      <c r="AE147">
        <v>12</v>
      </c>
      <c r="AF147">
        <v>7.6</v>
      </c>
      <c r="AG147">
        <v>5</v>
      </c>
      <c r="AH147" t="s">
        <v>52</v>
      </c>
      <c r="AI147" t="s">
        <v>53</v>
      </c>
      <c r="AJ147">
        <v>2</v>
      </c>
      <c r="AK147">
        <v>1</v>
      </c>
      <c r="AL147">
        <v>1</v>
      </c>
      <c r="AM147" t="s">
        <v>54</v>
      </c>
      <c r="AN147" t="s">
        <v>55</v>
      </c>
      <c r="AP147">
        <v>1</v>
      </c>
      <c r="AQ147" t="s">
        <v>56</v>
      </c>
      <c r="AR147">
        <v>0</v>
      </c>
      <c r="AW147" t="s">
        <v>57</v>
      </c>
      <c r="AX147">
        <v>0</v>
      </c>
      <c r="AY147">
        <v>2</v>
      </c>
      <c r="AZ147">
        <v>0.5</v>
      </c>
      <c r="BA147">
        <v>0.5</v>
      </c>
      <c r="BB147" t="s">
        <v>58</v>
      </c>
    </row>
    <row r="148" spans="1:54" x14ac:dyDescent="0.45">
      <c r="A148" s="4" t="str">
        <f>VLOOKUP(F148,'Matching-Tabelle'!$A$57:$B$61,2,FALSE)</f>
        <v>claudio.goetz@tkb.ch</v>
      </c>
      <c r="B148" s="4" t="str">
        <f>VLOOKUP(J148,'Matching-Tabelle'!$A$1:$B$52,2,FALSE)</f>
        <v>Proj. Optima</v>
      </c>
      <c r="C148" s="4">
        <v>0.7</v>
      </c>
      <c r="D148" s="4" t="s">
        <v>234</v>
      </c>
      <c r="E148" s="5">
        <v>42391</v>
      </c>
      <c r="F148" t="s">
        <v>192</v>
      </c>
      <c r="G148" t="s">
        <v>193</v>
      </c>
      <c r="H148" t="s">
        <v>194</v>
      </c>
      <c r="I148" s="1"/>
      <c r="J148">
        <v>211</v>
      </c>
      <c r="K148" t="s">
        <v>61</v>
      </c>
      <c r="L148" t="s">
        <v>62</v>
      </c>
      <c r="M148">
        <v>990001</v>
      </c>
      <c r="N148" t="s">
        <v>51</v>
      </c>
      <c r="O148">
        <v>0.7</v>
      </c>
      <c r="Q148">
        <v>0.7</v>
      </c>
      <c r="S148" t="s">
        <v>234</v>
      </c>
      <c r="AE148">
        <v>12</v>
      </c>
      <c r="AF148">
        <v>7.6</v>
      </c>
      <c r="AG148">
        <v>5</v>
      </c>
      <c r="AH148" t="s">
        <v>52</v>
      </c>
      <c r="AI148" t="s">
        <v>53</v>
      </c>
      <c r="AJ148">
        <v>2</v>
      </c>
      <c r="AK148">
        <v>1</v>
      </c>
      <c r="AL148">
        <v>1</v>
      </c>
      <c r="AM148" t="s">
        <v>54</v>
      </c>
      <c r="AN148" t="s">
        <v>55</v>
      </c>
      <c r="AP148">
        <v>1</v>
      </c>
      <c r="AQ148" t="s">
        <v>56</v>
      </c>
      <c r="AR148">
        <v>0</v>
      </c>
      <c r="AW148" t="s">
        <v>57</v>
      </c>
      <c r="AX148">
        <v>0</v>
      </c>
      <c r="AY148">
        <v>2</v>
      </c>
      <c r="AZ148">
        <v>0.7</v>
      </c>
      <c r="BA148">
        <v>0.7</v>
      </c>
      <c r="BB148" t="s">
        <v>58</v>
      </c>
    </row>
    <row r="149" spans="1:54" x14ac:dyDescent="0.45">
      <c r="A149" s="4" t="str">
        <f>VLOOKUP(F149,'Matching-Tabelle'!$A$57:$B$61,2,FALSE)</f>
        <v>claudio.goetz@tkb.ch</v>
      </c>
      <c r="B149" s="4" t="str">
        <f>VLOOKUP(J149,'Matching-Tabelle'!$A$1:$B$52,2,FALSE)</f>
        <v>Proj. Optima</v>
      </c>
      <c r="C149" s="4">
        <v>0.9</v>
      </c>
      <c r="D149" s="4" t="s">
        <v>235</v>
      </c>
      <c r="E149" s="5">
        <v>42391</v>
      </c>
      <c r="F149" t="s">
        <v>192</v>
      </c>
      <c r="G149" t="s">
        <v>193</v>
      </c>
      <c r="H149" t="s">
        <v>194</v>
      </c>
      <c r="I149" s="1"/>
      <c r="J149">
        <v>211</v>
      </c>
      <c r="K149" t="s">
        <v>61</v>
      </c>
      <c r="L149" t="s">
        <v>62</v>
      </c>
      <c r="M149">
        <v>990001</v>
      </c>
      <c r="N149" t="s">
        <v>51</v>
      </c>
      <c r="O149">
        <v>0.9</v>
      </c>
      <c r="Q149">
        <v>0.9</v>
      </c>
      <c r="S149" t="s">
        <v>235</v>
      </c>
      <c r="AE149">
        <v>12</v>
      </c>
      <c r="AF149">
        <v>7.6</v>
      </c>
      <c r="AG149">
        <v>5</v>
      </c>
      <c r="AH149" t="s">
        <v>52</v>
      </c>
      <c r="AI149" t="s">
        <v>53</v>
      </c>
      <c r="AJ149">
        <v>2</v>
      </c>
      <c r="AK149">
        <v>1</v>
      </c>
      <c r="AL149">
        <v>1</v>
      </c>
      <c r="AM149" t="s">
        <v>54</v>
      </c>
      <c r="AN149" t="s">
        <v>55</v>
      </c>
      <c r="AP149">
        <v>1</v>
      </c>
      <c r="AQ149" t="s">
        <v>56</v>
      </c>
      <c r="AR149">
        <v>0</v>
      </c>
      <c r="AW149" t="s">
        <v>57</v>
      </c>
      <c r="AX149">
        <v>0</v>
      </c>
      <c r="AY149">
        <v>2</v>
      </c>
      <c r="AZ149">
        <v>0.9</v>
      </c>
      <c r="BA149">
        <v>0.9</v>
      </c>
      <c r="BB149" t="s">
        <v>58</v>
      </c>
    </row>
    <row r="150" spans="1:54" x14ac:dyDescent="0.45">
      <c r="A150" s="4" t="str">
        <f>VLOOKUP(F150,'Matching-Tabelle'!$A$57:$B$61,2,FALSE)</f>
        <v>claudio.goetz@tkb.ch</v>
      </c>
      <c r="B150" s="4" t="str">
        <f>VLOOKUP(J150,'Matching-Tabelle'!$A$1:$B$52,2,FALSE)</f>
        <v>WPI CTB</v>
      </c>
      <c r="C150" s="4">
        <v>2.5</v>
      </c>
      <c r="D150" s="4" t="s">
        <v>236</v>
      </c>
      <c r="E150" s="5">
        <v>42394</v>
      </c>
      <c r="F150" t="s">
        <v>192</v>
      </c>
      <c r="G150" t="s">
        <v>193</v>
      </c>
      <c r="H150" t="s">
        <v>194</v>
      </c>
      <c r="I150" s="1"/>
      <c r="J150">
        <v>922</v>
      </c>
      <c r="K150" t="s">
        <v>80</v>
      </c>
      <c r="L150" t="s">
        <v>81</v>
      </c>
      <c r="M150">
        <v>990001</v>
      </c>
      <c r="N150" t="s">
        <v>51</v>
      </c>
      <c r="O150">
        <v>2.5</v>
      </c>
      <c r="Q150">
        <v>2.5</v>
      </c>
      <c r="S150" t="s">
        <v>236</v>
      </c>
      <c r="AE150">
        <v>12</v>
      </c>
      <c r="AF150">
        <v>7.6</v>
      </c>
      <c r="AG150">
        <v>5</v>
      </c>
      <c r="AH150" t="s">
        <v>52</v>
      </c>
      <c r="AI150" t="s">
        <v>53</v>
      </c>
      <c r="AJ150">
        <v>2</v>
      </c>
      <c r="AK150">
        <v>1</v>
      </c>
      <c r="AL150">
        <v>1</v>
      </c>
      <c r="AM150" t="s">
        <v>54</v>
      </c>
      <c r="AN150" t="s">
        <v>55</v>
      </c>
      <c r="AP150">
        <v>1</v>
      </c>
      <c r="AQ150" t="s">
        <v>56</v>
      </c>
      <c r="AR150">
        <v>0</v>
      </c>
      <c r="AW150" t="s">
        <v>57</v>
      </c>
      <c r="AX150">
        <v>0</v>
      </c>
      <c r="AY150">
        <v>2</v>
      </c>
      <c r="AZ150">
        <v>2.5</v>
      </c>
      <c r="BA150">
        <v>2.5</v>
      </c>
      <c r="BB150" t="s">
        <v>58</v>
      </c>
    </row>
    <row r="151" spans="1:54" x14ac:dyDescent="0.45">
      <c r="A151" s="4" t="str">
        <f>VLOOKUP(F151,'Matching-Tabelle'!$A$57:$B$61,2,FALSE)</f>
        <v>claudio.goetz@tkb.ch</v>
      </c>
      <c r="B151" s="4" t="str">
        <f>VLOOKUP(J151,'Matching-Tabelle'!$A$1:$B$52,2,FALSE)</f>
        <v>WPI CTB</v>
      </c>
      <c r="C151" s="4">
        <v>0.5</v>
      </c>
      <c r="D151" s="4" t="s">
        <v>237</v>
      </c>
      <c r="E151" s="5">
        <v>42394</v>
      </c>
      <c r="F151" t="s">
        <v>192</v>
      </c>
      <c r="G151" t="s">
        <v>193</v>
      </c>
      <c r="H151" t="s">
        <v>194</v>
      </c>
      <c r="I151" s="1"/>
      <c r="J151">
        <v>927</v>
      </c>
      <c r="K151" t="s">
        <v>71</v>
      </c>
      <c r="L151" t="s">
        <v>72</v>
      </c>
      <c r="M151">
        <v>990001</v>
      </c>
      <c r="N151" t="s">
        <v>51</v>
      </c>
      <c r="O151">
        <v>0.5</v>
      </c>
      <c r="Q151">
        <v>0.5</v>
      </c>
      <c r="S151" t="s">
        <v>237</v>
      </c>
      <c r="AE151">
        <v>12</v>
      </c>
      <c r="AF151">
        <v>7.6</v>
      </c>
      <c r="AG151">
        <v>5</v>
      </c>
      <c r="AH151" t="s">
        <v>52</v>
      </c>
      <c r="AI151" t="s">
        <v>53</v>
      </c>
      <c r="AJ151">
        <v>2</v>
      </c>
      <c r="AK151">
        <v>1</v>
      </c>
      <c r="AL151">
        <v>1</v>
      </c>
      <c r="AM151" t="s">
        <v>54</v>
      </c>
      <c r="AN151" t="s">
        <v>55</v>
      </c>
      <c r="AP151">
        <v>1</v>
      </c>
      <c r="AQ151" t="s">
        <v>56</v>
      </c>
      <c r="AR151">
        <v>0</v>
      </c>
      <c r="AW151" t="s">
        <v>57</v>
      </c>
      <c r="AX151">
        <v>0</v>
      </c>
      <c r="AY151">
        <v>2</v>
      </c>
      <c r="AZ151">
        <v>0.5</v>
      </c>
      <c r="BA151">
        <v>0.5</v>
      </c>
      <c r="BB151" t="s">
        <v>58</v>
      </c>
    </row>
    <row r="152" spans="1:54" x14ac:dyDescent="0.45">
      <c r="A152" s="4" t="str">
        <f>VLOOKUP(F152,'Matching-Tabelle'!$A$57:$B$61,2,FALSE)</f>
        <v>claudio.goetz@tkb.ch</v>
      </c>
      <c r="B152" s="4" t="str">
        <f>VLOOKUP(J152,'Matching-Tabelle'!$A$1:$B$52,2,FALSE)</f>
        <v>WPI CTB</v>
      </c>
      <c r="C152" s="4">
        <v>1.5</v>
      </c>
      <c r="D152" s="4" t="s">
        <v>238</v>
      </c>
      <c r="E152" s="5">
        <v>42394</v>
      </c>
      <c r="F152" t="s">
        <v>192</v>
      </c>
      <c r="G152" t="s">
        <v>193</v>
      </c>
      <c r="H152" t="s">
        <v>194</v>
      </c>
      <c r="I152" s="1"/>
      <c r="J152">
        <v>925</v>
      </c>
      <c r="K152" t="s">
        <v>49</v>
      </c>
      <c r="L152" t="s">
        <v>50</v>
      </c>
      <c r="M152">
        <v>990001</v>
      </c>
      <c r="N152" t="s">
        <v>51</v>
      </c>
      <c r="O152">
        <v>1.5</v>
      </c>
      <c r="Q152">
        <v>1.5</v>
      </c>
      <c r="S152" t="s">
        <v>238</v>
      </c>
      <c r="AE152">
        <v>12</v>
      </c>
      <c r="AF152">
        <v>7.6</v>
      </c>
      <c r="AG152">
        <v>5</v>
      </c>
      <c r="AH152" t="s">
        <v>52</v>
      </c>
      <c r="AI152" t="s">
        <v>53</v>
      </c>
      <c r="AJ152">
        <v>2</v>
      </c>
      <c r="AK152">
        <v>1</v>
      </c>
      <c r="AL152">
        <v>1</v>
      </c>
      <c r="AM152" t="s">
        <v>54</v>
      </c>
      <c r="AN152" t="s">
        <v>55</v>
      </c>
      <c r="AP152">
        <v>1</v>
      </c>
      <c r="AQ152" t="s">
        <v>56</v>
      </c>
      <c r="AR152">
        <v>0</v>
      </c>
      <c r="AW152" t="s">
        <v>57</v>
      </c>
      <c r="AX152">
        <v>0</v>
      </c>
      <c r="AY152">
        <v>2</v>
      </c>
      <c r="AZ152">
        <v>1.5</v>
      </c>
      <c r="BA152">
        <v>1.5</v>
      </c>
      <c r="BB152" t="s">
        <v>58</v>
      </c>
    </row>
    <row r="153" spans="1:54" x14ac:dyDescent="0.45">
      <c r="A153" s="4" t="str">
        <f>VLOOKUP(F153,'Matching-Tabelle'!$A$57:$B$61,2,FALSE)</f>
        <v>claudio.goetz@tkb.ch</v>
      </c>
      <c r="B153" s="4" t="str">
        <f>VLOOKUP(J153,'Matching-Tabelle'!$A$1:$B$52,2,FALSE)</f>
        <v>WPI CTB</v>
      </c>
      <c r="C153" s="4">
        <v>1.2</v>
      </c>
      <c r="D153" s="4" t="s">
        <v>239</v>
      </c>
      <c r="E153" s="5">
        <v>42394</v>
      </c>
      <c r="F153" t="s">
        <v>192</v>
      </c>
      <c r="G153" t="s">
        <v>193</v>
      </c>
      <c r="H153" t="s">
        <v>194</v>
      </c>
      <c r="I153" s="1"/>
      <c r="J153">
        <v>925</v>
      </c>
      <c r="K153" t="s">
        <v>49</v>
      </c>
      <c r="L153" t="s">
        <v>50</v>
      </c>
      <c r="M153">
        <v>990001</v>
      </c>
      <c r="N153" t="s">
        <v>51</v>
      </c>
      <c r="O153">
        <v>1.2</v>
      </c>
      <c r="Q153">
        <v>1.2</v>
      </c>
      <c r="S153" t="s">
        <v>239</v>
      </c>
      <c r="AE153">
        <v>12</v>
      </c>
      <c r="AF153">
        <v>7.6</v>
      </c>
      <c r="AG153">
        <v>5</v>
      </c>
      <c r="AH153" t="s">
        <v>52</v>
      </c>
      <c r="AI153" t="s">
        <v>53</v>
      </c>
      <c r="AJ153">
        <v>2</v>
      </c>
      <c r="AK153">
        <v>1</v>
      </c>
      <c r="AL153">
        <v>1</v>
      </c>
      <c r="AM153" t="s">
        <v>54</v>
      </c>
      <c r="AN153" t="s">
        <v>55</v>
      </c>
      <c r="AP153">
        <v>1</v>
      </c>
      <c r="AQ153" t="s">
        <v>56</v>
      </c>
      <c r="AR153">
        <v>0</v>
      </c>
      <c r="AW153" t="s">
        <v>57</v>
      </c>
      <c r="AX153">
        <v>0</v>
      </c>
      <c r="AY153">
        <v>2</v>
      </c>
      <c r="AZ153">
        <v>1.2</v>
      </c>
      <c r="BA153">
        <v>1.2</v>
      </c>
      <c r="BB153" t="s">
        <v>58</v>
      </c>
    </row>
    <row r="154" spans="1:54" x14ac:dyDescent="0.45">
      <c r="A154" s="4" t="str">
        <f>VLOOKUP(F154,'Matching-Tabelle'!$A$57:$B$61,2,FALSE)</f>
        <v>claudio.goetz@tkb.ch</v>
      </c>
      <c r="B154" s="4" t="str">
        <f>VLOOKUP(J154,'Matching-Tabelle'!$A$1:$B$52,2,FALSE)</f>
        <v>WPI CTB</v>
      </c>
      <c r="C154" s="4">
        <v>0.9</v>
      </c>
      <c r="D154" s="4" t="s">
        <v>240</v>
      </c>
      <c r="E154" s="5">
        <v>42394</v>
      </c>
      <c r="F154" t="s">
        <v>192</v>
      </c>
      <c r="G154" t="s">
        <v>193</v>
      </c>
      <c r="H154" t="s">
        <v>194</v>
      </c>
      <c r="I154" s="1"/>
      <c r="J154">
        <v>925</v>
      </c>
      <c r="K154" t="s">
        <v>49</v>
      </c>
      <c r="L154" t="s">
        <v>50</v>
      </c>
      <c r="M154">
        <v>990001</v>
      </c>
      <c r="N154" t="s">
        <v>51</v>
      </c>
      <c r="O154">
        <v>0.9</v>
      </c>
      <c r="Q154">
        <v>0.9</v>
      </c>
      <c r="S154" t="s">
        <v>240</v>
      </c>
      <c r="AE154">
        <v>12</v>
      </c>
      <c r="AF154">
        <v>7.6</v>
      </c>
      <c r="AG154">
        <v>5</v>
      </c>
      <c r="AH154" t="s">
        <v>52</v>
      </c>
      <c r="AI154" t="s">
        <v>53</v>
      </c>
      <c r="AJ154">
        <v>2</v>
      </c>
      <c r="AK154">
        <v>1</v>
      </c>
      <c r="AL154">
        <v>1</v>
      </c>
      <c r="AM154" t="s">
        <v>54</v>
      </c>
      <c r="AN154" t="s">
        <v>55</v>
      </c>
      <c r="AP154">
        <v>1</v>
      </c>
      <c r="AQ154" t="s">
        <v>56</v>
      </c>
      <c r="AR154">
        <v>0</v>
      </c>
      <c r="AW154" t="s">
        <v>57</v>
      </c>
      <c r="AX154">
        <v>0</v>
      </c>
      <c r="AY154">
        <v>2</v>
      </c>
      <c r="AZ154">
        <v>0.9</v>
      </c>
      <c r="BA154">
        <v>0.9</v>
      </c>
      <c r="BB154" t="s">
        <v>58</v>
      </c>
    </row>
    <row r="155" spans="1:54" x14ac:dyDescent="0.45">
      <c r="A155" s="4" t="str">
        <f>VLOOKUP(F155,'Matching-Tabelle'!$A$57:$B$61,2,FALSE)</f>
        <v>claudio.goetz@tkb.ch</v>
      </c>
      <c r="B155" s="4" t="str">
        <f>VLOOKUP(J155,'Matching-Tabelle'!$A$1:$B$52,2,FALSE)</f>
        <v>Proj. Optima</v>
      </c>
      <c r="C155" s="4">
        <v>1.9</v>
      </c>
      <c r="D155" s="4" t="s">
        <v>241</v>
      </c>
      <c r="E155" s="5">
        <v>42394</v>
      </c>
      <c r="F155" t="s">
        <v>192</v>
      </c>
      <c r="G155" t="s">
        <v>193</v>
      </c>
      <c r="H155" t="s">
        <v>194</v>
      </c>
      <c r="I155" s="1"/>
      <c r="J155">
        <v>211</v>
      </c>
      <c r="K155" t="s">
        <v>61</v>
      </c>
      <c r="L155" t="s">
        <v>62</v>
      </c>
      <c r="M155">
        <v>990001</v>
      </c>
      <c r="N155" t="s">
        <v>51</v>
      </c>
      <c r="O155">
        <v>1.9</v>
      </c>
      <c r="Q155">
        <v>1.9</v>
      </c>
      <c r="S155" t="s">
        <v>241</v>
      </c>
      <c r="AE155">
        <v>12</v>
      </c>
      <c r="AF155">
        <v>7.6</v>
      </c>
      <c r="AG155">
        <v>5</v>
      </c>
      <c r="AH155" t="s">
        <v>52</v>
      </c>
      <c r="AI155" t="s">
        <v>53</v>
      </c>
      <c r="AJ155">
        <v>2</v>
      </c>
      <c r="AK155">
        <v>1</v>
      </c>
      <c r="AL155">
        <v>1</v>
      </c>
      <c r="AM155" t="s">
        <v>54</v>
      </c>
      <c r="AN155" t="s">
        <v>55</v>
      </c>
      <c r="AP155">
        <v>1</v>
      </c>
      <c r="AQ155" t="s">
        <v>56</v>
      </c>
      <c r="AR155">
        <v>0</v>
      </c>
      <c r="AW155" t="s">
        <v>57</v>
      </c>
      <c r="AX155">
        <v>0</v>
      </c>
      <c r="AY155">
        <v>2</v>
      </c>
      <c r="AZ155">
        <v>1.9</v>
      </c>
      <c r="BA155">
        <v>1.9</v>
      </c>
      <c r="BB155" t="s">
        <v>58</v>
      </c>
    </row>
    <row r="156" spans="1:54" x14ac:dyDescent="0.45">
      <c r="A156" s="4" t="str">
        <f>VLOOKUP(F156,'Matching-Tabelle'!$A$57:$B$61,2,FALSE)</f>
        <v>claudio.goetz@tkb.ch</v>
      </c>
      <c r="B156" s="4" t="str">
        <f>VLOOKUP(J156,'Matching-Tabelle'!$A$1:$B$52,2,FALSE)</f>
        <v>WPI CTB</v>
      </c>
      <c r="C156" s="4">
        <v>2.5</v>
      </c>
      <c r="D156" s="4" t="s">
        <v>242</v>
      </c>
      <c r="E156" s="5">
        <v>42395</v>
      </c>
      <c r="F156" t="s">
        <v>192</v>
      </c>
      <c r="G156" t="s">
        <v>193</v>
      </c>
      <c r="H156" t="s">
        <v>194</v>
      </c>
      <c r="I156" s="1"/>
      <c r="J156">
        <v>927</v>
      </c>
      <c r="K156" t="s">
        <v>71</v>
      </c>
      <c r="L156" t="s">
        <v>72</v>
      </c>
      <c r="M156">
        <v>990001</v>
      </c>
      <c r="N156" t="s">
        <v>51</v>
      </c>
      <c r="O156">
        <v>2.5</v>
      </c>
      <c r="Q156">
        <v>2.5</v>
      </c>
      <c r="S156" t="s">
        <v>242</v>
      </c>
      <c r="AE156">
        <v>12</v>
      </c>
      <c r="AF156">
        <v>7.6</v>
      </c>
      <c r="AG156">
        <v>5</v>
      </c>
      <c r="AH156" t="s">
        <v>52</v>
      </c>
      <c r="AI156" t="s">
        <v>53</v>
      </c>
      <c r="AJ156">
        <v>2</v>
      </c>
      <c r="AK156">
        <v>1</v>
      </c>
      <c r="AL156">
        <v>1</v>
      </c>
      <c r="AM156" t="s">
        <v>54</v>
      </c>
      <c r="AN156" t="s">
        <v>55</v>
      </c>
      <c r="AP156">
        <v>1</v>
      </c>
      <c r="AQ156" t="s">
        <v>56</v>
      </c>
      <c r="AR156">
        <v>0</v>
      </c>
      <c r="AW156" t="s">
        <v>57</v>
      </c>
      <c r="AX156">
        <v>0</v>
      </c>
      <c r="AY156">
        <v>2</v>
      </c>
      <c r="AZ156">
        <v>2.5</v>
      </c>
      <c r="BA156">
        <v>2.5</v>
      </c>
      <c r="BB156" t="s">
        <v>58</v>
      </c>
    </row>
    <row r="157" spans="1:54" x14ac:dyDescent="0.45">
      <c r="A157" s="4" t="str">
        <f>VLOOKUP(F157,'Matching-Tabelle'!$A$57:$B$61,2,FALSE)</f>
        <v>claudio.goetz@tkb.ch</v>
      </c>
      <c r="B157" s="4" t="str">
        <f>VLOOKUP(J157,'Matching-Tabelle'!$A$1:$B$52,2,FALSE)</f>
        <v>WPI RTB</v>
      </c>
      <c r="C157" s="4">
        <v>1.8</v>
      </c>
      <c r="D157" s="4" t="s">
        <v>243</v>
      </c>
      <c r="E157" s="5">
        <v>42395</v>
      </c>
      <c r="F157" t="s">
        <v>192</v>
      </c>
      <c r="G157" t="s">
        <v>193</v>
      </c>
      <c r="H157" t="s">
        <v>194</v>
      </c>
      <c r="I157" s="1"/>
      <c r="J157">
        <v>36</v>
      </c>
      <c r="K157" t="s">
        <v>197</v>
      </c>
      <c r="L157" t="s">
        <v>198</v>
      </c>
      <c r="M157">
        <v>990001</v>
      </c>
      <c r="N157" t="s">
        <v>51</v>
      </c>
      <c r="O157">
        <v>1.8</v>
      </c>
      <c r="Q157">
        <v>1.8</v>
      </c>
      <c r="S157" t="s">
        <v>243</v>
      </c>
      <c r="AE157">
        <v>12</v>
      </c>
      <c r="AF157">
        <v>7.6</v>
      </c>
      <c r="AG157">
        <v>5</v>
      </c>
      <c r="AH157" t="s">
        <v>52</v>
      </c>
      <c r="AI157" t="s">
        <v>53</v>
      </c>
      <c r="AJ157">
        <v>2</v>
      </c>
      <c r="AK157">
        <v>1</v>
      </c>
      <c r="AL157">
        <v>1</v>
      </c>
      <c r="AM157" t="s">
        <v>54</v>
      </c>
      <c r="AN157" t="s">
        <v>55</v>
      </c>
      <c r="AP157">
        <v>1</v>
      </c>
      <c r="AQ157" t="s">
        <v>56</v>
      </c>
      <c r="AR157">
        <v>0</v>
      </c>
      <c r="AW157" t="s">
        <v>57</v>
      </c>
      <c r="AX157">
        <v>0</v>
      </c>
      <c r="AY157">
        <v>2</v>
      </c>
      <c r="AZ157">
        <v>1.8</v>
      </c>
      <c r="BA157">
        <v>1.8</v>
      </c>
      <c r="BB157" t="s">
        <v>58</v>
      </c>
    </row>
    <row r="158" spans="1:54" x14ac:dyDescent="0.45">
      <c r="A158" s="4" t="str">
        <f>VLOOKUP(F158,'Matching-Tabelle'!$A$57:$B$61,2,FALSE)</f>
        <v>claudio.goetz@tkb.ch</v>
      </c>
      <c r="B158" s="4" t="str">
        <f>VLOOKUP(J158,'Matching-Tabelle'!$A$1:$B$52,2,FALSE)</f>
        <v>WPI CTB</v>
      </c>
      <c r="C158" s="4">
        <v>1.2</v>
      </c>
      <c r="D158" s="4" t="s">
        <v>244</v>
      </c>
      <c r="E158" s="5">
        <v>42395</v>
      </c>
      <c r="F158" t="s">
        <v>192</v>
      </c>
      <c r="G158" t="s">
        <v>193</v>
      </c>
      <c r="H158" t="s">
        <v>194</v>
      </c>
      <c r="I158" s="1"/>
      <c r="J158">
        <v>18</v>
      </c>
      <c r="K158" t="s">
        <v>144</v>
      </c>
      <c r="L158" t="s">
        <v>145</v>
      </c>
      <c r="M158">
        <v>990001</v>
      </c>
      <c r="N158" t="s">
        <v>51</v>
      </c>
      <c r="O158">
        <v>1.2</v>
      </c>
      <c r="Q158">
        <v>1.2</v>
      </c>
      <c r="S158" t="s">
        <v>244</v>
      </c>
      <c r="AE158">
        <v>12</v>
      </c>
      <c r="AF158">
        <v>7.6</v>
      </c>
      <c r="AG158">
        <v>5</v>
      </c>
      <c r="AH158" t="s">
        <v>52</v>
      </c>
      <c r="AI158" t="s">
        <v>53</v>
      </c>
      <c r="AJ158">
        <v>2</v>
      </c>
      <c r="AK158">
        <v>1</v>
      </c>
      <c r="AL158">
        <v>1</v>
      </c>
      <c r="AM158" t="s">
        <v>54</v>
      </c>
      <c r="AN158" t="s">
        <v>55</v>
      </c>
      <c r="AP158">
        <v>1</v>
      </c>
      <c r="AQ158" t="s">
        <v>56</v>
      </c>
      <c r="AR158">
        <v>0</v>
      </c>
      <c r="AW158" t="s">
        <v>57</v>
      </c>
      <c r="AX158">
        <v>0</v>
      </c>
      <c r="AY158">
        <v>2</v>
      </c>
      <c r="AZ158">
        <v>1.2</v>
      </c>
      <c r="BA158">
        <v>1.2</v>
      </c>
      <c r="BB158" t="s">
        <v>58</v>
      </c>
    </row>
    <row r="159" spans="1:54" x14ac:dyDescent="0.45">
      <c r="A159" s="4" t="str">
        <f>VLOOKUP(F159,'Matching-Tabelle'!$A$57:$B$61,2,FALSE)</f>
        <v>claudio.goetz@tkb.ch</v>
      </c>
      <c r="B159" s="4" t="str">
        <f>VLOOKUP(J159,'Matching-Tabelle'!$A$1:$B$52,2,FALSE)</f>
        <v>Proj. Optima</v>
      </c>
      <c r="C159" s="4">
        <v>3.4</v>
      </c>
      <c r="D159" s="4" t="s">
        <v>241</v>
      </c>
      <c r="E159" s="5">
        <v>42395</v>
      </c>
      <c r="F159" t="s">
        <v>192</v>
      </c>
      <c r="G159" t="s">
        <v>193</v>
      </c>
      <c r="H159" t="s">
        <v>194</v>
      </c>
      <c r="I159" s="1"/>
      <c r="J159">
        <v>211</v>
      </c>
      <c r="K159" t="s">
        <v>61</v>
      </c>
      <c r="L159" t="s">
        <v>62</v>
      </c>
      <c r="M159">
        <v>990001</v>
      </c>
      <c r="N159" t="s">
        <v>51</v>
      </c>
      <c r="O159">
        <v>3.4</v>
      </c>
      <c r="Q159">
        <v>3.4</v>
      </c>
      <c r="S159" t="s">
        <v>241</v>
      </c>
      <c r="AE159">
        <v>12</v>
      </c>
      <c r="AF159">
        <v>7.6</v>
      </c>
      <c r="AG159">
        <v>5</v>
      </c>
      <c r="AH159" t="s">
        <v>52</v>
      </c>
      <c r="AI159" t="s">
        <v>53</v>
      </c>
      <c r="AJ159">
        <v>2</v>
      </c>
      <c r="AK159">
        <v>1</v>
      </c>
      <c r="AL159">
        <v>1</v>
      </c>
      <c r="AM159" t="s">
        <v>54</v>
      </c>
      <c r="AN159" t="s">
        <v>55</v>
      </c>
      <c r="AP159">
        <v>1</v>
      </c>
      <c r="AQ159" t="s">
        <v>56</v>
      </c>
      <c r="AR159">
        <v>0</v>
      </c>
      <c r="AW159" t="s">
        <v>57</v>
      </c>
      <c r="AX159">
        <v>0</v>
      </c>
      <c r="AY159">
        <v>2</v>
      </c>
      <c r="AZ159">
        <v>3.4</v>
      </c>
      <c r="BA159">
        <v>3.4</v>
      </c>
      <c r="BB159" t="s">
        <v>58</v>
      </c>
    </row>
    <row r="160" spans="1:54" x14ac:dyDescent="0.45">
      <c r="A160" s="4" t="str">
        <f>VLOOKUP(F160,'Matching-Tabelle'!$A$57:$B$61,2,FALSE)</f>
        <v>claudio.goetz@tkb.ch</v>
      </c>
      <c r="B160" s="4" t="str">
        <f>VLOOKUP(J160,'Matching-Tabelle'!$A$1:$B$52,2,FALSE)</f>
        <v>WPI Führung</v>
      </c>
      <c r="C160" s="4">
        <v>0.1</v>
      </c>
      <c r="D160" s="4" t="s">
        <v>245</v>
      </c>
      <c r="E160" s="5">
        <v>42396</v>
      </c>
      <c r="F160" t="s">
        <v>192</v>
      </c>
      <c r="G160" t="s">
        <v>193</v>
      </c>
      <c r="H160" t="s">
        <v>194</v>
      </c>
      <c r="I160" s="1"/>
      <c r="J160">
        <v>26</v>
      </c>
      <c r="K160" t="s">
        <v>78</v>
      </c>
      <c r="L160" t="s">
        <v>79</v>
      </c>
      <c r="M160">
        <v>990001</v>
      </c>
      <c r="N160" t="s">
        <v>51</v>
      </c>
      <c r="O160">
        <v>0.1</v>
      </c>
      <c r="Q160">
        <v>0.1</v>
      </c>
      <c r="S160" t="s">
        <v>245</v>
      </c>
      <c r="AE160">
        <v>12</v>
      </c>
      <c r="AF160">
        <v>7.6</v>
      </c>
      <c r="AG160">
        <v>5</v>
      </c>
      <c r="AH160" t="s">
        <v>52</v>
      </c>
      <c r="AI160" t="s">
        <v>53</v>
      </c>
      <c r="AJ160">
        <v>2</v>
      </c>
      <c r="AK160">
        <v>1</v>
      </c>
      <c r="AL160">
        <v>1</v>
      </c>
      <c r="AM160" t="s">
        <v>54</v>
      </c>
      <c r="AN160" t="s">
        <v>55</v>
      </c>
      <c r="AP160">
        <v>1</v>
      </c>
      <c r="AQ160" t="s">
        <v>56</v>
      </c>
      <c r="AR160">
        <v>0</v>
      </c>
      <c r="AW160" t="s">
        <v>57</v>
      </c>
      <c r="AX160">
        <v>0</v>
      </c>
      <c r="AY160">
        <v>2</v>
      </c>
      <c r="AZ160">
        <v>0.1</v>
      </c>
      <c r="BA160">
        <v>0.1</v>
      </c>
      <c r="BB160" t="s">
        <v>58</v>
      </c>
    </row>
    <row r="161" spans="1:54" x14ac:dyDescent="0.45">
      <c r="A161" s="4" t="str">
        <f>VLOOKUP(F161,'Matching-Tabelle'!$A$57:$B$61,2,FALSE)</f>
        <v>claudio.goetz@tkb.ch</v>
      </c>
      <c r="B161" s="4" t="str">
        <f>VLOOKUP(J161,'Matching-Tabelle'!$A$1:$B$52,2,FALSE)</f>
        <v>WPI CTB</v>
      </c>
      <c r="C161" s="4">
        <v>0.4</v>
      </c>
      <c r="D161" s="4" t="s">
        <v>246</v>
      </c>
      <c r="E161" s="5">
        <v>42396</v>
      </c>
      <c r="F161" t="s">
        <v>192</v>
      </c>
      <c r="G161" t="s">
        <v>193</v>
      </c>
      <c r="H161" t="s">
        <v>194</v>
      </c>
      <c r="I161" s="1"/>
      <c r="J161">
        <v>927</v>
      </c>
      <c r="K161" t="s">
        <v>71</v>
      </c>
      <c r="L161" t="s">
        <v>72</v>
      </c>
      <c r="M161">
        <v>990001</v>
      </c>
      <c r="N161" t="s">
        <v>51</v>
      </c>
      <c r="O161">
        <v>0.4</v>
      </c>
      <c r="Q161">
        <v>0.4</v>
      </c>
      <c r="S161" t="s">
        <v>246</v>
      </c>
      <c r="AE161">
        <v>12</v>
      </c>
      <c r="AF161">
        <v>7.6</v>
      </c>
      <c r="AG161">
        <v>5</v>
      </c>
      <c r="AH161" t="s">
        <v>52</v>
      </c>
      <c r="AI161" t="s">
        <v>53</v>
      </c>
      <c r="AJ161">
        <v>2</v>
      </c>
      <c r="AK161">
        <v>1</v>
      </c>
      <c r="AL161">
        <v>1</v>
      </c>
      <c r="AM161" t="s">
        <v>54</v>
      </c>
      <c r="AN161" t="s">
        <v>55</v>
      </c>
      <c r="AP161">
        <v>1</v>
      </c>
      <c r="AQ161" t="s">
        <v>56</v>
      </c>
      <c r="AR161">
        <v>0</v>
      </c>
      <c r="AW161" t="s">
        <v>57</v>
      </c>
      <c r="AX161">
        <v>0</v>
      </c>
      <c r="AY161">
        <v>2</v>
      </c>
      <c r="AZ161">
        <v>0.4</v>
      </c>
      <c r="BA161">
        <v>0.4</v>
      </c>
      <c r="BB161" t="s">
        <v>58</v>
      </c>
    </row>
    <row r="162" spans="1:54" x14ac:dyDescent="0.45">
      <c r="A162" s="4" t="str">
        <f>VLOOKUP(F162,'Matching-Tabelle'!$A$57:$B$61,2,FALSE)</f>
        <v>claudio.goetz@tkb.ch</v>
      </c>
      <c r="B162" s="4" t="str">
        <f>VLOOKUP(J162,'Matching-Tabelle'!$A$1:$B$52,2,FALSE)</f>
        <v>WPI CTB</v>
      </c>
      <c r="C162" s="4">
        <v>0.3</v>
      </c>
      <c r="D162" s="4" t="s">
        <v>247</v>
      </c>
      <c r="E162" s="5">
        <v>42396</v>
      </c>
      <c r="F162" t="s">
        <v>192</v>
      </c>
      <c r="G162" t="s">
        <v>193</v>
      </c>
      <c r="H162" t="s">
        <v>194</v>
      </c>
      <c r="I162" s="1"/>
      <c r="J162">
        <v>922</v>
      </c>
      <c r="K162" t="s">
        <v>80</v>
      </c>
      <c r="L162" t="s">
        <v>81</v>
      </c>
      <c r="M162">
        <v>990001</v>
      </c>
      <c r="N162" t="s">
        <v>51</v>
      </c>
      <c r="O162">
        <v>0.3</v>
      </c>
      <c r="Q162">
        <v>0.3</v>
      </c>
      <c r="S162" t="s">
        <v>247</v>
      </c>
      <c r="AE162">
        <v>12</v>
      </c>
      <c r="AF162">
        <v>7.6</v>
      </c>
      <c r="AG162">
        <v>5</v>
      </c>
      <c r="AH162" t="s">
        <v>52</v>
      </c>
      <c r="AI162" t="s">
        <v>53</v>
      </c>
      <c r="AJ162">
        <v>2</v>
      </c>
      <c r="AK162">
        <v>1</v>
      </c>
      <c r="AL162">
        <v>1</v>
      </c>
      <c r="AM162" t="s">
        <v>54</v>
      </c>
      <c r="AN162" t="s">
        <v>55</v>
      </c>
      <c r="AP162">
        <v>1</v>
      </c>
      <c r="AQ162" t="s">
        <v>56</v>
      </c>
      <c r="AR162">
        <v>0</v>
      </c>
      <c r="AW162" t="s">
        <v>57</v>
      </c>
      <c r="AX162">
        <v>0</v>
      </c>
      <c r="AY162">
        <v>2</v>
      </c>
      <c r="AZ162">
        <v>0.3</v>
      </c>
      <c r="BA162">
        <v>0.3</v>
      </c>
      <c r="BB162" t="s">
        <v>58</v>
      </c>
    </row>
    <row r="163" spans="1:54" x14ac:dyDescent="0.45">
      <c r="A163" s="4" t="str">
        <f>VLOOKUP(F163,'Matching-Tabelle'!$A$57:$B$61,2,FALSE)</f>
        <v>claudio.goetz@tkb.ch</v>
      </c>
      <c r="B163" s="4" t="str">
        <f>VLOOKUP(J163,'Matching-Tabelle'!$A$1:$B$52,2,FALSE)</f>
        <v>Proj. Optima</v>
      </c>
      <c r="C163" s="4">
        <v>3.3</v>
      </c>
      <c r="D163" s="4" t="s">
        <v>248</v>
      </c>
      <c r="E163" s="5">
        <v>42396</v>
      </c>
      <c r="F163" t="s">
        <v>192</v>
      </c>
      <c r="G163" t="s">
        <v>193</v>
      </c>
      <c r="H163" t="s">
        <v>194</v>
      </c>
      <c r="I163" s="1"/>
      <c r="J163">
        <v>211</v>
      </c>
      <c r="K163" t="s">
        <v>61</v>
      </c>
      <c r="L163" t="s">
        <v>62</v>
      </c>
      <c r="M163">
        <v>990001</v>
      </c>
      <c r="N163" t="s">
        <v>51</v>
      </c>
      <c r="O163">
        <v>3.3</v>
      </c>
      <c r="Q163">
        <v>3.3</v>
      </c>
      <c r="S163" t="s">
        <v>248</v>
      </c>
      <c r="AE163">
        <v>12</v>
      </c>
      <c r="AF163">
        <v>7.6</v>
      </c>
      <c r="AG163">
        <v>5</v>
      </c>
      <c r="AH163" t="s">
        <v>52</v>
      </c>
      <c r="AI163" t="s">
        <v>53</v>
      </c>
      <c r="AJ163">
        <v>2</v>
      </c>
      <c r="AK163">
        <v>1</v>
      </c>
      <c r="AL163">
        <v>1</v>
      </c>
      <c r="AM163" t="s">
        <v>54</v>
      </c>
      <c r="AN163" t="s">
        <v>55</v>
      </c>
      <c r="AP163">
        <v>1</v>
      </c>
      <c r="AQ163" t="s">
        <v>56</v>
      </c>
      <c r="AR163">
        <v>0</v>
      </c>
      <c r="AW163" t="s">
        <v>57</v>
      </c>
      <c r="AX163">
        <v>0</v>
      </c>
      <c r="AY163">
        <v>2</v>
      </c>
      <c r="AZ163">
        <v>3.3</v>
      </c>
      <c r="BA163">
        <v>3.3</v>
      </c>
      <c r="BB163" t="s">
        <v>58</v>
      </c>
    </row>
    <row r="164" spans="1:54" x14ac:dyDescent="0.45">
      <c r="A164" s="4" t="str">
        <f>VLOOKUP(F164,'Matching-Tabelle'!$A$57:$B$61,2,FALSE)</f>
        <v>claudio.goetz@tkb.ch</v>
      </c>
      <c r="B164" s="4" t="str">
        <f>VLOOKUP(J164,'Matching-Tabelle'!$A$1:$B$52,2,FALSE)</f>
        <v>WPI RTB</v>
      </c>
      <c r="C164" s="4">
        <v>0.3</v>
      </c>
      <c r="D164" s="4" t="s">
        <v>249</v>
      </c>
      <c r="E164" s="5">
        <v>42396</v>
      </c>
      <c r="F164" t="s">
        <v>192</v>
      </c>
      <c r="G164" t="s">
        <v>193</v>
      </c>
      <c r="H164" t="s">
        <v>194</v>
      </c>
      <c r="I164" s="1"/>
      <c r="J164">
        <v>36</v>
      </c>
      <c r="K164" t="s">
        <v>197</v>
      </c>
      <c r="L164" t="s">
        <v>198</v>
      </c>
      <c r="M164">
        <v>990001</v>
      </c>
      <c r="N164" t="s">
        <v>51</v>
      </c>
      <c r="O164">
        <v>0.3</v>
      </c>
      <c r="Q164">
        <v>0.3</v>
      </c>
      <c r="S164" t="s">
        <v>249</v>
      </c>
      <c r="AE164">
        <v>12</v>
      </c>
      <c r="AF164">
        <v>7.6</v>
      </c>
      <c r="AG164">
        <v>5</v>
      </c>
      <c r="AH164" t="s">
        <v>52</v>
      </c>
      <c r="AI164" t="s">
        <v>53</v>
      </c>
      <c r="AJ164">
        <v>2</v>
      </c>
      <c r="AK164">
        <v>1</v>
      </c>
      <c r="AL164">
        <v>1</v>
      </c>
      <c r="AM164" t="s">
        <v>54</v>
      </c>
      <c r="AN164" t="s">
        <v>55</v>
      </c>
      <c r="AP164">
        <v>1</v>
      </c>
      <c r="AQ164" t="s">
        <v>56</v>
      </c>
      <c r="AR164">
        <v>0</v>
      </c>
      <c r="AW164" t="s">
        <v>57</v>
      </c>
      <c r="AX164">
        <v>0</v>
      </c>
      <c r="AY164">
        <v>2</v>
      </c>
      <c r="AZ164">
        <v>0.3</v>
      </c>
      <c r="BA164">
        <v>0.3</v>
      </c>
      <c r="BB164" t="s">
        <v>58</v>
      </c>
    </row>
    <row r="165" spans="1:54" x14ac:dyDescent="0.45">
      <c r="A165" s="4" t="str">
        <f>VLOOKUP(F165,'Matching-Tabelle'!$A$57:$B$61,2,FALSE)</f>
        <v>claudio.goetz@tkb.ch</v>
      </c>
      <c r="B165" s="4" t="str">
        <f>VLOOKUP(J165,'Matching-Tabelle'!$A$1:$B$52,2,FALSE)</f>
        <v>WPI CTB</v>
      </c>
      <c r="C165" s="4">
        <v>3.1</v>
      </c>
      <c r="D165" s="4" t="s">
        <v>250</v>
      </c>
      <c r="E165" s="5">
        <v>42396</v>
      </c>
      <c r="F165" t="s">
        <v>192</v>
      </c>
      <c r="G165" t="s">
        <v>193</v>
      </c>
      <c r="H165" t="s">
        <v>194</v>
      </c>
      <c r="I165" s="1"/>
      <c r="J165">
        <v>927</v>
      </c>
      <c r="K165" t="s">
        <v>71</v>
      </c>
      <c r="L165" t="s">
        <v>72</v>
      </c>
      <c r="M165">
        <v>990001</v>
      </c>
      <c r="N165" t="s">
        <v>51</v>
      </c>
      <c r="O165">
        <v>3.1</v>
      </c>
      <c r="Q165">
        <v>3.1</v>
      </c>
      <c r="S165" t="s">
        <v>250</v>
      </c>
      <c r="AE165">
        <v>12</v>
      </c>
      <c r="AF165">
        <v>7.6</v>
      </c>
      <c r="AG165">
        <v>5</v>
      </c>
      <c r="AH165" t="s">
        <v>52</v>
      </c>
      <c r="AI165" t="s">
        <v>53</v>
      </c>
      <c r="AJ165">
        <v>2</v>
      </c>
      <c r="AK165">
        <v>1</v>
      </c>
      <c r="AL165">
        <v>1</v>
      </c>
      <c r="AM165" t="s">
        <v>54</v>
      </c>
      <c r="AN165" t="s">
        <v>55</v>
      </c>
      <c r="AP165">
        <v>1</v>
      </c>
      <c r="AQ165" t="s">
        <v>56</v>
      </c>
      <c r="AR165">
        <v>0</v>
      </c>
      <c r="AW165" t="s">
        <v>57</v>
      </c>
      <c r="AX165">
        <v>0</v>
      </c>
      <c r="AY165">
        <v>2</v>
      </c>
      <c r="AZ165">
        <v>3.1</v>
      </c>
      <c r="BA165">
        <v>3.1</v>
      </c>
      <c r="BB165" t="s">
        <v>58</v>
      </c>
    </row>
    <row r="166" spans="1:54" x14ac:dyDescent="0.45">
      <c r="A166" s="4" t="str">
        <f>VLOOKUP(F166,'Matching-Tabelle'!$A$57:$B$61,2,FALSE)</f>
        <v>claudio.goetz@tkb.ch</v>
      </c>
      <c r="B166" s="4" t="str">
        <f>VLOOKUP(J166,'Matching-Tabelle'!$A$1:$B$52,2,FALSE)</f>
        <v>WPI CTB</v>
      </c>
      <c r="C166" s="4">
        <v>0.2</v>
      </c>
      <c r="D166" s="4" t="s">
        <v>251</v>
      </c>
      <c r="E166" s="5">
        <v>42396</v>
      </c>
      <c r="F166" t="s">
        <v>192</v>
      </c>
      <c r="G166" t="s">
        <v>193</v>
      </c>
      <c r="H166" t="s">
        <v>194</v>
      </c>
      <c r="I166" s="1"/>
      <c r="J166">
        <v>921</v>
      </c>
      <c r="K166" t="s">
        <v>103</v>
      </c>
      <c r="L166" t="s">
        <v>104</v>
      </c>
      <c r="M166">
        <v>990001</v>
      </c>
      <c r="N166" t="s">
        <v>51</v>
      </c>
      <c r="O166">
        <v>0.2</v>
      </c>
      <c r="Q166">
        <v>0.2</v>
      </c>
      <c r="S166" t="s">
        <v>251</v>
      </c>
      <c r="AE166">
        <v>12</v>
      </c>
      <c r="AF166">
        <v>7.6</v>
      </c>
      <c r="AG166">
        <v>5</v>
      </c>
      <c r="AH166" t="s">
        <v>52</v>
      </c>
      <c r="AI166" t="s">
        <v>53</v>
      </c>
      <c r="AJ166">
        <v>2</v>
      </c>
      <c r="AK166">
        <v>1</v>
      </c>
      <c r="AL166">
        <v>1</v>
      </c>
      <c r="AM166" t="s">
        <v>54</v>
      </c>
      <c r="AN166" t="s">
        <v>55</v>
      </c>
      <c r="AP166">
        <v>1</v>
      </c>
      <c r="AQ166" t="s">
        <v>56</v>
      </c>
      <c r="AR166">
        <v>0</v>
      </c>
      <c r="AW166" t="s">
        <v>57</v>
      </c>
      <c r="AX166">
        <v>0</v>
      </c>
      <c r="AY166">
        <v>2</v>
      </c>
      <c r="AZ166">
        <v>0.2</v>
      </c>
      <c r="BA166">
        <v>0.2</v>
      </c>
      <c r="BB166" t="s">
        <v>58</v>
      </c>
    </row>
    <row r="167" spans="1:54" x14ac:dyDescent="0.45">
      <c r="A167" s="4" t="str">
        <f>VLOOKUP(F167,'Matching-Tabelle'!$A$57:$B$61,2,FALSE)</f>
        <v>claudio.goetz@tkb.ch</v>
      </c>
      <c r="B167" s="4" t="str">
        <f>VLOOKUP(J167,'Matching-Tabelle'!$A$1:$B$52,2,FALSE)</f>
        <v>WPI RTB</v>
      </c>
      <c r="C167" s="4">
        <v>0.2</v>
      </c>
      <c r="D167" s="4" t="s">
        <v>252</v>
      </c>
      <c r="E167" s="5">
        <v>42396</v>
      </c>
      <c r="F167" t="s">
        <v>192</v>
      </c>
      <c r="G167" t="s">
        <v>193</v>
      </c>
      <c r="H167" t="s">
        <v>194</v>
      </c>
      <c r="I167" s="1"/>
      <c r="J167">
        <v>27</v>
      </c>
      <c r="K167" t="s">
        <v>189</v>
      </c>
      <c r="L167" t="s">
        <v>190</v>
      </c>
      <c r="M167">
        <v>990001</v>
      </c>
      <c r="N167" t="s">
        <v>51</v>
      </c>
      <c r="O167">
        <v>0.2</v>
      </c>
      <c r="Q167">
        <v>0.2</v>
      </c>
      <c r="S167" t="s">
        <v>252</v>
      </c>
      <c r="AE167">
        <v>12</v>
      </c>
      <c r="AF167">
        <v>7.6</v>
      </c>
      <c r="AG167">
        <v>5</v>
      </c>
      <c r="AH167" t="s">
        <v>52</v>
      </c>
      <c r="AI167" t="s">
        <v>53</v>
      </c>
      <c r="AJ167">
        <v>2</v>
      </c>
      <c r="AK167">
        <v>1</v>
      </c>
      <c r="AL167">
        <v>1</v>
      </c>
      <c r="AM167" t="s">
        <v>54</v>
      </c>
      <c r="AN167" t="s">
        <v>55</v>
      </c>
      <c r="AP167">
        <v>1</v>
      </c>
      <c r="AQ167" t="s">
        <v>56</v>
      </c>
      <c r="AR167">
        <v>0</v>
      </c>
      <c r="AW167" t="s">
        <v>57</v>
      </c>
      <c r="AX167">
        <v>0</v>
      </c>
      <c r="AY167">
        <v>2</v>
      </c>
      <c r="AZ167">
        <v>0.2</v>
      </c>
      <c r="BA167">
        <v>0.2</v>
      </c>
      <c r="BB167" t="s">
        <v>58</v>
      </c>
    </row>
    <row r="168" spans="1:54" x14ac:dyDescent="0.45">
      <c r="A168" s="4" t="str">
        <f>VLOOKUP(F168,'Matching-Tabelle'!$A$57:$B$61,2,FALSE)</f>
        <v>claudio.goetz@tkb.ch</v>
      </c>
      <c r="B168" s="4" t="str">
        <f>VLOOKUP(J168,'Matching-Tabelle'!$A$1:$B$52,2,FALSE)</f>
        <v>WPI CTB</v>
      </c>
      <c r="C168" s="4">
        <v>0.3</v>
      </c>
      <c r="D168" s="4" t="s">
        <v>253</v>
      </c>
      <c r="E168" s="5">
        <v>42396</v>
      </c>
      <c r="F168" t="s">
        <v>192</v>
      </c>
      <c r="G168" t="s">
        <v>193</v>
      </c>
      <c r="H168" t="s">
        <v>194</v>
      </c>
      <c r="I168" s="1"/>
      <c r="J168">
        <v>927</v>
      </c>
      <c r="K168" t="s">
        <v>71</v>
      </c>
      <c r="L168" t="s">
        <v>72</v>
      </c>
      <c r="M168">
        <v>990001</v>
      </c>
      <c r="N168" t="s">
        <v>51</v>
      </c>
      <c r="O168">
        <v>0.3</v>
      </c>
      <c r="Q168">
        <v>0.3</v>
      </c>
      <c r="S168" t="s">
        <v>253</v>
      </c>
      <c r="AE168">
        <v>12</v>
      </c>
      <c r="AF168">
        <v>7.6</v>
      </c>
      <c r="AG168">
        <v>5</v>
      </c>
      <c r="AH168" t="s">
        <v>52</v>
      </c>
      <c r="AI168" t="s">
        <v>53</v>
      </c>
      <c r="AJ168">
        <v>2</v>
      </c>
      <c r="AK168">
        <v>1</v>
      </c>
      <c r="AL168">
        <v>1</v>
      </c>
      <c r="AM168" t="s">
        <v>54</v>
      </c>
      <c r="AN168" t="s">
        <v>55</v>
      </c>
      <c r="AP168">
        <v>1</v>
      </c>
      <c r="AQ168" t="s">
        <v>56</v>
      </c>
      <c r="AR168">
        <v>0</v>
      </c>
      <c r="AW168" t="s">
        <v>57</v>
      </c>
      <c r="AX168">
        <v>0</v>
      </c>
      <c r="AY168">
        <v>2</v>
      </c>
      <c r="AZ168">
        <v>0.3</v>
      </c>
      <c r="BA168">
        <v>0.3</v>
      </c>
      <c r="BB168" t="s">
        <v>58</v>
      </c>
    </row>
    <row r="169" spans="1:54" x14ac:dyDescent="0.45">
      <c r="A169" s="4" t="str">
        <f>VLOOKUP(F169,'Matching-Tabelle'!$A$57:$B$61,2,FALSE)</f>
        <v>claudio.goetz@tkb.ch</v>
      </c>
      <c r="B169" s="4" t="str">
        <f>VLOOKUP(J169,'Matching-Tabelle'!$A$1:$B$52,2,FALSE)</f>
        <v>WPI RTB</v>
      </c>
      <c r="C169" s="4">
        <v>0.2</v>
      </c>
      <c r="D169" s="4" t="s">
        <v>254</v>
      </c>
      <c r="E169" s="5">
        <v>42396</v>
      </c>
      <c r="F169" t="s">
        <v>192</v>
      </c>
      <c r="G169" t="s">
        <v>193</v>
      </c>
      <c r="H169" t="s">
        <v>194</v>
      </c>
      <c r="I169" s="1"/>
      <c r="J169">
        <v>22</v>
      </c>
      <c r="K169" t="s">
        <v>69</v>
      </c>
      <c r="L169" t="s">
        <v>70</v>
      </c>
      <c r="M169">
        <v>990001</v>
      </c>
      <c r="N169" t="s">
        <v>51</v>
      </c>
      <c r="O169">
        <v>0.2</v>
      </c>
      <c r="Q169">
        <v>0.2</v>
      </c>
      <c r="S169" t="s">
        <v>254</v>
      </c>
      <c r="AE169">
        <v>12</v>
      </c>
      <c r="AF169">
        <v>7.6</v>
      </c>
      <c r="AG169">
        <v>5</v>
      </c>
      <c r="AH169" t="s">
        <v>52</v>
      </c>
      <c r="AI169" t="s">
        <v>53</v>
      </c>
      <c r="AJ169">
        <v>2</v>
      </c>
      <c r="AK169">
        <v>1</v>
      </c>
      <c r="AL169">
        <v>1</v>
      </c>
      <c r="AM169" t="s">
        <v>54</v>
      </c>
      <c r="AN169" t="s">
        <v>55</v>
      </c>
      <c r="AP169">
        <v>1</v>
      </c>
      <c r="AQ169" t="s">
        <v>56</v>
      </c>
      <c r="AR169">
        <v>0</v>
      </c>
      <c r="AW169" t="s">
        <v>57</v>
      </c>
      <c r="AX169">
        <v>0</v>
      </c>
      <c r="AY169">
        <v>2</v>
      </c>
      <c r="AZ169">
        <v>0.2</v>
      </c>
      <c r="BA169">
        <v>0.2</v>
      </c>
      <c r="BB169" t="s">
        <v>58</v>
      </c>
    </row>
    <row r="170" spans="1:54" x14ac:dyDescent="0.45">
      <c r="A170" s="4" t="str">
        <f>VLOOKUP(F170,'Matching-Tabelle'!$A$57:$B$61,2,FALSE)</f>
        <v>claudio.goetz@tkb.ch</v>
      </c>
      <c r="B170" s="4" t="str">
        <f>VLOOKUP(J170,'Matching-Tabelle'!$A$1:$B$52,2,FALSE)</f>
        <v>WPI RTB</v>
      </c>
      <c r="C170" s="4">
        <v>0.5</v>
      </c>
      <c r="D170" s="4" t="s">
        <v>255</v>
      </c>
      <c r="E170" s="5">
        <v>42397</v>
      </c>
      <c r="F170" t="s">
        <v>192</v>
      </c>
      <c r="G170" t="s">
        <v>193</v>
      </c>
      <c r="H170" t="s">
        <v>194</v>
      </c>
      <c r="I170" s="1"/>
      <c r="J170">
        <v>25</v>
      </c>
      <c r="K170" t="s">
        <v>97</v>
      </c>
      <c r="L170" t="s">
        <v>98</v>
      </c>
      <c r="M170">
        <v>990001</v>
      </c>
      <c r="N170" t="s">
        <v>51</v>
      </c>
      <c r="O170">
        <v>0.5</v>
      </c>
      <c r="Q170">
        <v>0.5</v>
      </c>
      <c r="S170" t="s">
        <v>255</v>
      </c>
      <c r="AE170">
        <v>12</v>
      </c>
      <c r="AF170">
        <v>7.6</v>
      </c>
      <c r="AG170">
        <v>5</v>
      </c>
      <c r="AH170" t="s">
        <v>52</v>
      </c>
      <c r="AI170" t="s">
        <v>53</v>
      </c>
      <c r="AJ170">
        <v>2</v>
      </c>
      <c r="AK170">
        <v>1</v>
      </c>
      <c r="AL170">
        <v>1</v>
      </c>
      <c r="AM170" t="s">
        <v>54</v>
      </c>
      <c r="AN170" t="s">
        <v>55</v>
      </c>
      <c r="AP170">
        <v>1</v>
      </c>
      <c r="AQ170" t="s">
        <v>56</v>
      </c>
      <c r="AR170">
        <v>0</v>
      </c>
      <c r="AW170" t="s">
        <v>57</v>
      </c>
      <c r="AX170">
        <v>0</v>
      </c>
      <c r="AY170">
        <v>2</v>
      </c>
      <c r="AZ170">
        <v>0.5</v>
      </c>
      <c r="BA170">
        <v>0.5</v>
      </c>
      <c r="BB170" t="s">
        <v>58</v>
      </c>
    </row>
    <row r="171" spans="1:54" x14ac:dyDescent="0.45">
      <c r="A171" s="4" t="str">
        <f>VLOOKUP(F171,'Matching-Tabelle'!$A$57:$B$61,2,FALSE)</f>
        <v>claudio.goetz@tkb.ch</v>
      </c>
      <c r="B171" s="4" t="str">
        <f>VLOOKUP(J171,'Matching-Tabelle'!$A$1:$B$52,2,FALSE)</f>
        <v>WPI CTB</v>
      </c>
      <c r="C171" s="4">
        <v>0.5</v>
      </c>
      <c r="D171" s="4" t="s">
        <v>256</v>
      </c>
      <c r="E171" s="5">
        <v>42397</v>
      </c>
      <c r="F171" t="s">
        <v>192</v>
      </c>
      <c r="G171" t="s">
        <v>193</v>
      </c>
      <c r="H171" t="s">
        <v>194</v>
      </c>
      <c r="I171" s="1"/>
      <c r="J171">
        <v>936</v>
      </c>
      <c r="K171" t="s">
        <v>195</v>
      </c>
      <c r="L171" t="s">
        <v>196</v>
      </c>
      <c r="M171">
        <v>990001</v>
      </c>
      <c r="N171" t="s">
        <v>51</v>
      </c>
      <c r="O171">
        <v>0.5</v>
      </c>
      <c r="Q171">
        <v>0.5</v>
      </c>
      <c r="S171" t="s">
        <v>256</v>
      </c>
      <c r="AE171">
        <v>12</v>
      </c>
      <c r="AF171">
        <v>7.6</v>
      </c>
      <c r="AG171">
        <v>5</v>
      </c>
      <c r="AH171" t="s">
        <v>52</v>
      </c>
      <c r="AI171" t="s">
        <v>53</v>
      </c>
      <c r="AJ171">
        <v>2</v>
      </c>
      <c r="AK171">
        <v>1</v>
      </c>
      <c r="AL171">
        <v>1</v>
      </c>
      <c r="AM171" t="s">
        <v>54</v>
      </c>
      <c r="AN171" t="s">
        <v>55</v>
      </c>
      <c r="AP171">
        <v>1</v>
      </c>
      <c r="AQ171" t="s">
        <v>56</v>
      </c>
      <c r="AR171">
        <v>0</v>
      </c>
      <c r="AW171" t="s">
        <v>57</v>
      </c>
      <c r="AX171">
        <v>0</v>
      </c>
      <c r="AY171">
        <v>2</v>
      </c>
      <c r="AZ171">
        <v>0.5</v>
      </c>
      <c r="BA171">
        <v>0.5</v>
      </c>
      <c r="BB171" t="s">
        <v>58</v>
      </c>
    </row>
    <row r="172" spans="1:54" x14ac:dyDescent="0.45">
      <c r="A172" s="4" t="str">
        <f>VLOOKUP(F172,'Matching-Tabelle'!$A$57:$B$61,2,FALSE)</f>
        <v>claudio.goetz@tkb.ch</v>
      </c>
      <c r="B172" s="4" t="str">
        <f>VLOOKUP(J172,'Matching-Tabelle'!$A$1:$B$52,2,FALSE)</f>
        <v>WPI CTB</v>
      </c>
      <c r="C172" s="4">
        <v>8.5</v>
      </c>
      <c r="D172" s="4" t="s">
        <v>257</v>
      </c>
      <c r="E172" s="5">
        <v>42397</v>
      </c>
      <c r="F172" t="s">
        <v>192</v>
      </c>
      <c r="G172" t="s">
        <v>193</v>
      </c>
      <c r="H172" t="s">
        <v>194</v>
      </c>
      <c r="I172" s="1"/>
      <c r="J172">
        <v>922</v>
      </c>
      <c r="K172" t="s">
        <v>80</v>
      </c>
      <c r="L172" t="s">
        <v>81</v>
      </c>
      <c r="M172">
        <v>990001</v>
      </c>
      <c r="N172" t="s">
        <v>51</v>
      </c>
      <c r="O172">
        <v>8.5</v>
      </c>
      <c r="Q172">
        <v>8.5</v>
      </c>
      <c r="S172" t="s">
        <v>257</v>
      </c>
      <c r="AE172">
        <v>12</v>
      </c>
      <c r="AF172">
        <v>7.6</v>
      </c>
      <c r="AG172">
        <v>5</v>
      </c>
      <c r="AH172" t="s">
        <v>52</v>
      </c>
      <c r="AI172" t="s">
        <v>53</v>
      </c>
      <c r="AJ172">
        <v>2</v>
      </c>
      <c r="AK172">
        <v>1</v>
      </c>
      <c r="AL172">
        <v>1</v>
      </c>
      <c r="AM172" t="s">
        <v>54</v>
      </c>
      <c r="AN172" t="s">
        <v>55</v>
      </c>
      <c r="AP172">
        <v>1</v>
      </c>
      <c r="AQ172" t="s">
        <v>56</v>
      </c>
      <c r="AR172">
        <v>0</v>
      </c>
      <c r="AW172" t="s">
        <v>57</v>
      </c>
      <c r="AX172">
        <v>0</v>
      </c>
      <c r="AY172">
        <v>2</v>
      </c>
      <c r="AZ172">
        <v>8.5</v>
      </c>
      <c r="BA172">
        <v>8.5</v>
      </c>
      <c r="BB172" t="s">
        <v>58</v>
      </c>
    </row>
    <row r="173" spans="1:54" x14ac:dyDescent="0.45">
      <c r="A173" s="4" t="str">
        <f>VLOOKUP(F173,'Matching-Tabelle'!$A$57:$B$61,2,FALSE)</f>
        <v>claudio.goetz@tkb.ch</v>
      </c>
      <c r="B173" s="4" t="str">
        <f>VLOOKUP(J173,'Matching-Tabelle'!$A$1:$B$52,2,FALSE)</f>
        <v>WPI RTB</v>
      </c>
      <c r="C173" s="4">
        <v>0.3</v>
      </c>
      <c r="D173" s="4" t="s">
        <v>258</v>
      </c>
      <c r="E173" s="5">
        <v>42398</v>
      </c>
      <c r="F173" t="s">
        <v>192</v>
      </c>
      <c r="G173" t="s">
        <v>193</v>
      </c>
      <c r="H173" t="s">
        <v>194</v>
      </c>
      <c r="I173" s="1"/>
      <c r="J173">
        <v>28</v>
      </c>
      <c r="K173" t="s">
        <v>74</v>
      </c>
      <c r="L173" t="s">
        <v>75</v>
      </c>
      <c r="M173">
        <v>990001</v>
      </c>
      <c r="N173" t="s">
        <v>51</v>
      </c>
      <c r="O173">
        <v>0.3</v>
      </c>
      <c r="Q173">
        <v>0.3</v>
      </c>
      <c r="S173" t="s">
        <v>258</v>
      </c>
      <c r="AE173">
        <v>12</v>
      </c>
      <c r="AF173">
        <v>7.6</v>
      </c>
      <c r="AG173">
        <v>5</v>
      </c>
      <c r="AH173" t="s">
        <v>52</v>
      </c>
      <c r="AI173" t="s">
        <v>53</v>
      </c>
      <c r="AJ173">
        <v>2</v>
      </c>
      <c r="AK173">
        <v>1</v>
      </c>
      <c r="AL173">
        <v>1</v>
      </c>
      <c r="AM173" t="s">
        <v>54</v>
      </c>
      <c r="AN173" t="s">
        <v>55</v>
      </c>
      <c r="AP173">
        <v>1</v>
      </c>
      <c r="AQ173" t="s">
        <v>56</v>
      </c>
      <c r="AR173">
        <v>0</v>
      </c>
      <c r="AW173" t="s">
        <v>57</v>
      </c>
      <c r="AX173">
        <v>0</v>
      </c>
      <c r="AY173">
        <v>2</v>
      </c>
      <c r="AZ173">
        <v>0.3</v>
      </c>
      <c r="BA173">
        <v>0.3</v>
      </c>
      <c r="BB173" t="s">
        <v>58</v>
      </c>
    </row>
    <row r="174" spans="1:54" x14ac:dyDescent="0.45">
      <c r="A174" s="4" t="str">
        <f>VLOOKUP(F174,'Matching-Tabelle'!$A$57:$B$61,2,FALSE)</f>
        <v>claudio.goetz@tkb.ch</v>
      </c>
      <c r="B174" s="4" t="str">
        <f>VLOOKUP(J174,'Matching-Tabelle'!$A$1:$B$52,2,FALSE)</f>
        <v>WPI CTB</v>
      </c>
      <c r="C174" s="4">
        <v>8.4</v>
      </c>
      <c r="D174" s="4" t="s">
        <v>257</v>
      </c>
      <c r="E174" s="5">
        <v>42398</v>
      </c>
      <c r="F174" t="s">
        <v>192</v>
      </c>
      <c r="G174" t="s">
        <v>193</v>
      </c>
      <c r="H174" t="s">
        <v>194</v>
      </c>
      <c r="I174" s="1"/>
      <c r="J174">
        <v>922</v>
      </c>
      <c r="K174" t="s">
        <v>80</v>
      </c>
      <c r="L174" t="s">
        <v>81</v>
      </c>
      <c r="M174">
        <v>990001</v>
      </c>
      <c r="N174" t="s">
        <v>51</v>
      </c>
      <c r="O174">
        <v>8.4</v>
      </c>
      <c r="Q174">
        <v>8.4</v>
      </c>
      <c r="S174" t="s">
        <v>257</v>
      </c>
      <c r="AE174">
        <v>12</v>
      </c>
      <c r="AF174">
        <v>7.6</v>
      </c>
      <c r="AG174">
        <v>5</v>
      </c>
      <c r="AH174" t="s">
        <v>52</v>
      </c>
      <c r="AI174" t="s">
        <v>53</v>
      </c>
      <c r="AJ174">
        <v>2</v>
      </c>
      <c r="AK174">
        <v>1</v>
      </c>
      <c r="AL174">
        <v>1</v>
      </c>
      <c r="AM174" t="s">
        <v>54</v>
      </c>
      <c r="AN174" t="s">
        <v>55</v>
      </c>
      <c r="AP174">
        <v>1</v>
      </c>
      <c r="AQ174" t="s">
        <v>56</v>
      </c>
      <c r="AR174">
        <v>0</v>
      </c>
      <c r="AW174" t="s">
        <v>57</v>
      </c>
      <c r="AX174">
        <v>0</v>
      </c>
      <c r="AY174">
        <v>2</v>
      </c>
      <c r="AZ174">
        <v>8.4</v>
      </c>
      <c r="BA174">
        <v>8.4</v>
      </c>
      <c r="BB174" t="s">
        <v>58</v>
      </c>
    </row>
    <row r="175" spans="1:54" x14ac:dyDescent="0.45">
      <c r="A175" s="4" t="str">
        <f>VLOOKUP(F175,'Matching-Tabelle'!$A$57:$B$61,2,FALSE)</f>
        <v>claudio.goetz@tkb.ch</v>
      </c>
      <c r="B175" s="4" t="str">
        <f>VLOOKUP(J175,'Matching-Tabelle'!$A$1:$B$52,2,FALSE)</f>
        <v>WPI CTB</v>
      </c>
      <c r="C175" s="4">
        <v>0.2</v>
      </c>
      <c r="D175" s="4" t="s">
        <v>259</v>
      </c>
      <c r="E175" s="5">
        <v>42401</v>
      </c>
      <c r="F175" t="s">
        <v>192</v>
      </c>
      <c r="G175" t="s">
        <v>193</v>
      </c>
      <c r="H175" t="s">
        <v>194</v>
      </c>
      <c r="I175" s="1"/>
      <c r="J175">
        <v>919</v>
      </c>
      <c r="K175" t="s">
        <v>59</v>
      </c>
      <c r="L175" t="s">
        <v>60</v>
      </c>
      <c r="M175">
        <v>990001</v>
      </c>
      <c r="N175" t="s">
        <v>51</v>
      </c>
      <c r="O175">
        <v>0.2</v>
      </c>
      <c r="Q175">
        <v>0.2</v>
      </c>
      <c r="S175" t="s">
        <v>259</v>
      </c>
      <c r="AE175">
        <v>12</v>
      </c>
      <c r="AF175">
        <v>7.6</v>
      </c>
      <c r="AG175">
        <v>5</v>
      </c>
      <c r="AH175" t="s">
        <v>52</v>
      </c>
      <c r="AI175" t="s">
        <v>53</v>
      </c>
      <c r="AJ175">
        <v>2</v>
      </c>
      <c r="AK175">
        <v>1</v>
      </c>
      <c r="AL175">
        <v>1</v>
      </c>
      <c r="AM175" t="s">
        <v>54</v>
      </c>
      <c r="AN175" t="s">
        <v>55</v>
      </c>
      <c r="AP175">
        <v>1</v>
      </c>
      <c r="AQ175" t="s">
        <v>56</v>
      </c>
      <c r="AR175">
        <v>0</v>
      </c>
      <c r="AW175" t="s">
        <v>57</v>
      </c>
      <c r="AX175">
        <v>0</v>
      </c>
      <c r="AY175">
        <v>2</v>
      </c>
      <c r="AZ175">
        <v>0.2</v>
      </c>
      <c r="BA175">
        <v>0.2</v>
      </c>
      <c r="BB175" t="s">
        <v>58</v>
      </c>
    </row>
    <row r="176" spans="1:54" x14ac:dyDescent="0.45">
      <c r="A176" s="4" t="str">
        <f>VLOOKUP(F176,'Matching-Tabelle'!$A$57:$B$61,2,FALSE)</f>
        <v>claudio.goetz@tkb.ch</v>
      </c>
      <c r="B176" s="4" t="str">
        <f>VLOOKUP(J176,'Matching-Tabelle'!$A$1:$B$52,2,FALSE)</f>
        <v>WPI CTB</v>
      </c>
      <c r="C176" s="4">
        <v>0.2</v>
      </c>
      <c r="D176" s="4" t="s">
        <v>260</v>
      </c>
      <c r="E176" s="5">
        <v>42401</v>
      </c>
      <c r="F176" t="s">
        <v>192</v>
      </c>
      <c r="G176" t="s">
        <v>193</v>
      </c>
      <c r="H176" t="s">
        <v>194</v>
      </c>
      <c r="I176" s="1"/>
      <c r="J176">
        <v>14</v>
      </c>
      <c r="K176" t="s">
        <v>64</v>
      </c>
      <c r="L176" t="s">
        <v>65</v>
      </c>
      <c r="M176">
        <v>990001</v>
      </c>
      <c r="N176" t="s">
        <v>51</v>
      </c>
      <c r="O176">
        <v>0.2</v>
      </c>
      <c r="Q176">
        <v>0.2</v>
      </c>
      <c r="S176" t="s">
        <v>260</v>
      </c>
      <c r="AE176">
        <v>12</v>
      </c>
      <c r="AF176">
        <v>7.6</v>
      </c>
      <c r="AG176">
        <v>5</v>
      </c>
      <c r="AH176" t="s">
        <v>52</v>
      </c>
      <c r="AI176" t="s">
        <v>53</v>
      </c>
      <c r="AJ176">
        <v>2</v>
      </c>
      <c r="AK176">
        <v>1</v>
      </c>
      <c r="AL176">
        <v>1</v>
      </c>
      <c r="AM176" t="s">
        <v>54</v>
      </c>
      <c r="AN176" t="s">
        <v>55</v>
      </c>
      <c r="AP176">
        <v>1</v>
      </c>
      <c r="AQ176" t="s">
        <v>56</v>
      </c>
      <c r="AR176">
        <v>0</v>
      </c>
      <c r="AW176" t="s">
        <v>57</v>
      </c>
      <c r="AX176">
        <v>0</v>
      </c>
      <c r="AY176">
        <v>2</v>
      </c>
      <c r="AZ176">
        <v>0.2</v>
      </c>
      <c r="BA176">
        <v>0.2</v>
      </c>
      <c r="BB176" t="s">
        <v>58</v>
      </c>
    </row>
    <row r="177" spans="1:54" x14ac:dyDescent="0.45">
      <c r="A177" s="4" t="str">
        <f>VLOOKUP(F177,'Matching-Tabelle'!$A$57:$B$61,2,FALSE)</f>
        <v>claudio.goetz@tkb.ch</v>
      </c>
      <c r="B177" s="4" t="str">
        <f>VLOOKUP(J177,'Matching-Tabelle'!$A$1:$B$52,2,FALSE)</f>
        <v>WPI CTB</v>
      </c>
      <c r="C177" s="4">
        <v>0.2</v>
      </c>
      <c r="D177" s="4" t="s">
        <v>261</v>
      </c>
      <c r="E177" s="5">
        <v>42401</v>
      </c>
      <c r="F177" t="s">
        <v>192</v>
      </c>
      <c r="G177" t="s">
        <v>193</v>
      </c>
      <c r="H177" t="s">
        <v>194</v>
      </c>
      <c r="I177" s="1"/>
      <c r="J177">
        <v>14</v>
      </c>
      <c r="K177" t="s">
        <v>64</v>
      </c>
      <c r="L177" t="s">
        <v>65</v>
      </c>
      <c r="M177">
        <v>990001</v>
      </c>
      <c r="N177" t="s">
        <v>51</v>
      </c>
      <c r="O177">
        <v>0.2</v>
      </c>
      <c r="Q177">
        <v>0.2</v>
      </c>
      <c r="S177" t="s">
        <v>261</v>
      </c>
      <c r="AE177">
        <v>12</v>
      </c>
      <c r="AF177">
        <v>7.6</v>
      </c>
      <c r="AG177">
        <v>5</v>
      </c>
      <c r="AH177" t="s">
        <v>52</v>
      </c>
      <c r="AI177" t="s">
        <v>53</v>
      </c>
      <c r="AJ177">
        <v>2</v>
      </c>
      <c r="AK177">
        <v>1</v>
      </c>
      <c r="AL177">
        <v>1</v>
      </c>
      <c r="AM177" t="s">
        <v>54</v>
      </c>
      <c r="AN177" t="s">
        <v>55</v>
      </c>
      <c r="AP177">
        <v>1</v>
      </c>
      <c r="AQ177" t="s">
        <v>56</v>
      </c>
      <c r="AR177">
        <v>0</v>
      </c>
      <c r="AW177" t="s">
        <v>57</v>
      </c>
      <c r="AX177">
        <v>0</v>
      </c>
      <c r="AY177">
        <v>2</v>
      </c>
      <c r="AZ177">
        <v>0.2</v>
      </c>
      <c r="BA177">
        <v>0.2</v>
      </c>
      <c r="BB177" t="s">
        <v>58</v>
      </c>
    </row>
    <row r="178" spans="1:54" x14ac:dyDescent="0.45">
      <c r="A178" s="4" t="str">
        <f>VLOOKUP(F178,'Matching-Tabelle'!$A$57:$B$61,2,FALSE)</f>
        <v>claudio.goetz@tkb.ch</v>
      </c>
      <c r="B178" s="4" t="str">
        <f>VLOOKUP(J178,'Matching-Tabelle'!$A$1:$B$52,2,FALSE)</f>
        <v>WPI CTB</v>
      </c>
      <c r="C178" s="4">
        <v>1.9</v>
      </c>
      <c r="D178" s="4" t="s">
        <v>262</v>
      </c>
      <c r="E178" s="5">
        <v>42401</v>
      </c>
      <c r="F178" t="s">
        <v>192</v>
      </c>
      <c r="G178" t="s">
        <v>193</v>
      </c>
      <c r="H178" t="s">
        <v>194</v>
      </c>
      <c r="I178" s="1"/>
      <c r="J178">
        <v>922</v>
      </c>
      <c r="K178" t="s">
        <v>80</v>
      </c>
      <c r="L178" t="s">
        <v>81</v>
      </c>
      <c r="M178">
        <v>990001</v>
      </c>
      <c r="N178" t="s">
        <v>51</v>
      </c>
      <c r="O178">
        <v>1.9</v>
      </c>
      <c r="Q178">
        <v>1.9</v>
      </c>
      <c r="S178" t="s">
        <v>262</v>
      </c>
      <c r="AE178">
        <v>12</v>
      </c>
      <c r="AF178">
        <v>7.6</v>
      </c>
      <c r="AG178">
        <v>5</v>
      </c>
      <c r="AH178" t="s">
        <v>52</v>
      </c>
      <c r="AI178" t="s">
        <v>53</v>
      </c>
      <c r="AJ178">
        <v>2</v>
      </c>
      <c r="AK178">
        <v>1</v>
      </c>
      <c r="AL178">
        <v>1</v>
      </c>
      <c r="AM178" t="s">
        <v>54</v>
      </c>
      <c r="AN178" t="s">
        <v>55</v>
      </c>
      <c r="AP178">
        <v>1</v>
      </c>
      <c r="AQ178" t="s">
        <v>56</v>
      </c>
      <c r="AR178">
        <v>0</v>
      </c>
      <c r="AW178" t="s">
        <v>57</v>
      </c>
      <c r="AX178">
        <v>0</v>
      </c>
      <c r="AY178">
        <v>2</v>
      </c>
      <c r="AZ178">
        <v>1.9</v>
      </c>
      <c r="BA178">
        <v>1.9</v>
      </c>
      <c r="BB178" t="s">
        <v>58</v>
      </c>
    </row>
    <row r="179" spans="1:54" x14ac:dyDescent="0.45">
      <c r="A179" s="4" t="str">
        <f>VLOOKUP(F179,'Matching-Tabelle'!$A$57:$B$61,2,FALSE)</f>
        <v>claudio.goetz@tkb.ch</v>
      </c>
      <c r="B179" s="4" t="str">
        <f>VLOOKUP(J179,'Matching-Tabelle'!$A$1:$B$52,2,FALSE)</f>
        <v>WPI CTB</v>
      </c>
      <c r="C179" s="4">
        <v>6.8</v>
      </c>
      <c r="D179" s="4" t="s">
        <v>263</v>
      </c>
      <c r="E179" s="5">
        <v>42401</v>
      </c>
      <c r="F179" t="s">
        <v>192</v>
      </c>
      <c r="G179" t="s">
        <v>193</v>
      </c>
      <c r="H179" t="s">
        <v>194</v>
      </c>
      <c r="I179" s="1"/>
      <c r="J179">
        <v>922</v>
      </c>
      <c r="K179" t="s">
        <v>80</v>
      </c>
      <c r="L179" t="s">
        <v>81</v>
      </c>
      <c r="M179">
        <v>990001</v>
      </c>
      <c r="N179" t="s">
        <v>51</v>
      </c>
      <c r="O179">
        <v>6.8</v>
      </c>
      <c r="Q179">
        <v>6.8</v>
      </c>
      <c r="S179" t="s">
        <v>263</v>
      </c>
      <c r="AE179">
        <v>12</v>
      </c>
      <c r="AF179">
        <v>7.6</v>
      </c>
      <c r="AG179">
        <v>5</v>
      </c>
      <c r="AH179" t="s">
        <v>52</v>
      </c>
      <c r="AI179" t="s">
        <v>53</v>
      </c>
      <c r="AJ179">
        <v>2</v>
      </c>
      <c r="AK179">
        <v>1</v>
      </c>
      <c r="AL179">
        <v>1</v>
      </c>
      <c r="AM179" t="s">
        <v>54</v>
      </c>
      <c r="AN179" t="s">
        <v>55</v>
      </c>
      <c r="AP179">
        <v>1</v>
      </c>
      <c r="AQ179" t="s">
        <v>56</v>
      </c>
      <c r="AR179">
        <v>0</v>
      </c>
      <c r="AW179" t="s">
        <v>57</v>
      </c>
      <c r="AX179">
        <v>0</v>
      </c>
      <c r="AY179">
        <v>2</v>
      </c>
      <c r="AZ179">
        <v>6.8</v>
      </c>
      <c r="BA179">
        <v>6.8</v>
      </c>
      <c r="BB179" t="s">
        <v>58</v>
      </c>
    </row>
    <row r="180" spans="1:54" x14ac:dyDescent="0.45">
      <c r="A180" s="4" t="str">
        <f>VLOOKUP(F180,'Matching-Tabelle'!$A$57:$B$61,2,FALSE)</f>
        <v>claudio.goetz@tkb.ch</v>
      </c>
      <c r="B180" s="4" t="str">
        <f>VLOOKUP(J180,'Matching-Tabelle'!$A$1:$B$52,2,FALSE)</f>
        <v>WPI CTB</v>
      </c>
      <c r="C180" s="4">
        <v>1</v>
      </c>
      <c r="D180" s="4" t="s">
        <v>264</v>
      </c>
      <c r="E180" s="5">
        <v>42401</v>
      </c>
      <c r="F180" t="s">
        <v>192</v>
      </c>
      <c r="G180" t="s">
        <v>193</v>
      </c>
      <c r="H180" t="s">
        <v>194</v>
      </c>
      <c r="I180" s="1"/>
      <c r="J180">
        <v>925</v>
      </c>
      <c r="K180" t="s">
        <v>49</v>
      </c>
      <c r="L180" t="s">
        <v>50</v>
      </c>
      <c r="M180">
        <v>990001</v>
      </c>
      <c r="N180" t="s">
        <v>51</v>
      </c>
      <c r="O180">
        <v>1</v>
      </c>
      <c r="Q180">
        <v>1</v>
      </c>
      <c r="S180" t="s">
        <v>264</v>
      </c>
      <c r="AE180">
        <v>12</v>
      </c>
      <c r="AF180">
        <v>7.6</v>
      </c>
      <c r="AG180">
        <v>5</v>
      </c>
      <c r="AH180" t="s">
        <v>52</v>
      </c>
      <c r="AI180" t="s">
        <v>53</v>
      </c>
      <c r="AJ180">
        <v>2</v>
      </c>
      <c r="AK180">
        <v>1</v>
      </c>
      <c r="AL180">
        <v>1</v>
      </c>
      <c r="AM180" t="s">
        <v>54</v>
      </c>
      <c r="AN180" t="s">
        <v>55</v>
      </c>
      <c r="AP180">
        <v>1</v>
      </c>
      <c r="AQ180" t="s">
        <v>56</v>
      </c>
      <c r="AR180">
        <v>0</v>
      </c>
      <c r="AW180" t="s">
        <v>57</v>
      </c>
      <c r="AX180">
        <v>0</v>
      </c>
      <c r="AY180">
        <v>2</v>
      </c>
      <c r="AZ180">
        <v>1</v>
      </c>
      <c r="BA180">
        <v>1</v>
      </c>
      <c r="BB180" t="s">
        <v>58</v>
      </c>
    </row>
    <row r="181" spans="1:54" x14ac:dyDescent="0.45">
      <c r="A181" s="4" t="str">
        <f>VLOOKUP(F181,'Matching-Tabelle'!$A$57:$B$61,2,FALSE)</f>
        <v>claudio.goetz@tkb.ch</v>
      </c>
      <c r="B181" s="4" t="str">
        <f>VLOOKUP(J181,'Matching-Tabelle'!$A$1:$B$52,2,FALSE)</f>
        <v>WPI CTB</v>
      </c>
      <c r="C181" s="4">
        <v>0.2</v>
      </c>
      <c r="D181" s="4" t="s">
        <v>265</v>
      </c>
      <c r="E181" s="5">
        <v>42402</v>
      </c>
      <c r="F181" t="s">
        <v>192</v>
      </c>
      <c r="G181" t="s">
        <v>193</v>
      </c>
      <c r="H181" t="s">
        <v>194</v>
      </c>
      <c r="I181" s="1"/>
      <c r="J181">
        <v>927</v>
      </c>
      <c r="K181" t="s">
        <v>71</v>
      </c>
      <c r="L181" t="s">
        <v>72</v>
      </c>
      <c r="M181">
        <v>990001</v>
      </c>
      <c r="N181" t="s">
        <v>51</v>
      </c>
      <c r="O181">
        <v>0.2</v>
      </c>
      <c r="Q181">
        <v>0.2</v>
      </c>
      <c r="S181" t="s">
        <v>265</v>
      </c>
      <c r="AE181">
        <v>12</v>
      </c>
      <c r="AF181">
        <v>7.6</v>
      </c>
      <c r="AG181">
        <v>5</v>
      </c>
      <c r="AH181" t="s">
        <v>52</v>
      </c>
      <c r="AI181" t="s">
        <v>53</v>
      </c>
      <c r="AJ181">
        <v>2</v>
      </c>
      <c r="AK181">
        <v>1</v>
      </c>
      <c r="AL181">
        <v>1</v>
      </c>
      <c r="AM181" t="s">
        <v>54</v>
      </c>
      <c r="AN181" t="s">
        <v>55</v>
      </c>
      <c r="AP181">
        <v>1</v>
      </c>
      <c r="AQ181" t="s">
        <v>56</v>
      </c>
      <c r="AR181">
        <v>0</v>
      </c>
      <c r="AW181" t="s">
        <v>57</v>
      </c>
      <c r="AX181">
        <v>0</v>
      </c>
      <c r="AY181">
        <v>2</v>
      </c>
      <c r="AZ181">
        <v>0.2</v>
      </c>
      <c r="BA181">
        <v>0.2</v>
      </c>
      <c r="BB181" t="s">
        <v>58</v>
      </c>
    </row>
    <row r="182" spans="1:54" x14ac:dyDescent="0.45">
      <c r="A182" s="4" t="str">
        <f>VLOOKUP(F182,'Matching-Tabelle'!$A$57:$B$61,2,FALSE)</f>
        <v>claudio.goetz@tkb.ch</v>
      </c>
      <c r="B182" s="4" t="str">
        <f>VLOOKUP(J182,'Matching-Tabelle'!$A$1:$B$52,2,FALSE)</f>
        <v>WPI CTB</v>
      </c>
      <c r="C182" s="4">
        <v>0.8</v>
      </c>
      <c r="D182" s="4" t="s">
        <v>266</v>
      </c>
      <c r="E182" s="5">
        <v>42402</v>
      </c>
      <c r="F182" t="s">
        <v>192</v>
      </c>
      <c r="G182" t="s">
        <v>193</v>
      </c>
      <c r="H182" t="s">
        <v>194</v>
      </c>
      <c r="I182" s="1"/>
      <c r="J182">
        <v>919</v>
      </c>
      <c r="K182" t="s">
        <v>59</v>
      </c>
      <c r="L182" t="s">
        <v>60</v>
      </c>
      <c r="M182">
        <v>990001</v>
      </c>
      <c r="N182" t="s">
        <v>51</v>
      </c>
      <c r="O182">
        <v>0.8</v>
      </c>
      <c r="Q182">
        <v>0.8</v>
      </c>
      <c r="S182" t="s">
        <v>266</v>
      </c>
      <c r="AE182">
        <v>12</v>
      </c>
      <c r="AF182">
        <v>7.6</v>
      </c>
      <c r="AG182">
        <v>5</v>
      </c>
      <c r="AH182" t="s">
        <v>52</v>
      </c>
      <c r="AI182" t="s">
        <v>53</v>
      </c>
      <c r="AJ182">
        <v>2</v>
      </c>
      <c r="AK182">
        <v>1</v>
      </c>
      <c r="AL182">
        <v>1</v>
      </c>
      <c r="AM182" t="s">
        <v>54</v>
      </c>
      <c r="AN182" t="s">
        <v>55</v>
      </c>
      <c r="AP182">
        <v>1</v>
      </c>
      <c r="AQ182" t="s">
        <v>56</v>
      </c>
      <c r="AR182">
        <v>0</v>
      </c>
      <c r="AW182" t="s">
        <v>57</v>
      </c>
      <c r="AX182">
        <v>0</v>
      </c>
      <c r="AY182">
        <v>2</v>
      </c>
      <c r="AZ182">
        <v>0.8</v>
      </c>
      <c r="BA182">
        <v>0.8</v>
      </c>
      <c r="BB182" t="s">
        <v>58</v>
      </c>
    </row>
    <row r="183" spans="1:54" x14ac:dyDescent="0.45">
      <c r="A183" s="4" t="str">
        <f>VLOOKUP(F183,'Matching-Tabelle'!$A$57:$B$61,2,FALSE)</f>
        <v>claudio.goetz@tkb.ch</v>
      </c>
      <c r="B183" s="4" t="str">
        <f>VLOOKUP(J183,'Matching-Tabelle'!$A$1:$B$52,2,FALSE)</f>
        <v>WPI RTB</v>
      </c>
      <c r="C183" s="4">
        <v>0.5</v>
      </c>
      <c r="D183" s="4" t="s">
        <v>267</v>
      </c>
      <c r="E183" s="5">
        <v>42402</v>
      </c>
      <c r="F183" t="s">
        <v>192</v>
      </c>
      <c r="G183" t="s">
        <v>193</v>
      </c>
      <c r="H183" t="s">
        <v>194</v>
      </c>
      <c r="I183" s="1"/>
      <c r="J183">
        <v>31</v>
      </c>
      <c r="K183" t="s">
        <v>176</v>
      </c>
      <c r="L183" t="s">
        <v>177</v>
      </c>
      <c r="M183">
        <v>990001</v>
      </c>
      <c r="N183" t="s">
        <v>51</v>
      </c>
      <c r="O183">
        <v>0.5</v>
      </c>
      <c r="Q183">
        <v>0.5</v>
      </c>
      <c r="S183" t="s">
        <v>267</v>
      </c>
      <c r="AE183">
        <v>12</v>
      </c>
      <c r="AF183">
        <v>7.6</v>
      </c>
      <c r="AG183">
        <v>5</v>
      </c>
      <c r="AH183" t="s">
        <v>52</v>
      </c>
      <c r="AI183" t="s">
        <v>53</v>
      </c>
      <c r="AJ183">
        <v>2</v>
      </c>
      <c r="AK183">
        <v>1</v>
      </c>
      <c r="AL183">
        <v>1</v>
      </c>
      <c r="AM183" t="s">
        <v>54</v>
      </c>
      <c r="AN183" t="s">
        <v>55</v>
      </c>
      <c r="AP183">
        <v>1</v>
      </c>
      <c r="AQ183" t="s">
        <v>56</v>
      </c>
      <c r="AR183">
        <v>0</v>
      </c>
      <c r="AW183" t="s">
        <v>57</v>
      </c>
      <c r="AX183">
        <v>0</v>
      </c>
      <c r="AY183">
        <v>2</v>
      </c>
      <c r="AZ183">
        <v>0.5</v>
      </c>
      <c r="BA183">
        <v>0.5</v>
      </c>
      <c r="BB183" t="s">
        <v>58</v>
      </c>
    </row>
    <row r="184" spans="1:54" x14ac:dyDescent="0.45">
      <c r="A184" s="4" t="str">
        <f>VLOOKUP(F184,'Matching-Tabelle'!$A$57:$B$61,2,FALSE)</f>
        <v>claudio.goetz@tkb.ch</v>
      </c>
      <c r="B184" s="4" t="str">
        <f>VLOOKUP(J184,'Matching-Tabelle'!$A$1:$B$52,2,FALSE)</f>
        <v>WPI CTB</v>
      </c>
      <c r="C184" s="4">
        <v>0.2</v>
      </c>
      <c r="D184" s="4" t="s">
        <v>268</v>
      </c>
      <c r="E184" s="5">
        <v>42402</v>
      </c>
      <c r="F184" t="s">
        <v>192</v>
      </c>
      <c r="G184" t="s">
        <v>193</v>
      </c>
      <c r="H184" t="s">
        <v>194</v>
      </c>
      <c r="I184" s="1"/>
      <c r="J184">
        <v>927</v>
      </c>
      <c r="K184" t="s">
        <v>71</v>
      </c>
      <c r="L184" t="s">
        <v>72</v>
      </c>
      <c r="M184">
        <v>990001</v>
      </c>
      <c r="N184" t="s">
        <v>51</v>
      </c>
      <c r="O184">
        <v>0.2</v>
      </c>
      <c r="Q184">
        <v>0.2</v>
      </c>
      <c r="S184" t="s">
        <v>268</v>
      </c>
      <c r="AE184">
        <v>12</v>
      </c>
      <c r="AF184">
        <v>7.6</v>
      </c>
      <c r="AG184">
        <v>5</v>
      </c>
      <c r="AH184" t="s">
        <v>52</v>
      </c>
      <c r="AI184" t="s">
        <v>53</v>
      </c>
      <c r="AJ184">
        <v>2</v>
      </c>
      <c r="AK184">
        <v>1</v>
      </c>
      <c r="AL184">
        <v>1</v>
      </c>
      <c r="AM184" t="s">
        <v>54</v>
      </c>
      <c r="AN184" t="s">
        <v>55</v>
      </c>
      <c r="AP184">
        <v>1</v>
      </c>
      <c r="AQ184" t="s">
        <v>56</v>
      </c>
      <c r="AR184">
        <v>0</v>
      </c>
      <c r="AW184" t="s">
        <v>57</v>
      </c>
      <c r="AX184">
        <v>0</v>
      </c>
      <c r="AY184">
        <v>2</v>
      </c>
      <c r="AZ184">
        <v>0.2</v>
      </c>
      <c r="BA184">
        <v>0.2</v>
      </c>
      <c r="BB184" t="s">
        <v>58</v>
      </c>
    </row>
    <row r="185" spans="1:54" x14ac:dyDescent="0.45">
      <c r="A185" s="4" t="str">
        <f>VLOOKUP(F185,'Matching-Tabelle'!$A$57:$B$61,2,FALSE)</f>
        <v>claudio.goetz@tkb.ch</v>
      </c>
      <c r="B185" s="4" t="str">
        <f>VLOOKUP(J185,'Matching-Tabelle'!$A$1:$B$52,2,FALSE)</f>
        <v>WPI RTB</v>
      </c>
      <c r="C185" s="4">
        <v>0.7</v>
      </c>
      <c r="D185" s="4" t="s">
        <v>269</v>
      </c>
      <c r="E185" s="5">
        <v>42402</v>
      </c>
      <c r="F185" t="s">
        <v>192</v>
      </c>
      <c r="G185" t="s">
        <v>193</v>
      </c>
      <c r="H185" t="s">
        <v>194</v>
      </c>
      <c r="I185" s="1"/>
      <c r="J185">
        <v>25</v>
      </c>
      <c r="K185" t="s">
        <v>97</v>
      </c>
      <c r="L185" t="s">
        <v>98</v>
      </c>
      <c r="M185">
        <v>990001</v>
      </c>
      <c r="N185" t="s">
        <v>51</v>
      </c>
      <c r="O185">
        <v>0.7</v>
      </c>
      <c r="Q185">
        <v>0.7</v>
      </c>
      <c r="S185" t="s">
        <v>269</v>
      </c>
      <c r="AE185">
        <v>12</v>
      </c>
      <c r="AF185">
        <v>7.6</v>
      </c>
      <c r="AG185">
        <v>5</v>
      </c>
      <c r="AH185" t="s">
        <v>52</v>
      </c>
      <c r="AI185" t="s">
        <v>53</v>
      </c>
      <c r="AJ185">
        <v>2</v>
      </c>
      <c r="AK185">
        <v>1</v>
      </c>
      <c r="AL185">
        <v>1</v>
      </c>
      <c r="AM185" t="s">
        <v>54</v>
      </c>
      <c r="AN185" t="s">
        <v>55</v>
      </c>
      <c r="AP185">
        <v>1</v>
      </c>
      <c r="AQ185" t="s">
        <v>56</v>
      </c>
      <c r="AR185">
        <v>0</v>
      </c>
      <c r="AW185" t="s">
        <v>57</v>
      </c>
      <c r="AX185">
        <v>0</v>
      </c>
      <c r="AY185">
        <v>2</v>
      </c>
      <c r="AZ185">
        <v>0.7</v>
      </c>
      <c r="BA185">
        <v>0.7</v>
      </c>
      <c r="BB185" t="s">
        <v>58</v>
      </c>
    </row>
    <row r="186" spans="1:54" x14ac:dyDescent="0.45">
      <c r="A186" s="4" t="str">
        <f>VLOOKUP(F186,'Matching-Tabelle'!$A$57:$B$61,2,FALSE)</f>
        <v>claudio.goetz@tkb.ch</v>
      </c>
      <c r="B186" s="4" t="str">
        <f>VLOOKUP(J186,'Matching-Tabelle'!$A$1:$B$52,2,FALSE)</f>
        <v>WPI CTB</v>
      </c>
      <c r="C186" s="4">
        <v>1.9</v>
      </c>
      <c r="D186" s="4" t="s">
        <v>270</v>
      </c>
      <c r="E186" s="5">
        <v>42402</v>
      </c>
      <c r="F186" t="s">
        <v>192</v>
      </c>
      <c r="G186" t="s">
        <v>193</v>
      </c>
      <c r="H186" t="s">
        <v>194</v>
      </c>
      <c r="I186" s="1"/>
      <c r="J186">
        <v>925</v>
      </c>
      <c r="K186" t="s">
        <v>49</v>
      </c>
      <c r="L186" t="s">
        <v>50</v>
      </c>
      <c r="M186">
        <v>990001</v>
      </c>
      <c r="N186" t="s">
        <v>51</v>
      </c>
      <c r="O186">
        <v>1.9</v>
      </c>
      <c r="Q186">
        <v>1.9</v>
      </c>
      <c r="S186" t="s">
        <v>270</v>
      </c>
      <c r="AE186">
        <v>12</v>
      </c>
      <c r="AF186">
        <v>7.6</v>
      </c>
      <c r="AG186">
        <v>5</v>
      </c>
      <c r="AH186" t="s">
        <v>52</v>
      </c>
      <c r="AI186" t="s">
        <v>53</v>
      </c>
      <c r="AJ186">
        <v>2</v>
      </c>
      <c r="AK186">
        <v>1</v>
      </c>
      <c r="AL186">
        <v>1</v>
      </c>
      <c r="AM186" t="s">
        <v>54</v>
      </c>
      <c r="AN186" t="s">
        <v>55</v>
      </c>
      <c r="AP186">
        <v>1</v>
      </c>
      <c r="AQ186" t="s">
        <v>56</v>
      </c>
      <c r="AR186">
        <v>0</v>
      </c>
      <c r="AW186" t="s">
        <v>57</v>
      </c>
      <c r="AX186">
        <v>0</v>
      </c>
      <c r="AY186">
        <v>2</v>
      </c>
      <c r="AZ186">
        <v>1.9</v>
      </c>
      <c r="BA186">
        <v>1.9</v>
      </c>
      <c r="BB186" t="s">
        <v>58</v>
      </c>
    </row>
    <row r="187" spans="1:54" x14ac:dyDescent="0.45">
      <c r="A187" s="4" t="str">
        <f>VLOOKUP(F187,'Matching-Tabelle'!$A$57:$B$61,2,FALSE)</f>
        <v>claudio.goetz@tkb.ch</v>
      </c>
      <c r="B187" s="4" t="str">
        <f>VLOOKUP(J187,'Matching-Tabelle'!$A$1:$B$52,2,FALSE)</f>
        <v>WPI CTB</v>
      </c>
      <c r="C187" s="4">
        <v>0.4</v>
      </c>
      <c r="D187" s="4" t="s">
        <v>271</v>
      </c>
      <c r="E187" s="5">
        <v>42402</v>
      </c>
      <c r="F187" t="s">
        <v>192</v>
      </c>
      <c r="G187" t="s">
        <v>193</v>
      </c>
      <c r="H187" t="s">
        <v>194</v>
      </c>
      <c r="I187" s="1"/>
      <c r="J187">
        <v>922</v>
      </c>
      <c r="K187" t="s">
        <v>80</v>
      </c>
      <c r="L187" t="s">
        <v>81</v>
      </c>
      <c r="M187">
        <v>990001</v>
      </c>
      <c r="N187" t="s">
        <v>51</v>
      </c>
      <c r="O187">
        <v>0.4</v>
      </c>
      <c r="Q187">
        <v>0.4</v>
      </c>
      <c r="S187" t="s">
        <v>271</v>
      </c>
      <c r="AE187">
        <v>12</v>
      </c>
      <c r="AF187">
        <v>7.6</v>
      </c>
      <c r="AG187">
        <v>5</v>
      </c>
      <c r="AH187" t="s">
        <v>52</v>
      </c>
      <c r="AI187" t="s">
        <v>53</v>
      </c>
      <c r="AJ187">
        <v>2</v>
      </c>
      <c r="AK187">
        <v>1</v>
      </c>
      <c r="AL187">
        <v>1</v>
      </c>
      <c r="AM187" t="s">
        <v>54</v>
      </c>
      <c r="AN187" t="s">
        <v>55</v>
      </c>
      <c r="AP187">
        <v>1</v>
      </c>
      <c r="AQ187" t="s">
        <v>56</v>
      </c>
      <c r="AR187">
        <v>0</v>
      </c>
      <c r="AW187" t="s">
        <v>57</v>
      </c>
      <c r="AX187">
        <v>0</v>
      </c>
      <c r="AY187">
        <v>2</v>
      </c>
      <c r="AZ187">
        <v>0.4</v>
      </c>
      <c r="BA187">
        <v>0.4</v>
      </c>
      <c r="BB187" t="s">
        <v>58</v>
      </c>
    </row>
    <row r="188" spans="1:54" x14ac:dyDescent="0.45">
      <c r="A188" s="4" t="str">
        <f>VLOOKUP(F188,'Matching-Tabelle'!$A$57:$B$61,2,FALSE)</f>
        <v>claudio.goetz@tkb.ch</v>
      </c>
      <c r="B188" s="4" t="str">
        <f>VLOOKUP(J188,'Matching-Tabelle'!$A$1:$B$52,2,FALSE)</f>
        <v>WPI CTB</v>
      </c>
      <c r="C188" s="4">
        <v>0.1</v>
      </c>
      <c r="D188" s="4" t="s">
        <v>272</v>
      </c>
      <c r="E188" s="5">
        <v>42402</v>
      </c>
      <c r="F188" t="s">
        <v>192</v>
      </c>
      <c r="G188" t="s">
        <v>193</v>
      </c>
      <c r="H188" t="s">
        <v>194</v>
      </c>
      <c r="I188" s="1"/>
      <c r="J188">
        <v>929</v>
      </c>
      <c r="K188" t="s">
        <v>174</v>
      </c>
      <c r="L188" t="s">
        <v>175</v>
      </c>
      <c r="M188">
        <v>990001</v>
      </c>
      <c r="N188" t="s">
        <v>51</v>
      </c>
      <c r="O188">
        <v>0.1</v>
      </c>
      <c r="Q188">
        <v>0.1</v>
      </c>
      <c r="S188" t="s">
        <v>272</v>
      </c>
      <c r="AE188">
        <v>12</v>
      </c>
      <c r="AF188">
        <v>7.6</v>
      </c>
      <c r="AG188">
        <v>5</v>
      </c>
      <c r="AH188" t="s">
        <v>52</v>
      </c>
      <c r="AI188" t="s">
        <v>53</v>
      </c>
      <c r="AJ188">
        <v>2</v>
      </c>
      <c r="AK188">
        <v>1</v>
      </c>
      <c r="AL188">
        <v>1</v>
      </c>
      <c r="AM188" t="s">
        <v>54</v>
      </c>
      <c r="AN188" t="s">
        <v>55</v>
      </c>
      <c r="AP188">
        <v>1</v>
      </c>
      <c r="AQ188" t="s">
        <v>56</v>
      </c>
      <c r="AR188">
        <v>0</v>
      </c>
      <c r="AW188" t="s">
        <v>57</v>
      </c>
      <c r="AX188">
        <v>0</v>
      </c>
      <c r="AY188">
        <v>2</v>
      </c>
      <c r="AZ188">
        <v>0.1</v>
      </c>
      <c r="BA188">
        <v>0.1</v>
      </c>
      <c r="BB188" t="s">
        <v>58</v>
      </c>
    </row>
    <row r="189" spans="1:54" x14ac:dyDescent="0.45">
      <c r="A189" s="4" t="str">
        <f>VLOOKUP(F189,'Matching-Tabelle'!$A$57:$B$61,2,FALSE)</f>
        <v>claudio.goetz@tkb.ch</v>
      </c>
      <c r="B189" s="4" t="str">
        <f>VLOOKUP(J189,'Matching-Tabelle'!$A$1:$B$52,2,FALSE)</f>
        <v>WPI CTB</v>
      </c>
      <c r="C189" s="4">
        <v>0.2</v>
      </c>
      <c r="D189" s="4" t="s">
        <v>259</v>
      </c>
      <c r="E189" s="5">
        <v>42402</v>
      </c>
      <c r="F189" t="s">
        <v>192</v>
      </c>
      <c r="G189" t="s">
        <v>193</v>
      </c>
      <c r="H189" t="s">
        <v>194</v>
      </c>
      <c r="I189" s="1"/>
      <c r="J189">
        <v>927</v>
      </c>
      <c r="K189" t="s">
        <v>71</v>
      </c>
      <c r="L189" t="s">
        <v>72</v>
      </c>
      <c r="M189">
        <v>990001</v>
      </c>
      <c r="N189" t="s">
        <v>51</v>
      </c>
      <c r="O189">
        <v>0.2</v>
      </c>
      <c r="Q189">
        <v>0.2</v>
      </c>
      <c r="S189" t="s">
        <v>259</v>
      </c>
      <c r="AE189">
        <v>12</v>
      </c>
      <c r="AF189">
        <v>7.6</v>
      </c>
      <c r="AG189">
        <v>5</v>
      </c>
      <c r="AH189" t="s">
        <v>52</v>
      </c>
      <c r="AI189" t="s">
        <v>53</v>
      </c>
      <c r="AJ189">
        <v>2</v>
      </c>
      <c r="AK189">
        <v>1</v>
      </c>
      <c r="AL189">
        <v>1</v>
      </c>
      <c r="AM189" t="s">
        <v>54</v>
      </c>
      <c r="AN189" t="s">
        <v>55</v>
      </c>
      <c r="AP189">
        <v>1</v>
      </c>
      <c r="AQ189" t="s">
        <v>56</v>
      </c>
      <c r="AR189">
        <v>0</v>
      </c>
      <c r="AW189" t="s">
        <v>57</v>
      </c>
      <c r="AX189">
        <v>0</v>
      </c>
      <c r="AY189">
        <v>2</v>
      </c>
      <c r="AZ189">
        <v>0.2</v>
      </c>
      <c r="BA189">
        <v>0.2</v>
      </c>
      <c r="BB189" t="s">
        <v>58</v>
      </c>
    </row>
    <row r="190" spans="1:54" x14ac:dyDescent="0.45">
      <c r="A190" s="4" t="str">
        <f>VLOOKUP(F190,'Matching-Tabelle'!$A$57:$B$61,2,FALSE)</f>
        <v>claudio.goetz@tkb.ch</v>
      </c>
      <c r="B190" s="4" t="str">
        <f>VLOOKUP(J190,'Matching-Tabelle'!$A$1:$B$52,2,FALSE)</f>
        <v>WPI RTB</v>
      </c>
      <c r="C190" s="4">
        <v>0.8</v>
      </c>
      <c r="D190" s="4" t="s">
        <v>273</v>
      </c>
      <c r="E190" s="5">
        <v>42402</v>
      </c>
      <c r="F190" t="s">
        <v>192</v>
      </c>
      <c r="G190" t="s">
        <v>193</v>
      </c>
      <c r="H190" t="s">
        <v>194</v>
      </c>
      <c r="I190" s="1"/>
      <c r="J190">
        <v>36</v>
      </c>
      <c r="K190" t="s">
        <v>197</v>
      </c>
      <c r="L190" t="s">
        <v>198</v>
      </c>
      <c r="M190">
        <v>990001</v>
      </c>
      <c r="N190" t="s">
        <v>51</v>
      </c>
      <c r="O190">
        <v>0.8</v>
      </c>
      <c r="Q190">
        <v>0.8</v>
      </c>
      <c r="S190" t="s">
        <v>273</v>
      </c>
      <c r="AE190">
        <v>12</v>
      </c>
      <c r="AF190">
        <v>7.6</v>
      </c>
      <c r="AG190">
        <v>5</v>
      </c>
      <c r="AH190" t="s">
        <v>52</v>
      </c>
      <c r="AI190" t="s">
        <v>53</v>
      </c>
      <c r="AJ190">
        <v>2</v>
      </c>
      <c r="AK190">
        <v>1</v>
      </c>
      <c r="AL190">
        <v>1</v>
      </c>
      <c r="AM190" t="s">
        <v>54</v>
      </c>
      <c r="AN190" t="s">
        <v>55</v>
      </c>
      <c r="AP190">
        <v>1</v>
      </c>
      <c r="AQ190" t="s">
        <v>56</v>
      </c>
      <c r="AR190">
        <v>0</v>
      </c>
      <c r="AW190" t="s">
        <v>57</v>
      </c>
      <c r="AX190">
        <v>0</v>
      </c>
      <c r="AY190">
        <v>2</v>
      </c>
      <c r="AZ190">
        <v>0.8</v>
      </c>
      <c r="BA190">
        <v>0.8</v>
      </c>
      <c r="BB190" t="s">
        <v>58</v>
      </c>
    </row>
    <row r="191" spans="1:54" x14ac:dyDescent="0.45">
      <c r="A191" s="4" t="str">
        <f>VLOOKUP(F191,'Matching-Tabelle'!$A$57:$B$61,2,FALSE)</f>
        <v>claudio.goetz@tkb.ch</v>
      </c>
      <c r="B191" s="4" t="str">
        <f>VLOOKUP(J191,'Matching-Tabelle'!$A$1:$B$52,2,FALSE)</f>
        <v>WPI CTB</v>
      </c>
      <c r="C191" s="4">
        <v>1.2</v>
      </c>
      <c r="D191" s="4" t="s">
        <v>274</v>
      </c>
      <c r="E191" s="5">
        <v>42402</v>
      </c>
      <c r="F191" t="s">
        <v>192</v>
      </c>
      <c r="G191" t="s">
        <v>193</v>
      </c>
      <c r="H191" t="s">
        <v>194</v>
      </c>
      <c r="I191" s="1"/>
      <c r="J191">
        <v>922</v>
      </c>
      <c r="K191" t="s">
        <v>80</v>
      </c>
      <c r="L191" t="s">
        <v>81</v>
      </c>
      <c r="M191">
        <v>990001</v>
      </c>
      <c r="N191" t="s">
        <v>51</v>
      </c>
      <c r="O191">
        <v>1.2</v>
      </c>
      <c r="Q191">
        <v>1.2</v>
      </c>
      <c r="S191" t="s">
        <v>274</v>
      </c>
      <c r="AE191">
        <v>12</v>
      </c>
      <c r="AF191">
        <v>7.6</v>
      </c>
      <c r="AG191">
        <v>5</v>
      </c>
      <c r="AH191" t="s">
        <v>52</v>
      </c>
      <c r="AI191" t="s">
        <v>53</v>
      </c>
      <c r="AJ191">
        <v>2</v>
      </c>
      <c r="AK191">
        <v>1</v>
      </c>
      <c r="AL191">
        <v>1</v>
      </c>
      <c r="AM191" t="s">
        <v>54</v>
      </c>
      <c r="AN191" t="s">
        <v>55</v>
      </c>
      <c r="AP191">
        <v>1</v>
      </c>
      <c r="AQ191" t="s">
        <v>56</v>
      </c>
      <c r="AR191">
        <v>0</v>
      </c>
      <c r="AW191" t="s">
        <v>57</v>
      </c>
      <c r="AX191">
        <v>0</v>
      </c>
      <c r="AY191">
        <v>2</v>
      </c>
      <c r="AZ191">
        <v>1.2</v>
      </c>
      <c r="BA191">
        <v>1.2</v>
      </c>
      <c r="BB191" t="s">
        <v>58</v>
      </c>
    </row>
    <row r="192" spans="1:54" x14ac:dyDescent="0.45">
      <c r="A192" s="4" t="str">
        <f>VLOOKUP(F192,'Matching-Tabelle'!$A$57:$B$61,2,FALSE)</f>
        <v>claudio.goetz@tkb.ch</v>
      </c>
      <c r="B192" s="4" t="str">
        <f>VLOOKUP(J192,'Matching-Tabelle'!$A$1:$B$52,2,FALSE)</f>
        <v>WPI CTB</v>
      </c>
      <c r="C192" s="4">
        <v>1.6</v>
      </c>
      <c r="D192" s="4" t="s">
        <v>275</v>
      </c>
      <c r="E192" s="5">
        <v>42402</v>
      </c>
      <c r="F192" t="s">
        <v>192</v>
      </c>
      <c r="G192" t="s">
        <v>193</v>
      </c>
      <c r="H192" t="s">
        <v>194</v>
      </c>
      <c r="I192" s="1"/>
      <c r="J192">
        <v>922</v>
      </c>
      <c r="K192" t="s">
        <v>80</v>
      </c>
      <c r="L192" t="s">
        <v>81</v>
      </c>
      <c r="M192">
        <v>990001</v>
      </c>
      <c r="N192" t="s">
        <v>51</v>
      </c>
      <c r="O192">
        <v>1.6</v>
      </c>
      <c r="Q192">
        <v>1.6</v>
      </c>
      <c r="S192" t="s">
        <v>275</v>
      </c>
      <c r="AE192">
        <v>12</v>
      </c>
      <c r="AF192">
        <v>7.6</v>
      </c>
      <c r="AG192">
        <v>5</v>
      </c>
      <c r="AH192" t="s">
        <v>52</v>
      </c>
      <c r="AI192" t="s">
        <v>53</v>
      </c>
      <c r="AJ192">
        <v>2</v>
      </c>
      <c r="AK192">
        <v>1</v>
      </c>
      <c r="AL192">
        <v>1</v>
      </c>
      <c r="AM192" t="s">
        <v>54</v>
      </c>
      <c r="AN192" t="s">
        <v>55</v>
      </c>
      <c r="AP192">
        <v>1</v>
      </c>
      <c r="AQ192" t="s">
        <v>56</v>
      </c>
      <c r="AR192">
        <v>0</v>
      </c>
      <c r="AW192" t="s">
        <v>57</v>
      </c>
      <c r="AX192">
        <v>0</v>
      </c>
      <c r="AY192">
        <v>2</v>
      </c>
      <c r="AZ192">
        <v>1.6</v>
      </c>
      <c r="BA192">
        <v>1.6</v>
      </c>
      <c r="BB192" t="s">
        <v>58</v>
      </c>
    </row>
    <row r="193" spans="1:54" x14ac:dyDescent="0.45">
      <c r="A193" s="4" t="str">
        <f>VLOOKUP(F193,'Matching-Tabelle'!$A$57:$B$61,2,FALSE)</f>
        <v>claudio.goetz@tkb.ch</v>
      </c>
      <c r="B193" s="4" t="str">
        <f>VLOOKUP(J193,'Matching-Tabelle'!$A$1:$B$52,2,FALSE)</f>
        <v>WPI CTB</v>
      </c>
      <c r="C193" s="4">
        <v>0.4</v>
      </c>
      <c r="D193" s="4" t="s">
        <v>276</v>
      </c>
      <c r="E193" s="5">
        <v>42402</v>
      </c>
      <c r="F193" t="s">
        <v>192</v>
      </c>
      <c r="G193" t="s">
        <v>193</v>
      </c>
      <c r="H193" t="s">
        <v>194</v>
      </c>
      <c r="I193" s="1"/>
      <c r="J193">
        <v>927</v>
      </c>
      <c r="K193" t="s">
        <v>71</v>
      </c>
      <c r="L193" t="s">
        <v>72</v>
      </c>
      <c r="M193">
        <v>990001</v>
      </c>
      <c r="N193" t="s">
        <v>51</v>
      </c>
      <c r="O193">
        <v>0.4</v>
      </c>
      <c r="Q193">
        <v>0.4</v>
      </c>
      <c r="S193" t="s">
        <v>276</v>
      </c>
      <c r="AE193">
        <v>12</v>
      </c>
      <c r="AF193">
        <v>7.6</v>
      </c>
      <c r="AG193">
        <v>5</v>
      </c>
      <c r="AH193" t="s">
        <v>52</v>
      </c>
      <c r="AI193" t="s">
        <v>53</v>
      </c>
      <c r="AJ193">
        <v>2</v>
      </c>
      <c r="AK193">
        <v>1</v>
      </c>
      <c r="AL193">
        <v>1</v>
      </c>
      <c r="AM193" t="s">
        <v>54</v>
      </c>
      <c r="AN193" t="s">
        <v>55</v>
      </c>
      <c r="AP193">
        <v>1</v>
      </c>
      <c r="AQ193" t="s">
        <v>56</v>
      </c>
      <c r="AR193">
        <v>0</v>
      </c>
      <c r="AW193" t="s">
        <v>57</v>
      </c>
      <c r="AX193">
        <v>0</v>
      </c>
      <c r="AY193">
        <v>2</v>
      </c>
      <c r="AZ193">
        <v>0.4</v>
      </c>
      <c r="BA193">
        <v>0.4</v>
      </c>
      <c r="BB193" t="s">
        <v>58</v>
      </c>
    </row>
    <row r="194" spans="1:54" x14ac:dyDescent="0.45">
      <c r="A194" s="4" t="str">
        <f>VLOOKUP(F194,'Matching-Tabelle'!$A$57:$B$61,2,FALSE)</f>
        <v>claudio.goetz@tkb.ch</v>
      </c>
      <c r="B194" s="4" t="str">
        <f>VLOOKUP(J194,'Matching-Tabelle'!$A$1:$B$52,2,FALSE)</f>
        <v>Proj. Optima</v>
      </c>
      <c r="C194" s="4">
        <v>0.5</v>
      </c>
      <c r="D194" s="4" t="s">
        <v>277</v>
      </c>
      <c r="E194" s="5">
        <v>42402</v>
      </c>
      <c r="F194" t="s">
        <v>192</v>
      </c>
      <c r="G194" t="s">
        <v>193</v>
      </c>
      <c r="H194" t="s">
        <v>194</v>
      </c>
      <c r="I194" s="1"/>
      <c r="J194">
        <v>211</v>
      </c>
      <c r="K194" t="s">
        <v>61</v>
      </c>
      <c r="L194" t="s">
        <v>62</v>
      </c>
      <c r="M194">
        <v>990001</v>
      </c>
      <c r="N194" t="s">
        <v>51</v>
      </c>
      <c r="O194">
        <v>0.5</v>
      </c>
      <c r="Q194">
        <v>0.5</v>
      </c>
      <c r="S194" t="s">
        <v>277</v>
      </c>
      <c r="AE194">
        <v>12</v>
      </c>
      <c r="AF194">
        <v>7.6</v>
      </c>
      <c r="AG194">
        <v>5</v>
      </c>
      <c r="AH194" t="s">
        <v>52</v>
      </c>
      <c r="AI194" t="s">
        <v>53</v>
      </c>
      <c r="AJ194">
        <v>2</v>
      </c>
      <c r="AK194">
        <v>1</v>
      </c>
      <c r="AL194">
        <v>1</v>
      </c>
      <c r="AM194" t="s">
        <v>54</v>
      </c>
      <c r="AN194" t="s">
        <v>55</v>
      </c>
      <c r="AP194">
        <v>1</v>
      </c>
      <c r="AQ194" t="s">
        <v>56</v>
      </c>
      <c r="AR194">
        <v>0</v>
      </c>
      <c r="AW194" t="s">
        <v>57</v>
      </c>
      <c r="AX194">
        <v>0</v>
      </c>
      <c r="AY194">
        <v>2</v>
      </c>
      <c r="AZ194">
        <v>0.5</v>
      </c>
      <c r="BA194">
        <v>0.5</v>
      </c>
      <c r="BB194" t="s">
        <v>58</v>
      </c>
    </row>
    <row r="195" spans="1:54" x14ac:dyDescent="0.45">
      <c r="A195" s="4" t="str">
        <f>VLOOKUP(F195,'Matching-Tabelle'!$A$57:$B$61,2,FALSE)</f>
        <v>claudio.goetz@tkb.ch</v>
      </c>
      <c r="B195" s="4" t="str">
        <f>VLOOKUP(J195,'Matching-Tabelle'!$A$1:$B$52,2,FALSE)</f>
        <v>WPI CTB</v>
      </c>
      <c r="C195" s="4">
        <v>0.1</v>
      </c>
      <c r="D195" s="4" t="s">
        <v>278</v>
      </c>
      <c r="E195" s="5">
        <v>42403</v>
      </c>
      <c r="F195" t="s">
        <v>192</v>
      </c>
      <c r="G195" t="s">
        <v>193</v>
      </c>
      <c r="H195" t="s">
        <v>194</v>
      </c>
      <c r="I195" s="1"/>
      <c r="J195">
        <v>14</v>
      </c>
      <c r="K195" t="s">
        <v>64</v>
      </c>
      <c r="L195" t="s">
        <v>65</v>
      </c>
      <c r="M195">
        <v>990001</v>
      </c>
      <c r="N195" t="s">
        <v>51</v>
      </c>
      <c r="O195">
        <v>0.1</v>
      </c>
      <c r="Q195">
        <v>0.1</v>
      </c>
      <c r="S195" t="s">
        <v>278</v>
      </c>
      <c r="AE195">
        <v>12</v>
      </c>
      <c r="AF195">
        <v>7.6</v>
      </c>
      <c r="AG195">
        <v>5</v>
      </c>
      <c r="AH195" t="s">
        <v>52</v>
      </c>
      <c r="AI195" t="s">
        <v>53</v>
      </c>
      <c r="AJ195">
        <v>2</v>
      </c>
      <c r="AK195">
        <v>1</v>
      </c>
      <c r="AL195">
        <v>1</v>
      </c>
      <c r="AM195" t="s">
        <v>54</v>
      </c>
      <c r="AN195" t="s">
        <v>55</v>
      </c>
      <c r="AP195">
        <v>1</v>
      </c>
      <c r="AQ195" t="s">
        <v>56</v>
      </c>
      <c r="AR195">
        <v>0</v>
      </c>
      <c r="AW195" t="s">
        <v>57</v>
      </c>
      <c r="AX195">
        <v>0</v>
      </c>
      <c r="AY195">
        <v>2</v>
      </c>
      <c r="AZ195">
        <v>0.1</v>
      </c>
      <c r="BA195">
        <v>0.1</v>
      </c>
      <c r="BB195" t="s">
        <v>58</v>
      </c>
    </row>
    <row r="196" spans="1:54" x14ac:dyDescent="0.45">
      <c r="A196" s="4" t="str">
        <f>VLOOKUP(F196,'Matching-Tabelle'!$A$57:$B$61,2,FALSE)</f>
        <v>claudio.goetz@tkb.ch</v>
      </c>
      <c r="B196" s="4" t="str">
        <f>VLOOKUP(J196,'Matching-Tabelle'!$A$1:$B$52,2,FALSE)</f>
        <v>WPI CTB</v>
      </c>
      <c r="C196" s="4">
        <v>2.2000000000000002</v>
      </c>
      <c r="D196" s="4" t="s">
        <v>279</v>
      </c>
      <c r="E196" s="5">
        <v>42403</v>
      </c>
      <c r="F196" t="s">
        <v>192</v>
      </c>
      <c r="G196" t="s">
        <v>193</v>
      </c>
      <c r="H196" t="s">
        <v>194</v>
      </c>
      <c r="I196" s="1"/>
      <c r="J196">
        <v>922</v>
      </c>
      <c r="K196" t="s">
        <v>80</v>
      </c>
      <c r="L196" t="s">
        <v>81</v>
      </c>
      <c r="M196">
        <v>990001</v>
      </c>
      <c r="N196" t="s">
        <v>51</v>
      </c>
      <c r="O196">
        <v>2.2000000000000002</v>
      </c>
      <c r="Q196">
        <v>2.2000000000000002</v>
      </c>
      <c r="S196" t="s">
        <v>279</v>
      </c>
      <c r="AE196">
        <v>12</v>
      </c>
      <c r="AF196">
        <v>7.6</v>
      </c>
      <c r="AG196">
        <v>5</v>
      </c>
      <c r="AH196" t="s">
        <v>52</v>
      </c>
      <c r="AI196" t="s">
        <v>53</v>
      </c>
      <c r="AJ196">
        <v>2</v>
      </c>
      <c r="AK196">
        <v>1</v>
      </c>
      <c r="AL196">
        <v>1</v>
      </c>
      <c r="AM196" t="s">
        <v>54</v>
      </c>
      <c r="AN196" t="s">
        <v>55</v>
      </c>
      <c r="AP196">
        <v>1</v>
      </c>
      <c r="AQ196" t="s">
        <v>56</v>
      </c>
      <c r="AR196">
        <v>0</v>
      </c>
      <c r="AW196" t="s">
        <v>57</v>
      </c>
      <c r="AX196">
        <v>0</v>
      </c>
      <c r="AY196">
        <v>2</v>
      </c>
      <c r="AZ196">
        <v>2.2000000000000002</v>
      </c>
      <c r="BA196">
        <v>2.2000000000000002</v>
      </c>
      <c r="BB196" t="s">
        <v>58</v>
      </c>
    </row>
    <row r="197" spans="1:54" x14ac:dyDescent="0.45">
      <c r="A197" s="4" t="str">
        <f>VLOOKUP(F197,'Matching-Tabelle'!$A$57:$B$61,2,FALSE)</f>
        <v>claudio.goetz@tkb.ch</v>
      </c>
      <c r="B197" s="4" t="str">
        <f>VLOOKUP(J197,'Matching-Tabelle'!$A$1:$B$52,2,FALSE)</f>
        <v>WPI CTB</v>
      </c>
      <c r="C197" s="4">
        <v>0.9</v>
      </c>
      <c r="D197" s="4" t="s">
        <v>280</v>
      </c>
      <c r="E197" s="5">
        <v>42403</v>
      </c>
      <c r="F197" t="s">
        <v>192</v>
      </c>
      <c r="G197" t="s">
        <v>193</v>
      </c>
      <c r="H197" t="s">
        <v>194</v>
      </c>
      <c r="I197" s="1"/>
      <c r="J197">
        <v>922</v>
      </c>
      <c r="K197" t="s">
        <v>80</v>
      </c>
      <c r="L197" t="s">
        <v>81</v>
      </c>
      <c r="M197">
        <v>990001</v>
      </c>
      <c r="N197" t="s">
        <v>51</v>
      </c>
      <c r="O197">
        <v>0.9</v>
      </c>
      <c r="Q197">
        <v>0.9</v>
      </c>
      <c r="S197" t="s">
        <v>280</v>
      </c>
      <c r="AE197">
        <v>12</v>
      </c>
      <c r="AF197">
        <v>7.6</v>
      </c>
      <c r="AG197">
        <v>5</v>
      </c>
      <c r="AH197" t="s">
        <v>52</v>
      </c>
      <c r="AI197" t="s">
        <v>53</v>
      </c>
      <c r="AJ197">
        <v>2</v>
      </c>
      <c r="AK197">
        <v>1</v>
      </c>
      <c r="AL197">
        <v>1</v>
      </c>
      <c r="AM197" t="s">
        <v>54</v>
      </c>
      <c r="AN197" t="s">
        <v>55</v>
      </c>
      <c r="AP197">
        <v>1</v>
      </c>
      <c r="AQ197" t="s">
        <v>56</v>
      </c>
      <c r="AR197">
        <v>0</v>
      </c>
      <c r="AW197" t="s">
        <v>57</v>
      </c>
      <c r="AX197">
        <v>0</v>
      </c>
      <c r="AY197">
        <v>2</v>
      </c>
      <c r="AZ197">
        <v>0.9</v>
      </c>
      <c r="BA197">
        <v>0.9</v>
      </c>
      <c r="BB197" t="s">
        <v>58</v>
      </c>
    </row>
    <row r="198" spans="1:54" x14ac:dyDescent="0.45">
      <c r="A198" s="4" t="str">
        <f>VLOOKUP(F198,'Matching-Tabelle'!$A$57:$B$61,2,FALSE)</f>
        <v>claudio.goetz@tkb.ch</v>
      </c>
      <c r="B198" s="4" t="str">
        <f>VLOOKUP(J198,'Matching-Tabelle'!$A$1:$B$52,2,FALSE)</f>
        <v>WPI CTB</v>
      </c>
      <c r="C198" s="4">
        <v>0.3</v>
      </c>
      <c r="D198" s="4" t="s">
        <v>281</v>
      </c>
      <c r="E198" s="5">
        <v>42403</v>
      </c>
      <c r="F198" t="s">
        <v>192</v>
      </c>
      <c r="G198" t="s">
        <v>193</v>
      </c>
      <c r="H198" t="s">
        <v>194</v>
      </c>
      <c r="I198" s="1"/>
      <c r="J198">
        <v>922</v>
      </c>
      <c r="K198" t="s">
        <v>80</v>
      </c>
      <c r="L198" t="s">
        <v>81</v>
      </c>
      <c r="M198">
        <v>990001</v>
      </c>
      <c r="N198" t="s">
        <v>51</v>
      </c>
      <c r="O198">
        <v>0.3</v>
      </c>
      <c r="Q198">
        <v>0.3</v>
      </c>
      <c r="S198" t="s">
        <v>281</v>
      </c>
      <c r="AE198">
        <v>12</v>
      </c>
      <c r="AF198">
        <v>7.6</v>
      </c>
      <c r="AG198">
        <v>5</v>
      </c>
      <c r="AH198" t="s">
        <v>52</v>
      </c>
      <c r="AI198" t="s">
        <v>53</v>
      </c>
      <c r="AJ198">
        <v>2</v>
      </c>
      <c r="AK198">
        <v>1</v>
      </c>
      <c r="AL198">
        <v>1</v>
      </c>
      <c r="AM198" t="s">
        <v>54</v>
      </c>
      <c r="AN198" t="s">
        <v>55</v>
      </c>
      <c r="AP198">
        <v>1</v>
      </c>
      <c r="AQ198" t="s">
        <v>56</v>
      </c>
      <c r="AR198">
        <v>0</v>
      </c>
      <c r="AW198" t="s">
        <v>57</v>
      </c>
      <c r="AX198">
        <v>0</v>
      </c>
      <c r="AY198">
        <v>2</v>
      </c>
      <c r="AZ198">
        <v>0.3</v>
      </c>
      <c r="BA198">
        <v>0.3</v>
      </c>
      <c r="BB198" t="s">
        <v>58</v>
      </c>
    </row>
    <row r="199" spans="1:54" x14ac:dyDescent="0.45">
      <c r="A199" s="4" t="str">
        <f>VLOOKUP(F199,'Matching-Tabelle'!$A$57:$B$61,2,FALSE)</f>
        <v>claudio.goetz@tkb.ch</v>
      </c>
      <c r="B199" s="4" t="str">
        <f>VLOOKUP(J199,'Matching-Tabelle'!$A$1:$B$52,2,FALSE)</f>
        <v>WPI RTB</v>
      </c>
      <c r="C199" s="4">
        <v>1.3</v>
      </c>
      <c r="D199" s="4" t="s">
        <v>282</v>
      </c>
      <c r="E199" s="5">
        <v>42403</v>
      </c>
      <c r="F199" t="s">
        <v>192</v>
      </c>
      <c r="G199" t="s">
        <v>193</v>
      </c>
      <c r="H199" t="s">
        <v>194</v>
      </c>
      <c r="I199" s="1"/>
      <c r="J199">
        <v>22</v>
      </c>
      <c r="K199" t="s">
        <v>69</v>
      </c>
      <c r="L199" t="s">
        <v>70</v>
      </c>
      <c r="M199">
        <v>990001</v>
      </c>
      <c r="N199" t="s">
        <v>51</v>
      </c>
      <c r="O199">
        <v>1.3</v>
      </c>
      <c r="Q199">
        <v>1.3</v>
      </c>
      <c r="S199" t="s">
        <v>282</v>
      </c>
      <c r="AE199">
        <v>12</v>
      </c>
      <c r="AF199">
        <v>7.6</v>
      </c>
      <c r="AG199">
        <v>5</v>
      </c>
      <c r="AH199" t="s">
        <v>52</v>
      </c>
      <c r="AI199" t="s">
        <v>53</v>
      </c>
      <c r="AJ199">
        <v>2</v>
      </c>
      <c r="AK199">
        <v>1</v>
      </c>
      <c r="AL199">
        <v>1</v>
      </c>
      <c r="AM199" t="s">
        <v>54</v>
      </c>
      <c r="AN199" t="s">
        <v>55</v>
      </c>
      <c r="AP199">
        <v>1</v>
      </c>
      <c r="AQ199" t="s">
        <v>56</v>
      </c>
      <c r="AR199">
        <v>0</v>
      </c>
      <c r="AW199" t="s">
        <v>57</v>
      </c>
      <c r="AX199">
        <v>0</v>
      </c>
      <c r="AY199">
        <v>2</v>
      </c>
      <c r="AZ199">
        <v>1.3</v>
      </c>
      <c r="BA199">
        <v>1.3</v>
      </c>
      <c r="BB199" t="s">
        <v>58</v>
      </c>
    </row>
    <row r="200" spans="1:54" x14ac:dyDescent="0.45">
      <c r="A200" s="4" t="str">
        <f>VLOOKUP(F200,'Matching-Tabelle'!$A$57:$B$61,2,FALSE)</f>
        <v>claudio.goetz@tkb.ch</v>
      </c>
      <c r="B200" s="4" t="str">
        <f>VLOOKUP(J200,'Matching-Tabelle'!$A$1:$B$52,2,FALSE)</f>
        <v>WPI CTB</v>
      </c>
      <c r="C200" s="4">
        <v>0.2</v>
      </c>
      <c r="D200" s="4" t="s">
        <v>283</v>
      </c>
      <c r="E200" s="5">
        <v>42403</v>
      </c>
      <c r="F200" t="s">
        <v>192</v>
      </c>
      <c r="G200" t="s">
        <v>193</v>
      </c>
      <c r="H200" t="s">
        <v>194</v>
      </c>
      <c r="I200" s="1"/>
      <c r="J200">
        <v>921</v>
      </c>
      <c r="K200" t="s">
        <v>103</v>
      </c>
      <c r="L200" t="s">
        <v>104</v>
      </c>
      <c r="M200">
        <v>990001</v>
      </c>
      <c r="N200" t="s">
        <v>51</v>
      </c>
      <c r="O200">
        <v>0.2</v>
      </c>
      <c r="Q200">
        <v>0.2</v>
      </c>
      <c r="S200" t="s">
        <v>283</v>
      </c>
      <c r="AE200">
        <v>12</v>
      </c>
      <c r="AF200">
        <v>7.6</v>
      </c>
      <c r="AG200">
        <v>5</v>
      </c>
      <c r="AH200" t="s">
        <v>52</v>
      </c>
      <c r="AI200" t="s">
        <v>53</v>
      </c>
      <c r="AJ200">
        <v>2</v>
      </c>
      <c r="AK200">
        <v>1</v>
      </c>
      <c r="AL200">
        <v>1</v>
      </c>
      <c r="AM200" t="s">
        <v>54</v>
      </c>
      <c r="AN200" t="s">
        <v>55</v>
      </c>
      <c r="AP200">
        <v>1</v>
      </c>
      <c r="AQ200" t="s">
        <v>56</v>
      </c>
      <c r="AR200">
        <v>0</v>
      </c>
      <c r="AW200" t="s">
        <v>57</v>
      </c>
      <c r="AX200">
        <v>0</v>
      </c>
      <c r="AY200">
        <v>2</v>
      </c>
      <c r="AZ200">
        <v>0.2</v>
      </c>
      <c r="BA200">
        <v>0.2</v>
      </c>
      <c r="BB200" t="s">
        <v>58</v>
      </c>
    </row>
  </sheetData>
  <autoFilter ref="A1:BB200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2" sqref="B2"/>
    </sheetView>
  </sheetViews>
  <sheetFormatPr baseColWidth="10" defaultRowHeight="13.5" x14ac:dyDescent="0.45"/>
  <cols>
    <col min="2" max="2" width="14.1171875" bestFit="1" customWidth="1"/>
  </cols>
  <sheetData>
    <row r="1" spans="1:2" x14ac:dyDescent="0.45">
      <c r="A1" t="s">
        <v>285</v>
      </c>
      <c r="B1" t="s">
        <v>296</v>
      </c>
    </row>
    <row r="2" spans="1:2" x14ac:dyDescent="0.45">
      <c r="A2">
        <v>14</v>
      </c>
      <c r="B2" t="s">
        <v>287</v>
      </c>
    </row>
    <row r="3" spans="1:2" x14ac:dyDescent="0.45">
      <c r="A3">
        <v>18</v>
      </c>
      <c r="B3" t="s">
        <v>287</v>
      </c>
    </row>
    <row r="4" spans="1:2" x14ac:dyDescent="0.45">
      <c r="A4">
        <v>19</v>
      </c>
      <c r="B4" t="s">
        <v>288</v>
      </c>
    </row>
    <row r="5" spans="1:2" x14ac:dyDescent="0.45">
      <c r="A5">
        <v>20</v>
      </c>
      <c r="B5" t="s">
        <v>288</v>
      </c>
    </row>
    <row r="6" spans="1:2" x14ac:dyDescent="0.45">
      <c r="A6">
        <v>21</v>
      </c>
      <c r="B6" t="s">
        <v>288</v>
      </c>
    </row>
    <row r="7" spans="1:2" x14ac:dyDescent="0.45">
      <c r="A7">
        <v>22</v>
      </c>
      <c r="B7" t="s">
        <v>288</v>
      </c>
    </row>
    <row r="8" spans="1:2" x14ac:dyDescent="0.45">
      <c r="A8">
        <v>24</v>
      </c>
      <c r="B8" t="s">
        <v>288</v>
      </c>
    </row>
    <row r="9" spans="1:2" x14ac:dyDescent="0.45">
      <c r="A9">
        <v>25</v>
      </c>
      <c r="B9" t="s">
        <v>288</v>
      </c>
    </row>
    <row r="10" spans="1:2" x14ac:dyDescent="0.45">
      <c r="A10">
        <v>26</v>
      </c>
      <c r="B10" t="s">
        <v>313</v>
      </c>
    </row>
    <row r="11" spans="1:2" x14ac:dyDescent="0.45">
      <c r="A11">
        <v>27</v>
      </c>
      <c r="B11" t="s">
        <v>288</v>
      </c>
    </row>
    <row r="12" spans="1:2" x14ac:dyDescent="0.45">
      <c r="A12">
        <v>28</v>
      </c>
      <c r="B12" t="s">
        <v>288</v>
      </c>
    </row>
    <row r="13" spans="1:2" x14ac:dyDescent="0.45">
      <c r="A13">
        <v>29</v>
      </c>
      <c r="B13" t="s">
        <v>288</v>
      </c>
    </row>
    <row r="14" spans="1:2" x14ac:dyDescent="0.45">
      <c r="A14">
        <v>30</v>
      </c>
      <c r="B14" t="s">
        <v>288</v>
      </c>
    </row>
    <row r="15" spans="1:2" x14ac:dyDescent="0.45">
      <c r="A15">
        <v>31</v>
      </c>
      <c r="B15" t="s">
        <v>288</v>
      </c>
    </row>
    <row r="16" spans="1:2" x14ac:dyDescent="0.45">
      <c r="A16">
        <v>32</v>
      </c>
      <c r="B16" t="s">
        <v>288</v>
      </c>
    </row>
    <row r="17" spans="1:2" x14ac:dyDescent="0.45">
      <c r="A17">
        <v>35</v>
      </c>
      <c r="B17" t="s">
        <v>288</v>
      </c>
    </row>
    <row r="18" spans="1:2" x14ac:dyDescent="0.45">
      <c r="A18">
        <v>36</v>
      </c>
      <c r="B18" t="s">
        <v>288</v>
      </c>
    </row>
    <row r="19" spans="1:2" x14ac:dyDescent="0.45">
      <c r="A19">
        <v>37</v>
      </c>
      <c r="B19" t="s">
        <v>288</v>
      </c>
    </row>
    <row r="20" spans="1:2" x14ac:dyDescent="0.45">
      <c r="A20">
        <v>38</v>
      </c>
      <c r="B20" t="s">
        <v>288</v>
      </c>
    </row>
    <row r="21" spans="1:2" x14ac:dyDescent="0.45">
      <c r="A21">
        <v>61</v>
      </c>
      <c r="B21" t="s">
        <v>287</v>
      </c>
    </row>
    <row r="22" spans="1:2" x14ac:dyDescent="0.45">
      <c r="A22">
        <v>99</v>
      </c>
      <c r="B22" t="s">
        <v>290</v>
      </c>
    </row>
    <row r="23" spans="1:2" x14ac:dyDescent="0.45">
      <c r="A23">
        <v>211</v>
      </c>
      <c r="B23" t="s">
        <v>289</v>
      </c>
    </row>
    <row r="24" spans="1:2" x14ac:dyDescent="0.45">
      <c r="A24">
        <v>224</v>
      </c>
      <c r="B24" t="s">
        <v>297</v>
      </c>
    </row>
    <row r="25" spans="1:2" x14ac:dyDescent="0.45">
      <c r="A25">
        <v>225</v>
      </c>
      <c r="B25" t="s">
        <v>295</v>
      </c>
    </row>
    <row r="26" spans="1:2" x14ac:dyDescent="0.45">
      <c r="A26">
        <v>919</v>
      </c>
      <c r="B26" t="s">
        <v>287</v>
      </c>
    </row>
    <row r="27" spans="1:2" x14ac:dyDescent="0.45">
      <c r="A27">
        <v>920</v>
      </c>
      <c r="B27" t="s">
        <v>287</v>
      </c>
    </row>
    <row r="28" spans="1:2" x14ac:dyDescent="0.45">
      <c r="A28">
        <v>921</v>
      </c>
      <c r="B28" t="s">
        <v>287</v>
      </c>
    </row>
    <row r="29" spans="1:2" x14ac:dyDescent="0.45">
      <c r="A29">
        <v>922</v>
      </c>
      <c r="B29" t="s">
        <v>287</v>
      </c>
    </row>
    <row r="30" spans="1:2" x14ac:dyDescent="0.45">
      <c r="A30">
        <v>925</v>
      </c>
      <c r="B30" t="s">
        <v>287</v>
      </c>
    </row>
    <row r="31" spans="1:2" x14ac:dyDescent="0.45">
      <c r="A31">
        <v>927</v>
      </c>
      <c r="B31" t="s">
        <v>287</v>
      </c>
    </row>
    <row r="32" spans="1:2" x14ac:dyDescent="0.45">
      <c r="A32">
        <v>928</v>
      </c>
      <c r="B32" t="s">
        <v>287</v>
      </c>
    </row>
    <row r="33" spans="1:2" x14ac:dyDescent="0.45">
      <c r="A33">
        <v>929</v>
      </c>
      <c r="B33" t="s">
        <v>287</v>
      </c>
    </row>
    <row r="34" spans="1:2" x14ac:dyDescent="0.45">
      <c r="A34">
        <v>930</v>
      </c>
      <c r="B34" t="s">
        <v>287</v>
      </c>
    </row>
    <row r="35" spans="1:2" x14ac:dyDescent="0.45">
      <c r="A35">
        <v>931</v>
      </c>
      <c r="B35" t="s">
        <v>287</v>
      </c>
    </row>
    <row r="36" spans="1:2" x14ac:dyDescent="0.45">
      <c r="A36">
        <v>932</v>
      </c>
      <c r="B36" t="s">
        <v>287</v>
      </c>
    </row>
    <row r="37" spans="1:2" x14ac:dyDescent="0.45">
      <c r="A37">
        <v>935</v>
      </c>
      <c r="B37" t="s">
        <v>287</v>
      </c>
    </row>
    <row r="38" spans="1:2" x14ac:dyDescent="0.45">
      <c r="A38">
        <v>936</v>
      </c>
      <c r="B38" t="s">
        <v>287</v>
      </c>
    </row>
    <row r="39" spans="1:2" x14ac:dyDescent="0.45">
      <c r="A39">
        <v>937</v>
      </c>
      <c r="B39" t="s">
        <v>287</v>
      </c>
    </row>
    <row r="40" spans="1:2" x14ac:dyDescent="0.45">
      <c r="A40">
        <v>938</v>
      </c>
      <c r="B40" t="s">
        <v>287</v>
      </c>
    </row>
    <row r="41" spans="1:2" x14ac:dyDescent="0.45">
      <c r="A41">
        <v>2000232</v>
      </c>
      <c r="B41" t="s">
        <v>291</v>
      </c>
    </row>
    <row r="42" spans="1:2" x14ac:dyDescent="0.45">
      <c r="A42">
        <v>2000233</v>
      </c>
      <c r="B42" t="s">
        <v>292</v>
      </c>
    </row>
    <row r="43" spans="1:2" x14ac:dyDescent="0.45">
      <c r="A43">
        <v>2000234</v>
      </c>
      <c r="B43" t="s">
        <v>293</v>
      </c>
    </row>
    <row r="44" spans="1:2" x14ac:dyDescent="0.45">
      <c r="A44">
        <v>2500208</v>
      </c>
      <c r="B44" s="2" t="s">
        <v>294</v>
      </c>
    </row>
    <row r="45" spans="1:2" x14ac:dyDescent="0.45">
      <c r="A45">
        <v>2500214</v>
      </c>
      <c r="B45" t="s">
        <v>293</v>
      </c>
    </row>
    <row r="46" spans="1:2" x14ac:dyDescent="0.45">
      <c r="A46">
        <v>2500234</v>
      </c>
      <c r="B46" t="s">
        <v>293</v>
      </c>
    </row>
    <row r="47" spans="1:2" x14ac:dyDescent="0.45">
      <c r="A47">
        <v>2500236</v>
      </c>
      <c r="B47" t="s">
        <v>298</v>
      </c>
    </row>
    <row r="48" spans="1:2" x14ac:dyDescent="0.45">
      <c r="A48">
        <v>2500237</v>
      </c>
      <c r="B48" t="s">
        <v>299</v>
      </c>
    </row>
    <row r="49" spans="1:2" x14ac:dyDescent="0.45">
      <c r="A49">
        <v>2500238</v>
      </c>
      <c r="B49" t="s">
        <v>300</v>
      </c>
    </row>
    <row r="50" spans="1:2" x14ac:dyDescent="0.45">
      <c r="A50">
        <v>2500240</v>
      </c>
      <c r="B50" t="s">
        <v>301</v>
      </c>
    </row>
    <row r="51" spans="1:2" x14ac:dyDescent="0.45">
      <c r="A51">
        <v>2500251</v>
      </c>
      <c r="B51" t="s">
        <v>302</v>
      </c>
    </row>
    <row r="52" spans="1:2" x14ac:dyDescent="0.45">
      <c r="A52">
        <v>2500253</v>
      </c>
      <c r="B52" t="s">
        <v>303</v>
      </c>
    </row>
    <row r="56" spans="1:2" x14ac:dyDescent="0.45">
      <c r="A56" t="s">
        <v>304</v>
      </c>
    </row>
    <row r="57" spans="1:2" x14ac:dyDescent="0.45">
      <c r="A57" t="s">
        <v>46</v>
      </c>
      <c r="B57" s="3" t="s">
        <v>305</v>
      </c>
    </row>
    <row r="58" spans="1:2" x14ac:dyDescent="0.45">
      <c r="A58" t="s">
        <v>192</v>
      </c>
      <c r="B58" s="3" t="s">
        <v>306</v>
      </c>
    </row>
    <row r="59" spans="1:2" x14ac:dyDescent="0.45">
      <c r="A59" t="s">
        <v>284</v>
      </c>
      <c r="B59" s="3" t="s">
        <v>307</v>
      </c>
    </row>
    <row r="60" spans="1:2" x14ac:dyDescent="0.45">
      <c r="A60" t="s">
        <v>310</v>
      </c>
      <c r="B60" s="3" t="s">
        <v>308</v>
      </c>
    </row>
    <row r="61" spans="1:2" x14ac:dyDescent="0.45">
      <c r="A61" t="s">
        <v>286</v>
      </c>
      <c r="B61" s="3" t="s">
        <v>309</v>
      </c>
    </row>
  </sheetData>
  <hyperlinks>
    <hyperlink ref="B57" r:id="rId1"/>
    <hyperlink ref="B58" r:id="rId2"/>
    <hyperlink ref="B59" r:id="rId3"/>
    <hyperlink ref="B60" r:id="rId4"/>
    <hyperlink ref="B61" r:id="rId5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Import2016</vt:lpstr>
      <vt:lpstr>Matching-Tabelle</vt:lpstr>
      <vt:lpstr>Import2016!_FilterDatenbank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Schenkel Curdin (TKB)</dc:creator>
  <cp:lastModifiedBy>tg1553</cp:lastModifiedBy>
  <dcterms:created xsi:type="dcterms:W3CDTF">2017-08-21T09:47:54Z</dcterms:created>
  <dcterms:modified xsi:type="dcterms:W3CDTF">2017-08-21T13:52:01Z</dcterms:modified>
</cp:coreProperties>
</file>