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文档历史" sheetId="1" r:id="rId1"/>
    <sheet name="文档目录" sheetId="2" r:id="rId2"/>
    <sheet name="文档说明" sheetId="3" r:id="rId3"/>
    <sheet name="窗口期&amp;用户批次" sheetId="7" r:id="rId4"/>
    <sheet name="服务器需求" sheetId="5" r:id="rId5"/>
    <sheet name="核心规则" sheetId="6" r:id="rId6"/>
    <sheet name="数据分析" sheetId="11" r:id="rId7"/>
    <sheet name="客户端需求" sheetId="12" r:id="rId8"/>
    <sheet name="RFM评分表" sheetId="8" r:id="rId9"/>
    <sheet name="用户类型表" sheetId="10" r:id="rId10"/>
    <sheet name="下钻分析表" sheetId="13" r:id="rId11"/>
    <sheet name="文档规范" sheetId="4" r:id="rId12"/>
    <sheet name="草稿" sheetId="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<sst xmlns="http://schemas.openxmlformats.org/spreadsheetml/2006/main" count="446" uniqueCount="351">
  <si>
    <t>ChangeLog</t>
  </si>
  <si>
    <t>更新版本</t>
  </si>
  <si>
    <t>时间</t>
  </si>
  <si>
    <t>作者</t>
  </si>
  <si>
    <t>内容</t>
  </si>
  <si>
    <t>2025.01.04</t>
  </si>
  <si>
    <t>胡鸿鑫</t>
  </si>
  <si>
    <t>创建文档</t>
  </si>
  <si>
    <t>2025.02.07</t>
  </si>
  <si>
    <t>修改了下钻分析表</t>
  </si>
  <si>
    <t>文档目录</t>
  </si>
  <si>
    <t>1.文档说明</t>
  </si>
  <si>
    <t>1.1分层目的</t>
  </si>
  <si>
    <t>1.2分层方法</t>
  </si>
  <si>
    <t>1.3分层维度</t>
  </si>
  <si>
    <t>1.4分层泳道图</t>
  </si>
  <si>
    <r>
      <rPr>
        <u/>
        <sz val="16"/>
        <color rgb="FF800080"/>
        <rFont val="微软雅黑"/>
        <charset val="0"/>
      </rPr>
      <t>2.</t>
    </r>
    <r>
      <rPr>
        <sz val="16"/>
        <color rgb="FF800080"/>
        <rFont val="微软雅黑"/>
        <charset val="0"/>
      </rPr>
      <t>窗口期&amp;用户批次</t>
    </r>
  </si>
  <si>
    <t>2.1用户批次</t>
  </si>
  <si>
    <t>2.2用户行为时间范围</t>
  </si>
  <si>
    <t>2.3参考</t>
  </si>
  <si>
    <t>3.服务器功能需求</t>
  </si>
  <si>
    <t>3.1用户表&amp;用户行为查询</t>
  </si>
  <si>
    <t>3.2用户新字段添加</t>
  </si>
  <si>
    <t>4.核心规则</t>
  </si>
  <si>
    <t>4.1RFM评分表</t>
  </si>
  <si>
    <t>4.1.1聚类算法</t>
  </si>
  <si>
    <t>4.1.2游戏业务实际</t>
  </si>
  <si>
    <t>4.2RFM规则表</t>
  </si>
  <si>
    <t>4.3用户类型表</t>
  </si>
  <si>
    <t>4.4用户分类</t>
  </si>
  <si>
    <t>4.4.1用户分类表</t>
  </si>
  <si>
    <t>4.4.2可视化数据图</t>
  </si>
  <si>
    <t>5.数据分析</t>
  </si>
  <si>
    <t>5.1用户分布</t>
  </si>
  <si>
    <t>5.2下钻分析</t>
  </si>
  <si>
    <t>5.3用户转化</t>
  </si>
  <si>
    <t>5.4动态调整</t>
  </si>
  <si>
    <t>5.4数据验证</t>
  </si>
  <si>
    <t>6.客户端需求</t>
  </si>
  <si>
    <t>6.1前端字段显示</t>
  </si>
  <si>
    <t xml:space="preserve"> 1.1分层目的</t>
  </si>
  <si>
    <t>针对成都龙珠一定时间范围内所有付费用户的特征和行为，对其进行精细化运营</t>
  </si>
  <si>
    <t>经过用户分层后，使用横向对比，探索指标波动发生的原因，精准定位业务增长点，带动ARPPU提高。</t>
  </si>
  <si>
    <t xml:space="preserve"> 1.2分层方法</t>
  </si>
  <si>
    <t>通过用户付费行为使用RFM模型去衡量用户付费价值（参考书籍《游戏数据分析》p179）</t>
  </si>
  <si>
    <t xml:space="preserve"> 1.3分层维度</t>
  </si>
  <si>
    <t>分析维度</t>
  </si>
  <si>
    <t>R：最近一次付费</t>
  </si>
  <si>
    <t>F：付费频率</t>
  </si>
  <si>
    <t>M：付费总额</t>
  </si>
  <si>
    <t>分析指标</t>
  </si>
  <si>
    <t>R：最近一次消费的时间（距离结束时间的天数）</t>
  </si>
  <si>
    <t>F：窗口期内成功付费的次数（天数）</t>
  </si>
  <si>
    <t>M：付费总额（LTV15~30）</t>
  </si>
  <si>
    <t xml:space="preserve"> 1.4分层泳道图</t>
  </si>
  <si>
    <t>2.窗口期&amp;用户批次</t>
  </si>
  <si>
    <t xml:space="preserve"> 2.1用户批次</t>
  </si>
  <si>
    <t>我们取2025年1月6日到2025年1月31日注册的用户（稳定投放买量期间&amp;登录比：X留/次留稳定时间）</t>
  </si>
  <si>
    <t>用户注册时间：</t>
  </si>
  <si>
    <t>开始时期：</t>
  </si>
  <si>
    <t>结束时期：</t>
  </si>
  <si>
    <t>9/31/2024</t>
  </si>
  <si>
    <t>是否区分美服亚服：</t>
  </si>
  <si>
    <t>不区分</t>
  </si>
  <si>
    <t>是否区分滚服用户：</t>
  </si>
  <si>
    <t>预计付费用户数量：</t>
  </si>
  <si>
    <t>5500左右</t>
  </si>
  <si>
    <t>登录比3</t>
  </si>
  <si>
    <t>登录比7</t>
  </si>
  <si>
    <t>登录比14</t>
  </si>
  <si>
    <t>登录比30</t>
  </si>
  <si>
    <t>登录比90</t>
  </si>
  <si>
    <t xml:space="preserve"> 2.2用户行为时间范围</t>
  </si>
  <si>
    <t>用户付费行为统计范围为：</t>
  </si>
  <si>
    <t>付费行为条件：</t>
  </si>
  <si>
    <t>1.付费行为的用户需要在上述用户表中</t>
  </si>
  <si>
    <t>2.付费行为在上文行为时间范围内</t>
  </si>
  <si>
    <t>3.付费成功</t>
  </si>
  <si>
    <t>预计付费行为数量：</t>
  </si>
  <si>
    <t>87000左右</t>
  </si>
  <si>
    <t xml:space="preserve"> 2.3参考</t>
  </si>
  <si>
    <t>以SDK-【订单列表】-【订单详情】为例</t>
  </si>
  <si>
    <t>3.服务器需求</t>
  </si>
  <si>
    <t xml:space="preserve"> 3.1SQL查询1</t>
  </si>
  <si>
    <t>2.1.1查询内容</t>
  </si>
  <si>
    <t>后端同事需要通过SQL查询用户表和用户行为表，并产出包含最近一次消费、消费频率、消费总金额的excel</t>
  </si>
  <si>
    <t>付费用户表和付费用户行为表查询范围</t>
  </si>
  <si>
    <t>表头需要包含窗口期内所有付费用户基本信息、最近一次消费（时间、金额、支付方式）、在行为表时间范围内的成功消费次数和消费天数、用户历史付费总额</t>
  </si>
  <si>
    <t>2.1.2查询参考</t>
  </si>
  <si>
    <t>R：使用窗口函数 ROW_NUMBER() 按用户分组，按交易时间倒序排列，筛选rn=1的记录为最近一次交易；同时获取金额、时间、支付方式</t>
  </si>
  <si>
    <t>F：通过where确定时间范围，并使用COUNT()统计付费次数、COUNT(DISTINCT DATE())统计付费天数</t>
  </si>
  <si>
    <t>M：历史付费（类LTV）</t>
  </si>
  <si>
    <t>仅供参考；注意用户表和用户行为表的结束时间并不相同；时间范围以前文的窗口期为依据</t>
  </si>
  <si>
    <t xml:space="preserve"> 3.2SQL查询2</t>
  </si>
  <si>
    <t>后端同事需要通过SQL查询用户表和用户行为表，并产出包含下钻分析表维度的excel</t>
  </si>
  <si>
    <t>表头需要包含窗口期内所有付费用户基本信息、最近一次消费（时间、金额、支付方式）、在行为表时间范围内的成功消费次数和消费天数、用户历史付费总额、下钻维度</t>
  </si>
  <si>
    <t>下钻维度</t>
  </si>
  <si>
    <t>维度备注</t>
  </si>
  <si>
    <t>drill_ana</t>
  </si>
  <si>
    <t>drill_direct</t>
  </si>
  <si>
    <t>string</t>
  </si>
  <si>
    <t>提取行为表中限定卡池抽取的抽数以及对应卡池付费道具购买情况</t>
  </si>
  <si>
    <t>提取行为表对应皮肤购买情况</t>
  </si>
  <si>
    <t>提取行为表最近购买礼包的性价比情况</t>
  </si>
  <si>
    <t>每日任务完成时段</t>
  </si>
  <si>
    <t>按照2小时分割时段，eg. 0:00~2:00为1:00</t>
  </si>
  <si>
    <t>活动最后3天活跃</t>
  </si>
  <si>
    <t>对应活动卡池特惠礼包购买情况和活动最后3天活跃</t>
  </si>
  <si>
    <t>公会BOSS战参与率</t>
  </si>
  <si>
    <t>待优化内容</t>
  </si>
  <si>
    <t>阵营偏好</t>
  </si>
  <si>
    <t>取力之道场的上阵阵容中的6个英雄</t>
  </si>
  <si>
    <t>各玩法完成度（百分比）</t>
  </si>
  <si>
    <t>完成视为100%，未完成按照活动时长/预计时长*100%</t>
  </si>
  <si>
    <t xml:space="preserve"> 3.3字段添加</t>
  </si>
  <si>
    <t>通过敲定的规则和用户类型表，向用户对象添加字段</t>
  </si>
  <si>
    <t>将每个相应的字段记录在数据库方便前端调用</t>
  </si>
  <si>
    <t xml:space="preserve"> 4.1RFM评分表</t>
  </si>
  <si>
    <t>在前文确定分析维度与维度指标，并通过后端同事得到初始数据，我们需要根据数据来划分每个维度层级</t>
  </si>
  <si>
    <t>附录：RFM评分表</t>
  </si>
  <si>
    <t>使用聚类算法与游戏业务相结合，并确定评分</t>
  </si>
  <si>
    <t>算法目的：</t>
  </si>
  <si>
    <t>根据用户批次的结束时间和历史LTV数据使用K-means算法去进行数据层面的分类</t>
  </si>
  <si>
    <t>算法依据：</t>
  </si>
  <si>
    <t>数数平台提供的《游戏数据分析》P89</t>
  </si>
  <si>
    <t>使用算法得到数据层面的自然断点后，将结果填入RFM评分表中</t>
  </si>
  <si>
    <t>需要使用3次聚类算法来寻找（最近付费天数、付费次数、总付费金额）</t>
  </si>
  <si>
    <t>4.1.2业务实际</t>
  </si>
  <si>
    <t>根据游戏目前的养成线与礼包，我们将玩家按照月付费分为：</t>
  </si>
  <si>
    <t>最低付费金额</t>
  </si>
  <si>
    <t>最高付费金额</t>
  </si>
  <si>
    <t>月付费次数（次）</t>
  </si>
  <si>
    <t>非付费玩家</t>
  </si>
  <si>
    <t>首充党</t>
  </si>
  <si>
    <t>月卡党</t>
  </si>
  <si>
    <t>性价比党</t>
  </si>
  <si>
    <t>限定卡池党</t>
  </si>
  <si>
    <t>周礼包党</t>
  </si>
  <si>
    <t>大R</t>
  </si>
  <si>
    <t>鲸鱼用户</t>
  </si>
  <si>
    <t>无上限</t>
  </si>
  <si>
    <t>并将游戏礼包实际内容填入RFM评分表中；通过数据层面与游戏实际结合得到最终的RFM评分表</t>
  </si>
  <si>
    <t xml:space="preserve"> 4.2RFM规则表</t>
  </si>
  <si>
    <t>根据评分中的数据来制定规则，需要研发与发行共同探讨；同时，在确定规则后将规则填入RFM评分表中</t>
  </si>
  <si>
    <t>规则条件：</t>
  </si>
  <si>
    <t>1.需要互斥</t>
  </si>
  <si>
    <t>2.按照数组计数方式，从0开始计数</t>
  </si>
  <si>
    <t>3.最多支持1/2/3 3种方式</t>
  </si>
  <si>
    <t>维度</t>
  </si>
  <si>
    <t>参考规则</t>
  </si>
  <si>
    <t>R</t>
  </si>
  <si>
    <t>大于或等于4分为2，否则为1</t>
  </si>
  <si>
    <t>F</t>
  </si>
  <si>
    <t>M</t>
  </si>
  <si>
    <t>小于或等于3分为1，大于3分且小于或等于5为2，否则为3</t>
  </si>
  <si>
    <t xml:space="preserve"> 4.3用户类型表</t>
  </si>
  <si>
    <t>通过RFM的3个维度的规则确定，我们获得了2*2*3=12种付费用户类型</t>
  </si>
  <si>
    <t>表内写明：根据每种用户的特征、来确定用户特征</t>
  </si>
  <si>
    <t>附录：用户类型表</t>
  </si>
  <si>
    <t xml:space="preserve"> 4.4用户分类</t>
  </si>
  <si>
    <t>通过上文的分类标准和流程，通过pyhton输出一份用户表和对应的可视化数据</t>
  </si>
  <si>
    <t>4.4.1用户分类表（excel形式）</t>
  </si>
  <si>
    <t>参考excel如下：</t>
  </si>
  <si>
    <t>4.4.2相关数据图（png形式）</t>
  </si>
  <si>
    <t>参考图例如下：</t>
  </si>
  <si>
    <t xml:space="preserve"> 5.1用户分布</t>
  </si>
  <si>
    <t>分析目标：</t>
  </si>
  <si>
    <t>明确RFM分组后用户的分布和核心特征，并作为分组检验</t>
  </si>
  <si>
    <t>数据处理：</t>
  </si>
  <si>
    <t>计算各组的平均最近付费天数，平均付费频率，收入占比和数量占比</t>
  </si>
  <si>
    <t>帕累托分析（82法则）：</t>
  </si>
  <si>
    <t>产出分布描述：</t>
  </si>
  <si>
    <t xml:space="preserve">1.大于0小于308的为小R（数量占比：85.57%；金额占比：8.45%）% </t>
  </si>
  <si>
    <t>2. 大于308小于1958的为中R（数量占比：11.09%；金额占比：8.93%）</t>
  </si>
  <si>
    <t>3. 大于1958的为大R（数量占比：3.33%；金额占比：72.62%）</t>
  </si>
  <si>
    <t>标签添加：</t>
  </si>
  <si>
    <t>用户付费标签</t>
  </si>
  <si>
    <t>针对不同分层用户整理偏好和输出预测标签，并制定不同运营策略</t>
  </si>
  <si>
    <t>提取各组的用户表和用户行为表；通过用户其他付费或非付费行为下钻</t>
  </si>
  <si>
    <t>下钻分析表</t>
  </si>
  <si>
    <t>1.提取用户的付费偏好标签</t>
  </si>
  <si>
    <t>付费</t>
  </si>
  <si>
    <t>限定卡池抽取率</t>
  </si>
  <si>
    <t>皮肤收集度</t>
  </si>
  <si>
    <t>礼包性价比敏感度（偏好）</t>
  </si>
  <si>
    <t>2.提取用户的活跃偏好标签</t>
  </si>
  <si>
    <t>偏好</t>
  </si>
  <si>
    <t>公会BOSS参与率</t>
  </si>
  <si>
    <t>3.提取用户的内容偏好</t>
  </si>
  <si>
    <t>阵容复杂度</t>
  </si>
  <si>
    <t>建立模型预测：</t>
  </si>
  <si>
    <t>5.2.1建立用户流失预测模型</t>
  </si>
  <si>
    <t>预测方法：</t>
  </si>
  <si>
    <t>生存分析、XGBoost</t>
  </si>
  <si>
    <t>5.2.2建立用户付费预测模型</t>
  </si>
  <si>
    <t>回归模型</t>
  </si>
  <si>
    <t>制定运营策略：</t>
  </si>
  <si>
    <t>根据上文的付费偏好标签、活跃偏好标签、内容偏好制定不同运营策略</t>
  </si>
  <si>
    <t>核心逻辑：</t>
  </si>
  <si>
    <t>将付费转化融入玩法体验，降低商业化感知</t>
  </si>
  <si>
    <t>针对用户类型表中的潜力类和唤醒类用户设计转化路径，引导用户转化为（111/112）帮助游戏提高收入</t>
  </si>
  <si>
    <t>根据上面的下钻分析将待转化用户和转化用户进行漏斗分析，发现差异点，并根据业务实际进行分析</t>
  </si>
  <si>
    <t>转化策略分层：</t>
  </si>
  <si>
    <t>潜力用户→高价值：</t>
  </si>
  <si>
    <t>优化累充等充值奖励体系，推送稀有道具等礼包。</t>
  </si>
  <si>
    <t>沉睡用户→唤醒：</t>
  </si>
  <si>
    <t>增加【回归剧情线】玩法，回归后限时解锁剧情副本；推送「回归礼包」（价值与付费天数正相关）；奖励（付费道具）包含已错过的限定奖励和抽卡卷。</t>
  </si>
  <si>
    <t>新付费用户→复购：</t>
  </si>
  <si>
    <t>设计「首充后7日留存计划」&amp;自选礼包，每日推送高性价比礼包刺激付费。</t>
  </si>
  <si>
    <t>监控数据指标：</t>
  </si>
  <si>
    <t>玩法渗透率：</t>
  </si>
  <si>
    <t>回归用户参与【回归剧情线】玩法的比例</t>
  </si>
  <si>
    <t>付费转化率：</t>
  </si>
  <si>
    <t>礼包界面UV→购买转换率</t>
  </si>
  <si>
    <t>ARPU提升：</t>
  </si>
  <si>
    <t>对比策略前后用户的付费金额变化和百分比提升</t>
  </si>
  <si>
    <t>5.4用户画像</t>
  </si>
  <si>
    <t>通过贴标签的方式取获取用户画像</t>
  </si>
  <si>
    <t>5.5动态调整</t>
  </si>
  <si>
    <t>实验成功后让运维同事设置RFM动态调整策略，并周期性更新，监控分层用户迁移情况</t>
  </si>
  <si>
    <t>5.6数据验证</t>
  </si>
  <si>
    <t>本次运营策划成功实施后预计将提高运营指标中的 ARPPU，后续需要关注变化比例和变化值</t>
  </si>
  <si>
    <t>检验方案：</t>
  </si>
  <si>
    <t>设计ABtest作为进行实验，检验分层策略效果</t>
  </si>
  <si>
    <t>对照组：</t>
  </si>
  <si>
    <t>抽取30%作为对照组，维持不变</t>
  </si>
  <si>
    <t>实验组：</t>
  </si>
  <si>
    <t>按照上述的分层策略执行，实验结束后通过数据看板进行实验结果分析</t>
  </si>
  <si>
    <t>北极星指标：</t>
  </si>
  <si>
    <t>实验组ARPPU</t>
  </si>
  <si>
    <t>重点监控：</t>
  </si>
  <si>
    <t>实验组ARPU、关键留存节点对比、分层用户付费频率、分层用户付费金额、分层用户分布</t>
  </si>
  <si>
    <t>次要监控：</t>
  </si>
  <si>
    <t>礼包复购率</t>
  </si>
  <si>
    <t>对比指标：</t>
  </si>
  <si>
    <t>对照组的相关数据</t>
  </si>
  <si>
    <t xml:space="preserve"> 6.1字段添加</t>
  </si>
  <si>
    <t>客服端同事需要通过后端发来的用户对象提取到 【用户分层相关的字段】并显示在【GM后台】中的【玩家查询】当中</t>
  </si>
  <si>
    <t>R（最终版本）</t>
  </si>
  <si>
    <t>F（最终版本）</t>
  </si>
  <si>
    <t>M（最终版本）</t>
  </si>
  <si>
    <t>备注</t>
  </si>
  <si>
    <t>最近一次充值的天数</t>
  </si>
  <si>
    <t>评分</t>
  </si>
  <si>
    <t>R分类</t>
  </si>
  <si>
    <t>充值次数</t>
  </si>
  <si>
    <t>F分类</t>
  </si>
  <si>
    <t>充值金额(USD)</t>
  </si>
  <si>
    <t>M分类</t>
  </si>
  <si>
    <t>notread</t>
  </si>
  <si>
    <t>R_charge_days</t>
  </si>
  <si>
    <t>R_rank</t>
  </si>
  <si>
    <t>R_sort</t>
  </si>
  <si>
    <t>F_charge_times</t>
  </si>
  <si>
    <t>F_rank</t>
  </si>
  <si>
    <t>F_sort</t>
  </si>
  <si>
    <t>M_charge_amount</t>
  </si>
  <si>
    <t>M_rank</t>
  </si>
  <si>
    <t>M_sort</t>
  </si>
  <si>
    <t>int</t>
  </si>
  <si>
    <t>float</t>
  </si>
  <si>
    <t>R（聚类版本）</t>
  </si>
  <si>
    <t>F（聚类版本）</t>
  </si>
  <si>
    <t>M（聚类版本）</t>
  </si>
  <si>
    <t>历史版本（1月用户中中小R数据偏低，用户行为表时间没到2.28）</t>
  </si>
  <si>
    <t>R（业务版本）</t>
  </si>
  <si>
    <t>F（业务版本）</t>
  </si>
  <si>
    <t>M（业务版本）</t>
  </si>
  <si>
    <t>最低付费0.99</t>
  </si>
  <si>
    <t>月卡党：终生卡19.99+机器人特权19.99+加速特权9.99</t>
  </si>
  <si>
    <t>当月每天氪满9.9</t>
  </si>
  <si>
    <t>参考研发邮件每周200，基本能够抽满当期UP到10星且购买了部分月礼包</t>
  </si>
  <si>
    <t>购买了上述所有并购买了日和部分周礼包</t>
  </si>
  <si>
    <t>购买大部分礼包</t>
  </si>
  <si>
    <t>RFM
分值组合</t>
  </si>
  <si>
    <t>用户类型</t>
  </si>
  <si>
    <t>说明</t>
  </si>
  <si>
    <t>用户特征</t>
  </si>
  <si>
    <t>通用运营措施</t>
  </si>
  <si>
    <t>RFM_ID</t>
  </si>
  <si>
    <t>user_type</t>
  </si>
  <si>
    <t>优质用户</t>
  </si>
  <si>
    <t>最近有充值、充值次数多、充值金额多</t>
  </si>
  <si>
    <t>此类属于超级大R用户，应关注其数量</t>
  </si>
  <si>
    <t>重点维护</t>
  </si>
  <si>
    <t>可唤醒用户</t>
  </si>
  <si>
    <t>最近无充值、充值次数多、充值金额多</t>
  </si>
  <si>
    <t>没有活动不会充值（卡池不适合、活动不够有吸引力），引导转化为112</t>
  </si>
  <si>
    <t>当有新活动/新内容 时，需要进行唤醒</t>
  </si>
  <si>
    <t>引导转变为111或者112</t>
  </si>
  <si>
    <t>有价值用户</t>
  </si>
  <si>
    <t>最近有充值、充值次数少、充值金额多</t>
  </si>
  <si>
    <t>一次到位型，需要重点关注，培养付费习惯</t>
  </si>
  <si>
    <t>分析改类用户的付费趋向，并游戏内推送该类高性价比礼包</t>
  </si>
  <si>
    <t>最近有充值、充值次数少、充值金额中</t>
  </si>
  <si>
    <t>潜力用户</t>
  </si>
  <si>
    <t>最近有充值、充值次数多、充值金额中等</t>
  </si>
  <si>
    <t>注重性价比，热衷与高性价比礼包和道具</t>
  </si>
  <si>
    <t>需要观察发展趋势，持续培养付费习惯，推送其他偏好类型礼包和复购推送</t>
  </si>
  <si>
    <t>最近有充值、充值次数多、充值金额少</t>
  </si>
  <si>
    <t>亚流失用户</t>
  </si>
  <si>
    <t>最近有充值、充值次数少、充值金额少</t>
  </si>
  <si>
    <t>首充党，目前只是尝试付费或者亚流失状态</t>
  </si>
  <si>
    <t>制定回流计划，让其重新返回游戏</t>
  </si>
  <si>
    <t>可挽留用户</t>
  </si>
  <si>
    <t>最近无充值、充值次数少、充值金额中等</t>
  </si>
  <si>
    <t>经过活动吸引而来，可能已经流失</t>
  </si>
  <si>
    <t>最近无充值、充值次数少、充值金额多</t>
  </si>
  <si>
    <t>经过活动吸引而来，可能已经流失，需要进行挽留</t>
  </si>
  <si>
    <t>警戒线用户</t>
  </si>
  <si>
    <t>最近无充值、充值次数多、充值金额少</t>
  </si>
  <si>
    <t>基本处于流失用户</t>
  </si>
  <si>
    <t>流失用户</t>
  </si>
  <si>
    <t>最近无充值、充值次数少、充值金额少</t>
  </si>
  <si>
    <t>标题类型</t>
  </si>
  <si>
    <t>字体大小</t>
  </si>
  <si>
    <t>一级标题</t>
  </si>
  <si>
    <t>二级标题</t>
  </si>
  <si>
    <t>三级标题</t>
  </si>
  <si>
    <t>四级标题</t>
  </si>
  <si>
    <t>日期</t>
  </si>
  <si>
    <t>DNU</t>
  </si>
  <si>
    <t>成本</t>
  </si>
  <si>
    <t>R(2)</t>
  </si>
  <si>
    <t>R(3)</t>
  </si>
  <si>
    <t>R(4)</t>
  </si>
  <si>
    <t>R(5)</t>
  </si>
  <si>
    <t>R(6)</t>
  </si>
  <si>
    <t>R(7)</t>
  </si>
  <si>
    <t>R(14)</t>
  </si>
  <si>
    <t>R(30)</t>
  </si>
  <si>
    <t>R(60)</t>
  </si>
  <si>
    <t>R(90)</t>
  </si>
  <si>
    <t>R(120)</t>
  </si>
  <si>
    <t>R(150)</t>
  </si>
  <si>
    <t>R(180)</t>
  </si>
  <si>
    <t>R(210)</t>
  </si>
  <si>
    <t>R(240)</t>
  </si>
  <si>
    <t>R(270)</t>
  </si>
  <si>
    <t>R(300)</t>
  </si>
  <si>
    <t>R(330)</t>
  </si>
  <si>
    <t>R(360)</t>
  </si>
  <si>
    <t>登录比120</t>
  </si>
  <si>
    <t>登录比150</t>
  </si>
  <si>
    <t>付费金额聚类，k=7</t>
  </si>
  <si>
    <t>DOU</t>
  </si>
  <si>
    <t>付费率</t>
  </si>
  <si>
    <t>ARPPU</t>
  </si>
  <si>
    <t>DAU</t>
  </si>
  <si>
    <t>ARPU</t>
  </si>
  <si>
    <t>收入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</si>
</sst>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_);[Red]\(0.00\)"/>
  </numFmts>
  <fonts count="4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C763D"/>
      <name val="宋体"/>
      <charset val="134"/>
      <scheme val="minor"/>
    </font>
    <font>
      <sz val="9.75"/>
      <color rgb="FF3C763D"/>
      <name val="Open Sans"/>
      <charset val="134"/>
    </font>
    <font>
      <sz val="11"/>
      <color theme="1"/>
      <name val="微软雅黑"/>
      <charset val="134"/>
    </font>
    <font>
      <sz val="11"/>
      <color theme="5" tint="-0.25"/>
      <name val="微软雅黑"/>
      <charset val="134"/>
    </font>
    <font>
      <b/>
      <sz val="11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9"/>
      <name val="微软雅黑"/>
      <charset val="134"/>
    </font>
    <font>
      <b/>
      <sz val="24"/>
      <color theme="5" tint="-0.25"/>
      <name val="微软雅黑"/>
      <charset val="134"/>
    </font>
    <font>
      <sz val="16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800080"/>
      <name val="微软雅黑"/>
      <charset val="0"/>
    </font>
    <font>
      <sz val="11"/>
      <color theme="9" tint="-0.25"/>
      <name val="微软雅黑"/>
      <charset val="134"/>
    </font>
    <font>
      <b/>
      <sz val="11"/>
      <name val="微软雅黑"/>
      <charset val="0"/>
    </font>
    <font>
      <u/>
      <sz val="11"/>
      <color rgb="FF800080"/>
      <name val="宋体"/>
      <charset val="0"/>
      <scheme val="minor"/>
    </font>
    <font>
      <sz val="11"/>
      <color rgb="FF4861E0"/>
      <name val="宋体"/>
      <charset val="134"/>
      <scheme val="minor"/>
    </font>
    <font>
      <u/>
      <sz val="11"/>
      <color rgb="FF0000FF"/>
      <name val="微软雅黑"/>
      <charset val="0"/>
    </font>
    <font>
      <b/>
      <sz val="11"/>
      <color theme="1"/>
      <name val="微软雅黑"/>
      <charset val="0"/>
    </font>
    <font>
      <sz val="11"/>
      <name val="微软雅黑"/>
      <charset val="0"/>
    </font>
    <font>
      <sz val="12"/>
      <name val="微软雅黑"/>
      <charset val="0"/>
    </font>
    <font>
      <sz val="10"/>
      <color theme="1"/>
      <name val="微软雅黑"/>
      <charset val="134"/>
    </font>
    <font>
      <u/>
      <sz val="16"/>
      <color rgb="FF800080"/>
      <name val="微软雅黑"/>
      <charset val="0"/>
    </font>
    <font>
      <u/>
      <sz val="12"/>
      <color rgb="FF800080"/>
      <name val="微软雅黑"/>
      <charset val="0"/>
    </font>
    <font>
      <u/>
      <sz val="16"/>
      <color rgb="FF0000FF"/>
      <name val="微软雅黑"/>
      <charset val="0"/>
    </font>
    <font>
      <u/>
      <sz val="10"/>
      <color rgb="FF800080"/>
      <name val="微软雅黑"/>
      <charset val="0"/>
    </font>
    <font>
      <sz val="24"/>
      <color theme="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800080"/>
      <name val="微软雅黑"/>
      <charset val="0"/>
    </font>
  </fonts>
  <fills count="4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E5E5E5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14" borderId="8" applyNumberFormat="0" applyAlignment="0" applyProtection="0">
      <alignment vertical="center"/>
    </xf>
    <xf numFmtId="0" fontId="37" fillId="15" borderId="9" applyNumberFormat="0" applyAlignment="0" applyProtection="0">
      <alignment vertical="center"/>
    </xf>
    <xf numFmtId="0" fontId="38" fillId="15" borderId="8" applyNumberFormat="0" applyAlignment="0" applyProtection="0">
      <alignment vertical="center"/>
    </xf>
    <xf numFmtId="0" fontId="39" fillId="16" borderId="10" applyNumberFormat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top"/>
    </xf>
    <xf numFmtId="58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58" fontId="2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10" fontId="2" fillId="2" borderId="2" xfId="0" applyNumberFormat="1" applyFont="1" applyFill="1" applyBorder="1" applyAlignment="1">
      <alignment horizontal="center" vertical="top"/>
    </xf>
    <xf numFmtId="10" fontId="2" fillId="0" borderId="2" xfId="0" applyNumberFormat="1" applyFont="1" applyBorder="1" applyAlignment="1">
      <alignment horizontal="center" vertical="top"/>
    </xf>
    <xf numFmtId="58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10" fontId="3" fillId="2" borderId="2" xfId="0" applyNumberFormat="1" applyFont="1" applyFill="1" applyBorder="1" applyAlignment="1">
      <alignment horizontal="center" vertical="top"/>
    </xf>
    <xf numFmtId="0" fontId="0" fillId="0" borderId="3" xfId="0" applyBorder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6" borderId="4" xfId="0" applyFont="1" applyFill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10" fillId="3" borderId="0" xfId="0" applyFont="1" applyFill="1" applyAlignment="1">
      <alignment horizontal="centerContinuous" vertical="center"/>
    </xf>
    <xf numFmtId="0" fontId="11" fillId="4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6" applyFont="1" applyAlignment="1">
      <alignment vertical="center"/>
    </xf>
    <xf numFmtId="0" fontId="1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15" fillId="0" borderId="0" xfId="6" applyFont="1">
      <alignment vertical="center"/>
    </xf>
    <xf numFmtId="0" fontId="4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16" fillId="0" borderId="0" xfId="6" applyFont="1" applyFill="1">
      <alignment vertical="center"/>
    </xf>
    <xf numFmtId="0" fontId="6" fillId="7" borderId="0" xfId="0" applyFont="1" applyFill="1">
      <alignment vertical="center"/>
    </xf>
    <xf numFmtId="0" fontId="4" fillId="7" borderId="0" xfId="0" applyFont="1" applyFill="1">
      <alignment vertical="center"/>
    </xf>
    <xf numFmtId="0" fontId="6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17" fillId="0" borderId="0" xfId="0" applyFont="1" applyAlignment="1">
      <alignment horizontal="left" vertical="center" indent="1"/>
    </xf>
    <xf numFmtId="0" fontId="13" fillId="0" borderId="0" xfId="6" applyFont="1" applyFill="1">
      <alignment vertical="center"/>
    </xf>
    <xf numFmtId="0" fontId="18" fillId="0" borderId="0" xfId="6" applyFont="1">
      <alignment vertical="center"/>
    </xf>
    <xf numFmtId="0" fontId="12" fillId="5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11" borderId="0" xfId="0" applyFont="1" applyFill="1">
      <alignment vertical="center"/>
    </xf>
    <xf numFmtId="0" fontId="4" fillId="7" borderId="0" xfId="0" applyFont="1" applyFill="1" applyAlignment="1">
      <alignment horizontal="centerContinuous" vertical="center"/>
    </xf>
    <xf numFmtId="0" fontId="19" fillId="0" borderId="0" xfId="6" applyFont="1" applyAlignment="1">
      <alignment horizontal="center" vertical="center"/>
    </xf>
    <xf numFmtId="0" fontId="20" fillId="0" borderId="0" xfId="6" applyFont="1">
      <alignment vertical="center"/>
    </xf>
    <xf numFmtId="0" fontId="13" fillId="0" borderId="0" xfId="6" applyFont="1">
      <alignment vertical="center"/>
    </xf>
    <xf numFmtId="0" fontId="21" fillId="5" borderId="0" xfId="6" applyFont="1" applyFill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58" fontId="6" fillId="0" borderId="0" xfId="0" applyNumberFormat="1" applyFont="1" applyAlignment="1">
      <alignment horizontal="left" vertical="center"/>
    </xf>
    <xf numFmtId="10" fontId="4" fillId="12" borderId="0" xfId="0" applyNumberFormat="1" applyFont="1" applyFill="1">
      <alignment vertical="center"/>
    </xf>
    <xf numFmtId="58" fontId="4" fillId="10" borderId="0" xfId="0" applyNumberFormat="1" applyFont="1" applyFill="1">
      <alignment vertical="center"/>
    </xf>
    <xf numFmtId="10" fontId="4" fillId="0" borderId="0" xfId="0" applyNumberFormat="1" applyFont="1">
      <alignment vertical="center"/>
    </xf>
    <xf numFmtId="0" fontId="1" fillId="0" borderId="0" xfId="0" applyFont="1">
      <alignment vertical="center"/>
    </xf>
    <xf numFmtId="58" fontId="4" fillId="0" borderId="0" xfId="0" applyNumberFormat="1" applyFont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6" applyFont="1">
      <alignment vertical="center"/>
    </xf>
    <xf numFmtId="0" fontId="24" fillId="0" borderId="0" xfId="6" applyFont="1">
      <alignment vertical="center"/>
    </xf>
    <xf numFmtId="0" fontId="25" fillId="0" borderId="0" xfId="6" applyFont="1">
      <alignment vertical="center"/>
    </xf>
    <xf numFmtId="0" fontId="26" fillId="0" borderId="0" xfId="6" applyFont="1">
      <alignment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180" fontId="4" fillId="0" borderId="0" xfId="0" applyNumberFormat="1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登录比趋势图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草稿!$F$4</c:f>
              <c:strCache>
                <c:ptCount val="1"/>
                <c:pt idx="0">
                  <c:v>登录比3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草稿!$F$5:$F$35</c:f>
              <c:numCache>
                <c:formatCode>0.00%</c:formatCode>
                <c:ptCount val="31"/>
                <c:pt idx="0">
                  <c:v>0.6616275329688</c:v>
                </c:pt>
                <c:pt idx="1">
                  <c:v>0.693569131832797</c:v>
                </c:pt>
                <c:pt idx="2">
                  <c:v>0.72448224852071</c:v>
                </c:pt>
                <c:pt idx="3">
                  <c:v>0.62037363412055</c:v>
                </c:pt>
                <c:pt idx="4">
                  <c:v>0.682997118155619</c:v>
                </c:pt>
                <c:pt idx="5">
                  <c:v>0.67304347826087</c:v>
                </c:pt>
                <c:pt idx="6">
                  <c:v>0.700653120464441</c:v>
                </c:pt>
                <c:pt idx="7">
                  <c:v>0.612453215379381</c:v>
                </c:pt>
                <c:pt idx="8">
                  <c:v>0.644508670520231</c:v>
                </c:pt>
                <c:pt idx="9">
                  <c:v>0.670855148342059</c:v>
                </c:pt>
                <c:pt idx="10">
                  <c:v>0.644496304939712</c:v>
                </c:pt>
                <c:pt idx="11">
                  <c:v>0.663834951456311</c:v>
                </c:pt>
                <c:pt idx="12">
                  <c:v>0.61725579627518</c:v>
                </c:pt>
                <c:pt idx="13">
                  <c:v>0.70072680632749</c:v>
                </c:pt>
                <c:pt idx="14">
                  <c:v>0.648907627443465</c:v>
                </c:pt>
                <c:pt idx="15">
                  <c:v>0.639673105497771</c:v>
                </c:pt>
                <c:pt idx="16">
                  <c:v>0.689986882378662</c:v>
                </c:pt>
                <c:pt idx="17">
                  <c:v>0.592904812082894</c:v>
                </c:pt>
                <c:pt idx="18">
                  <c:v>0.675909878682842</c:v>
                </c:pt>
                <c:pt idx="19">
                  <c:v>0.694939415538133</c:v>
                </c:pt>
                <c:pt idx="20">
                  <c:v>0.684039087947883</c:v>
                </c:pt>
                <c:pt idx="21">
                  <c:v>0.668743850442768</c:v>
                </c:pt>
                <c:pt idx="22">
                  <c:v>0.711055276381909</c:v>
                </c:pt>
                <c:pt idx="23">
                  <c:v>0.677466863033873</c:v>
                </c:pt>
                <c:pt idx="24">
                  <c:v>0.694360902255639</c:v>
                </c:pt>
                <c:pt idx="25">
                  <c:v>0.68036036036036</c:v>
                </c:pt>
                <c:pt idx="26">
                  <c:v>0.728717366628831</c:v>
                </c:pt>
                <c:pt idx="27">
                  <c:v>0.713573209832561</c:v>
                </c:pt>
                <c:pt idx="28">
                  <c:v>0.636025684352822</c:v>
                </c:pt>
                <c:pt idx="29">
                  <c:v>0.65365025466893</c:v>
                </c:pt>
                <c:pt idx="30">
                  <c:v>0.683950617283951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草稿!$G$4</c:f>
              <c:strCache>
                <c:ptCount val="1"/>
                <c:pt idx="0">
                  <c:v>登录比7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草稿!$G$5:$G$35</c:f>
              <c:numCache>
                <c:formatCode>0.00%</c:formatCode>
                <c:ptCount val="31"/>
                <c:pt idx="0">
                  <c:v>0.411386297844966</c:v>
                </c:pt>
                <c:pt idx="1">
                  <c:v>0.402572347266881</c:v>
                </c:pt>
                <c:pt idx="2">
                  <c:v>0.454881656804734</c:v>
                </c:pt>
                <c:pt idx="3">
                  <c:v>0.38702855128657</c:v>
                </c:pt>
                <c:pt idx="4">
                  <c:v>0.411023054755043</c:v>
                </c:pt>
                <c:pt idx="5">
                  <c:v>0.403826086956522</c:v>
                </c:pt>
                <c:pt idx="6">
                  <c:v>0.461901306240929</c:v>
                </c:pt>
                <c:pt idx="7">
                  <c:v>0.396393331064988</c:v>
                </c:pt>
                <c:pt idx="8">
                  <c:v>0.348627167630058</c:v>
                </c:pt>
                <c:pt idx="9">
                  <c:v>0.379057591623037</c:v>
                </c:pt>
                <c:pt idx="10">
                  <c:v>0.358226371061844</c:v>
                </c:pt>
                <c:pt idx="11">
                  <c:v>0.389563106796116</c:v>
                </c:pt>
                <c:pt idx="12">
                  <c:v>0.369061193462562</c:v>
                </c:pt>
                <c:pt idx="13">
                  <c:v>0.466438648995297</c:v>
                </c:pt>
                <c:pt idx="14">
                  <c:v>0.407052510540437</c:v>
                </c:pt>
                <c:pt idx="15">
                  <c:v>0.366641901931649</c:v>
                </c:pt>
                <c:pt idx="16">
                  <c:v>0.404459991254919</c:v>
                </c:pt>
                <c:pt idx="17">
                  <c:v>0.32946961714085</c:v>
                </c:pt>
                <c:pt idx="18">
                  <c:v>0.339688041594454</c:v>
                </c:pt>
                <c:pt idx="19">
                  <c:v>0.338203848895224</c:v>
                </c:pt>
                <c:pt idx="20">
                  <c:v>0.392689106044155</c:v>
                </c:pt>
                <c:pt idx="21">
                  <c:v>0.384716300426369</c:v>
                </c:pt>
                <c:pt idx="22">
                  <c:v>0.396984924623116</c:v>
                </c:pt>
                <c:pt idx="23">
                  <c:v>0.389175257731959</c:v>
                </c:pt>
                <c:pt idx="24">
                  <c:v>0.400375939849624</c:v>
                </c:pt>
                <c:pt idx="25">
                  <c:v>0.418378378378378</c:v>
                </c:pt>
                <c:pt idx="26">
                  <c:v>0.461596670450246</c:v>
                </c:pt>
                <c:pt idx="27">
                  <c:v>0.463484146775917</c:v>
                </c:pt>
                <c:pt idx="28">
                  <c:v>0.436633997972288</c:v>
                </c:pt>
                <c:pt idx="29">
                  <c:v>0.384040747028863</c:v>
                </c:pt>
                <c:pt idx="30">
                  <c:v>0.425514403292181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草稿!$H$4</c:f>
              <c:strCache>
                <c:ptCount val="1"/>
                <c:pt idx="0">
                  <c:v>登录比14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草稿!$H$5:$H$35</c:f>
              <c:numCache>
                <c:formatCode>0.00%</c:formatCode>
                <c:ptCount val="31"/>
                <c:pt idx="0">
                  <c:v>0.276616275329688</c:v>
                </c:pt>
                <c:pt idx="1">
                  <c:v>0.259163987138264</c:v>
                </c:pt>
                <c:pt idx="2">
                  <c:v>0.313609467455621</c:v>
                </c:pt>
                <c:pt idx="3">
                  <c:v>0.287275290800141</c:v>
                </c:pt>
                <c:pt idx="4">
                  <c:v>0.285662824207493</c:v>
                </c:pt>
                <c:pt idx="5">
                  <c:v>0.300173913043478</c:v>
                </c:pt>
                <c:pt idx="6">
                  <c:v>0.314586357039187</c:v>
                </c:pt>
                <c:pt idx="7">
                  <c:v>0.284110241578768</c:v>
                </c:pt>
                <c:pt idx="8">
                  <c:v>0.263728323699422</c:v>
                </c:pt>
                <c:pt idx="9">
                  <c:v>0.258987783595113</c:v>
                </c:pt>
                <c:pt idx="10">
                  <c:v>0.236483858420848</c:v>
                </c:pt>
                <c:pt idx="11">
                  <c:v>0.300161812297735</c:v>
                </c:pt>
                <c:pt idx="12">
                  <c:v>0.238692512352718</c:v>
                </c:pt>
                <c:pt idx="13">
                  <c:v>0.289439931594699</c:v>
                </c:pt>
                <c:pt idx="14">
                  <c:v>0.267152165580682</c:v>
                </c:pt>
                <c:pt idx="15">
                  <c:v>0.239227340267459</c:v>
                </c:pt>
                <c:pt idx="16">
                  <c:v>0.289024923480542</c:v>
                </c:pt>
                <c:pt idx="17">
                  <c:v>0.232525465402178</c:v>
                </c:pt>
                <c:pt idx="18">
                  <c:v>0.239514731369151</c:v>
                </c:pt>
                <c:pt idx="19">
                  <c:v>0.24447612259444</c:v>
                </c:pt>
                <c:pt idx="20">
                  <c:v>0.281216069489685</c:v>
                </c:pt>
                <c:pt idx="21">
                  <c:v>0.259101344703181</c:v>
                </c:pt>
                <c:pt idx="22">
                  <c:v>0.232591529073941</c:v>
                </c:pt>
                <c:pt idx="23">
                  <c:v>0.260677466863034</c:v>
                </c:pt>
                <c:pt idx="24">
                  <c:v>0.235714285714286</c:v>
                </c:pt>
                <c:pt idx="25">
                  <c:v>0.243243243243243</c:v>
                </c:pt>
                <c:pt idx="26">
                  <c:v>0.276958002270148</c:v>
                </c:pt>
                <c:pt idx="27">
                  <c:v>0.296758104738155</c:v>
                </c:pt>
                <c:pt idx="28">
                  <c:v>0.253464008110848</c:v>
                </c:pt>
                <c:pt idx="29">
                  <c:v>0.271646859083192</c:v>
                </c:pt>
                <c:pt idx="30">
                  <c:v>0.275720164609054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草稿!$I$4</c:f>
              <c:strCache>
                <c:ptCount val="1"/>
                <c:pt idx="0">
                  <c:v>登录比30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草稿!$I$5:$I$35</c:f>
              <c:numCache>
                <c:formatCode>0.00%</c:formatCode>
                <c:ptCount val="31"/>
                <c:pt idx="0">
                  <c:v>0.169829527179157</c:v>
                </c:pt>
                <c:pt idx="1">
                  <c:v>0.178456591639871</c:v>
                </c:pt>
                <c:pt idx="2">
                  <c:v>0.171967455621302</c:v>
                </c:pt>
                <c:pt idx="3">
                  <c:v>0.151216073316884</c:v>
                </c:pt>
                <c:pt idx="4">
                  <c:v>0.171829971181556</c:v>
                </c:pt>
                <c:pt idx="5">
                  <c:v>0.182260869565217</c:v>
                </c:pt>
                <c:pt idx="6">
                  <c:v>0.180696661828737</c:v>
                </c:pt>
                <c:pt idx="7">
                  <c:v>0.171827152092549</c:v>
                </c:pt>
                <c:pt idx="8">
                  <c:v>0.158598265895954</c:v>
                </c:pt>
                <c:pt idx="9">
                  <c:v>0.153926701570681</c:v>
                </c:pt>
                <c:pt idx="10">
                  <c:v>0.165694282380397</c:v>
                </c:pt>
                <c:pt idx="11">
                  <c:v>0.188915857605178</c:v>
                </c:pt>
                <c:pt idx="12">
                  <c:v>0.178259217027746</c:v>
                </c:pt>
                <c:pt idx="13">
                  <c:v>0.174005985463873</c:v>
                </c:pt>
                <c:pt idx="14">
                  <c:v>0.186661556151782</c:v>
                </c:pt>
                <c:pt idx="15">
                  <c:v>0.167533432392273</c:v>
                </c:pt>
                <c:pt idx="16">
                  <c:v>0.173589855706165</c:v>
                </c:pt>
                <c:pt idx="17">
                  <c:v>0.12715138742536</c:v>
                </c:pt>
                <c:pt idx="18">
                  <c:v>0.135528596187175</c:v>
                </c:pt>
                <c:pt idx="19">
                  <c:v>0.131503920171062</c:v>
                </c:pt>
                <c:pt idx="20">
                  <c:v>0.148751357220413</c:v>
                </c:pt>
                <c:pt idx="21">
                  <c:v>0.159068547064611</c:v>
                </c:pt>
                <c:pt idx="22">
                  <c:v>0.14572864321608</c:v>
                </c:pt>
                <c:pt idx="23">
                  <c:v>0.164948453608247</c:v>
                </c:pt>
                <c:pt idx="24">
                  <c:v>0.137218045112782</c:v>
                </c:pt>
                <c:pt idx="25">
                  <c:v>0.154954954954955</c:v>
                </c:pt>
                <c:pt idx="26">
                  <c:v>0.166477487703367</c:v>
                </c:pt>
                <c:pt idx="27">
                  <c:v>0.171713573209833</c:v>
                </c:pt>
                <c:pt idx="28">
                  <c:v>0.160189253126056</c:v>
                </c:pt>
                <c:pt idx="29">
                  <c:v>0.168760611205433</c:v>
                </c:pt>
                <c:pt idx="30">
                  <c:v>0.152263374485597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草稿!$J$4</c:f>
              <c:strCache>
                <c:ptCount val="1"/>
                <c:pt idx="0">
                  <c:v>登录比90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草稿!$J$5:$J$35</c:f>
              <c:numCache>
                <c:formatCode>0.00%</c:formatCode>
                <c:ptCount val="31"/>
                <c:pt idx="0">
                  <c:v>0.0662592473464136</c:v>
                </c:pt>
                <c:pt idx="1">
                  <c:v>0.0771704180064309</c:v>
                </c:pt>
                <c:pt idx="2">
                  <c:v>0.0872781065088757</c:v>
                </c:pt>
                <c:pt idx="3">
                  <c:v>0.0701445188579485</c:v>
                </c:pt>
                <c:pt idx="4">
                  <c:v>0.0626801152737752</c:v>
                </c:pt>
                <c:pt idx="5">
                  <c:v>0.0587826086956522</c:v>
                </c:pt>
                <c:pt idx="6">
                  <c:v>0.0620464441219158</c:v>
                </c:pt>
                <c:pt idx="7">
                  <c:v>0.0663490983327663</c:v>
                </c:pt>
                <c:pt idx="8">
                  <c:v>0.0610549132947977</c:v>
                </c:pt>
                <c:pt idx="9">
                  <c:v>0.0551483420593368</c:v>
                </c:pt>
                <c:pt idx="10">
                  <c:v>0.0630105017502917</c:v>
                </c:pt>
                <c:pt idx="11">
                  <c:v>0.0752427184466019</c:v>
                </c:pt>
                <c:pt idx="12">
                  <c:v>0.0699353857848727</c:v>
                </c:pt>
                <c:pt idx="13">
                  <c:v>0.0632749038050449</c:v>
                </c:pt>
                <c:pt idx="14">
                  <c:v>0.0640091989267919</c:v>
                </c:pt>
                <c:pt idx="15">
                  <c:v>0.0676077265973254</c:v>
                </c:pt>
                <c:pt idx="16">
                  <c:v>0.0590292960209882</c:v>
                </c:pt>
                <c:pt idx="17">
                  <c:v>0.0558482613277134</c:v>
                </c:pt>
                <c:pt idx="18">
                  <c:v>0.058578856152513</c:v>
                </c:pt>
                <c:pt idx="19">
                  <c:v>0.0605844618674269</c:v>
                </c:pt>
                <c:pt idx="20">
                  <c:v>0.0673181324647123</c:v>
                </c:pt>
                <c:pt idx="21">
                  <c:v>0.0521482453263365</c:v>
                </c:pt>
                <c:pt idx="22">
                  <c:v>0.052045944005743</c:v>
                </c:pt>
                <c:pt idx="23">
                  <c:v>0.0743740795287187</c:v>
                </c:pt>
                <c:pt idx="24">
                  <c:v>0.0477443609022556</c:v>
                </c:pt>
                <c:pt idx="25">
                  <c:v>0.0695495495495495</c:v>
                </c:pt>
                <c:pt idx="26">
                  <c:v>0.0631857737419599</c:v>
                </c:pt>
                <c:pt idx="27">
                  <c:v>0.0694691841824011</c:v>
                </c:pt>
                <c:pt idx="28">
                  <c:v>0.0486650895572829</c:v>
                </c:pt>
                <c:pt idx="29">
                  <c:v>0.0614601018675722</c:v>
                </c:pt>
                <c:pt idx="30">
                  <c:v>0.0452674897119342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1766422"/>
        <c:axId val="563642248"/>
      </c:lineChart>
      <c:catAx>
        <c:axId val="4717664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42248"/>
        <c:crosses val="autoZero"/>
        <c:auto val="1"/>
        <c:lblAlgn val="ctr"/>
        <c:lblOffset val="100"/>
        <c:noMultiLvlLbl val="0"/>
      </c:catAx>
      <c:valAx>
        <c:axId val="5636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7664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f65e2d-8d19-423c-a6ca-151c9bd1611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登录比趋势图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草稿!$G$4</c:f>
              <c:strCache>
                <c:ptCount val="1"/>
                <c:pt idx="0">
                  <c:v>登录比7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草稿!$G$5:$G$35</c:f>
              <c:numCache>
                <c:formatCode>0.00%</c:formatCode>
                <c:ptCount val="31"/>
                <c:pt idx="0">
                  <c:v>0.411386297844966</c:v>
                </c:pt>
                <c:pt idx="1">
                  <c:v>0.402572347266881</c:v>
                </c:pt>
                <c:pt idx="2">
                  <c:v>0.454881656804734</c:v>
                </c:pt>
                <c:pt idx="3">
                  <c:v>0.38702855128657</c:v>
                </c:pt>
                <c:pt idx="4">
                  <c:v>0.411023054755043</c:v>
                </c:pt>
                <c:pt idx="5">
                  <c:v>0.403826086956522</c:v>
                </c:pt>
                <c:pt idx="6">
                  <c:v>0.461901306240929</c:v>
                </c:pt>
                <c:pt idx="7">
                  <c:v>0.396393331064988</c:v>
                </c:pt>
                <c:pt idx="8">
                  <c:v>0.348627167630058</c:v>
                </c:pt>
                <c:pt idx="9">
                  <c:v>0.379057591623037</c:v>
                </c:pt>
                <c:pt idx="10">
                  <c:v>0.358226371061844</c:v>
                </c:pt>
                <c:pt idx="11">
                  <c:v>0.389563106796116</c:v>
                </c:pt>
                <c:pt idx="12">
                  <c:v>0.369061193462562</c:v>
                </c:pt>
                <c:pt idx="13">
                  <c:v>0.466438648995297</c:v>
                </c:pt>
                <c:pt idx="14">
                  <c:v>0.407052510540437</c:v>
                </c:pt>
                <c:pt idx="15">
                  <c:v>0.366641901931649</c:v>
                </c:pt>
                <c:pt idx="16">
                  <c:v>0.404459991254919</c:v>
                </c:pt>
                <c:pt idx="17">
                  <c:v>0.32946961714085</c:v>
                </c:pt>
                <c:pt idx="18">
                  <c:v>0.339688041594454</c:v>
                </c:pt>
                <c:pt idx="19">
                  <c:v>0.338203848895224</c:v>
                </c:pt>
                <c:pt idx="20">
                  <c:v>0.392689106044155</c:v>
                </c:pt>
                <c:pt idx="21">
                  <c:v>0.384716300426369</c:v>
                </c:pt>
                <c:pt idx="22">
                  <c:v>0.396984924623116</c:v>
                </c:pt>
                <c:pt idx="23">
                  <c:v>0.389175257731959</c:v>
                </c:pt>
                <c:pt idx="24">
                  <c:v>0.400375939849624</c:v>
                </c:pt>
                <c:pt idx="25">
                  <c:v>0.418378378378378</c:v>
                </c:pt>
                <c:pt idx="26">
                  <c:v>0.461596670450246</c:v>
                </c:pt>
                <c:pt idx="27">
                  <c:v>0.463484146775917</c:v>
                </c:pt>
                <c:pt idx="28">
                  <c:v>0.436633997972288</c:v>
                </c:pt>
                <c:pt idx="29">
                  <c:v>0.384040747028863</c:v>
                </c:pt>
                <c:pt idx="30">
                  <c:v>0.425514403292181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草稿!$H$4</c:f>
              <c:strCache>
                <c:ptCount val="1"/>
                <c:pt idx="0">
                  <c:v>登录比14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草稿!$H$5:$H$35</c:f>
              <c:numCache>
                <c:formatCode>0.00%</c:formatCode>
                <c:ptCount val="31"/>
                <c:pt idx="0">
                  <c:v>0.276616275329688</c:v>
                </c:pt>
                <c:pt idx="1">
                  <c:v>0.259163987138264</c:v>
                </c:pt>
                <c:pt idx="2">
                  <c:v>0.313609467455621</c:v>
                </c:pt>
                <c:pt idx="3">
                  <c:v>0.287275290800141</c:v>
                </c:pt>
                <c:pt idx="4">
                  <c:v>0.285662824207493</c:v>
                </c:pt>
                <c:pt idx="5">
                  <c:v>0.300173913043478</c:v>
                </c:pt>
                <c:pt idx="6">
                  <c:v>0.314586357039187</c:v>
                </c:pt>
                <c:pt idx="7">
                  <c:v>0.284110241578768</c:v>
                </c:pt>
                <c:pt idx="8">
                  <c:v>0.263728323699422</c:v>
                </c:pt>
                <c:pt idx="9">
                  <c:v>0.258987783595113</c:v>
                </c:pt>
                <c:pt idx="10">
                  <c:v>0.236483858420848</c:v>
                </c:pt>
                <c:pt idx="11">
                  <c:v>0.300161812297735</c:v>
                </c:pt>
                <c:pt idx="12">
                  <c:v>0.238692512352718</c:v>
                </c:pt>
                <c:pt idx="13">
                  <c:v>0.289439931594699</c:v>
                </c:pt>
                <c:pt idx="14">
                  <c:v>0.267152165580682</c:v>
                </c:pt>
                <c:pt idx="15">
                  <c:v>0.239227340267459</c:v>
                </c:pt>
                <c:pt idx="16">
                  <c:v>0.289024923480542</c:v>
                </c:pt>
                <c:pt idx="17">
                  <c:v>0.232525465402178</c:v>
                </c:pt>
                <c:pt idx="18">
                  <c:v>0.239514731369151</c:v>
                </c:pt>
                <c:pt idx="19">
                  <c:v>0.24447612259444</c:v>
                </c:pt>
                <c:pt idx="20">
                  <c:v>0.281216069489685</c:v>
                </c:pt>
                <c:pt idx="21">
                  <c:v>0.259101344703181</c:v>
                </c:pt>
                <c:pt idx="22">
                  <c:v>0.232591529073941</c:v>
                </c:pt>
                <c:pt idx="23">
                  <c:v>0.260677466863034</c:v>
                </c:pt>
                <c:pt idx="24">
                  <c:v>0.235714285714286</c:v>
                </c:pt>
                <c:pt idx="25">
                  <c:v>0.243243243243243</c:v>
                </c:pt>
                <c:pt idx="26">
                  <c:v>0.276958002270148</c:v>
                </c:pt>
                <c:pt idx="27">
                  <c:v>0.296758104738155</c:v>
                </c:pt>
                <c:pt idx="28">
                  <c:v>0.253464008110848</c:v>
                </c:pt>
                <c:pt idx="29">
                  <c:v>0.271646859083192</c:v>
                </c:pt>
                <c:pt idx="30">
                  <c:v>0.275720164609054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草稿!$I$4</c:f>
              <c:strCache>
                <c:ptCount val="1"/>
                <c:pt idx="0">
                  <c:v>登录比30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草稿!$I$5:$I$35</c:f>
              <c:numCache>
                <c:formatCode>0.00%</c:formatCode>
                <c:ptCount val="31"/>
                <c:pt idx="0">
                  <c:v>0.169829527179157</c:v>
                </c:pt>
                <c:pt idx="1">
                  <c:v>0.178456591639871</c:v>
                </c:pt>
                <c:pt idx="2">
                  <c:v>0.171967455621302</c:v>
                </c:pt>
                <c:pt idx="3">
                  <c:v>0.151216073316884</c:v>
                </c:pt>
                <c:pt idx="4">
                  <c:v>0.171829971181556</c:v>
                </c:pt>
                <c:pt idx="5">
                  <c:v>0.182260869565217</c:v>
                </c:pt>
                <c:pt idx="6">
                  <c:v>0.180696661828737</c:v>
                </c:pt>
                <c:pt idx="7">
                  <c:v>0.171827152092549</c:v>
                </c:pt>
                <c:pt idx="8">
                  <c:v>0.158598265895954</c:v>
                </c:pt>
                <c:pt idx="9">
                  <c:v>0.153926701570681</c:v>
                </c:pt>
                <c:pt idx="10">
                  <c:v>0.165694282380397</c:v>
                </c:pt>
                <c:pt idx="11">
                  <c:v>0.188915857605178</c:v>
                </c:pt>
                <c:pt idx="12">
                  <c:v>0.178259217027746</c:v>
                </c:pt>
                <c:pt idx="13">
                  <c:v>0.174005985463873</c:v>
                </c:pt>
                <c:pt idx="14">
                  <c:v>0.186661556151782</c:v>
                </c:pt>
                <c:pt idx="15">
                  <c:v>0.167533432392273</c:v>
                </c:pt>
                <c:pt idx="16">
                  <c:v>0.173589855706165</c:v>
                </c:pt>
                <c:pt idx="17">
                  <c:v>0.12715138742536</c:v>
                </c:pt>
                <c:pt idx="18">
                  <c:v>0.135528596187175</c:v>
                </c:pt>
                <c:pt idx="19">
                  <c:v>0.131503920171062</c:v>
                </c:pt>
                <c:pt idx="20">
                  <c:v>0.148751357220413</c:v>
                </c:pt>
                <c:pt idx="21">
                  <c:v>0.159068547064611</c:v>
                </c:pt>
                <c:pt idx="22">
                  <c:v>0.14572864321608</c:v>
                </c:pt>
                <c:pt idx="23">
                  <c:v>0.164948453608247</c:v>
                </c:pt>
                <c:pt idx="24">
                  <c:v>0.137218045112782</c:v>
                </c:pt>
                <c:pt idx="25">
                  <c:v>0.154954954954955</c:v>
                </c:pt>
                <c:pt idx="26">
                  <c:v>0.166477487703367</c:v>
                </c:pt>
                <c:pt idx="27">
                  <c:v>0.171713573209833</c:v>
                </c:pt>
                <c:pt idx="28">
                  <c:v>0.160189253126056</c:v>
                </c:pt>
                <c:pt idx="29">
                  <c:v>0.168760611205433</c:v>
                </c:pt>
                <c:pt idx="30">
                  <c:v>0.152263374485597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草稿!$J$4</c:f>
              <c:strCache>
                <c:ptCount val="1"/>
                <c:pt idx="0">
                  <c:v>登录比90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草稿!$J$5:$J$35</c:f>
              <c:numCache>
                <c:formatCode>0.00%</c:formatCode>
                <c:ptCount val="31"/>
                <c:pt idx="0">
                  <c:v>0.0662592473464136</c:v>
                </c:pt>
                <c:pt idx="1">
                  <c:v>0.0771704180064309</c:v>
                </c:pt>
                <c:pt idx="2">
                  <c:v>0.0872781065088757</c:v>
                </c:pt>
                <c:pt idx="3">
                  <c:v>0.0701445188579485</c:v>
                </c:pt>
                <c:pt idx="4">
                  <c:v>0.0626801152737752</c:v>
                </c:pt>
                <c:pt idx="5">
                  <c:v>0.0587826086956522</c:v>
                </c:pt>
                <c:pt idx="6">
                  <c:v>0.0620464441219158</c:v>
                </c:pt>
                <c:pt idx="7">
                  <c:v>0.0663490983327663</c:v>
                </c:pt>
                <c:pt idx="8">
                  <c:v>0.0610549132947977</c:v>
                </c:pt>
                <c:pt idx="9">
                  <c:v>0.0551483420593368</c:v>
                </c:pt>
                <c:pt idx="10">
                  <c:v>0.0630105017502917</c:v>
                </c:pt>
                <c:pt idx="11">
                  <c:v>0.0752427184466019</c:v>
                </c:pt>
                <c:pt idx="12">
                  <c:v>0.0699353857848727</c:v>
                </c:pt>
                <c:pt idx="13">
                  <c:v>0.0632749038050449</c:v>
                </c:pt>
                <c:pt idx="14">
                  <c:v>0.0640091989267919</c:v>
                </c:pt>
                <c:pt idx="15">
                  <c:v>0.0676077265973254</c:v>
                </c:pt>
                <c:pt idx="16">
                  <c:v>0.0590292960209882</c:v>
                </c:pt>
                <c:pt idx="17">
                  <c:v>0.0558482613277134</c:v>
                </c:pt>
                <c:pt idx="18">
                  <c:v>0.058578856152513</c:v>
                </c:pt>
                <c:pt idx="19">
                  <c:v>0.0605844618674269</c:v>
                </c:pt>
                <c:pt idx="20">
                  <c:v>0.0673181324647123</c:v>
                </c:pt>
                <c:pt idx="21">
                  <c:v>0.0521482453263365</c:v>
                </c:pt>
                <c:pt idx="22">
                  <c:v>0.052045944005743</c:v>
                </c:pt>
                <c:pt idx="23">
                  <c:v>0.0743740795287187</c:v>
                </c:pt>
                <c:pt idx="24">
                  <c:v>0.0477443609022556</c:v>
                </c:pt>
                <c:pt idx="25">
                  <c:v>0.0695495495495495</c:v>
                </c:pt>
                <c:pt idx="26">
                  <c:v>0.0631857737419599</c:v>
                </c:pt>
                <c:pt idx="27">
                  <c:v>0.0694691841824011</c:v>
                </c:pt>
                <c:pt idx="28">
                  <c:v>0.0486650895572829</c:v>
                </c:pt>
                <c:pt idx="29">
                  <c:v>0.0614601018675722</c:v>
                </c:pt>
                <c:pt idx="30">
                  <c:v>0.0452674897119342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草稿!$K$4</c:f>
              <c:strCache>
                <c:ptCount val="1"/>
                <c:pt idx="0">
                  <c:v>登录比120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草稿!$K$5:$K$35</c:f>
              <c:numCache>
                <c:formatCode>0.00%</c:formatCode>
                <c:ptCount val="31"/>
                <c:pt idx="0">
                  <c:v>0.0476037311032486</c:v>
                </c:pt>
                <c:pt idx="1">
                  <c:v>0.0639871382636656</c:v>
                </c:pt>
                <c:pt idx="2">
                  <c:v>0.069896449704142</c:v>
                </c:pt>
                <c:pt idx="3">
                  <c:v>0.0493479027141346</c:v>
                </c:pt>
                <c:pt idx="4">
                  <c:v>0.0482708933717579</c:v>
                </c:pt>
                <c:pt idx="5">
                  <c:v>0.0518260869565217</c:v>
                </c:pt>
                <c:pt idx="6">
                  <c:v>0.0399129172714078</c:v>
                </c:pt>
                <c:pt idx="7">
                  <c:v>0.053079278666213</c:v>
                </c:pt>
                <c:pt idx="8">
                  <c:v>0.0429913294797688</c:v>
                </c:pt>
                <c:pt idx="9">
                  <c:v>0.0425828970331588</c:v>
                </c:pt>
                <c:pt idx="10">
                  <c:v>0.0536756126021004</c:v>
                </c:pt>
                <c:pt idx="11">
                  <c:v>0.0550161812297735</c:v>
                </c:pt>
                <c:pt idx="12">
                  <c:v>0.0535917901938426</c:v>
                </c:pt>
                <c:pt idx="13">
                  <c:v>0.0521590423257803</c:v>
                </c:pt>
                <c:pt idx="14">
                  <c:v>0.0559601379839019</c:v>
                </c:pt>
                <c:pt idx="15">
                  <c:v>0.0464338781575037</c:v>
                </c:pt>
                <c:pt idx="16">
                  <c:v>0.0459116746829908</c:v>
                </c:pt>
                <c:pt idx="17">
                  <c:v>0.0386371619248332</c:v>
                </c:pt>
                <c:pt idx="18">
                  <c:v>0.0422876949740035</c:v>
                </c:pt>
                <c:pt idx="19">
                  <c:v>0.0359942979330007</c:v>
                </c:pt>
                <c:pt idx="20">
                  <c:v>0.0513934129569309</c:v>
                </c:pt>
                <c:pt idx="21">
                  <c:v>0.0423089537553296</c:v>
                </c:pt>
                <c:pt idx="22">
                  <c:v>0.0434314429289304</c:v>
                </c:pt>
                <c:pt idx="23">
                  <c:v>0.0515463917525773</c:v>
                </c:pt>
                <c:pt idx="24">
                  <c:v>0.0364661654135338</c:v>
                </c:pt>
                <c:pt idx="25">
                  <c:v>0.0540540540540541</c:v>
                </c:pt>
                <c:pt idx="26">
                  <c:v>0.0393492243662505</c:v>
                </c:pt>
                <c:pt idx="27">
                  <c:v>0.0587816173851087</c:v>
                </c:pt>
                <c:pt idx="28">
                  <c:v>0.042919905373437</c:v>
                </c:pt>
                <c:pt idx="29">
                  <c:v>0.0441426146010187</c:v>
                </c:pt>
                <c:pt idx="30">
                  <c:v>0.037037037037037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草稿!$L$4</c:f>
              <c:strCache>
                <c:ptCount val="1"/>
                <c:pt idx="0">
                  <c:v>登录比150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草稿!$L$5:$L$35</c:f>
              <c:numCache>
                <c:formatCode>0.00%</c:formatCode>
                <c:ptCount val="31"/>
                <c:pt idx="0">
                  <c:v>0.0408491476358958</c:v>
                </c:pt>
                <c:pt idx="1">
                  <c:v>0.0559485530546624</c:v>
                </c:pt>
                <c:pt idx="2">
                  <c:v>0.0528846153846154</c:v>
                </c:pt>
                <c:pt idx="3">
                  <c:v>0.039125837151921</c:v>
                </c:pt>
                <c:pt idx="4">
                  <c:v>0.0410662824207493</c:v>
                </c:pt>
                <c:pt idx="5">
                  <c:v>0.0396521739130435</c:v>
                </c:pt>
                <c:pt idx="6">
                  <c:v>0.0268505079825835</c:v>
                </c:pt>
                <c:pt idx="7">
                  <c:v>0.0466144947260973</c:v>
                </c:pt>
                <c:pt idx="8">
                  <c:v>0.0354046242774567</c:v>
                </c:pt>
                <c:pt idx="9">
                  <c:v>0.0369982547993019</c:v>
                </c:pt>
                <c:pt idx="10">
                  <c:v>0.0400622325943213</c:v>
                </c:pt>
                <c:pt idx="11">
                  <c:v>0.0432847896440129</c:v>
                </c:pt>
                <c:pt idx="12">
                  <c:v>0.0410490307867731</c:v>
                </c:pt>
                <c:pt idx="13">
                  <c:v>0.0380504489097905</c:v>
                </c:pt>
                <c:pt idx="14">
                  <c:v>0.044461479494059</c:v>
                </c:pt>
                <c:pt idx="15">
                  <c:v>0.0412332838038633</c:v>
                </c:pt>
                <c:pt idx="16">
                  <c:v>0.0341058154787932</c:v>
                </c:pt>
                <c:pt idx="17">
                  <c:v>0.029504741833509</c:v>
                </c:pt>
                <c:pt idx="18">
                  <c:v>0.0311958405545927</c:v>
                </c:pt>
                <c:pt idx="19">
                  <c:v>0.0313613684960798</c:v>
                </c:pt>
                <c:pt idx="20">
                  <c:v>0.0365544697792255</c:v>
                </c:pt>
                <c:pt idx="21">
                  <c:v>0.0282059691702197</c:v>
                </c:pt>
                <c:pt idx="22">
                  <c:v>0.0330222541277818</c:v>
                </c:pt>
                <c:pt idx="23">
                  <c:v>0.0419734904270987</c:v>
                </c:pt>
                <c:pt idx="24">
                  <c:v>0.0259398496240601</c:v>
                </c:pt>
                <c:pt idx="25">
                  <c:v>0.0396396396396396</c:v>
                </c:pt>
                <c:pt idx="26">
                  <c:v>0.0393492243662505</c:v>
                </c:pt>
                <c:pt idx="27">
                  <c:v>0.0466690416815105</c:v>
                </c:pt>
                <c:pt idx="28">
                  <c:v>0.0341331530922609</c:v>
                </c:pt>
                <c:pt idx="29">
                  <c:v>0.0356536502546689</c:v>
                </c:pt>
                <c:pt idx="30">
                  <c:v>0.0267489711934156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1766422"/>
        <c:axId val="563642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草稿!$F$4</c15:sqref>
                        </c15:formulaRef>
                      </c:ext>
                    </c:extLst>
                    <c:strCache>
                      <c:ptCount val="1"/>
                      <c:pt idx="0">
                        <c:v>登录比3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草稿!$F$5:$F$35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0.6616275329688</c:v>
                      </c:pt>
                      <c:pt idx="1">
                        <c:v>0.693569131832797</c:v>
                      </c:pt>
                      <c:pt idx="2">
                        <c:v>0.72448224852071</c:v>
                      </c:pt>
                      <c:pt idx="3">
                        <c:v>0.62037363412055</c:v>
                      </c:pt>
                      <c:pt idx="4">
                        <c:v>0.682997118155619</c:v>
                      </c:pt>
                      <c:pt idx="5">
                        <c:v>0.67304347826087</c:v>
                      </c:pt>
                      <c:pt idx="6">
                        <c:v>0.700653120464441</c:v>
                      </c:pt>
                      <c:pt idx="7">
                        <c:v>0.612453215379381</c:v>
                      </c:pt>
                      <c:pt idx="8">
                        <c:v>0.644508670520231</c:v>
                      </c:pt>
                      <c:pt idx="9">
                        <c:v>0.670855148342059</c:v>
                      </c:pt>
                      <c:pt idx="10">
                        <c:v>0.644496304939712</c:v>
                      </c:pt>
                      <c:pt idx="11">
                        <c:v>0.663834951456311</c:v>
                      </c:pt>
                      <c:pt idx="12">
                        <c:v>0.61725579627518</c:v>
                      </c:pt>
                      <c:pt idx="13">
                        <c:v>0.70072680632749</c:v>
                      </c:pt>
                      <c:pt idx="14">
                        <c:v>0.648907627443465</c:v>
                      </c:pt>
                      <c:pt idx="15">
                        <c:v>0.639673105497771</c:v>
                      </c:pt>
                      <c:pt idx="16">
                        <c:v>0.689986882378662</c:v>
                      </c:pt>
                      <c:pt idx="17">
                        <c:v>0.592904812082894</c:v>
                      </c:pt>
                      <c:pt idx="18">
                        <c:v>0.675909878682842</c:v>
                      </c:pt>
                      <c:pt idx="19">
                        <c:v>0.694939415538133</c:v>
                      </c:pt>
                      <c:pt idx="20">
                        <c:v>0.684039087947883</c:v>
                      </c:pt>
                      <c:pt idx="21">
                        <c:v>0.668743850442768</c:v>
                      </c:pt>
                      <c:pt idx="22">
                        <c:v>0.711055276381909</c:v>
                      </c:pt>
                      <c:pt idx="23">
                        <c:v>0.677466863033873</c:v>
                      </c:pt>
                      <c:pt idx="24">
                        <c:v>0.694360902255639</c:v>
                      </c:pt>
                      <c:pt idx="25">
                        <c:v>0.68036036036036</c:v>
                      </c:pt>
                      <c:pt idx="26">
                        <c:v>0.728717366628831</c:v>
                      </c:pt>
                      <c:pt idx="27">
                        <c:v>0.713573209832561</c:v>
                      </c:pt>
                      <c:pt idx="28">
                        <c:v>0.636025684352822</c:v>
                      </c:pt>
                      <c:pt idx="29">
                        <c:v>0.65365025466893</c:v>
                      </c:pt>
                      <c:pt idx="30">
                        <c:v>0.683950617283951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17664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42248"/>
        <c:crosses val="autoZero"/>
        <c:auto val="1"/>
        <c:lblAlgn val="ctr"/>
        <c:lblOffset val="100"/>
        <c:noMultiLvlLbl val="0"/>
      </c:catAx>
      <c:valAx>
        <c:axId val="5636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7664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f65e2d-8d19-423c-a6ca-151c9bd1611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NULL" TargetMode="Externa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5</xdr:row>
      <xdr:rowOff>123825</xdr:rowOff>
    </xdr:from>
    <xdr:to>
      <xdr:col>6</xdr:col>
      <xdr:colOff>314960</xdr:colOff>
      <xdr:row>6</xdr:row>
      <xdr:rowOff>147320</xdr:rowOff>
    </xdr:to>
    <xdr:pic>
      <xdr:nvPicPr>
        <xdr:cNvPr id="3" name="图片 2" descr="用户标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19225" y="1466850"/>
          <a:ext cx="3705860" cy="281749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</xdr:row>
      <xdr:rowOff>123825</xdr:rowOff>
    </xdr:from>
    <xdr:to>
      <xdr:col>13</xdr:col>
      <xdr:colOff>92710</xdr:colOff>
      <xdr:row>70</xdr:row>
      <xdr:rowOff>123825</xdr:rowOff>
    </xdr:to>
    <xdr:pic>
      <xdr:nvPicPr>
        <xdr:cNvPr id="2" name="图片 1" descr="泳道图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3525" y="7708900"/>
          <a:ext cx="816991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2181225</xdr:colOff>
      <xdr:row>35</xdr:row>
      <xdr:rowOff>0</xdr:rowOff>
    </xdr:from>
    <xdr:to>
      <xdr:col>12</xdr:col>
      <xdr:colOff>342900</xdr:colOff>
      <xdr:row>59</xdr:row>
      <xdr:rowOff>164465</xdr:rowOff>
    </xdr:to>
    <xdr:pic>
      <xdr:nvPicPr>
        <xdr:cNvPr id="3" name="图片 2" descr="查询参考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81225" y="7781925"/>
          <a:ext cx="10058400" cy="427926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16</xdr:col>
      <xdr:colOff>14605</xdr:colOff>
      <xdr:row>22</xdr:row>
      <xdr:rowOff>94615</xdr:rowOff>
    </xdr:to>
    <xdr:graphicFrame>
      <xdr:nvGraphicFramePr>
        <xdr:cNvPr id="5" name="图表 4"/>
        <xdr:cNvGraphicFramePr/>
      </xdr:nvGraphicFramePr>
      <xdr:xfrm>
        <a:off x="9010650" y="2181225"/>
        <a:ext cx="564388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647700</xdr:colOff>
      <xdr:row>14</xdr:row>
      <xdr:rowOff>4064000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85975" y="3038475"/>
          <a:ext cx="7153275" cy="9258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7</xdr:col>
      <xdr:colOff>190500</xdr:colOff>
      <xdr:row>22</xdr:row>
      <xdr:rowOff>190500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24025" y="2400300"/>
          <a:ext cx="712470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116</xdr:row>
      <xdr:rowOff>95250</xdr:rowOff>
    </xdr:to>
    <xdr:pic>
      <xdr:nvPicPr>
        <xdr:cNvPr id="5" name="图片 4" descr="image.png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4650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8</xdr:col>
      <xdr:colOff>647700</xdr:colOff>
      <xdr:row>107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1724025" y="17526000"/>
          <a:ext cx="8267700" cy="5524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14</xdr:col>
      <xdr:colOff>314325</xdr:colOff>
      <xdr:row>95</xdr:row>
      <xdr:rowOff>171450</xdr:rowOff>
    </xdr:to>
    <xdr:pic>
      <xdr:nvPicPr>
        <xdr:cNvPr id="8" name="图片 7"/>
        <xdr:cNvPicPr>
          <a:picLocks noChangeAspect="1"/>
        </xdr:cNvPicPr>
      </xdr:nvPicPr>
      <xdr:blipFill>
        <a:blip r:embed="rId4" r:link="rId3"/>
        <a:stretch>
          <a:fillRect/>
        </a:stretch>
      </xdr:blipFill>
      <xdr:spPr>
        <a:xfrm>
          <a:off x="10715625" y="17526000"/>
          <a:ext cx="3057525" cy="310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647700</xdr:colOff>
      <xdr:row>81</xdr:row>
      <xdr:rowOff>0</xdr:rowOff>
    </xdr:from>
    <xdr:to>
      <xdr:col>20</xdr:col>
      <xdr:colOff>0</xdr:colOff>
      <xdr:row>96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 r:link="rId3"/>
        <a:stretch>
          <a:fillRect/>
        </a:stretch>
      </xdr:blipFill>
      <xdr:spPr>
        <a:xfrm>
          <a:off x="14106525" y="17526000"/>
          <a:ext cx="3467100" cy="3143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1695450</xdr:colOff>
      <xdr:row>45</xdr:row>
      <xdr:rowOff>0</xdr:rowOff>
    </xdr:from>
    <xdr:to>
      <xdr:col>5</xdr:col>
      <xdr:colOff>38100</xdr:colOff>
      <xdr:row>75</xdr:row>
      <xdr:rowOff>0</xdr:rowOff>
    </xdr:to>
    <xdr:pic>
      <xdr:nvPicPr>
        <xdr:cNvPr id="2" name="图片 1" descr="用户画像确立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5450" y="9906000"/>
          <a:ext cx="6305550" cy="6286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28575</xdr:rowOff>
    </xdr:from>
    <xdr:to>
      <xdr:col>14</xdr:col>
      <xdr:colOff>428625</xdr:colOff>
      <xdr:row>16</xdr:row>
      <xdr:rowOff>6985</xdr:rowOff>
    </xdr:to>
    <xdr:pic>
      <xdr:nvPicPr>
        <xdr:cNvPr id="2" name="图片 1" descr="f0ea507a375fda5ff7af8642baddb08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0650" y="1171575"/>
          <a:ext cx="10058400" cy="235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38735</xdr:colOff>
      <xdr:row>35</xdr:row>
      <xdr:rowOff>165100</xdr:rowOff>
    </xdr:from>
    <xdr:to>
      <xdr:col>16</xdr:col>
      <xdr:colOff>224790</xdr:colOff>
      <xdr:row>51</xdr:row>
      <xdr:rowOff>50165</xdr:rowOff>
    </xdr:to>
    <xdr:graphicFrame>
      <xdr:nvGraphicFramePr>
        <xdr:cNvPr id="2" name="图表 1"/>
        <xdr:cNvGraphicFramePr/>
      </xdr:nvGraphicFramePr>
      <xdr:xfrm>
        <a:off x="6487160" y="6489700"/>
        <a:ext cx="5643880" cy="2628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E19" sqref="E19"/>
    </sheetView>
  </sheetViews>
  <sheetFormatPr defaultColWidth="9" defaultRowHeight="16.5" outlineLevelCol="7"/>
  <cols>
    <col min="1" max="2" width="9" style="22"/>
    <col min="3" max="3" width="11.5" style="22" customWidth="1"/>
    <col min="4" max="4" width="32" style="22" customWidth="1"/>
    <col min="5" max="5" width="81.25" style="22" customWidth="1"/>
    <col min="6" max="16384" width="9" style="22"/>
  </cols>
  <sheetData>
    <row r="1" s="79" customFormat="1" ht="47" customHeight="1" spans="1:8">
      <c r="A1" s="34" t="s">
        <v>0</v>
      </c>
      <c r="B1" s="34"/>
      <c r="C1" s="34"/>
      <c r="D1" s="34"/>
      <c r="E1" s="34"/>
      <c r="F1" s="34"/>
      <c r="G1" s="34"/>
      <c r="H1" s="34"/>
    </row>
    <row r="4" spans="2:5">
      <c r="B4" s="80" t="s">
        <v>1</v>
      </c>
      <c r="C4" s="80" t="s">
        <v>2</v>
      </c>
      <c r="D4" s="80" t="s">
        <v>3</v>
      </c>
      <c r="E4" s="80" t="s">
        <v>4</v>
      </c>
    </row>
    <row r="5" spans="2:5">
      <c r="B5" s="81">
        <v>1</v>
      </c>
      <c r="C5" s="25" t="s">
        <v>5</v>
      </c>
      <c r="D5" s="25" t="s">
        <v>6</v>
      </c>
      <c r="E5" s="25" t="s">
        <v>7</v>
      </c>
    </row>
    <row r="6" spans="2:5">
      <c r="B6" s="81">
        <v>1.01</v>
      </c>
      <c r="C6" s="25" t="s">
        <v>8</v>
      </c>
      <c r="D6" s="25" t="s">
        <v>6</v>
      </c>
      <c r="E6" s="25" t="s">
        <v>9</v>
      </c>
    </row>
    <row r="7" spans="2:5">
      <c r="B7" s="25"/>
      <c r="C7" s="25"/>
      <c r="D7" s="25"/>
      <c r="E7" s="25"/>
    </row>
    <row r="8" spans="2:5">
      <c r="B8" s="25"/>
      <c r="C8" s="25"/>
      <c r="D8" s="25"/>
      <c r="E8" s="25"/>
    </row>
    <row r="9" spans="2:5">
      <c r="B9" s="25"/>
      <c r="C9" s="25"/>
      <c r="D9" s="25"/>
      <c r="E9" s="25"/>
    </row>
    <row r="10" spans="2:5">
      <c r="B10" s="25"/>
      <c r="C10" s="25"/>
      <c r="D10" s="25"/>
      <c r="E10" s="25"/>
    </row>
    <row r="11" spans="2:5">
      <c r="B11" s="25"/>
      <c r="C11" s="25"/>
      <c r="D11" s="25"/>
      <c r="E11" s="25"/>
    </row>
    <row r="12" spans="2:5">
      <c r="B12" s="25"/>
      <c r="C12" s="25"/>
      <c r="D12" s="25"/>
      <c r="E12" s="25"/>
    </row>
    <row r="13" spans="2:5">
      <c r="B13" s="25"/>
      <c r="C13" s="25"/>
      <c r="D13" s="25"/>
      <c r="E13" s="25"/>
    </row>
    <row r="14" spans="2:5">
      <c r="B14" s="25"/>
      <c r="C14" s="25"/>
      <c r="D14" s="25"/>
      <c r="E14" s="25"/>
    </row>
    <row r="15" spans="2:5">
      <c r="B15" s="25"/>
      <c r="C15" s="25"/>
      <c r="D15" s="25"/>
      <c r="E15" s="25"/>
    </row>
    <row r="16" spans="2:5">
      <c r="B16" s="25"/>
      <c r="C16" s="25"/>
      <c r="D16" s="25"/>
      <c r="E16" s="25"/>
    </row>
    <row r="17" spans="2:5">
      <c r="B17" s="25"/>
      <c r="C17" s="25"/>
      <c r="D17" s="25"/>
      <c r="E17" s="25"/>
    </row>
    <row r="18" spans="2:5">
      <c r="B18" s="25"/>
      <c r="C18" s="25"/>
      <c r="D18" s="25"/>
      <c r="E18" s="25"/>
    </row>
    <row r="19" spans="2:5">
      <c r="B19" s="25"/>
      <c r="C19" s="25"/>
      <c r="D19" s="25"/>
      <c r="E19" s="25"/>
    </row>
    <row r="20" spans="2:5">
      <c r="B20" s="25"/>
      <c r="C20" s="25"/>
      <c r="D20" s="25"/>
      <c r="E20" s="25"/>
    </row>
    <row r="21" spans="2:5">
      <c r="B21" s="25"/>
      <c r="C21" s="25"/>
      <c r="D21" s="25"/>
      <c r="E21" s="25"/>
    </row>
    <row r="22" spans="2:5">
      <c r="B22" s="25"/>
      <c r="C22" s="25"/>
      <c r="D22" s="25"/>
      <c r="E22" s="25"/>
    </row>
    <row r="23" spans="2:5">
      <c r="B23" s="25"/>
      <c r="C23" s="25"/>
      <c r="D23" s="25"/>
      <c r="E23" s="25"/>
    </row>
    <row r="24" spans="2:5">
      <c r="B24" s="25"/>
      <c r="C24" s="25"/>
      <c r="D24" s="25"/>
      <c r="E24" s="25"/>
    </row>
    <row r="25" spans="2:5">
      <c r="B25" s="25"/>
      <c r="C25" s="25"/>
      <c r="D25" s="25"/>
      <c r="E25" s="25"/>
    </row>
    <row r="26" spans="2:5">
      <c r="B26" s="25"/>
      <c r="C26" s="25"/>
      <c r="D26" s="25"/>
      <c r="E26" s="25"/>
    </row>
    <row r="27" spans="2:5">
      <c r="B27" s="25"/>
      <c r="C27" s="25"/>
      <c r="D27" s="25"/>
      <c r="E27" s="25"/>
    </row>
    <row r="28" spans="2:5">
      <c r="B28" s="25"/>
      <c r="C28" s="25"/>
      <c r="D28" s="25"/>
      <c r="E28" s="25"/>
    </row>
    <row r="29" spans="2:5">
      <c r="B29" s="25"/>
      <c r="C29" s="25"/>
      <c r="D29" s="25"/>
      <c r="E29" s="25"/>
    </row>
    <row r="30" spans="2:5">
      <c r="B30" s="25"/>
      <c r="C30" s="25"/>
      <c r="D30" s="25"/>
      <c r="E30" s="25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ySplit="3" topLeftCell="A4" activePane="bottomLeft" state="frozen"/>
      <selection/>
      <selection pane="bottomLeft" activeCell="D24" sqref="D24"/>
    </sheetView>
  </sheetViews>
  <sheetFormatPr defaultColWidth="9" defaultRowHeight="16.5" outlineLevelCol="7"/>
  <cols>
    <col min="1" max="4" width="9" style="22"/>
    <col min="5" max="5" width="20.25" style="22" customWidth="1"/>
    <col min="6" max="6" width="45.25" style="22" customWidth="1"/>
    <col min="7" max="7" width="81.875" style="25" customWidth="1"/>
    <col min="8" max="8" width="135.125" style="25" customWidth="1"/>
    <col min="9" max="16384" width="9" style="22"/>
  </cols>
  <sheetData>
    <row r="1" ht="42" customHeight="1" spans="1:8">
      <c r="A1" s="19" t="s">
        <v>244</v>
      </c>
      <c r="B1" s="19" t="s">
        <v>246</v>
      </c>
      <c r="C1" s="19" t="s">
        <v>248</v>
      </c>
      <c r="D1" s="20" t="s">
        <v>274</v>
      </c>
      <c r="E1" s="19" t="s">
        <v>275</v>
      </c>
      <c r="F1" s="19" t="s">
        <v>276</v>
      </c>
      <c r="G1" s="21" t="s">
        <v>277</v>
      </c>
      <c r="H1" s="21" t="s">
        <v>278</v>
      </c>
    </row>
    <row r="2" spans="1:8">
      <c r="A2" s="19" t="s">
        <v>252</v>
      </c>
      <c r="B2" s="19" t="s">
        <v>255</v>
      </c>
      <c r="C2" s="19" t="s">
        <v>258</v>
      </c>
      <c r="D2" s="20" t="s">
        <v>279</v>
      </c>
      <c r="E2" s="19" t="s">
        <v>280</v>
      </c>
      <c r="F2" s="19" t="s">
        <v>249</v>
      </c>
      <c r="G2" s="21" t="s">
        <v>249</v>
      </c>
      <c r="H2" s="21" t="s">
        <v>249</v>
      </c>
    </row>
    <row r="3" spans="1:8">
      <c r="A3" s="19" t="s">
        <v>259</v>
      </c>
      <c r="B3" s="19" t="s">
        <v>259</v>
      </c>
      <c r="C3" s="19" t="s">
        <v>259</v>
      </c>
      <c r="D3" s="20" t="s">
        <v>259</v>
      </c>
      <c r="E3" s="19" t="s">
        <v>100</v>
      </c>
      <c r="F3" s="19" t="s">
        <v>249</v>
      </c>
      <c r="G3" s="21" t="s">
        <v>249</v>
      </c>
      <c r="H3" s="21" t="s">
        <v>249</v>
      </c>
    </row>
    <row r="4" spans="1:8">
      <c r="A4" s="22">
        <v>2</v>
      </c>
      <c r="B4" s="22">
        <v>2</v>
      </c>
      <c r="C4" s="22">
        <v>3</v>
      </c>
      <c r="D4" s="22" t="str">
        <f>A4&amp;B4&amp;C4</f>
        <v>223</v>
      </c>
      <c r="E4" s="22" t="s">
        <v>281</v>
      </c>
      <c r="F4" s="22" t="s">
        <v>282</v>
      </c>
      <c r="G4" s="25" t="s">
        <v>283</v>
      </c>
      <c r="H4" s="25" t="s">
        <v>284</v>
      </c>
    </row>
    <row r="5" spans="1:8">
      <c r="A5" s="22">
        <v>1</v>
      </c>
      <c r="B5" s="22">
        <v>2</v>
      </c>
      <c r="C5" s="22">
        <v>3</v>
      </c>
      <c r="D5" s="22" t="str">
        <f t="shared" ref="D5:D15" si="0">A5&amp;B5&amp;C5</f>
        <v>123</v>
      </c>
      <c r="E5" s="22" t="s">
        <v>285</v>
      </c>
      <c r="F5" s="22" t="s">
        <v>286</v>
      </c>
      <c r="G5" s="25" t="s">
        <v>287</v>
      </c>
      <c r="H5" s="25" t="s">
        <v>288</v>
      </c>
    </row>
    <row r="6" spans="1:7">
      <c r="A6" s="22">
        <v>1</v>
      </c>
      <c r="B6" s="22">
        <v>2</v>
      </c>
      <c r="C6" s="22">
        <v>2</v>
      </c>
      <c r="D6" s="22" t="str">
        <f t="shared" si="0"/>
        <v>122</v>
      </c>
      <c r="F6" s="22" t="s">
        <v>286</v>
      </c>
      <c r="G6" s="25" t="s">
        <v>289</v>
      </c>
    </row>
    <row r="7" spans="1:8">
      <c r="A7" s="22">
        <v>2</v>
      </c>
      <c r="B7" s="22">
        <v>1</v>
      </c>
      <c r="C7" s="22">
        <v>3</v>
      </c>
      <c r="D7" s="22" t="str">
        <f t="shared" si="0"/>
        <v>213</v>
      </c>
      <c r="E7" s="22" t="s">
        <v>290</v>
      </c>
      <c r="F7" s="22" t="s">
        <v>291</v>
      </c>
      <c r="G7" s="25" t="s">
        <v>292</v>
      </c>
      <c r="H7" s="25" t="s">
        <v>293</v>
      </c>
    </row>
    <row r="8" spans="1:7">
      <c r="A8" s="22">
        <v>2</v>
      </c>
      <c r="B8" s="22">
        <v>1</v>
      </c>
      <c r="C8" s="22">
        <v>2</v>
      </c>
      <c r="D8" s="22" t="str">
        <f t="shared" si="0"/>
        <v>212</v>
      </c>
      <c r="F8" s="22" t="s">
        <v>294</v>
      </c>
      <c r="G8" s="25" t="s">
        <v>289</v>
      </c>
    </row>
    <row r="9" spans="1:8">
      <c r="A9" s="22">
        <v>2</v>
      </c>
      <c r="B9" s="22">
        <v>2</v>
      </c>
      <c r="C9" s="22">
        <v>2</v>
      </c>
      <c r="D9" s="22" t="str">
        <f t="shared" si="0"/>
        <v>222</v>
      </c>
      <c r="E9" s="22" t="s">
        <v>295</v>
      </c>
      <c r="F9" s="22" t="s">
        <v>296</v>
      </c>
      <c r="G9" s="25" t="s">
        <v>297</v>
      </c>
      <c r="H9" s="25" t="s">
        <v>298</v>
      </c>
    </row>
    <row r="10" spans="1:7">
      <c r="A10" s="22">
        <v>2</v>
      </c>
      <c r="B10" s="22">
        <v>2</v>
      </c>
      <c r="C10" s="22">
        <v>1</v>
      </c>
      <c r="D10" s="22" t="str">
        <f t="shared" si="0"/>
        <v>221</v>
      </c>
      <c r="F10" s="22" t="s">
        <v>299</v>
      </c>
      <c r="G10" s="25" t="s">
        <v>289</v>
      </c>
    </row>
    <row r="11" spans="1:8">
      <c r="A11" s="22">
        <v>2</v>
      </c>
      <c r="B11" s="22">
        <v>1</v>
      </c>
      <c r="C11" s="22">
        <v>1</v>
      </c>
      <c r="D11" s="22" t="str">
        <f t="shared" si="0"/>
        <v>211</v>
      </c>
      <c r="E11" s="22" t="s">
        <v>300</v>
      </c>
      <c r="F11" s="22" t="s">
        <v>301</v>
      </c>
      <c r="G11" s="25" t="s">
        <v>302</v>
      </c>
      <c r="H11" s="25" t="s">
        <v>303</v>
      </c>
    </row>
    <row r="12" spans="1:7">
      <c r="A12" s="22">
        <v>1</v>
      </c>
      <c r="B12" s="22">
        <v>1</v>
      </c>
      <c r="C12" s="22">
        <v>2</v>
      </c>
      <c r="D12" s="22" t="str">
        <f t="shared" si="0"/>
        <v>112</v>
      </c>
      <c r="E12" s="22" t="s">
        <v>304</v>
      </c>
      <c r="F12" s="22" t="s">
        <v>305</v>
      </c>
      <c r="G12" s="25" t="s">
        <v>306</v>
      </c>
    </row>
    <row r="13" spans="1:7">
      <c r="A13" s="22">
        <v>1</v>
      </c>
      <c r="B13" s="22">
        <v>1</v>
      </c>
      <c r="C13" s="22">
        <v>3</v>
      </c>
      <c r="D13" s="22" t="str">
        <f t="shared" si="0"/>
        <v>113</v>
      </c>
      <c r="F13" s="22" t="s">
        <v>307</v>
      </c>
      <c r="G13" s="25" t="s">
        <v>308</v>
      </c>
    </row>
    <row r="14" spans="1:7">
      <c r="A14" s="22">
        <v>1</v>
      </c>
      <c r="B14" s="22">
        <v>2</v>
      </c>
      <c r="C14" s="22">
        <v>1</v>
      </c>
      <c r="D14" s="22" t="str">
        <f t="shared" si="0"/>
        <v>121</v>
      </c>
      <c r="E14" s="22" t="s">
        <v>309</v>
      </c>
      <c r="F14" s="22" t="s">
        <v>310</v>
      </c>
      <c r="G14" s="25" t="s">
        <v>311</v>
      </c>
    </row>
    <row r="15" spans="1:7">
      <c r="A15" s="22">
        <v>1</v>
      </c>
      <c r="B15" s="22">
        <v>1</v>
      </c>
      <c r="C15" s="22">
        <v>1</v>
      </c>
      <c r="D15" s="22" t="str">
        <f t="shared" si="0"/>
        <v>111</v>
      </c>
      <c r="E15" s="22" t="s">
        <v>312</v>
      </c>
      <c r="F15" s="22" t="s">
        <v>313</v>
      </c>
      <c r="G15" s="25" t="s">
        <v>312</v>
      </c>
    </row>
  </sheetData>
  <mergeCells count="8">
    <mergeCell ref="E5:E6"/>
    <mergeCell ref="E7:E8"/>
    <mergeCell ref="E9:E10"/>
    <mergeCell ref="E12:E13"/>
    <mergeCell ref="H5:H6"/>
    <mergeCell ref="H7:H8"/>
    <mergeCell ref="H9:H10"/>
    <mergeCell ref="H11:H1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40" sqref="B40"/>
    </sheetView>
  </sheetViews>
  <sheetFormatPr defaultColWidth="9" defaultRowHeight="13.5" outlineLevelCol="7"/>
  <cols>
    <col min="1" max="1" width="26.375" style="18" customWidth="1"/>
    <col min="2" max="2" width="65.625" style="18" customWidth="1"/>
  </cols>
  <sheetData>
    <row r="1" ht="15" spans="1:8">
      <c r="A1" s="19" t="s">
        <v>96</v>
      </c>
      <c r="B1" s="19" t="s">
        <v>97</v>
      </c>
      <c r="C1" s="19"/>
      <c r="D1" s="20"/>
      <c r="E1" s="19"/>
      <c r="F1" s="19"/>
      <c r="G1" s="21"/>
      <c r="H1" s="21"/>
    </row>
    <row r="2" ht="15" spans="1:8">
      <c r="A2" s="19" t="s">
        <v>98</v>
      </c>
      <c r="B2" s="19" t="s">
        <v>99</v>
      </c>
      <c r="C2" s="19"/>
      <c r="D2" s="20"/>
      <c r="E2" s="19"/>
      <c r="F2" s="19"/>
      <c r="G2" s="21"/>
      <c r="H2" s="21"/>
    </row>
    <row r="3" ht="15" spans="1:8">
      <c r="A3" s="19" t="s">
        <v>100</v>
      </c>
      <c r="B3" s="19" t="s">
        <v>100</v>
      </c>
      <c r="C3" s="19"/>
      <c r="D3" s="20"/>
      <c r="E3" s="19"/>
      <c r="F3" s="19"/>
      <c r="G3" s="21"/>
      <c r="H3" s="21"/>
    </row>
    <row r="4" ht="16.5" spans="1:8">
      <c r="A4" s="22" t="str">
        <f>数据分析!C19</f>
        <v>限定卡池抽取率</v>
      </c>
      <c r="B4" s="22" t="s">
        <v>101</v>
      </c>
      <c r="C4" s="23"/>
      <c r="D4" s="23"/>
      <c r="E4" s="23"/>
      <c r="F4" s="23"/>
      <c r="G4" s="23"/>
      <c r="H4" s="23"/>
    </row>
    <row r="5" ht="16.5" spans="1:8">
      <c r="A5" s="22" t="str">
        <f>数据分析!D19</f>
        <v>皮肤收集度</v>
      </c>
      <c r="B5" s="22" t="s">
        <v>102</v>
      </c>
      <c r="C5" s="23"/>
      <c r="D5" s="23"/>
      <c r="E5" s="23"/>
      <c r="F5" s="23"/>
      <c r="G5" s="23"/>
      <c r="H5" s="23"/>
    </row>
    <row r="6" ht="16.5" spans="1:8">
      <c r="A6" s="22" t="str">
        <f>数据分析!E19</f>
        <v>礼包性价比敏感度（偏好）</v>
      </c>
      <c r="B6" s="22" t="s">
        <v>103</v>
      </c>
      <c r="C6" s="23"/>
      <c r="D6" s="23"/>
      <c r="E6" s="23"/>
      <c r="F6" s="23"/>
      <c r="G6" s="23"/>
      <c r="H6" s="23"/>
    </row>
    <row r="7" ht="16.5" spans="1:8">
      <c r="A7" s="24" t="s">
        <v>104</v>
      </c>
      <c r="B7" s="22" t="s">
        <v>105</v>
      </c>
      <c r="D7" s="23"/>
      <c r="E7" s="23"/>
      <c r="F7" s="23"/>
      <c r="G7" s="23"/>
      <c r="H7" s="23"/>
    </row>
    <row r="8" ht="16.5" spans="1:8">
      <c r="A8" s="24" t="s">
        <v>106</v>
      </c>
      <c r="B8" s="22" t="s">
        <v>107</v>
      </c>
      <c r="C8" s="23"/>
      <c r="D8" s="23"/>
      <c r="E8" s="23"/>
      <c r="F8" s="23"/>
      <c r="G8" s="23"/>
      <c r="H8" s="23"/>
    </row>
    <row r="9" ht="16.5" spans="1:8">
      <c r="A9" s="24" t="s">
        <v>108</v>
      </c>
      <c r="B9" s="22" t="s">
        <v>109</v>
      </c>
      <c r="C9" s="23"/>
      <c r="D9" s="23"/>
      <c r="E9" s="23"/>
      <c r="F9" s="23"/>
      <c r="G9" s="23"/>
      <c r="H9" s="23"/>
    </row>
    <row r="10" ht="16.5" spans="1:8">
      <c r="A10" s="24" t="s">
        <v>110</v>
      </c>
      <c r="B10" s="22" t="s">
        <v>111</v>
      </c>
      <c r="D10" s="23"/>
      <c r="E10" s="23"/>
      <c r="F10" s="23"/>
      <c r="G10" s="23"/>
      <c r="H10" s="23"/>
    </row>
    <row r="11" ht="16.5" spans="1:8">
      <c r="A11" s="24" t="s">
        <v>112</v>
      </c>
      <c r="B11" s="22" t="s">
        <v>113</v>
      </c>
      <c r="C11" s="23"/>
      <c r="D11" s="23"/>
      <c r="E11" s="23"/>
      <c r="F11" s="23"/>
      <c r="G11" s="23"/>
      <c r="H11" s="23"/>
    </row>
    <row r="12" ht="16.5" spans="2:8">
      <c r="B12" s="22"/>
      <c r="C12" s="23"/>
      <c r="D12" s="23"/>
      <c r="E12" s="23"/>
      <c r="F12" s="23"/>
      <c r="G12" s="23"/>
      <c r="H12" s="23"/>
    </row>
    <row r="13" ht="16.5" spans="1:8">
      <c r="A13" s="22"/>
      <c r="B13" s="22"/>
      <c r="C13" s="23"/>
      <c r="D13" s="23"/>
      <c r="E13" s="23"/>
      <c r="F13" s="23"/>
      <c r="G13" s="23"/>
      <c r="H13" s="23"/>
    </row>
    <row r="14" ht="16.5" spans="1:8">
      <c r="A14" s="22"/>
      <c r="B14" s="22"/>
      <c r="C14" s="23"/>
      <c r="D14" s="23"/>
      <c r="E14" s="23"/>
      <c r="F14" s="23"/>
      <c r="G14" s="23"/>
      <c r="H14" s="23"/>
    </row>
    <row r="15" ht="16.5" spans="1:8">
      <c r="A15" s="22"/>
      <c r="B15" s="22"/>
      <c r="C15" s="23"/>
      <c r="D15" s="23"/>
      <c r="E15" s="23"/>
      <c r="F15" s="23"/>
      <c r="G15" s="23"/>
      <c r="H15" s="23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J27" sqref="J26:K27"/>
    </sheetView>
  </sheetViews>
  <sheetFormatPr defaultColWidth="9" defaultRowHeight="16.5" outlineLevelRow="4" outlineLevelCol="1"/>
  <cols>
    <col min="1" max="16384" width="9" style="14"/>
  </cols>
  <sheetData>
    <row r="1" spans="1:2">
      <c r="A1" s="14" t="s">
        <v>314</v>
      </c>
      <c r="B1" s="14" t="s">
        <v>315</v>
      </c>
    </row>
    <row r="2" spans="1:2">
      <c r="A2" s="15" t="s">
        <v>316</v>
      </c>
      <c r="B2" s="14">
        <v>24</v>
      </c>
    </row>
    <row r="3" spans="1:2">
      <c r="A3" s="16" t="s">
        <v>317</v>
      </c>
      <c r="B3" s="14">
        <v>16</v>
      </c>
    </row>
    <row r="4" spans="1:2">
      <c r="A4" s="17" t="s">
        <v>318</v>
      </c>
      <c r="B4" s="14">
        <v>12</v>
      </c>
    </row>
    <row r="5" spans="1:2">
      <c r="A5" s="17" t="s">
        <v>319</v>
      </c>
      <c r="B5" s="14">
        <v>10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H58"/>
  <sheetViews>
    <sheetView workbookViewId="0">
      <selection activeCell="C41" sqref="C41:G43"/>
    </sheetView>
  </sheetViews>
  <sheetFormatPr defaultColWidth="9" defaultRowHeight="13.5"/>
  <cols>
    <col min="9" max="9" width="12.625" style="1"/>
    <col min="11" max="12" width="12.625" style="1"/>
    <col min="13" max="13" width="10.375" customWidth="1"/>
  </cols>
  <sheetData>
    <row r="2" ht="14.25"/>
    <row r="3" ht="14.25" spans="13:34">
      <c r="M3" s="3" t="s">
        <v>320</v>
      </c>
      <c r="N3" s="3" t="s">
        <v>321</v>
      </c>
      <c r="O3" s="3" t="s">
        <v>322</v>
      </c>
      <c r="P3" s="3" t="s">
        <v>323</v>
      </c>
      <c r="Q3" s="3" t="s">
        <v>324</v>
      </c>
      <c r="R3" s="3" t="s">
        <v>325</v>
      </c>
      <c r="S3" s="3" t="s">
        <v>326</v>
      </c>
      <c r="T3" s="3" t="s">
        <v>327</v>
      </c>
      <c r="U3" s="3" t="s">
        <v>328</v>
      </c>
      <c r="V3" s="3" t="s">
        <v>329</v>
      </c>
      <c r="W3" s="3" t="s">
        <v>330</v>
      </c>
      <c r="X3" s="3" t="s">
        <v>331</v>
      </c>
      <c r="Y3" s="3" t="s">
        <v>332</v>
      </c>
      <c r="Z3" s="3" t="s">
        <v>333</v>
      </c>
      <c r="AA3" s="3" t="s">
        <v>334</v>
      </c>
      <c r="AB3" s="3" t="s">
        <v>335</v>
      </c>
      <c r="AC3" s="3" t="s">
        <v>336</v>
      </c>
      <c r="AD3" s="3" t="s">
        <v>337</v>
      </c>
      <c r="AE3" s="3" t="s">
        <v>338</v>
      </c>
      <c r="AF3" s="3" t="s">
        <v>339</v>
      </c>
      <c r="AG3" s="3" t="s">
        <v>340</v>
      </c>
      <c r="AH3" s="3" t="s">
        <v>341</v>
      </c>
    </row>
    <row r="4" ht="14.25" spans="6:34">
      <c r="F4" s="2" t="s">
        <v>67</v>
      </c>
      <c r="G4" s="2" t="s">
        <v>68</v>
      </c>
      <c r="H4" s="2" t="s">
        <v>69</v>
      </c>
      <c r="I4" s="2" t="s">
        <v>70</v>
      </c>
      <c r="J4" s="1" t="s">
        <v>71</v>
      </c>
      <c r="K4" s="1" t="s">
        <v>342</v>
      </c>
      <c r="L4" s="1" t="s">
        <v>343</v>
      </c>
      <c r="M4" s="4">
        <v>45536</v>
      </c>
      <c r="N4" s="5">
        <v>0</v>
      </c>
      <c r="O4" s="5">
        <v>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4.25" spans="6:34">
      <c r="F5" s="1">
        <f>Q5/P5</f>
        <v>0.6616275329688</v>
      </c>
      <c r="G5" s="1">
        <f>U5/P5</f>
        <v>0.411386297844966</v>
      </c>
      <c r="H5" s="1">
        <f>V5/P5</f>
        <v>0.276616275329688</v>
      </c>
      <c r="I5" s="1">
        <f>W5/P5</f>
        <v>0.169829527179157</v>
      </c>
      <c r="J5" s="1">
        <f>Y5/P5</f>
        <v>0.0662592473464136</v>
      </c>
      <c r="K5" s="1">
        <f>Z5/P5</f>
        <v>0.0476037311032486</v>
      </c>
      <c r="L5" s="1">
        <f>AA5/P5</f>
        <v>0.0408491476358958</v>
      </c>
      <c r="M5" s="6">
        <v>45535</v>
      </c>
      <c r="N5" s="7">
        <v>4943</v>
      </c>
      <c r="O5" s="7">
        <v>2.89</v>
      </c>
      <c r="P5" s="8">
        <v>0.3109</v>
      </c>
      <c r="Q5" s="8">
        <v>0.2057</v>
      </c>
      <c r="R5" s="8">
        <v>0.1677</v>
      </c>
      <c r="S5" s="8">
        <v>0.1487</v>
      </c>
      <c r="T5" s="8">
        <v>0.1329</v>
      </c>
      <c r="U5" s="8">
        <v>0.1279</v>
      </c>
      <c r="V5" s="8">
        <v>0.086</v>
      </c>
      <c r="W5" s="8">
        <v>0.0528</v>
      </c>
      <c r="X5" s="8">
        <v>0.0324</v>
      </c>
      <c r="Y5" s="8">
        <v>0.0206</v>
      </c>
      <c r="Z5" s="8">
        <v>0.0148</v>
      </c>
      <c r="AA5" s="8">
        <v>0.0127</v>
      </c>
      <c r="AB5" s="7"/>
      <c r="AC5" s="7"/>
      <c r="AD5" s="7"/>
      <c r="AE5" s="7"/>
      <c r="AF5" s="7"/>
      <c r="AG5" s="7"/>
      <c r="AH5" s="7"/>
    </row>
    <row r="6" ht="14.25" spans="6:34">
      <c r="F6" s="1">
        <f t="shared" ref="F6:F35" si="0">Q6/P6</f>
        <v>0.693569131832797</v>
      </c>
      <c r="G6" s="1">
        <f t="shared" ref="G6:G35" si="1">U6/P6</f>
        <v>0.402572347266881</v>
      </c>
      <c r="H6" s="1">
        <f t="shared" ref="H6:H35" si="2">V6/P6</f>
        <v>0.259163987138264</v>
      </c>
      <c r="I6" s="1">
        <f t="shared" ref="I6:I35" si="3">W6/P6</f>
        <v>0.178456591639871</v>
      </c>
      <c r="J6" s="1">
        <f t="shared" ref="J6:J35" si="4">Y6/P6</f>
        <v>0.0771704180064309</v>
      </c>
      <c r="K6" s="1">
        <f t="shared" ref="K6:K35" si="5">Z6/P6</f>
        <v>0.0639871382636656</v>
      </c>
      <c r="L6" s="1">
        <f t="shared" ref="L6:L35" si="6">AA6/P6</f>
        <v>0.0559485530546624</v>
      </c>
      <c r="M6" s="4">
        <v>45534</v>
      </c>
      <c r="N6" s="5">
        <v>4418</v>
      </c>
      <c r="O6" s="5">
        <v>3.38</v>
      </c>
      <c r="P6" s="9">
        <v>0.311</v>
      </c>
      <c r="Q6" s="9">
        <v>0.2157</v>
      </c>
      <c r="R6" s="9">
        <v>0.1677</v>
      </c>
      <c r="S6" s="9">
        <v>0.1458</v>
      </c>
      <c r="T6" s="9">
        <v>0.1372</v>
      </c>
      <c r="U6" s="9">
        <v>0.1252</v>
      </c>
      <c r="V6" s="9">
        <v>0.0806</v>
      </c>
      <c r="W6" s="9">
        <v>0.0555</v>
      </c>
      <c r="X6" s="9">
        <v>0.0315</v>
      </c>
      <c r="Y6" s="9">
        <v>0.024</v>
      </c>
      <c r="Z6" s="9">
        <v>0.0199</v>
      </c>
      <c r="AA6" s="9">
        <v>0.0174</v>
      </c>
      <c r="AB6" s="5"/>
      <c r="AC6" s="5"/>
      <c r="AD6" s="5"/>
      <c r="AE6" s="5"/>
      <c r="AF6" s="5"/>
      <c r="AG6" s="5"/>
      <c r="AH6" s="5"/>
    </row>
    <row r="7" ht="14.25" spans="1:34">
      <c r="A7" t="s">
        <v>344</v>
      </c>
      <c r="F7" s="1">
        <f t="shared" si="0"/>
        <v>0.72448224852071</v>
      </c>
      <c r="G7" s="1">
        <f t="shared" si="1"/>
        <v>0.454881656804734</v>
      </c>
      <c r="H7" s="1">
        <f t="shared" si="2"/>
        <v>0.313609467455621</v>
      </c>
      <c r="I7" s="1">
        <f t="shared" si="3"/>
        <v>0.171967455621302</v>
      </c>
      <c r="J7" s="1">
        <f t="shared" si="4"/>
        <v>0.0872781065088757</v>
      </c>
      <c r="K7" s="1">
        <f t="shared" si="5"/>
        <v>0.069896449704142</v>
      </c>
      <c r="L7" s="1">
        <f t="shared" si="6"/>
        <v>0.0528846153846154</v>
      </c>
      <c r="M7" s="6">
        <v>45533</v>
      </c>
      <c r="N7" s="7">
        <v>3976</v>
      </c>
      <c r="O7" s="7">
        <v>3.39</v>
      </c>
      <c r="P7" s="8">
        <v>0.2704</v>
      </c>
      <c r="Q7" s="8">
        <v>0.1959</v>
      </c>
      <c r="R7" s="8">
        <v>0.161</v>
      </c>
      <c r="S7" s="8">
        <v>0.1341</v>
      </c>
      <c r="T7" s="8">
        <v>0.127</v>
      </c>
      <c r="U7" s="8">
        <v>0.123</v>
      </c>
      <c r="V7" s="8">
        <v>0.0848</v>
      </c>
      <c r="W7" s="8">
        <v>0.0465</v>
      </c>
      <c r="X7" s="8">
        <v>0.0345</v>
      </c>
      <c r="Y7" s="8">
        <v>0.0236</v>
      </c>
      <c r="Z7" s="8">
        <v>0.0189</v>
      </c>
      <c r="AA7" s="8">
        <v>0.0143</v>
      </c>
      <c r="AB7" s="7"/>
      <c r="AC7" s="7"/>
      <c r="AD7" s="7"/>
      <c r="AE7" s="7"/>
      <c r="AF7" s="7"/>
      <c r="AG7" s="7"/>
      <c r="AH7" s="7"/>
    </row>
    <row r="8" ht="14.25" spans="1:34">
      <c r="A8">
        <v>0</v>
      </c>
      <c r="B8">
        <v>7794</v>
      </c>
      <c r="C8">
        <f>A8/100</f>
        <v>0</v>
      </c>
      <c r="D8">
        <f>B8/100</f>
        <v>77.94</v>
      </c>
      <c r="F8" s="1">
        <f t="shared" si="0"/>
        <v>0.62037363412055</v>
      </c>
      <c r="G8" s="1">
        <f t="shared" si="1"/>
        <v>0.38702855128657</v>
      </c>
      <c r="H8" s="1">
        <f t="shared" si="2"/>
        <v>0.287275290800141</v>
      </c>
      <c r="I8" s="1">
        <f t="shared" si="3"/>
        <v>0.151216073316884</v>
      </c>
      <c r="J8" s="1">
        <f t="shared" si="4"/>
        <v>0.0701445188579485</v>
      </c>
      <c r="K8" s="1">
        <f t="shared" si="5"/>
        <v>0.0493479027141346</v>
      </c>
      <c r="L8" s="1">
        <f t="shared" si="6"/>
        <v>0.039125837151921</v>
      </c>
      <c r="M8" s="4">
        <v>45532</v>
      </c>
      <c r="N8" s="5">
        <v>3778</v>
      </c>
      <c r="O8" s="5">
        <v>3.39</v>
      </c>
      <c r="P8" s="9">
        <v>0.2837</v>
      </c>
      <c r="Q8" s="9">
        <v>0.176</v>
      </c>
      <c r="R8" s="9">
        <v>0.1554</v>
      </c>
      <c r="S8" s="9">
        <v>0.1376</v>
      </c>
      <c r="T8" s="9">
        <v>0.1252</v>
      </c>
      <c r="U8" s="9">
        <v>0.1098</v>
      </c>
      <c r="V8" s="9">
        <v>0.0815</v>
      </c>
      <c r="W8" s="9">
        <v>0.0429</v>
      </c>
      <c r="X8" s="9">
        <v>0.027</v>
      </c>
      <c r="Y8" s="9">
        <v>0.0199</v>
      </c>
      <c r="Z8" s="9">
        <v>0.014</v>
      </c>
      <c r="AA8" s="9">
        <v>0.0111</v>
      </c>
      <c r="AB8" s="5"/>
      <c r="AC8" s="5"/>
      <c r="AD8" s="5"/>
      <c r="AE8" s="5"/>
      <c r="AF8" s="5"/>
      <c r="AG8" s="5"/>
      <c r="AH8" s="5"/>
    </row>
    <row r="9" ht="14.25" spans="1:34">
      <c r="A9">
        <v>7800</v>
      </c>
      <c r="B9">
        <v>31787</v>
      </c>
      <c r="C9">
        <f t="shared" ref="C9:C14" si="7">A9/100</f>
        <v>78</v>
      </c>
      <c r="D9">
        <f t="shared" ref="D9:D14" si="8">B9/100</f>
        <v>317.87</v>
      </c>
      <c r="F9" s="1">
        <f t="shared" si="0"/>
        <v>0.682997118155619</v>
      </c>
      <c r="G9" s="1">
        <f t="shared" si="1"/>
        <v>0.411023054755043</v>
      </c>
      <c r="H9" s="1">
        <f t="shared" si="2"/>
        <v>0.285662824207493</v>
      </c>
      <c r="I9" s="1">
        <f t="shared" si="3"/>
        <v>0.171829971181556</v>
      </c>
      <c r="J9" s="1">
        <f t="shared" si="4"/>
        <v>0.0626801152737752</v>
      </c>
      <c r="K9" s="1">
        <f t="shared" si="5"/>
        <v>0.0482708933717579</v>
      </c>
      <c r="L9" s="1">
        <f t="shared" si="6"/>
        <v>0.0410662824207493</v>
      </c>
      <c r="M9" s="6">
        <v>45531</v>
      </c>
      <c r="N9" s="7">
        <v>4024</v>
      </c>
      <c r="O9" s="7">
        <v>3.28</v>
      </c>
      <c r="P9" s="8">
        <v>0.2776</v>
      </c>
      <c r="Q9" s="8">
        <v>0.1896</v>
      </c>
      <c r="R9" s="8">
        <v>0.1456</v>
      </c>
      <c r="S9" s="8">
        <v>0.1347</v>
      </c>
      <c r="T9" s="8">
        <v>0.122</v>
      </c>
      <c r="U9" s="8">
        <v>0.1141</v>
      </c>
      <c r="V9" s="8">
        <v>0.0793</v>
      </c>
      <c r="W9" s="8">
        <v>0.0477</v>
      </c>
      <c r="X9" s="8">
        <v>0.0278</v>
      </c>
      <c r="Y9" s="8">
        <v>0.0174</v>
      </c>
      <c r="Z9" s="8">
        <v>0.0134</v>
      </c>
      <c r="AA9" s="8">
        <v>0.0114</v>
      </c>
      <c r="AB9" s="7"/>
      <c r="AC9" s="7"/>
      <c r="AD9" s="7"/>
      <c r="AE9" s="7"/>
      <c r="AF9" s="7"/>
      <c r="AG9" s="7"/>
      <c r="AH9" s="7"/>
    </row>
    <row r="10" ht="14.25" spans="1:34">
      <c r="A10">
        <v>31877</v>
      </c>
      <c r="B10">
        <v>82765</v>
      </c>
      <c r="C10">
        <f t="shared" si="7"/>
        <v>318.77</v>
      </c>
      <c r="D10">
        <f t="shared" si="8"/>
        <v>827.65</v>
      </c>
      <c r="F10" s="1">
        <f t="shared" si="0"/>
        <v>0.67304347826087</v>
      </c>
      <c r="G10" s="1">
        <f t="shared" si="1"/>
        <v>0.403826086956522</v>
      </c>
      <c r="H10" s="1">
        <f t="shared" si="2"/>
        <v>0.300173913043478</v>
      </c>
      <c r="I10" s="1">
        <f t="shared" si="3"/>
        <v>0.182260869565217</v>
      </c>
      <c r="J10" s="1">
        <f t="shared" si="4"/>
        <v>0.0587826086956522</v>
      </c>
      <c r="K10" s="1">
        <f t="shared" si="5"/>
        <v>0.0518260869565217</v>
      </c>
      <c r="L10" s="1">
        <f t="shared" si="6"/>
        <v>0.0396521739130435</v>
      </c>
      <c r="M10" s="4">
        <v>45530</v>
      </c>
      <c r="N10" s="5">
        <v>4368</v>
      </c>
      <c r="O10" s="5">
        <v>3.03</v>
      </c>
      <c r="P10" s="9">
        <v>0.2875</v>
      </c>
      <c r="Q10" s="9">
        <v>0.1935</v>
      </c>
      <c r="R10" s="9">
        <v>0.1598</v>
      </c>
      <c r="S10" s="9">
        <v>0.1371</v>
      </c>
      <c r="T10" s="9">
        <v>0.1259</v>
      </c>
      <c r="U10" s="9">
        <v>0.1161</v>
      </c>
      <c r="V10" s="9">
        <v>0.0863</v>
      </c>
      <c r="W10" s="9">
        <v>0.0524</v>
      </c>
      <c r="X10" s="9">
        <v>0.0243</v>
      </c>
      <c r="Y10" s="9">
        <v>0.0169</v>
      </c>
      <c r="Z10" s="9">
        <v>0.0149</v>
      </c>
      <c r="AA10" s="9">
        <v>0.0114</v>
      </c>
      <c r="AB10" s="5"/>
      <c r="AC10" s="5"/>
      <c r="AD10" s="5"/>
      <c r="AE10" s="5"/>
      <c r="AF10" s="5"/>
      <c r="AG10" s="5"/>
      <c r="AH10" s="5"/>
    </row>
    <row r="11" ht="14.25" spans="1:34">
      <c r="A11">
        <v>83235</v>
      </c>
      <c r="B11">
        <v>195947</v>
      </c>
      <c r="C11">
        <f t="shared" si="7"/>
        <v>832.35</v>
      </c>
      <c r="D11">
        <f t="shared" si="8"/>
        <v>1959.47</v>
      </c>
      <c r="F11" s="1">
        <f t="shared" si="0"/>
        <v>0.700653120464441</v>
      </c>
      <c r="G11" s="1">
        <f t="shared" si="1"/>
        <v>0.461901306240929</v>
      </c>
      <c r="H11" s="1">
        <f t="shared" si="2"/>
        <v>0.314586357039187</v>
      </c>
      <c r="I11" s="1">
        <f t="shared" si="3"/>
        <v>0.180696661828737</v>
      </c>
      <c r="J11" s="1">
        <f t="shared" si="4"/>
        <v>0.0620464441219158</v>
      </c>
      <c r="K11" s="1">
        <f t="shared" si="5"/>
        <v>0.0399129172714078</v>
      </c>
      <c r="L11" s="1">
        <f t="shared" si="6"/>
        <v>0.0268505079825835</v>
      </c>
      <c r="M11" s="6">
        <v>45529</v>
      </c>
      <c r="N11" s="7">
        <v>5019</v>
      </c>
      <c r="O11" s="7">
        <v>3.12</v>
      </c>
      <c r="P11" s="8">
        <v>0.2756</v>
      </c>
      <c r="Q11" s="8">
        <v>0.1931</v>
      </c>
      <c r="R11" s="8">
        <v>0.162</v>
      </c>
      <c r="S11" s="8">
        <v>0.1359</v>
      </c>
      <c r="T11" s="8">
        <v>0.1219</v>
      </c>
      <c r="U11" s="8">
        <v>0.1273</v>
      </c>
      <c r="V11" s="8">
        <v>0.0867</v>
      </c>
      <c r="W11" s="8">
        <v>0.0498</v>
      </c>
      <c r="X11" s="8">
        <v>0.0265</v>
      </c>
      <c r="Y11" s="8">
        <v>0.0171</v>
      </c>
      <c r="Z11" s="8">
        <v>0.011</v>
      </c>
      <c r="AA11" s="8">
        <v>0.0074</v>
      </c>
      <c r="AB11" s="7"/>
      <c r="AC11" s="7"/>
      <c r="AD11" s="7"/>
      <c r="AE11" s="7"/>
      <c r="AF11" s="7"/>
      <c r="AG11" s="7"/>
      <c r="AH11" s="7"/>
    </row>
    <row r="12" ht="14.25" spans="1:34">
      <c r="A12">
        <v>203257</v>
      </c>
      <c r="B12">
        <v>414712</v>
      </c>
      <c r="C12">
        <f t="shared" si="7"/>
        <v>2032.57</v>
      </c>
      <c r="D12">
        <f t="shared" si="8"/>
        <v>4147.12</v>
      </c>
      <c r="F12" s="1">
        <f t="shared" si="0"/>
        <v>0.612453215379381</v>
      </c>
      <c r="G12" s="1">
        <f t="shared" si="1"/>
        <v>0.396393331064988</v>
      </c>
      <c r="H12" s="1">
        <f t="shared" si="2"/>
        <v>0.284110241578768</v>
      </c>
      <c r="I12" s="1">
        <f t="shared" si="3"/>
        <v>0.171827152092549</v>
      </c>
      <c r="J12" s="1">
        <f t="shared" si="4"/>
        <v>0.0663490983327663</v>
      </c>
      <c r="K12" s="1">
        <f t="shared" si="5"/>
        <v>0.053079278666213</v>
      </c>
      <c r="L12" s="1">
        <f t="shared" si="6"/>
        <v>0.0466144947260973</v>
      </c>
      <c r="M12" s="4">
        <v>45528</v>
      </c>
      <c r="N12" s="5">
        <v>5389</v>
      </c>
      <c r="O12" s="5">
        <v>2.87</v>
      </c>
      <c r="P12" s="9">
        <v>0.2939</v>
      </c>
      <c r="Q12" s="9">
        <v>0.18</v>
      </c>
      <c r="R12" s="9">
        <v>0.1468</v>
      </c>
      <c r="S12" s="9">
        <v>0.1306</v>
      </c>
      <c r="T12" s="9">
        <v>0.1212</v>
      </c>
      <c r="U12" s="9">
        <v>0.1165</v>
      </c>
      <c r="V12" s="9">
        <v>0.0835</v>
      </c>
      <c r="W12" s="9">
        <v>0.0505</v>
      </c>
      <c r="X12" s="9">
        <v>0.028</v>
      </c>
      <c r="Y12" s="9">
        <v>0.0195</v>
      </c>
      <c r="Z12" s="9">
        <v>0.0156</v>
      </c>
      <c r="AA12" s="9">
        <v>0.0137</v>
      </c>
      <c r="AB12" s="5"/>
      <c r="AC12" s="5"/>
      <c r="AD12" s="5"/>
      <c r="AE12" s="5"/>
      <c r="AF12" s="5"/>
      <c r="AG12" s="5"/>
      <c r="AH12" s="5"/>
    </row>
    <row r="13" ht="14.25" spans="1:34">
      <c r="A13">
        <v>591673</v>
      </c>
      <c r="B13">
        <v>685467</v>
      </c>
      <c r="C13">
        <f t="shared" si="7"/>
        <v>5916.73</v>
      </c>
      <c r="D13">
        <f t="shared" si="8"/>
        <v>6854.67</v>
      </c>
      <c r="F13" s="1">
        <f t="shared" si="0"/>
        <v>0.644508670520231</v>
      </c>
      <c r="G13" s="1">
        <f t="shared" si="1"/>
        <v>0.348627167630058</v>
      </c>
      <c r="H13" s="1">
        <f t="shared" si="2"/>
        <v>0.263728323699422</v>
      </c>
      <c r="I13" s="1">
        <f t="shared" si="3"/>
        <v>0.158598265895954</v>
      </c>
      <c r="J13" s="1">
        <f t="shared" si="4"/>
        <v>0.0610549132947977</v>
      </c>
      <c r="K13" s="1">
        <f t="shared" si="5"/>
        <v>0.0429913294797688</v>
      </c>
      <c r="L13" s="1">
        <f t="shared" si="6"/>
        <v>0.0354046242774567</v>
      </c>
      <c r="M13" s="6">
        <v>45527</v>
      </c>
      <c r="N13" s="7">
        <v>3783</v>
      </c>
      <c r="O13" s="7">
        <v>4.3</v>
      </c>
      <c r="P13" s="8">
        <v>0.2768</v>
      </c>
      <c r="Q13" s="8">
        <v>0.1784</v>
      </c>
      <c r="R13" s="8">
        <v>0.1414</v>
      </c>
      <c r="S13" s="8">
        <v>0.1192</v>
      </c>
      <c r="T13" s="8">
        <v>0.1084</v>
      </c>
      <c r="U13" s="8">
        <v>0.0965</v>
      </c>
      <c r="V13" s="8">
        <v>0.073</v>
      </c>
      <c r="W13" s="8">
        <v>0.0439</v>
      </c>
      <c r="X13" s="8">
        <v>0.0243</v>
      </c>
      <c r="Y13" s="8">
        <v>0.0169</v>
      </c>
      <c r="Z13" s="8">
        <v>0.0119</v>
      </c>
      <c r="AA13" s="8">
        <v>0.0098</v>
      </c>
      <c r="AB13" s="7"/>
      <c r="AC13" s="7"/>
      <c r="AD13" s="7"/>
      <c r="AE13" s="7"/>
      <c r="AF13" s="7"/>
      <c r="AG13" s="7"/>
      <c r="AH13" s="7"/>
    </row>
    <row r="14" ht="14.25" spans="1:34">
      <c r="A14">
        <v>981119</v>
      </c>
      <c r="B14">
        <v>981119</v>
      </c>
      <c r="C14">
        <f t="shared" si="7"/>
        <v>9811.19</v>
      </c>
      <c r="D14">
        <f t="shared" si="8"/>
        <v>9811.19</v>
      </c>
      <c r="F14" s="1">
        <f t="shared" si="0"/>
        <v>0.670855148342059</v>
      </c>
      <c r="G14" s="1">
        <f t="shared" si="1"/>
        <v>0.379057591623037</v>
      </c>
      <c r="H14" s="1">
        <f t="shared" si="2"/>
        <v>0.258987783595113</v>
      </c>
      <c r="I14" s="1">
        <f t="shared" si="3"/>
        <v>0.153926701570681</v>
      </c>
      <c r="J14" s="1">
        <f t="shared" si="4"/>
        <v>0.0551483420593368</v>
      </c>
      <c r="K14" s="1">
        <f t="shared" si="5"/>
        <v>0.0425828970331588</v>
      </c>
      <c r="L14" s="1">
        <f t="shared" si="6"/>
        <v>0.0369982547993019</v>
      </c>
      <c r="M14" s="4">
        <v>45526</v>
      </c>
      <c r="N14" s="5">
        <v>3288</v>
      </c>
      <c r="O14" s="5">
        <v>5.81</v>
      </c>
      <c r="P14" s="9">
        <v>0.2865</v>
      </c>
      <c r="Q14" s="9">
        <v>0.1922</v>
      </c>
      <c r="R14" s="9">
        <v>0.1563</v>
      </c>
      <c r="S14" s="9">
        <v>0.1293</v>
      </c>
      <c r="T14" s="9">
        <v>0.1183</v>
      </c>
      <c r="U14" s="9">
        <v>0.1086</v>
      </c>
      <c r="V14" s="9">
        <v>0.0742</v>
      </c>
      <c r="W14" s="9">
        <v>0.0441</v>
      </c>
      <c r="X14" s="9">
        <v>0.028</v>
      </c>
      <c r="Y14" s="9">
        <v>0.0158</v>
      </c>
      <c r="Z14" s="9">
        <v>0.0122</v>
      </c>
      <c r="AA14" s="9">
        <v>0.0106</v>
      </c>
      <c r="AB14" s="5"/>
      <c r="AC14" s="5"/>
      <c r="AD14" s="5"/>
      <c r="AE14" s="5"/>
      <c r="AF14" s="5"/>
      <c r="AG14" s="5"/>
      <c r="AH14" s="5"/>
    </row>
    <row r="15" ht="14.25" spans="6:34">
      <c r="F15" s="1">
        <f t="shared" si="0"/>
        <v>0.644496304939712</v>
      </c>
      <c r="G15" s="1">
        <f t="shared" si="1"/>
        <v>0.358226371061844</v>
      </c>
      <c r="H15" s="1">
        <f t="shared" si="2"/>
        <v>0.236483858420848</v>
      </c>
      <c r="I15" s="1">
        <f t="shared" si="3"/>
        <v>0.165694282380397</v>
      </c>
      <c r="J15" s="1">
        <f t="shared" si="4"/>
        <v>0.0630105017502917</v>
      </c>
      <c r="K15" s="1">
        <f t="shared" si="5"/>
        <v>0.0536756126021004</v>
      </c>
      <c r="L15" s="1">
        <f t="shared" si="6"/>
        <v>0.0400622325943213</v>
      </c>
      <c r="M15" s="6">
        <v>45525</v>
      </c>
      <c r="N15" s="7">
        <v>2909</v>
      </c>
      <c r="O15" s="7">
        <v>2.81</v>
      </c>
      <c r="P15" s="8">
        <v>0.2571</v>
      </c>
      <c r="Q15" s="8">
        <v>0.1657</v>
      </c>
      <c r="R15" s="8">
        <v>0.1327</v>
      </c>
      <c r="S15" s="8">
        <v>0.1124</v>
      </c>
      <c r="T15" s="8">
        <v>0.1076</v>
      </c>
      <c r="U15" s="8">
        <v>0.0921</v>
      </c>
      <c r="V15" s="8">
        <v>0.0608</v>
      </c>
      <c r="W15" s="8">
        <v>0.0426</v>
      </c>
      <c r="X15" s="8">
        <v>0.0265</v>
      </c>
      <c r="Y15" s="8">
        <v>0.0162</v>
      </c>
      <c r="Z15" s="8">
        <v>0.0138</v>
      </c>
      <c r="AA15" s="8">
        <v>0.0103</v>
      </c>
      <c r="AB15" s="7"/>
      <c r="AC15" s="7"/>
      <c r="AD15" s="7"/>
      <c r="AE15" s="7"/>
      <c r="AF15" s="7"/>
      <c r="AG15" s="7"/>
      <c r="AH15" s="7"/>
    </row>
    <row r="16" ht="14.25" spans="6:34">
      <c r="F16" s="1">
        <f t="shared" si="0"/>
        <v>0.663834951456311</v>
      </c>
      <c r="G16" s="1">
        <f t="shared" si="1"/>
        <v>0.389563106796116</v>
      </c>
      <c r="H16" s="1">
        <f t="shared" si="2"/>
        <v>0.300161812297735</v>
      </c>
      <c r="I16" s="1">
        <f t="shared" si="3"/>
        <v>0.188915857605178</v>
      </c>
      <c r="J16" s="1">
        <f t="shared" si="4"/>
        <v>0.0752427184466019</v>
      </c>
      <c r="K16" s="1">
        <f t="shared" si="5"/>
        <v>0.0550161812297735</v>
      </c>
      <c r="L16" s="1">
        <f t="shared" si="6"/>
        <v>0.0432847896440129</v>
      </c>
      <c r="M16" s="4">
        <v>45524</v>
      </c>
      <c r="N16" s="5">
        <v>2803</v>
      </c>
      <c r="O16" s="5">
        <v>1.61</v>
      </c>
      <c r="P16" s="9">
        <v>0.2472</v>
      </c>
      <c r="Q16" s="9">
        <v>0.1641</v>
      </c>
      <c r="R16" s="9">
        <v>0.1399</v>
      </c>
      <c r="S16" s="9">
        <v>0.1113</v>
      </c>
      <c r="T16" s="9">
        <v>0.107</v>
      </c>
      <c r="U16" s="9">
        <v>0.0963</v>
      </c>
      <c r="V16" s="9">
        <v>0.0742</v>
      </c>
      <c r="W16" s="9">
        <v>0.0467</v>
      </c>
      <c r="X16" s="9">
        <v>0.0264</v>
      </c>
      <c r="Y16" s="9">
        <v>0.0186</v>
      </c>
      <c r="Z16" s="9">
        <v>0.0136</v>
      </c>
      <c r="AA16" s="9">
        <v>0.0107</v>
      </c>
      <c r="AB16" s="5"/>
      <c r="AC16" s="5"/>
      <c r="AD16" s="5"/>
      <c r="AE16" s="5"/>
      <c r="AF16" s="5"/>
      <c r="AG16" s="5"/>
      <c r="AH16" s="5"/>
    </row>
    <row r="17" ht="14.25" spans="6:34">
      <c r="F17" s="1">
        <f t="shared" si="0"/>
        <v>0.61725579627518</v>
      </c>
      <c r="G17" s="1">
        <f t="shared" si="1"/>
        <v>0.369061193462562</v>
      </c>
      <c r="H17" s="1">
        <f t="shared" si="2"/>
        <v>0.238692512352718</v>
      </c>
      <c r="I17" s="1">
        <f t="shared" si="3"/>
        <v>0.178259217027746</v>
      </c>
      <c r="J17" s="1">
        <f t="shared" si="4"/>
        <v>0.0699353857848727</v>
      </c>
      <c r="K17" s="1">
        <f t="shared" si="5"/>
        <v>0.0535917901938426</v>
      </c>
      <c r="L17" s="1">
        <f t="shared" si="6"/>
        <v>0.0410490307867731</v>
      </c>
      <c r="M17" s="6">
        <v>45523</v>
      </c>
      <c r="N17" s="7">
        <v>2771</v>
      </c>
      <c r="O17" s="7">
        <v>1.5</v>
      </c>
      <c r="P17" s="8">
        <v>0.2631</v>
      </c>
      <c r="Q17" s="8">
        <v>0.1624</v>
      </c>
      <c r="R17" s="8">
        <v>0.1317</v>
      </c>
      <c r="S17" s="8">
        <v>0.1187</v>
      </c>
      <c r="T17" s="8">
        <v>0.1119</v>
      </c>
      <c r="U17" s="8">
        <v>0.0971</v>
      </c>
      <c r="V17" s="8">
        <v>0.0628</v>
      </c>
      <c r="W17" s="8">
        <v>0.0469</v>
      </c>
      <c r="X17" s="8">
        <v>0.0242</v>
      </c>
      <c r="Y17" s="8">
        <v>0.0184</v>
      </c>
      <c r="Z17" s="8">
        <v>0.0141</v>
      </c>
      <c r="AA17" s="8">
        <v>0.0108</v>
      </c>
      <c r="AB17" s="7"/>
      <c r="AC17" s="7"/>
      <c r="AD17" s="7"/>
      <c r="AE17" s="7"/>
      <c r="AF17" s="7"/>
      <c r="AG17" s="7"/>
      <c r="AH17" s="7"/>
    </row>
    <row r="18" ht="14.25" spans="6:34">
      <c r="F18" s="1">
        <f t="shared" si="0"/>
        <v>0.70072680632749</v>
      </c>
      <c r="G18" s="1">
        <f t="shared" si="1"/>
        <v>0.466438648995297</v>
      </c>
      <c r="H18" s="1">
        <f t="shared" si="2"/>
        <v>0.289439931594699</v>
      </c>
      <c r="I18" s="1">
        <f t="shared" si="3"/>
        <v>0.174005985463873</v>
      </c>
      <c r="J18" s="1">
        <f t="shared" si="4"/>
        <v>0.0632749038050449</v>
      </c>
      <c r="K18" s="1">
        <f t="shared" si="5"/>
        <v>0.0521590423257803</v>
      </c>
      <c r="L18" s="1">
        <f t="shared" si="6"/>
        <v>0.0380504489097905</v>
      </c>
      <c r="M18" s="4">
        <v>45522</v>
      </c>
      <c r="N18" s="5">
        <v>3044</v>
      </c>
      <c r="O18" s="5">
        <v>1.43</v>
      </c>
      <c r="P18" s="9">
        <v>0.2339</v>
      </c>
      <c r="Q18" s="9">
        <v>0.1639</v>
      </c>
      <c r="R18" s="9">
        <v>0.1284</v>
      </c>
      <c r="S18" s="9">
        <v>0.1117</v>
      </c>
      <c r="T18" s="9">
        <v>0.1071</v>
      </c>
      <c r="U18" s="9">
        <v>0.1091</v>
      </c>
      <c r="V18" s="9">
        <v>0.0677</v>
      </c>
      <c r="W18" s="9">
        <v>0.0407</v>
      </c>
      <c r="X18" s="9">
        <v>0.0263</v>
      </c>
      <c r="Y18" s="9">
        <v>0.0148</v>
      </c>
      <c r="Z18" s="9">
        <v>0.0122</v>
      </c>
      <c r="AA18" s="9">
        <v>0.0089</v>
      </c>
      <c r="AB18" s="9">
        <v>0.0076</v>
      </c>
      <c r="AC18" s="5"/>
      <c r="AD18" s="5"/>
      <c r="AE18" s="5"/>
      <c r="AF18" s="5"/>
      <c r="AG18" s="5"/>
      <c r="AH18" s="5"/>
    </row>
    <row r="19" ht="14.25" spans="6:34">
      <c r="F19" s="1">
        <f t="shared" si="0"/>
        <v>0.648907627443465</v>
      </c>
      <c r="G19" s="1">
        <f t="shared" si="1"/>
        <v>0.407052510540437</v>
      </c>
      <c r="H19" s="1">
        <f t="shared" si="2"/>
        <v>0.267152165580682</v>
      </c>
      <c r="I19" s="1">
        <f t="shared" si="3"/>
        <v>0.186661556151782</v>
      </c>
      <c r="J19" s="1">
        <f t="shared" si="4"/>
        <v>0.0640091989267919</v>
      </c>
      <c r="K19" s="1">
        <f t="shared" si="5"/>
        <v>0.0559601379839019</v>
      </c>
      <c r="L19" s="1">
        <f t="shared" si="6"/>
        <v>0.044461479494059</v>
      </c>
      <c r="M19" s="6">
        <v>45521</v>
      </c>
      <c r="N19" s="7">
        <v>3285</v>
      </c>
      <c r="O19" s="7">
        <v>1.33</v>
      </c>
      <c r="P19" s="8">
        <v>0.2609</v>
      </c>
      <c r="Q19" s="8">
        <v>0.1693</v>
      </c>
      <c r="R19" s="8">
        <v>0.1285</v>
      </c>
      <c r="S19" s="8">
        <v>0.1139</v>
      </c>
      <c r="T19" s="8">
        <v>0.1096</v>
      </c>
      <c r="U19" s="8">
        <v>0.1062</v>
      </c>
      <c r="V19" s="8">
        <v>0.0697</v>
      </c>
      <c r="W19" s="8">
        <v>0.0487</v>
      </c>
      <c r="X19" s="8">
        <v>0.0274</v>
      </c>
      <c r="Y19" s="8">
        <v>0.0167</v>
      </c>
      <c r="Z19" s="8">
        <v>0.0146</v>
      </c>
      <c r="AA19" s="8">
        <v>0.0116</v>
      </c>
      <c r="AB19" s="8">
        <v>0.01</v>
      </c>
      <c r="AC19" s="7"/>
      <c r="AD19" s="7"/>
      <c r="AE19" s="7"/>
      <c r="AF19" s="7"/>
      <c r="AG19" s="7"/>
      <c r="AH19" s="7"/>
    </row>
    <row r="20" ht="14.25" spans="6:34">
      <c r="F20" s="1">
        <f t="shared" si="0"/>
        <v>0.639673105497771</v>
      </c>
      <c r="G20" s="1">
        <f t="shared" si="1"/>
        <v>0.366641901931649</v>
      </c>
      <c r="H20" s="1">
        <f t="shared" si="2"/>
        <v>0.239227340267459</v>
      </c>
      <c r="I20" s="1">
        <f t="shared" si="3"/>
        <v>0.167533432392273</v>
      </c>
      <c r="J20" s="1">
        <f t="shared" si="4"/>
        <v>0.0676077265973254</v>
      </c>
      <c r="K20" s="1">
        <f t="shared" si="5"/>
        <v>0.0464338781575037</v>
      </c>
      <c r="L20" s="1">
        <f t="shared" si="6"/>
        <v>0.0412332838038633</v>
      </c>
      <c r="M20" s="4">
        <v>45520</v>
      </c>
      <c r="N20" s="5">
        <v>2968</v>
      </c>
      <c r="O20" s="5">
        <v>1.49</v>
      </c>
      <c r="P20" s="9">
        <v>0.2692</v>
      </c>
      <c r="Q20" s="9">
        <v>0.1722</v>
      </c>
      <c r="R20" s="9">
        <v>0.1287</v>
      </c>
      <c r="S20" s="9">
        <v>0.1213</v>
      </c>
      <c r="T20" s="9">
        <v>0.1108</v>
      </c>
      <c r="U20" s="9">
        <v>0.0987</v>
      </c>
      <c r="V20" s="9">
        <v>0.0644</v>
      </c>
      <c r="W20" s="9">
        <v>0.0451</v>
      </c>
      <c r="X20" s="9">
        <v>0.0216</v>
      </c>
      <c r="Y20" s="9">
        <v>0.0182</v>
      </c>
      <c r="Z20" s="9">
        <v>0.0125</v>
      </c>
      <c r="AA20" s="9">
        <v>0.0111</v>
      </c>
      <c r="AB20" s="9">
        <v>0.0108</v>
      </c>
      <c r="AC20" s="5"/>
      <c r="AD20" s="5"/>
      <c r="AE20" s="5"/>
      <c r="AF20" s="5"/>
      <c r="AG20" s="5"/>
      <c r="AH20" s="5"/>
    </row>
    <row r="21" ht="14.25" spans="6:34">
      <c r="F21" s="1">
        <f t="shared" si="0"/>
        <v>0.689986882378662</v>
      </c>
      <c r="G21" s="1">
        <f t="shared" si="1"/>
        <v>0.404459991254919</v>
      </c>
      <c r="H21" s="1">
        <f t="shared" si="2"/>
        <v>0.289024923480542</v>
      </c>
      <c r="I21" s="1">
        <f t="shared" si="3"/>
        <v>0.173589855706165</v>
      </c>
      <c r="J21" s="1">
        <f t="shared" si="4"/>
        <v>0.0590292960209882</v>
      </c>
      <c r="K21" s="1">
        <f t="shared" si="5"/>
        <v>0.0459116746829908</v>
      </c>
      <c r="L21" s="1">
        <f t="shared" si="6"/>
        <v>0.0341058154787932</v>
      </c>
      <c r="M21" s="6">
        <v>45519</v>
      </c>
      <c r="N21" s="7">
        <v>4207</v>
      </c>
      <c r="O21" s="7">
        <v>2.82</v>
      </c>
      <c r="P21" s="8">
        <v>0.2287</v>
      </c>
      <c r="Q21" s="8">
        <v>0.1578</v>
      </c>
      <c r="R21" s="8">
        <v>0.1338</v>
      </c>
      <c r="S21" s="8">
        <v>0.1108</v>
      </c>
      <c r="T21" s="8">
        <v>0.0996</v>
      </c>
      <c r="U21" s="8">
        <v>0.0925</v>
      </c>
      <c r="V21" s="8">
        <v>0.0661</v>
      </c>
      <c r="W21" s="8">
        <v>0.0397</v>
      </c>
      <c r="X21" s="8">
        <v>0.0214</v>
      </c>
      <c r="Y21" s="8">
        <v>0.0135</v>
      </c>
      <c r="Z21" s="8">
        <v>0.0105</v>
      </c>
      <c r="AA21" s="8">
        <v>0.0078</v>
      </c>
      <c r="AB21" s="8">
        <v>0.0059</v>
      </c>
      <c r="AC21" s="7"/>
      <c r="AD21" s="7"/>
      <c r="AE21" s="7"/>
      <c r="AF21" s="7"/>
      <c r="AG21" s="7"/>
      <c r="AH21" s="7"/>
    </row>
    <row r="22" ht="14.25" spans="6:34">
      <c r="F22" s="1">
        <f t="shared" si="0"/>
        <v>0.592904812082894</v>
      </c>
      <c r="G22" s="1">
        <f t="shared" si="1"/>
        <v>0.32946961714085</v>
      </c>
      <c r="H22" s="1">
        <f t="shared" si="2"/>
        <v>0.232525465402178</v>
      </c>
      <c r="I22" s="1">
        <f t="shared" si="3"/>
        <v>0.12715138742536</v>
      </c>
      <c r="J22" s="1">
        <f t="shared" si="4"/>
        <v>0.0558482613277134</v>
      </c>
      <c r="K22" s="1">
        <f t="shared" si="5"/>
        <v>0.0386371619248332</v>
      </c>
      <c r="L22" s="1">
        <f t="shared" si="6"/>
        <v>0.029504741833509</v>
      </c>
      <c r="M22" s="4">
        <v>45518</v>
      </c>
      <c r="N22" s="5">
        <v>4531</v>
      </c>
      <c r="O22" s="5">
        <v>2.49</v>
      </c>
      <c r="P22" s="9">
        <v>0.2847</v>
      </c>
      <c r="Q22" s="9">
        <v>0.1688</v>
      </c>
      <c r="R22" s="9">
        <v>0.1404</v>
      </c>
      <c r="S22" s="9">
        <v>0.1205</v>
      </c>
      <c r="T22" s="9">
        <v>0.1048</v>
      </c>
      <c r="U22" s="9">
        <v>0.0938</v>
      </c>
      <c r="V22" s="9">
        <v>0.0662</v>
      </c>
      <c r="W22" s="9">
        <v>0.0362</v>
      </c>
      <c r="X22" s="9">
        <v>0.023</v>
      </c>
      <c r="Y22" s="9">
        <v>0.0159</v>
      </c>
      <c r="Z22" s="9">
        <v>0.011</v>
      </c>
      <c r="AA22" s="9">
        <v>0.0084</v>
      </c>
      <c r="AB22" s="9">
        <v>0.0068</v>
      </c>
      <c r="AC22" s="5"/>
      <c r="AD22" s="5"/>
      <c r="AE22" s="5"/>
      <c r="AF22" s="5"/>
      <c r="AG22" s="5"/>
      <c r="AH22" s="5"/>
    </row>
    <row r="23" ht="14.25" spans="4:34">
      <c r="D23">
        <f>100000*5%</f>
        <v>5000</v>
      </c>
      <c r="F23" s="1">
        <f t="shared" si="0"/>
        <v>0.675909878682842</v>
      </c>
      <c r="G23" s="1">
        <f t="shared" si="1"/>
        <v>0.339688041594454</v>
      </c>
      <c r="H23" s="1">
        <f t="shared" si="2"/>
        <v>0.239514731369151</v>
      </c>
      <c r="I23" s="1">
        <f t="shared" si="3"/>
        <v>0.135528596187175</v>
      </c>
      <c r="J23" s="1">
        <f t="shared" si="4"/>
        <v>0.058578856152513</v>
      </c>
      <c r="K23" s="1">
        <f t="shared" si="5"/>
        <v>0.0422876949740035</v>
      </c>
      <c r="L23" s="1">
        <f t="shared" si="6"/>
        <v>0.0311958405545927</v>
      </c>
      <c r="M23" s="6">
        <v>45517</v>
      </c>
      <c r="N23" s="7">
        <v>5092</v>
      </c>
      <c r="O23" s="7">
        <v>3.18</v>
      </c>
      <c r="P23" s="8">
        <v>0.2885</v>
      </c>
      <c r="Q23" s="8">
        <v>0.195</v>
      </c>
      <c r="R23" s="8">
        <v>0.1388</v>
      </c>
      <c r="S23" s="8">
        <v>0.1269</v>
      </c>
      <c r="T23" s="8">
        <v>0.1115</v>
      </c>
      <c r="U23" s="8">
        <v>0.098</v>
      </c>
      <c r="V23" s="8">
        <v>0.0691</v>
      </c>
      <c r="W23" s="8">
        <v>0.0391</v>
      </c>
      <c r="X23" s="8">
        <v>0.022</v>
      </c>
      <c r="Y23" s="8">
        <v>0.0169</v>
      </c>
      <c r="Z23" s="8">
        <v>0.0122</v>
      </c>
      <c r="AA23" s="8">
        <v>0.009</v>
      </c>
      <c r="AB23" s="8">
        <v>0.0079</v>
      </c>
      <c r="AC23" s="7"/>
      <c r="AD23" s="7"/>
      <c r="AE23" s="7"/>
      <c r="AF23" s="7"/>
      <c r="AG23" s="7"/>
      <c r="AH23" s="7"/>
    </row>
    <row r="24" ht="14.25" spans="6:34">
      <c r="F24" s="1">
        <f t="shared" si="0"/>
        <v>0.694939415538133</v>
      </c>
      <c r="G24" s="1">
        <f t="shared" si="1"/>
        <v>0.338203848895224</v>
      </c>
      <c r="H24" s="1">
        <f t="shared" si="2"/>
        <v>0.24447612259444</v>
      </c>
      <c r="I24" s="1">
        <f t="shared" si="3"/>
        <v>0.131503920171062</v>
      </c>
      <c r="J24" s="1">
        <f t="shared" si="4"/>
        <v>0.0605844618674269</v>
      </c>
      <c r="K24" s="1">
        <f t="shared" si="5"/>
        <v>0.0359942979330007</v>
      </c>
      <c r="L24" s="1">
        <f t="shared" si="6"/>
        <v>0.0313613684960798</v>
      </c>
      <c r="M24" s="4">
        <v>45516</v>
      </c>
      <c r="N24" s="5">
        <v>5363</v>
      </c>
      <c r="O24" s="5">
        <v>3.42</v>
      </c>
      <c r="P24" s="9">
        <v>0.2806</v>
      </c>
      <c r="Q24" s="9">
        <v>0.195</v>
      </c>
      <c r="R24" s="9">
        <v>0.1473</v>
      </c>
      <c r="S24" s="9">
        <v>0.1136</v>
      </c>
      <c r="T24" s="9">
        <v>0.1052</v>
      </c>
      <c r="U24" s="9">
        <v>0.0949</v>
      </c>
      <c r="V24" s="9">
        <v>0.0686</v>
      </c>
      <c r="W24" s="9">
        <v>0.0369</v>
      </c>
      <c r="X24" s="9">
        <v>0.0231</v>
      </c>
      <c r="Y24" s="9">
        <v>0.017</v>
      </c>
      <c r="Z24" s="9">
        <v>0.0101</v>
      </c>
      <c r="AA24" s="9">
        <v>0.0088</v>
      </c>
      <c r="AB24" s="9">
        <v>0.008</v>
      </c>
      <c r="AC24" s="5"/>
      <c r="AD24" s="5"/>
      <c r="AE24" s="5"/>
      <c r="AF24" s="5"/>
      <c r="AG24" s="5"/>
      <c r="AH24" s="5"/>
    </row>
    <row r="25" ht="14.25" spans="6:34">
      <c r="F25" s="1">
        <f t="shared" si="0"/>
        <v>0.684039087947883</v>
      </c>
      <c r="G25" s="1">
        <f t="shared" si="1"/>
        <v>0.392689106044155</v>
      </c>
      <c r="H25" s="1">
        <f t="shared" si="2"/>
        <v>0.281216069489685</v>
      </c>
      <c r="I25" s="1">
        <f t="shared" si="3"/>
        <v>0.148751357220413</v>
      </c>
      <c r="J25" s="1">
        <f t="shared" si="4"/>
        <v>0.0673181324647123</v>
      </c>
      <c r="K25" s="1">
        <f t="shared" si="5"/>
        <v>0.0513934129569309</v>
      </c>
      <c r="L25" s="1">
        <f t="shared" si="6"/>
        <v>0.0365544697792255</v>
      </c>
      <c r="M25" s="6">
        <v>45515</v>
      </c>
      <c r="N25" s="7">
        <v>6349</v>
      </c>
      <c r="O25" s="7">
        <v>2.85</v>
      </c>
      <c r="P25" s="8">
        <v>0.2763</v>
      </c>
      <c r="Q25" s="8">
        <v>0.189</v>
      </c>
      <c r="R25" s="8">
        <v>0.1561</v>
      </c>
      <c r="S25" s="8">
        <v>0.1351</v>
      </c>
      <c r="T25" s="8">
        <v>0.1101</v>
      </c>
      <c r="U25" s="8">
        <v>0.1085</v>
      </c>
      <c r="V25" s="8">
        <v>0.0777</v>
      </c>
      <c r="W25" s="8">
        <v>0.0411</v>
      </c>
      <c r="X25" s="8">
        <v>0.026</v>
      </c>
      <c r="Y25" s="8">
        <v>0.0186</v>
      </c>
      <c r="Z25" s="8">
        <v>0.0142</v>
      </c>
      <c r="AA25" s="8">
        <v>0.0101</v>
      </c>
      <c r="AB25" s="8">
        <v>0.0076</v>
      </c>
      <c r="AC25" s="7"/>
      <c r="AD25" s="7"/>
      <c r="AE25" s="7"/>
      <c r="AF25" s="7"/>
      <c r="AG25" s="7"/>
      <c r="AH25" s="7"/>
    </row>
    <row r="26" ht="14.25" spans="6:34">
      <c r="F26" s="1">
        <f t="shared" si="0"/>
        <v>0.668743850442768</v>
      </c>
      <c r="G26" s="1">
        <f t="shared" si="1"/>
        <v>0.384716300426369</v>
      </c>
      <c r="H26" s="1">
        <f t="shared" si="2"/>
        <v>0.259101344703181</v>
      </c>
      <c r="I26" s="1">
        <f t="shared" si="3"/>
        <v>0.159068547064611</v>
      </c>
      <c r="J26" s="1">
        <f t="shared" si="4"/>
        <v>0.0521482453263365</v>
      </c>
      <c r="K26" s="1">
        <f t="shared" si="5"/>
        <v>0.0423089537553296</v>
      </c>
      <c r="L26" s="1">
        <f t="shared" si="6"/>
        <v>0.0282059691702197</v>
      </c>
      <c r="M26" s="4">
        <v>45514</v>
      </c>
      <c r="N26" s="5">
        <v>6370</v>
      </c>
      <c r="O26" s="5">
        <v>2.8</v>
      </c>
      <c r="P26" s="9">
        <v>0.3049</v>
      </c>
      <c r="Q26" s="9">
        <v>0.2039</v>
      </c>
      <c r="R26" s="9">
        <v>0.1694</v>
      </c>
      <c r="S26" s="9">
        <v>0.1446</v>
      </c>
      <c r="T26" s="9">
        <v>0.1381</v>
      </c>
      <c r="U26" s="9">
        <v>0.1173</v>
      </c>
      <c r="V26" s="9">
        <v>0.079</v>
      </c>
      <c r="W26" s="9">
        <v>0.0485</v>
      </c>
      <c r="X26" s="9">
        <v>0.0256</v>
      </c>
      <c r="Y26" s="9">
        <v>0.0159</v>
      </c>
      <c r="Z26" s="9">
        <v>0.0129</v>
      </c>
      <c r="AA26" s="9">
        <v>0.0086</v>
      </c>
      <c r="AB26" s="9">
        <v>0.0071</v>
      </c>
      <c r="AC26" s="5"/>
      <c r="AD26" s="5"/>
      <c r="AE26" s="5"/>
      <c r="AF26" s="5"/>
      <c r="AG26" s="5"/>
      <c r="AH26" s="5"/>
    </row>
    <row r="27" ht="14.25" spans="6:34">
      <c r="F27" s="1">
        <f t="shared" si="0"/>
        <v>0.711055276381909</v>
      </c>
      <c r="G27" s="1">
        <f t="shared" si="1"/>
        <v>0.396984924623116</v>
      </c>
      <c r="H27" s="1">
        <f t="shared" si="2"/>
        <v>0.232591529073941</v>
      </c>
      <c r="I27" s="1">
        <f t="shared" si="3"/>
        <v>0.14572864321608</v>
      </c>
      <c r="J27" s="1">
        <f t="shared" si="4"/>
        <v>0.052045944005743</v>
      </c>
      <c r="K27" s="1">
        <f t="shared" si="5"/>
        <v>0.0434314429289304</v>
      </c>
      <c r="L27" s="1">
        <f t="shared" si="6"/>
        <v>0.0330222541277818</v>
      </c>
      <c r="M27" s="6">
        <v>45513</v>
      </c>
      <c r="N27" s="7">
        <v>5786</v>
      </c>
      <c r="O27" s="7">
        <v>3.01</v>
      </c>
      <c r="P27" s="8">
        <v>0.2786</v>
      </c>
      <c r="Q27" s="8">
        <v>0.1981</v>
      </c>
      <c r="R27" s="8">
        <v>0.1521</v>
      </c>
      <c r="S27" s="8">
        <v>0.1369</v>
      </c>
      <c r="T27" s="8">
        <v>0.1198</v>
      </c>
      <c r="U27" s="8">
        <v>0.1106</v>
      </c>
      <c r="V27" s="8">
        <v>0.0648</v>
      </c>
      <c r="W27" s="8">
        <v>0.0406</v>
      </c>
      <c r="X27" s="8">
        <v>0.0214</v>
      </c>
      <c r="Y27" s="8">
        <v>0.0145</v>
      </c>
      <c r="Z27" s="8">
        <v>0.0121</v>
      </c>
      <c r="AA27" s="8">
        <v>0.0092</v>
      </c>
      <c r="AB27" s="8">
        <v>0.008</v>
      </c>
      <c r="AC27" s="7"/>
      <c r="AD27" s="7"/>
      <c r="AE27" s="7"/>
      <c r="AF27" s="7"/>
      <c r="AG27" s="7"/>
      <c r="AH27" s="7"/>
    </row>
    <row r="28" ht="14.25" spans="6:34">
      <c r="F28" s="1">
        <f t="shared" si="0"/>
        <v>0.677466863033873</v>
      </c>
      <c r="G28" s="1">
        <f t="shared" si="1"/>
        <v>0.389175257731959</v>
      </c>
      <c r="H28" s="1">
        <f t="shared" si="2"/>
        <v>0.260677466863034</v>
      </c>
      <c r="I28" s="1">
        <f t="shared" si="3"/>
        <v>0.164948453608247</v>
      </c>
      <c r="J28" s="1">
        <f t="shared" si="4"/>
        <v>0.0743740795287187</v>
      </c>
      <c r="K28" s="1">
        <f t="shared" si="5"/>
        <v>0.0515463917525773</v>
      </c>
      <c r="L28" s="1">
        <f t="shared" si="6"/>
        <v>0.0419734904270987</v>
      </c>
      <c r="M28" s="4">
        <v>45512</v>
      </c>
      <c r="N28" s="5">
        <v>5353</v>
      </c>
      <c r="O28" s="5">
        <v>3.1</v>
      </c>
      <c r="P28" s="9">
        <v>0.2716</v>
      </c>
      <c r="Q28" s="9">
        <v>0.184</v>
      </c>
      <c r="R28" s="9">
        <v>0.1536</v>
      </c>
      <c r="S28" s="9">
        <v>0.1345</v>
      </c>
      <c r="T28" s="9">
        <v>0.1207</v>
      </c>
      <c r="U28" s="9">
        <v>0.1057</v>
      </c>
      <c r="V28" s="9">
        <v>0.0708</v>
      </c>
      <c r="W28" s="9">
        <v>0.0448</v>
      </c>
      <c r="X28" s="9">
        <v>0.0278</v>
      </c>
      <c r="Y28" s="9">
        <v>0.0202</v>
      </c>
      <c r="Z28" s="9">
        <v>0.014</v>
      </c>
      <c r="AA28" s="9">
        <v>0.0114</v>
      </c>
      <c r="AB28" s="9">
        <v>0.0093</v>
      </c>
      <c r="AC28" s="5"/>
      <c r="AD28" s="5"/>
      <c r="AE28" s="5"/>
      <c r="AF28" s="5"/>
      <c r="AG28" s="5"/>
      <c r="AH28" s="5"/>
    </row>
    <row r="29" ht="14.25" spans="6:34">
      <c r="F29" s="1">
        <f t="shared" si="0"/>
        <v>0.694360902255639</v>
      </c>
      <c r="G29" s="1">
        <f t="shared" si="1"/>
        <v>0.400375939849624</v>
      </c>
      <c r="H29" s="1">
        <f t="shared" si="2"/>
        <v>0.235714285714286</v>
      </c>
      <c r="I29" s="1">
        <f t="shared" si="3"/>
        <v>0.137218045112782</v>
      </c>
      <c r="J29" s="1">
        <f t="shared" si="4"/>
        <v>0.0477443609022556</v>
      </c>
      <c r="K29" s="1">
        <f t="shared" si="5"/>
        <v>0.0364661654135338</v>
      </c>
      <c r="L29" s="1">
        <f t="shared" si="6"/>
        <v>0.0259398496240601</v>
      </c>
      <c r="M29" s="6">
        <v>45511</v>
      </c>
      <c r="N29" s="7">
        <v>6076</v>
      </c>
      <c r="O29" s="7">
        <v>2.96</v>
      </c>
      <c r="P29" s="8">
        <v>0.266</v>
      </c>
      <c r="Q29" s="8">
        <v>0.1847</v>
      </c>
      <c r="R29" s="8">
        <v>0.1527</v>
      </c>
      <c r="S29" s="8">
        <v>0.1343</v>
      </c>
      <c r="T29" s="8">
        <v>0.117</v>
      </c>
      <c r="U29" s="8">
        <v>0.1065</v>
      </c>
      <c r="V29" s="8">
        <v>0.0627</v>
      </c>
      <c r="W29" s="8">
        <v>0.0365</v>
      </c>
      <c r="X29" s="8">
        <v>0.0186</v>
      </c>
      <c r="Y29" s="8">
        <v>0.0127</v>
      </c>
      <c r="Z29" s="8">
        <v>0.0097</v>
      </c>
      <c r="AA29" s="8">
        <v>0.0069</v>
      </c>
      <c r="AB29" s="8">
        <v>0.0077</v>
      </c>
      <c r="AC29" s="7"/>
      <c r="AD29" s="7"/>
      <c r="AE29" s="7"/>
      <c r="AF29" s="7"/>
      <c r="AG29" s="7"/>
      <c r="AH29" s="7"/>
    </row>
    <row r="30" ht="14.25" spans="6:34">
      <c r="F30" s="1">
        <f t="shared" si="0"/>
        <v>0.68036036036036</v>
      </c>
      <c r="G30" s="1">
        <f t="shared" si="1"/>
        <v>0.418378378378378</v>
      </c>
      <c r="H30" s="1">
        <f t="shared" si="2"/>
        <v>0.243243243243243</v>
      </c>
      <c r="I30" s="1">
        <f t="shared" si="3"/>
        <v>0.154954954954955</v>
      </c>
      <c r="J30" s="1">
        <f t="shared" si="4"/>
        <v>0.0695495495495495</v>
      </c>
      <c r="K30" s="1">
        <f t="shared" si="5"/>
        <v>0.0540540540540541</v>
      </c>
      <c r="L30" s="1">
        <f t="shared" si="6"/>
        <v>0.0396396396396396</v>
      </c>
      <c r="M30" s="4">
        <v>45510</v>
      </c>
      <c r="N30" s="5">
        <v>5747</v>
      </c>
      <c r="O30" s="5">
        <v>3.13</v>
      </c>
      <c r="P30" s="9">
        <v>0.2775</v>
      </c>
      <c r="Q30" s="9">
        <v>0.1888</v>
      </c>
      <c r="R30" s="9">
        <v>0.1536</v>
      </c>
      <c r="S30" s="9">
        <v>0.1413</v>
      </c>
      <c r="T30" s="9">
        <v>0.1232</v>
      </c>
      <c r="U30" s="9">
        <v>0.1161</v>
      </c>
      <c r="V30" s="9">
        <v>0.0675</v>
      </c>
      <c r="W30" s="9">
        <v>0.043</v>
      </c>
      <c r="X30" s="9">
        <v>0.0249</v>
      </c>
      <c r="Y30" s="9">
        <v>0.0193</v>
      </c>
      <c r="Z30" s="9">
        <v>0.015</v>
      </c>
      <c r="AA30" s="9">
        <v>0.011</v>
      </c>
      <c r="AB30" s="9">
        <v>0.0101</v>
      </c>
      <c r="AC30" s="5"/>
      <c r="AD30" s="5"/>
      <c r="AE30" s="5"/>
      <c r="AF30" s="5"/>
      <c r="AG30" s="5"/>
      <c r="AH30" s="5"/>
    </row>
    <row r="31" ht="14.25" spans="6:34">
      <c r="F31" s="1">
        <f t="shared" si="0"/>
        <v>0.728717366628831</v>
      </c>
      <c r="G31" s="1">
        <f t="shared" si="1"/>
        <v>0.461596670450246</v>
      </c>
      <c r="H31" s="1">
        <f t="shared" si="2"/>
        <v>0.276958002270148</v>
      </c>
      <c r="I31" s="1">
        <f t="shared" si="3"/>
        <v>0.166477487703367</v>
      </c>
      <c r="J31" s="1">
        <f t="shared" si="4"/>
        <v>0.0631857737419599</v>
      </c>
      <c r="K31" s="1">
        <f t="shared" si="5"/>
        <v>0.0393492243662505</v>
      </c>
      <c r="L31" s="1">
        <f t="shared" si="6"/>
        <v>0.0393492243662505</v>
      </c>
      <c r="M31" s="6">
        <v>45509</v>
      </c>
      <c r="N31" s="7">
        <v>5270</v>
      </c>
      <c r="O31" s="7">
        <v>3.47</v>
      </c>
      <c r="P31" s="8">
        <v>0.2643</v>
      </c>
      <c r="Q31" s="8">
        <v>0.1926</v>
      </c>
      <c r="R31" s="8">
        <v>0.1488</v>
      </c>
      <c r="S31" s="8">
        <v>0.1385</v>
      </c>
      <c r="T31" s="8">
        <v>0.1186</v>
      </c>
      <c r="U31" s="8">
        <v>0.122</v>
      </c>
      <c r="V31" s="8">
        <v>0.0732</v>
      </c>
      <c r="W31" s="8">
        <v>0.044</v>
      </c>
      <c r="X31" s="8">
        <v>0.0214</v>
      </c>
      <c r="Y31" s="8">
        <v>0.0167</v>
      </c>
      <c r="Z31" s="8">
        <v>0.0104</v>
      </c>
      <c r="AA31" s="8">
        <v>0.0104</v>
      </c>
      <c r="AB31" s="8">
        <v>0.0087</v>
      </c>
      <c r="AC31" s="7"/>
      <c r="AD31" s="7"/>
      <c r="AE31" s="7"/>
      <c r="AF31" s="7"/>
      <c r="AG31" s="7"/>
      <c r="AH31" s="7"/>
    </row>
    <row r="32" ht="14.25" spans="6:34">
      <c r="F32" s="1">
        <f t="shared" si="0"/>
        <v>0.713573209832561</v>
      </c>
      <c r="G32" s="1">
        <f t="shared" si="1"/>
        <v>0.463484146775917</v>
      </c>
      <c r="H32" s="1">
        <f t="shared" si="2"/>
        <v>0.296758104738155</v>
      </c>
      <c r="I32" s="1">
        <f t="shared" si="3"/>
        <v>0.171713573209833</v>
      </c>
      <c r="J32" s="1">
        <f t="shared" si="4"/>
        <v>0.0694691841824011</v>
      </c>
      <c r="K32" s="1">
        <f t="shared" si="5"/>
        <v>0.0587816173851087</v>
      </c>
      <c r="L32" s="1">
        <f t="shared" si="6"/>
        <v>0.0466690416815105</v>
      </c>
      <c r="M32" s="4">
        <v>45508</v>
      </c>
      <c r="N32" s="5">
        <v>4418</v>
      </c>
      <c r="O32" s="5">
        <v>3.71</v>
      </c>
      <c r="P32" s="9">
        <v>0.2807</v>
      </c>
      <c r="Q32" s="9">
        <v>0.2003</v>
      </c>
      <c r="R32" s="9">
        <v>0.1634</v>
      </c>
      <c r="S32" s="9">
        <v>0.1478</v>
      </c>
      <c r="T32" s="9">
        <v>0.1365</v>
      </c>
      <c r="U32" s="9">
        <v>0.1301</v>
      </c>
      <c r="V32" s="9">
        <v>0.0833</v>
      </c>
      <c r="W32" s="9">
        <v>0.0482</v>
      </c>
      <c r="X32" s="9">
        <v>0.0258</v>
      </c>
      <c r="Y32" s="9">
        <v>0.0195</v>
      </c>
      <c r="Z32" s="9">
        <v>0.0165</v>
      </c>
      <c r="AA32" s="9">
        <v>0.0131</v>
      </c>
      <c r="AB32" s="9">
        <v>0.0122</v>
      </c>
      <c r="AC32" s="5"/>
      <c r="AD32" s="5"/>
      <c r="AE32" s="5"/>
      <c r="AF32" s="5"/>
      <c r="AG32" s="5"/>
      <c r="AH32" s="5"/>
    </row>
    <row r="33" ht="14.25" spans="6:34">
      <c r="F33" s="1">
        <f t="shared" si="0"/>
        <v>0.636025684352822</v>
      </c>
      <c r="G33" s="1">
        <f t="shared" si="1"/>
        <v>0.436633997972288</v>
      </c>
      <c r="H33" s="1">
        <f t="shared" si="2"/>
        <v>0.253464008110848</v>
      </c>
      <c r="I33" s="1">
        <f t="shared" si="3"/>
        <v>0.160189253126056</v>
      </c>
      <c r="J33" s="1">
        <f t="shared" si="4"/>
        <v>0.0486650895572829</v>
      </c>
      <c r="K33" s="1">
        <f t="shared" si="5"/>
        <v>0.042919905373437</v>
      </c>
      <c r="L33" s="1">
        <f t="shared" si="6"/>
        <v>0.0341331530922609</v>
      </c>
      <c r="M33" s="6">
        <v>45507</v>
      </c>
      <c r="N33" s="7">
        <v>3947</v>
      </c>
      <c r="O33" s="7">
        <v>3.7</v>
      </c>
      <c r="P33" s="8">
        <v>0.2959</v>
      </c>
      <c r="Q33" s="8">
        <v>0.1882</v>
      </c>
      <c r="R33" s="8">
        <v>0.1523</v>
      </c>
      <c r="S33" s="8">
        <v>0.1383</v>
      </c>
      <c r="T33" s="8">
        <v>0.1295</v>
      </c>
      <c r="U33" s="8">
        <v>0.1292</v>
      </c>
      <c r="V33" s="8">
        <v>0.075</v>
      </c>
      <c r="W33" s="8">
        <v>0.0474</v>
      </c>
      <c r="X33" s="8">
        <v>0.02</v>
      </c>
      <c r="Y33" s="8">
        <v>0.0144</v>
      </c>
      <c r="Z33" s="8">
        <v>0.0127</v>
      </c>
      <c r="AA33" s="8">
        <v>0.0101</v>
      </c>
      <c r="AB33" s="8">
        <v>0.0096</v>
      </c>
      <c r="AC33" s="7"/>
      <c r="AD33" s="7"/>
      <c r="AE33" s="7"/>
      <c r="AF33" s="7"/>
      <c r="AG33" s="7"/>
      <c r="AH33" s="7"/>
    </row>
    <row r="34" ht="14.25" spans="6:34">
      <c r="F34" s="1">
        <f t="shared" si="0"/>
        <v>0.65365025466893</v>
      </c>
      <c r="G34" s="1">
        <f t="shared" si="1"/>
        <v>0.384040747028863</v>
      </c>
      <c r="H34" s="1">
        <f t="shared" si="2"/>
        <v>0.271646859083192</v>
      </c>
      <c r="I34" s="1">
        <f t="shared" si="3"/>
        <v>0.168760611205433</v>
      </c>
      <c r="J34" s="1">
        <f t="shared" si="4"/>
        <v>0.0614601018675722</v>
      </c>
      <c r="K34" s="1">
        <f t="shared" si="5"/>
        <v>0.0441426146010187</v>
      </c>
      <c r="L34" s="1">
        <f t="shared" si="6"/>
        <v>0.0356536502546689</v>
      </c>
      <c r="M34" s="4">
        <v>45506</v>
      </c>
      <c r="N34" s="5">
        <v>4686</v>
      </c>
      <c r="O34" s="5">
        <v>2.9</v>
      </c>
      <c r="P34" s="9">
        <v>0.2945</v>
      </c>
      <c r="Q34" s="9">
        <v>0.1925</v>
      </c>
      <c r="R34" s="9">
        <v>0.159</v>
      </c>
      <c r="S34" s="9">
        <v>0.1336</v>
      </c>
      <c r="T34" s="9">
        <v>0.1244</v>
      </c>
      <c r="U34" s="9">
        <v>0.1131</v>
      </c>
      <c r="V34" s="9">
        <v>0.08</v>
      </c>
      <c r="W34" s="9">
        <v>0.0497</v>
      </c>
      <c r="X34" s="9">
        <v>0.026</v>
      </c>
      <c r="Y34" s="9">
        <v>0.0181</v>
      </c>
      <c r="Z34" s="9">
        <v>0.013</v>
      </c>
      <c r="AA34" s="9">
        <v>0.0105</v>
      </c>
      <c r="AB34" s="9">
        <v>0.0092</v>
      </c>
      <c r="AC34" s="5"/>
      <c r="AD34" s="5"/>
      <c r="AE34" s="5"/>
      <c r="AF34" s="5"/>
      <c r="AG34" s="5"/>
      <c r="AH34" s="5"/>
    </row>
    <row r="35" ht="14.25" spans="6:34">
      <c r="F35" s="1">
        <f t="shared" si="0"/>
        <v>0.683950617283951</v>
      </c>
      <c r="G35" s="1">
        <f t="shared" si="1"/>
        <v>0.425514403292181</v>
      </c>
      <c r="H35" s="1">
        <f t="shared" si="2"/>
        <v>0.275720164609054</v>
      </c>
      <c r="I35" s="1">
        <f t="shared" si="3"/>
        <v>0.152263374485597</v>
      </c>
      <c r="J35" s="1">
        <f t="shared" si="4"/>
        <v>0.0452674897119342</v>
      </c>
      <c r="K35" s="1">
        <f t="shared" si="5"/>
        <v>0.037037037037037</v>
      </c>
      <c r="L35" s="1">
        <f t="shared" si="6"/>
        <v>0.0267489711934156</v>
      </c>
      <c r="M35" s="10">
        <v>45505</v>
      </c>
      <c r="N35" s="11">
        <v>5107</v>
      </c>
      <c r="O35" s="11">
        <v>2.33</v>
      </c>
      <c r="P35" s="12">
        <v>0.243</v>
      </c>
      <c r="Q35" s="12">
        <v>0.1662</v>
      </c>
      <c r="R35" s="12">
        <v>0.1339</v>
      </c>
      <c r="S35" s="12">
        <v>0.1192</v>
      </c>
      <c r="T35" s="12">
        <v>0.1075</v>
      </c>
      <c r="U35" s="12">
        <v>0.1034</v>
      </c>
      <c r="V35" s="12">
        <v>0.067</v>
      </c>
      <c r="W35" s="12">
        <v>0.037</v>
      </c>
      <c r="X35" s="12">
        <v>0.0172</v>
      </c>
      <c r="Y35" s="12">
        <v>0.011</v>
      </c>
      <c r="Z35" s="12">
        <v>0.009</v>
      </c>
      <c r="AA35" s="12">
        <v>0.0065</v>
      </c>
      <c r="AB35" s="12">
        <v>0.0051</v>
      </c>
      <c r="AC35" s="11"/>
      <c r="AD35" s="11"/>
      <c r="AE35" s="11"/>
      <c r="AF35" s="11"/>
      <c r="AG35" s="11"/>
      <c r="AH35" s="13"/>
    </row>
    <row r="56" spans="1:4">
      <c r="A56" t="s">
        <v>321</v>
      </c>
      <c r="B56" t="s">
        <v>345</v>
      </c>
      <c r="C56" t="s">
        <v>346</v>
      </c>
      <c r="D56" t="s">
        <v>347</v>
      </c>
    </row>
    <row r="57" spans="2:3">
      <c r="B57" t="s">
        <v>348</v>
      </c>
      <c r="C57" t="s">
        <v>349</v>
      </c>
    </row>
    <row r="58" spans="2:2">
      <c r="B58" t="s">
        <v>350</v>
      </c>
    </row>
  </sheetData>
  <sortState ref="D1:E7">
    <sortCondition ref="D1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showGridLines="0" workbookViewId="0">
      <selection activeCell="J18" sqref="J18"/>
    </sheetView>
  </sheetViews>
  <sheetFormatPr defaultColWidth="9" defaultRowHeight="16.5" outlineLevelCol="7"/>
  <cols>
    <col min="1" max="1" width="9" style="14"/>
    <col min="2" max="2" width="16.5" style="14" customWidth="1"/>
    <col min="3" max="3" width="17.25" style="14" customWidth="1"/>
    <col min="4" max="4" width="13.625" style="14" customWidth="1"/>
    <col min="5" max="16384" width="9" style="14"/>
  </cols>
  <sheetData>
    <row r="1" ht="33.75" spans="1:8">
      <c r="A1" s="34" t="s">
        <v>10</v>
      </c>
      <c r="B1" s="34"/>
      <c r="C1" s="34"/>
      <c r="D1" s="34"/>
      <c r="E1" s="34"/>
      <c r="F1" s="34"/>
      <c r="G1" s="34"/>
      <c r="H1" s="34"/>
    </row>
    <row r="2" ht="22.5" spans="2:4">
      <c r="B2" s="71"/>
      <c r="C2" s="72"/>
      <c r="D2" s="73"/>
    </row>
    <row r="3" ht="22.5" spans="2:4">
      <c r="B3" s="74" t="s">
        <v>11</v>
      </c>
      <c r="C3" s="72"/>
      <c r="D3" s="73"/>
    </row>
    <row r="4" ht="22.5" spans="2:4">
      <c r="B4" s="71"/>
      <c r="C4" s="75" t="s">
        <v>12</v>
      </c>
      <c r="D4" s="73"/>
    </row>
    <row r="5" ht="22.5" spans="2:4">
      <c r="B5" s="71"/>
      <c r="C5" s="75" t="s">
        <v>13</v>
      </c>
      <c r="D5" s="73"/>
    </row>
    <row r="6" ht="22.5" spans="2:4">
      <c r="B6" s="71"/>
      <c r="C6" s="75" t="s">
        <v>14</v>
      </c>
      <c r="D6" s="73"/>
    </row>
    <row r="7" ht="22.5" spans="2:4">
      <c r="B7" s="76"/>
      <c r="C7" s="75" t="s">
        <v>15</v>
      </c>
      <c r="D7" s="73"/>
    </row>
    <row r="8" ht="22.5" spans="2:4">
      <c r="B8" s="74"/>
      <c r="C8" s="72"/>
      <c r="D8" s="73"/>
    </row>
    <row r="9" ht="22.5" spans="2:4">
      <c r="B9" s="74" t="s">
        <v>16</v>
      </c>
      <c r="C9" s="72"/>
      <c r="D9" s="73"/>
    </row>
    <row r="10" ht="22.5" spans="2:4">
      <c r="B10" s="74"/>
      <c r="C10" s="75" t="s">
        <v>17</v>
      </c>
      <c r="D10" s="73"/>
    </row>
    <row r="11" ht="22.5" spans="2:4">
      <c r="B11" s="74"/>
      <c r="C11" s="75" t="s">
        <v>18</v>
      </c>
      <c r="D11" s="73"/>
    </row>
    <row r="12" ht="22.5" spans="2:4">
      <c r="B12" s="74"/>
      <c r="C12" s="75" t="s">
        <v>19</v>
      </c>
      <c r="D12" s="73"/>
    </row>
    <row r="13" ht="22.5" spans="2:4">
      <c r="B13" s="74"/>
      <c r="C13" s="72"/>
      <c r="D13" s="73"/>
    </row>
    <row r="14" ht="22.5" spans="2:4">
      <c r="B14" s="74" t="s">
        <v>20</v>
      </c>
      <c r="C14" s="72"/>
      <c r="D14" s="73"/>
    </row>
    <row r="15" ht="24" customHeight="1" spans="2:4">
      <c r="B15" s="71"/>
      <c r="C15" s="75" t="s">
        <v>21</v>
      </c>
      <c r="D15" s="73"/>
    </row>
    <row r="16" ht="22.5" spans="2:4">
      <c r="B16" s="71"/>
      <c r="C16" s="75" t="s">
        <v>22</v>
      </c>
      <c r="D16" s="73"/>
    </row>
    <row r="17" ht="22.5" spans="2:4">
      <c r="B17" s="71"/>
      <c r="C17" s="72"/>
      <c r="D17" s="73"/>
    </row>
    <row r="18" ht="22.5" spans="2:4">
      <c r="B18" s="74" t="s">
        <v>23</v>
      </c>
      <c r="C18" s="72"/>
      <c r="D18" s="73"/>
    </row>
    <row r="19" ht="22.5" spans="2:4">
      <c r="B19" s="71"/>
      <c r="C19" s="75" t="s">
        <v>24</v>
      </c>
      <c r="D19" s="73"/>
    </row>
    <row r="20" ht="22.5" spans="2:4">
      <c r="B20" s="71"/>
      <c r="C20" s="72"/>
      <c r="D20" s="77" t="s">
        <v>25</v>
      </c>
    </row>
    <row r="21" ht="22.5" spans="2:4">
      <c r="B21" s="71"/>
      <c r="C21" s="72"/>
      <c r="D21" s="77" t="s">
        <v>26</v>
      </c>
    </row>
    <row r="22" ht="22.5" spans="2:4">
      <c r="B22" s="71"/>
      <c r="C22" s="75" t="s">
        <v>27</v>
      </c>
      <c r="D22" s="73"/>
    </row>
    <row r="23" ht="22.5" spans="2:4">
      <c r="B23" s="71"/>
      <c r="C23" s="75" t="s">
        <v>28</v>
      </c>
      <c r="D23" s="73"/>
    </row>
    <row r="24" ht="22.5" spans="2:4">
      <c r="B24" s="71"/>
      <c r="C24" s="75" t="s">
        <v>29</v>
      </c>
      <c r="D24" s="73"/>
    </row>
    <row r="25" ht="22.5" spans="2:4">
      <c r="B25" s="71"/>
      <c r="C25" s="72"/>
      <c r="D25" s="77" t="s">
        <v>30</v>
      </c>
    </row>
    <row r="26" ht="22.5" spans="2:4">
      <c r="B26" s="71"/>
      <c r="C26" s="72"/>
      <c r="D26" s="77" t="s">
        <v>31</v>
      </c>
    </row>
    <row r="27" ht="22.5" spans="2:4">
      <c r="B27" s="71"/>
      <c r="C27" s="72"/>
      <c r="D27" s="73"/>
    </row>
    <row r="28" ht="22.5" spans="2:4">
      <c r="B28" s="74" t="s">
        <v>32</v>
      </c>
      <c r="C28" s="72"/>
      <c r="D28" s="73"/>
    </row>
    <row r="29" ht="21" customHeight="1" spans="2:4">
      <c r="B29" s="71"/>
      <c r="C29" s="75" t="s">
        <v>33</v>
      </c>
      <c r="D29" s="73"/>
    </row>
    <row r="30" ht="22.5" spans="2:4">
      <c r="B30" s="71"/>
      <c r="C30" s="75" t="s">
        <v>34</v>
      </c>
      <c r="D30" s="73"/>
    </row>
    <row r="31" ht="22.5" spans="2:4">
      <c r="B31" s="71"/>
      <c r="C31" s="75" t="s">
        <v>35</v>
      </c>
      <c r="D31" s="73"/>
    </row>
    <row r="32" ht="22.5" spans="2:4">
      <c r="B32" s="71"/>
      <c r="C32" s="75" t="s">
        <v>36</v>
      </c>
      <c r="D32" s="73"/>
    </row>
    <row r="33" ht="22.5" spans="2:4">
      <c r="B33" s="71"/>
      <c r="C33" s="75" t="s">
        <v>37</v>
      </c>
      <c r="D33" s="73"/>
    </row>
    <row r="34" ht="22.5" spans="2:4">
      <c r="B34" s="71"/>
      <c r="C34" s="72"/>
      <c r="D34" s="73"/>
    </row>
    <row r="35" ht="22.5" spans="2:4">
      <c r="B35" s="74" t="s">
        <v>38</v>
      </c>
      <c r="C35" s="72"/>
      <c r="D35" s="73"/>
    </row>
    <row r="36" ht="22.5" spans="2:4">
      <c r="B36" s="71"/>
      <c r="C36" s="75" t="s">
        <v>39</v>
      </c>
      <c r="D36" s="73"/>
    </row>
    <row r="37" ht="22.5" spans="2:4">
      <c r="B37" s="71"/>
      <c r="C37" s="72"/>
      <c r="D37" s="73"/>
    </row>
    <row r="38" ht="22.5" spans="2:4">
      <c r="B38" s="71"/>
      <c r="C38" s="72"/>
      <c r="D38" s="73"/>
    </row>
    <row r="39" ht="32.25" spans="2:4">
      <c r="B39" s="78"/>
      <c r="C39" s="72"/>
      <c r="D39" s="73"/>
    </row>
    <row r="40" ht="32.25" spans="2:4">
      <c r="B40" s="78"/>
      <c r="C40" s="72"/>
      <c r="D40" s="73"/>
    </row>
    <row r="41" ht="32.25" spans="2:4">
      <c r="B41" s="78"/>
      <c r="C41" s="72"/>
      <c r="D41" s="73"/>
    </row>
    <row r="42" ht="32.25" spans="2:3">
      <c r="B42" s="78"/>
      <c r="C42" s="72"/>
    </row>
    <row r="43" ht="32.25" spans="2:3">
      <c r="B43" s="78"/>
      <c r="C43" s="71"/>
    </row>
    <row r="44" ht="32.25" spans="2:2">
      <c r="B44" s="78"/>
    </row>
    <row r="45" ht="32.25" spans="2:2">
      <c r="B45" s="78"/>
    </row>
    <row r="46" ht="32.25" spans="2:2">
      <c r="B46" s="78"/>
    </row>
    <row r="47" ht="32.25" spans="2:2">
      <c r="B47" s="78"/>
    </row>
    <row r="48" ht="32.25" spans="2:2">
      <c r="B48" s="78"/>
    </row>
    <row r="49" ht="32.25" spans="2:2">
      <c r="B49" s="78"/>
    </row>
    <row r="50" ht="32.25" spans="2:2">
      <c r="B50" s="78"/>
    </row>
    <row r="51" ht="32.25" spans="2:2">
      <c r="B51" s="78"/>
    </row>
    <row r="52" ht="32.25" spans="2:2">
      <c r="B52" s="78"/>
    </row>
    <row r="53" ht="32.25" spans="2:2">
      <c r="B53" s="78"/>
    </row>
    <row r="54" ht="32.25" spans="2:2">
      <c r="B54" s="78"/>
    </row>
    <row r="55" ht="32.25" spans="2:2">
      <c r="B55" s="78"/>
    </row>
    <row r="56" ht="32.25" spans="2:2">
      <c r="B56" s="78"/>
    </row>
    <row r="57" ht="32.25" spans="2:2">
      <c r="B57" s="78"/>
    </row>
    <row r="58" ht="32.25" spans="2:2">
      <c r="B58" s="78"/>
    </row>
    <row r="59" ht="32.25" spans="2:2">
      <c r="B59" s="78"/>
    </row>
    <row r="60" ht="32.25" spans="2:2">
      <c r="B60" s="78"/>
    </row>
    <row r="61" ht="32.25" spans="2:2">
      <c r="B61" s="78"/>
    </row>
    <row r="62" ht="32.25" spans="2:2">
      <c r="B62" s="78"/>
    </row>
    <row r="63" ht="32.25" spans="2:2">
      <c r="B63" s="78"/>
    </row>
  </sheetData>
  <hyperlinks>
    <hyperlink ref="B3" location="文档说明!A1" display="1.文档说明"/>
    <hyperlink ref="B14" location="服务器需求!A1" display="3.服务器功能需求"/>
    <hyperlink ref="B18" location="边界条件!A1" display="4.核心规则"/>
    <hyperlink ref="C4" location="文档说明!A3" display="1.1分层目的"/>
    <hyperlink ref="C5" location="文档说明!A7" display="1.2分层方法"/>
    <hyperlink ref="C6" location="文档说明!A11" display="1.3分层维度"/>
    <hyperlink ref="C7" location="文档说明!A20" display="1.4分层泳道图"/>
    <hyperlink ref="C10" location="'窗口期&amp;用户批次'!A3" display="2.1用户批次"/>
    <hyperlink ref="C11" location="'窗口期&amp;用户批次'!A23" display="2.2用户行为时间范围"/>
    <hyperlink ref="C12" location="'窗口期&amp;用户批次'!A29" display="2.3参考"/>
    <hyperlink ref="C15" location="服务器需求!A3" display="3.1用户表&amp;用户行为查询"/>
    <hyperlink ref="C16" location="'窗口期&amp;用户批次'!A17" display="3.2用户新字段添加"/>
    <hyperlink ref="B28" location="数据分析!A1" display="5.数据分析"/>
    <hyperlink ref="C19" location="核心规则!A3" display="4.1RFM评分表"/>
    <hyperlink ref="D20" location="核心规则!A1" display="4.1.1聚类算法"/>
    <hyperlink ref="D21" location="核心规则!A1" display="4.1.2游戏业务实际"/>
    <hyperlink ref="C22" location="核心规则!A1" display="4.2RFM规则表"/>
    <hyperlink ref="C23" location="边界条件!A47" display="4.3用户类型表"/>
    <hyperlink ref="C24" location="边界条件!A53" display="4.4用户分类"/>
    <hyperlink ref="D25" location="核心规则!A1" display="4.4.1用户分类表"/>
    <hyperlink ref="D26" location="核心规则!A1" display="4.4.2可视化数据图"/>
    <hyperlink ref="C29" location="数据分析!A3" display="5.1用户分布"/>
    <hyperlink ref="C30" location="数据分析!A13" display="5.2下钻分析"/>
    <hyperlink ref="C31" location="数据分析!A20" display="5.3用户转化"/>
    <hyperlink ref="B35" location="客户端需求!A1" display="6.客户端需求"/>
    <hyperlink ref="C36" location="客户端需求!A3" display="6.1前端字段显示"/>
    <hyperlink ref="C32" location="数据分析!A40" display="5.4动态调整"/>
    <hyperlink ref="C33" location="数据分析!A40" display="5.4数据验证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showGridLines="0" workbookViewId="0">
      <selection activeCell="J27" sqref="J26:K27"/>
    </sheetView>
  </sheetViews>
  <sheetFormatPr defaultColWidth="9" defaultRowHeight="16.5" outlineLevelCol="7"/>
  <cols>
    <col min="1" max="1" width="18.125" style="14" customWidth="1"/>
    <col min="2" max="16384" width="9" style="14"/>
  </cols>
  <sheetData>
    <row r="1" ht="33.75" spans="1:8">
      <c r="A1" s="34" t="s">
        <v>11</v>
      </c>
      <c r="B1" s="34"/>
      <c r="C1" s="34"/>
      <c r="D1" s="34"/>
      <c r="E1" s="34"/>
      <c r="F1" s="34"/>
      <c r="G1" s="34"/>
      <c r="H1" s="34"/>
    </row>
    <row r="3" ht="22.5" spans="1:1">
      <c r="A3" s="35" t="s">
        <v>40</v>
      </c>
    </row>
    <row r="4" spans="2:2">
      <c r="B4" s="14" t="s">
        <v>41</v>
      </c>
    </row>
    <row r="5" spans="2:2">
      <c r="B5" s="14" t="s">
        <v>42</v>
      </c>
    </row>
    <row r="6" ht="220" customHeight="1"/>
    <row r="7" ht="22.5" spans="1:1">
      <c r="A7" s="70"/>
    </row>
    <row r="8" ht="22.5" spans="1:1">
      <c r="A8" s="35" t="s">
        <v>43</v>
      </c>
    </row>
    <row r="9" spans="2:2">
      <c r="B9" s="14" t="s">
        <v>44</v>
      </c>
    </row>
    <row r="10" hidden="1"/>
    <row r="12" ht="22.5" spans="1:1">
      <c r="A12" s="35" t="s">
        <v>45</v>
      </c>
    </row>
    <row r="13" spans="2:2">
      <c r="B13" s="14" t="s">
        <v>46</v>
      </c>
    </row>
    <row r="14" spans="3:3">
      <c r="C14" s="14" t="s">
        <v>47</v>
      </c>
    </row>
    <row r="15" spans="3:3">
      <c r="C15" s="14" t="s">
        <v>48</v>
      </c>
    </row>
    <row r="16" spans="3:3">
      <c r="C16" s="14" t="s">
        <v>49</v>
      </c>
    </row>
    <row r="17" spans="2:2">
      <c r="B17" s="14" t="s">
        <v>50</v>
      </c>
    </row>
    <row r="18" spans="3:3">
      <c r="C18" s="14" t="s">
        <v>51</v>
      </c>
    </row>
    <row r="19" spans="3:3">
      <c r="C19" s="14" t="s">
        <v>52</v>
      </c>
    </row>
    <row r="20" spans="3:3">
      <c r="C20" s="14" t="s">
        <v>53</v>
      </c>
    </row>
    <row r="22" ht="22.5" spans="1:1">
      <c r="A22" s="35" t="s">
        <v>54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showGridLines="0" topLeftCell="A26" workbookViewId="0">
      <selection activeCell="A1" sqref="A1"/>
    </sheetView>
  </sheetViews>
  <sheetFormatPr defaultColWidth="9" defaultRowHeight="13.5"/>
  <cols>
    <col min="1" max="1" width="28.875" customWidth="1"/>
    <col min="2" max="2" width="26.875" customWidth="1"/>
    <col min="3" max="3" width="15.375"/>
    <col min="4" max="4" width="11.125" customWidth="1"/>
    <col min="9" max="9" width="10.875" customWidth="1"/>
  </cols>
  <sheetData>
    <row r="1" ht="33.75" spans="1:11">
      <c r="A1" s="34" t="s">
        <v>55</v>
      </c>
      <c r="B1" s="34"/>
      <c r="C1" s="34"/>
      <c r="D1" s="34"/>
      <c r="E1" s="34"/>
      <c r="F1" s="34"/>
      <c r="G1" s="34"/>
      <c r="H1" s="34"/>
      <c r="I1" s="14"/>
      <c r="J1" s="14"/>
      <c r="K1" s="14"/>
    </row>
    <row r="2" ht="16.5" spans="1:1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ht="22.5" spans="1:11">
      <c r="A3" s="35" t="s">
        <v>56</v>
      </c>
      <c r="B3" s="14"/>
      <c r="C3" s="25"/>
      <c r="D3" s="14"/>
      <c r="E3" s="14"/>
      <c r="F3" s="14"/>
      <c r="G3" s="14"/>
      <c r="H3" s="14"/>
      <c r="I3" s="14"/>
      <c r="J3" s="14"/>
      <c r="K3" s="14"/>
    </row>
    <row r="4" ht="16.5" spans="1:11">
      <c r="A4" s="14"/>
      <c r="B4" s="14" t="s">
        <v>57</v>
      </c>
      <c r="C4" s="25"/>
      <c r="D4" s="14"/>
      <c r="E4" s="14"/>
      <c r="F4" s="14"/>
      <c r="G4" s="14"/>
      <c r="H4" s="14"/>
      <c r="I4" s="14"/>
      <c r="J4" s="14"/>
      <c r="K4" s="14"/>
    </row>
    <row r="5" ht="16.5" spans="1:11">
      <c r="A5" s="14"/>
      <c r="B5" s="40" t="s">
        <v>58</v>
      </c>
      <c r="C5" s="64" t="s">
        <v>59</v>
      </c>
      <c r="D5" s="64">
        <v>45505</v>
      </c>
      <c r="E5" s="14"/>
      <c r="F5" s="14"/>
      <c r="G5" s="14"/>
      <c r="H5" s="14"/>
      <c r="I5" s="14"/>
      <c r="J5" s="14"/>
      <c r="K5" s="14"/>
    </row>
    <row r="6" ht="16.5" spans="1:11">
      <c r="A6" s="14"/>
      <c r="B6" s="40"/>
      <c r="C6" s="64" t="s">
        <v>60</v>
      </c>
      <c r="D6" s="64" t="s">
        <v>61</v>
      </c>
      <c r="E6" s="14"/>
      <c r="F6" s="14"/>
      <c r="G6" s="14"/>
      <c r="H6" s="14"/>
      <c r="I6" s="14"/>
      <c r="J6" s="14"/>
      <c r="K6" s="14"/>
    </row>
    <row r="7" ht="16.5" spans="1:11">
      <c r="A7" s="14"/>
      <c r="B7" s="40" t="s">
        <v>62</v>
      </c>
      <c r="C7" s="25" t="s">
        <v>63</v>
      </c>
      <c r="D7" s="14"/>
      <c r="E7" s="14"/>
      <c r="F7" s="14"/>
      <c r="G7" s="14"/>
      <c r="H7" s="14"/>
      <c r="I7" s="14"/>
      <c r="J7" s="14"/>
      <c r="K7" s="14"/>
    </row>
    <row r="8" ht="16.5" spans="1:11">
      <c r="A8" s="14"/>
      <c r="B8" s="40" t="s">
        <v>64</v>
      </c>
      <c r="C8" s="25" t="s">
        <v>63</v>
      </c>
      <c r="D8" s="14"/>
      <c r="E8" s="14"/>
      <c r="F8" s="14"/>
      <c r="G8" s="14"/>
      <c r="H8" s="14"/>
      <c r="I8" s="14"/>
      <c r="J8" s="14"/>
      <c r="K8" s="14"/>
    </row>
    <row r="9" ht="16.5" spans="1:11">
      <c r="A9" s="14"/>
      <c r="B9" s="40" t="s">
        <v>65</v>
      </c>
      <c r="C9" s="25" t="s">
        <v>66</v>
      </c>
      <c r="D9" s="14"/>
      <c r="E9" s="14"/>
      <c r="F9" s="14"/>
      <c r="G9" s="14"/>
      <c r="H9" s="14"/>
      <c r="I9" s="14"/>
      <c r="J9" s="14"/>
      <c r="K9" s="14"/>
    </row>
    <row r="10" ht="16.5" spans="1:8">
      <c r="A10" s="14"/>
      <c r="B10" s="14"/>
      <c r="C10" s="65" t="s">
        <v>67</v>
      </c>
      <c r="D10" s="65" t="s">
        <v>68</v>
      </c>
      <c r="E10" s="65" t="s">
        <v>69</v>
      </c>
      <c r="F10" s="65" t="s">
        <v>70</v>
      </c>
      <c r="G10" s="65" t="s">
        <v>71</v>
      </c>
      <c r="H10" s="14"/>
    </row>
    <row r="11" ht="16.5" spans="1:8">
      <c r="A11" s="14"/>
      <c r="B11" s="66">
        <v>45535</v>
      </c>
      <c r="C11" s="67">
        <v>0.6616275329688</v>
      </c>
      <c r="D11" s="67">
        <v>0.411386297844966</v>
      </c>
      <c r="E11" s="67">
        <v>0.276616275329688</v>
      </c>
      <c r="F11" s="67">
        <v>0.169829527179157</v>
      </c>
      <c r="G11" s="67">
        <v>0.0662592473464136</v>
      </c>
      <c r="H11" s="14"/>
    </row>
    <row r="12" ht="16.5" spans="1:8">
      <c r="A12" s="14"/>
      <c r="B12" s="66">
        <v>45534</v>
      </c>
      <c r="C12" s="67">
        <v>0.693569131832797</v>
      </c>
      <c r="D12" s="67">
        <v>0.402572347266881</v>
      </c>
      <c r="E12" s="67">
        <v>0.259163987138264</v>
      </c>
      <c r="F12" s="67">
        <v>0.178456591639871</v>
      </c>
      <c r="G12" s="67">
        <v>0.0771704180064309</v>
      </c>
      <c r="H12" s="14"/>
    </row>
    <row r="13" ht="16.5" spans="1:8">
      <c r="A13" s="14"/>
      <c r="B13" s="66">
        <v>45533</v>
      </c>
      <c r="C13" s="67">
        <v>0.72448224852071</v>
      </c>
      <c r="D13" s="67">
        <v>0.454881656804734</v>
      </c>
      <c r="E13" s="67">
        <v>0.313609467455621</v>
      </c>
      <c r="F13" s="67">
        <v>0.171967455621302</v>
      </c>
      <c r="G13" s="67">
        <v>0.0872781065088757</v>
      </c>
      <c r="H13" s="14"/>
    </row>
    <row r="14" ht="16.5" spans="1:8">
      <c r="A14" s="14"/>
      <c r="B14" s="66">
        <v>45532</v>
      </c>
      <c r="C14" s="67">
        <v>0.62037363412055</v>
      </c>
      <c r="D14" s="67">
        <v>0.38702855128657</v>
      </c>
      <c r="E14" s="67">
        <v>0.287275290800141</v>
      </c>
      <c r="F14" s="67">
        <v>0.151216073316884</v>
      </c>
      <c r="G14" s="67">
        <v>0.0701445188579485</v>
      </c>
      <c r="H14" s="14"/>
    </row>
    <row r="15" ht="16.5" spans="1:8">
      <c r="A15" s="14"/>
      <c r="B15" s="66">
        <v>45531</v>
      </c>
      <c r="C15" s="67">
        <v>0.682997118155619</v>
      </c>
      <c r="D15" s="67">
        <v>0.411023054755043</v>
      </c>
      <c r="E15" s="67">
        <v>0.285662824207493</v>
      </c>
      <c r="F15" s="67">
        <v>0.171829971181556</v>
      </c>
      <c r="G15" s="67">
        <v>0.0626801152737752</v>
      </c>
      <c r="H15" s="14"/>
    </row>
    <row r="16" ht="16.5" spans="1:8">
      <c r="A16" s="14"/>
      <c r="B16" s="66">
        <v>45530</v>
      </c>
      <c r="C16" s="67">
        <v>0.67304347826087</v>
      </c>
      <c r="D16" s="67">
        <v>0.403826086956522</v>
      </c>
      <c r="E16" s="67">
        <v>0.300173913043478</v>
      </c>
      <c r="F16" s="67">
        <v>0.182260869565217</v>
      </c>
      <c r="G16" s="67">
        <v>0.0587826086956522</v>
      </c>
      <c r="H16" s="14"/>
    </row>
    <row r="17" ht="16.5" spans="1:8">
      <c r="A17" s="14"/>
      <c r="B17" s="66">
        <v>45529</v>
      </c>
      <c r="C17" s="67">
        <v>0.700653120464441</v>
      </c>
      <c r="D17" s="67">
        <v>0.461901306240929</v>
      </c>
      <c r="E17" s="67">
        <v>0.314586357039187</v>
      </c>
      <c r="F17" s="67">
        <v>0.180696661828737</v>
      </c>
      <c r="G17" s="67">
        <v>0.0620464441219158</v>
      </c>
      <c r="H17" s="14"/>
    </row>
    <row r="18" ht="16.5" spans="1:8">
      <c r="A18" s="14"/>
      <c r="B18" s="66">
        <v>45528</v>
      </c>
      <c r="C18" s="67">
        <v>0.612453215379381</v>
      </c>
      <c r="D18" s="67">
        <v>0.396393331064988</v>
      </c>
      <c r="E18" s="67">
        <v>0.284110241578768</v>
      </c>
      <c r="F18" s="67">
        <v>0.171827152092549</v>
      </c>
      <c r="G18" s="67">
        <v>0.0663490983327663</v>
      </c>
      <c r="H18" s="14"/>
    </row>
    <row r="19" ht="16.5" spans="1:8">
      <c r="A19" s="14"/>
      <c r="B19" s="66">
        <v>45527</v>
      </c>
      <c r="C19" s="67">
        <v>0.644508670520231</v>
      </c>
      <c r="D19" s="67">
        <v>0.348627167630058</v>
      </c>
      <c r="E19" s="67">
        <v>0.263728323699422</v>
      </c>
      <c r="F19" s="67">
        <v>0.158598265895954</v>
      </c>
      <c r="G19" s="67">
        <v>0.0610549132947977</v>
      </c>
      <c r="H19" s="14"/>
    </row>
    <row r="20" ht="16.5" spans="1:8">
      <c r="A20" s="14"/>
      <c r="B20" s="66">
        <v>45526</v>
      </c>
      <c r="C20" s="67">
        <v>0.670855148342059</v>
      </c>
      <c r="D20" s="67">
        <v>0.379057591623037</v>
      </c>
      <c r="E20" s="67">
        <v>0.258987783595113</v>
      </c>
      <c r="F20" s="67">
        <v>0.153926701570681</v>
      </c>
      <c r="G20" s="67">
        <v>0.0551483420593368</v>
      </c>
      <c r="H20" s="14"/>
    </row>
    <row r="21" ht="16.5" spans="1:8">
      <c r="A21" s="14"/>
      <c r="B21" s="66">
        <v>45525</v>
      </c>
      <c r="C21" s="67">
        <v>0.644496304939712</v>
      </c>
      <c r="D21" s="67">
        <v>0.358226371061844</v>
      </c>
      <c r="E21" s="67">
        <v>0.236483858420848</v>
      </c>
      <c r="F21" s="67">
        <v>0.165694282380397</v>
      </c>
      <c r="G21" s="67">
        <v>0.0630105017502917</v>
      </c>
      <c r="H21" s="14"/>
    </row>
    <row r="22" ht="16.5" spans="1:8">
      <c r="A22" s="14"/>
      <c r="B22" s="66">
        <v>45524</v>
      </c>
      <c r="C22" s="67">
        <v>0.663834951456311</v>
      </c>
      <c r="D22" s="67">
        <v>0.389563106796116</v>
      </c>
      <c r="E22" s="67">
        <v>0.300161812297735</v>
      </c>
      <c r="F22" s="67">
        <v>0.188915857605178</v>
      </c>
      <c r="G22" s="67">
        <v>0.0752427184466019</v>
      </c>
      <c r="H22" s="14"/>
    </row>
    <row r="23" ht="16.5" spans="1:11">
      <c r="A23" s="14"/>
      <c r="B23" s="14"/>
      <c r="C23" s="25"/>
      <c r="D23" s="14"/>
      <c r="E23" s="14"/>
      <c r="F23" s="14"/>
      <c r="G23" s="67"/>
      <c r="H23" s="14"/>
      <c r="I23" s="69"/>
      <c r="J23" s="14"/>
      <c r="K23" s="14"/>
    </row>
    <row r="24" ht="16.5" spans="1:11">
      <c r="A24" s="14"/>
      <c r="B24" s="14"/>
      <c r="C24" s="25"/>
      <c r="D24" s="14"/>
      <c r="E24" s="14"/>
      <c r="F24" s="14"/>
      <c r="G24" s="67"/>
      <c r="H24" s="14"/>
      <c r="I24" s="69"/>
      <c r="J24" s="14"/>
      <c r="K24" s="14"/>
    </row>
    <row r="25" ht="22.5" spans="1:11">
      <c r="A25" s="35" t="s">
        <v>72</v>
      </c>
      <c r="B25" s="14"/>
      <c r="C25" s="25"/>
      <c r="D25" s="14"/>
      <c r="E25" s="14"/>
      <c r="F25" s="14"/>
      <c r="G25" s="67"/>
      <c r="H25" s="14"/>
      <c r="I25" s="69"/>
      <c r="J25" s="14"/>
      <c r="K25" s="14"/>
    </row>
    <row r="26" ht="16.5" spans="1:11">
      <c r="A26" s="14"/>
      <c r="B26" s="40" t="s">
        <v>73</v>
      </c>
      <c r="C26" s="64" t="s">
        <v>59</v>
      </c>
      <c r="D26" s="64">
        <v>45505</v>
      </c>
      <c r="E26" s="14"/>
      <c r="F26" s="14"/>
      <c r="G26" s="67"/>
      <c r="H26" s="14"/>
      <c r="I26" s="69"/>
      <c r="J26" s="14"/>
      <c r="K26" s="14"/>
    </row>
    <row r="27" ht="16.5" spans="1:11">
      <c r="A27" s="14"/>
      <c r="B27" s="68"/>
      <c r="C27" s="64" t="s">
        <v>60</v>
      </c>
      <c r="D27" s="64">
        <v>45656</v>
      </c>
      <c r="E27" s="14"/>
      <c r="F27" s="14"/>
      <c r="G27" s="67"/>
      <c r="H27" s="14"/>
      <c r="I27" s="14"/>
      <c r="J27" s="14"/>
      <c r="K27" s="14"/>
    </row>
    <row r="28" ht="16.5" spans="1:11">
      <c r="A28" s="14"/>
      <c r="B28" s="40" t="s">
        <v>74</v>
      </c>
      <c r="D28" s="14"/>
      <c r="E28" s="14"/>
      <c r="F28" s="14"/>
      <c r="G28" s="67"/>
      <c r="H28" s="14"/>
      <c r="I28" s="14"/>
      <c r="J28" s="14"/>
      <c r="K28" s="14"/>
    </row>
    <row r="29" ht="16.5" spans="1:11">
      <c r="A29" s="14"/>
      <c r="B29" s="40"/>
      <c r="C29" s="14" t="s">
        <v>75</v>
      </c>
      <c r="D29" s="14"/>
      <c r="E29" s="14"/>
      <c r="F29" s="14"/>
      <c r="G29" s="67"/>
      <c r="H29" s="14"/>
      <c r="I29" s="14"/>
      <c r="J29" s="14"/>
      <c r="K29" s="14"/>
    </row>
    <row r="30" ht="16.5" spans="1:11">
      <c r="A30" s="14"/>
      <c r="B30" s="40"/>
      <c r="C30" s="25" t="s">
        <v>76</v>
      </c>
      <c r="D30" s="14"/>
      <c r="E30" s="14"/>
      <c r="F30" s="14"/>
      <c r="G30" s="67"/>
      <c r="H30" s="14"/>
      <c r="I30" s="14"/>
      <c r="J30" s="14"/>
      <c r="K30" s="14"/>
    </row>
    <row r="31" ht="16.5" spans="1:11">
      <c r="A31" s="14"/>
      <c r="B31" s="40"/>
      <c r="C31" s="14" t="s">
        <v>77</v>
      </c>
      <c r="D31" s="14"/>
      <c r="E31" s="14"/>
      <c r="F31" s="14"/>
      <c r="G31" s="67"/>
      <c r="H31" s="14"/>
      <c r="I31" s="14"/>
      <c r="J31" s="14"/>
      <c r="K31" s="14"/>
    </row>
    <row r="32" ht="16.5" spans="1:11">
      <c r="A32" s="14"/>
      <c r="B32" s="40" t="s">
        <v>78</v>
      </c>
      <c r="C32" s="25" t="s">
        <v>79</v>
      </c>
      <c r="D32" s="14"/>
      <c r="E32" s="14"/>
      <c r="F32" s="14"/>
      <c r="G32" s="67"/>
      <c r="H32" s="14"/>
      <c r="I32" s="14"/>
      <c r="J32" s="14"/>
      <c r="K32" s="14"/>
    </row>
    <row r="33" ht="16.5" spans="1:11">
      <c r="A33" s="14"/>
      <c r="C33" s="14"/>
      <c r="D33" s="14"/>
      <c r="E33" s="14"/>
      <c r="F33" s="14"/>
      <c r="G33" s="67"/>
      <c r="H33" s="14"/>
      <c r="I33" s="14"/>
      <c r="J33" s="14"/>
      <c r="K33" s="14"/>
    </row>
    <row r="34" ht="22.5" spans="1:11">
      <c r="A34" s="35" t="s">
        <v>80</v>
      </c>
      <c r="C34" s="14"/>
      <c r="D34" s="14"/>
      <c r="E34" s="14"/>
      <c r="F34" s="14"/>
      <c r="G34" s="67"/>
      <c r="H34" s="14"/>
      <c r="I34" s="14"/>
      <c r="J34" s="14"/>
      <c r="K34" s="14"/>
    </row>
    <row r="35" ht="16.5" spans="2:7">
      <c r="B35" s="14" t="s">
        <v>81</v>
      </c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1" spans="7:7">
      <c r="G41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showGridLines="0" topLeftCell="A15" workbookViewId="0">
      <selection activeCell="B35" sqref="B35"/>
    </sheetView>
  </sheetViews>
  <sheetFormatPr defaultColWidth="9" defaultRowHeight="16.5"/>
  <cols>
    <col min="1" max="1" width="27.375" style="14" customWidth="1"/>
    <col min="2" max="2" width="22.375" style="14" customWidth="1"/>
    <col min="3" max="3" width="54" style="14" customWidth="1"/>
    <col min="4" max="12" width="9" style="14"/>
    <col min="13" max="13" width="81.125" style="14" customWidth="1"/>
    <col min="14" max="16384" width="9" style="14"/>
  </cols>
  <sheetData>
    <row r="1" ht="33.75" spans="1:8">
      <c r="A1" s="34" t="s">
        <v>82</v>
      </c>
      <c r="B1" s="34"/>
      <c r="C1" s="34"/>
      <c r="D1" s="34"/>
      <c r="E1" s="34"/>
      <c r="F1" s="34"/>
      <c r="G1" s="34"/>
      <c r="H1" s="34"/>
    </row>
    <row r="3" ht="22.5" spans="1:1">
      <c r="A3" s="35" t="s">
        <v>83</v>
      </c>
    </row>
    <row r="4" ht="17.25" spans="2:2">
      <c r="B4" s="54" t="s">
        <v>84</v>
      </c>
    </row>
    <row r="5" spans="2:2">
      <c r="B5" s="14" t="s">
        <v>85</v>
      </c>
    </row>
    <row r="6" spans="2:6">
      <c r="B6" s="37" t="s">
        <v>86</v>
      </c>
      <c r="C6" s="23"/>
      <c r="D6" s="23"/>
      <c r="E6" s="23"/>
      <c r="F6" s="23"/>
    </row>
    <row r="7" spans="2:2">
      <c r="B7" s="14" t="s">
        <v>87</v>
      </c>
    </row>
    <row r="9" ht="17.25" spans="2:2">
      <c r="B9" s="54" t="s">
        <v>88</v>
      </c>
    </row>
    <row r="10" spans="2:2">
      <c r="B10" s="14" t="s">
        <v>89</v>
      </c>
    </row>
    <row r="11" spans="2:2">
      <c r="B11" s="14" t="s">
        <v>90</v>
      </c>
    </row>
    <row r="12" spans="2:13">
      <c r="B12" s="14" t="s">
        <v>91</v>
      </c>
      <c r="C12" s="38"/>
      <c r="D12" s="38"/>
      <c r="E12" s="38"/>
      <c r="F12" s="38"/>
      <c r="M12" s="39"/>
    </row>
    <row r="13" spans="2:13">
      <c r="B13" s="38" t="s">
        <v>92</v>
      </c>
      <c r="C13" s="38"/>
      <c r="D13" s="38"/>
      <c r="E13" s="38"/>
      <c r="F13" s="38"/>
      <c r="M13" s="39"/>
    </row>
    <row r="14" ht="409" customHeight="1" spans="13:13">
      <c r="M14" s="39"/>
    </row>
    <row r="15" ht="321" customHeight="1"/>
    <row r="18" ht="22.5" spans="1:1">
      <c r="A18" s="35" t="s">
        <v>93</v>
      </c>
    </row>
    <row r="19" ht="17.25" spans="2:2">
      <c r="B19" s="54" t="s">
        <v>84</v>
      </c>
    </row>
    <row r="20" spans="2:2">
      <c r="B20" s="14" t="s">
        <v>94</v>
      </c>
    </row>
    <row r="21" spans="2:6">
      <c r="B21" s="37" t="s">
        <v>86</v>
      </c>
      <c r="C21" s="23"/>
      <c r="D21" s="23"/>
      <c r="E21" s="23"/>
      <c r="F21" s="23"/>
    </row>
    <row r="22" spans="2:2">
      <c r="B22" s="14" t="s">
        <v>95</v>
      </c>
    </row>
    <row r="23" spans="2:3">
      <c r="B23" s="19" t="s">
        <v>96</v>
      </c>
      <c r="C23" s="19" t="s">
        <v>97</v>
      </c>
    </row>
    <row r="24" spans="2:3">
      <c r="B24" s="19" t="s">
        <v>98</v>
      </c>
      <c r="C24" s="19" t="s">
        <v>99</v>
      </c>
    </row>
    <row r="25" spans="2:3">
      <c r="B25" s="19" t="s">
        <v>100</v>
      </c>
      <c r="C25" s="19" t="s">
        <v>100</v>
      </c>
    </row>
    <row r="26" spans="2:3">
      <c r="B26" s="62" t="str">
        <f>数据分析!D41</f>
        <v>礼包界面UV→购买转换率</v>
      </c>
      <c r="C26" s="62" t="s">
        <v>101</v>
      </c>
    </row>
    <row r="27" spans="2:3">
      <c r="B27" s="62">
        <f>数据分析!E41</f>
        <v>0</v>
      </c>
      <c r="C27" s="62" t="s">
        <v>102</v>
      </c>
    </row>
    <row r="28" spans="2:3">
      <c r="B28" s="62">
        <f>数据分析!F41</f>
        <v>0</v>
      </c>
      <c r="C28" s="62" t="s">
        <v>103</v>
      </c>
    </row>
    <row r="29" spans="2:3">
      <c r="B29" s="63" t="s">
        <v>104</v>
      </c>
      <c r="C29" s="62" t="s">
        <v>105</v>
      </c>
    </row>
    <row r="30" spans="2:3">
      <c r="B30" s="63" t="s">
        <v>106</v>
      </c>
      <c r="C30" s="62" t="s">
        <v>107</v>
      </c>
    </row>
    <row r="31" spans="2:3">
      <c r="B31" s="63" t="s">
        <v>108</v>
      </c>
      <c r="C31" s="62" t="s">
        <v>109</v>
      </c>
    </row>
    <row r="32" spans="2:3">
      <c r="B32" s="63" t="s">
        <v>110</v>
      </c>
      <c r="C32" s="62" t="s">
        <v>111</v>
      </c>
    </row>
    <row r="33" spans="2:3">
      <c r="B33" s="63" t="s">
        <v>112</v>
      </c>
      <c r="C33" s="62" t="s">
        <v>113</v>
      </c>
    </row>
    <row r="35" ht="22.5" spans="1:1">
      <c r="A35" s="35" t="s">
        <v>114</v>
      </c>
    </row>
    <row r="36" spans="2:2">
      <c r="B36" s="14" t="s">
        <v>115</v>
      </c>
    </row>
    <row r="37" spans="2:2">
      <c r="B37" s="14" t="s">
        <v>116</v>
      </c>
    </row>
  </sheetData>
  <hyperlinks>
    <hyperlink ref="B6" location="'窗口期&amp;用户批次'!A1" display="付费用户表和付费用户行为表查询范围"/>
    <hyperlink ref="B21" location="'窗口期&amp;用户批次'!A1" display="付费用户表和付费用户行为表查询范围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6"/>
  <sheetViews>
    <sheetView showGridLines="0" topLeftCell="A9" workbookViewId="0">
      <selection activeCell="G47" sqref="G47"/>
    </sheetView>
  </sheetViews>
  <sheetFormatPr defaultColWidth="9" defaultRowHeight="16.5"/>
  <cols>
    <col min="1" max="1" width="22.625" style="14" customWidth="1"/>
    <col min="2" max="2" width="13" style="14" customWidth="1"/>
    <col min="3" max="3" width="13.625" style="14" customWidth="1"/>
    <col min="4" max="4" width="12.875" style="14" customWidth="1"/>
    <col min="5" max="5" width="9" style="14"/>
    <col min="6" max="7" width="21.25" style="14" customWidth="1"/>
    <col min="8" max="16384" width="9" style="14"/>
  </cols>
  <sheetData>
    <row r="1" ht="33.75" spans="1:8">
      <c r="A1" s="34" t="s">
        <v>23</v>
      </c>
      <c r="B1" s="34"/>
      <c r="C1" s="34"/>
      <c r="D1" s="34"/>
      <c r="E1" s="34"/>
      <c r="F1" s="34"/>
      <c r="G1" s="34"/>
      <c r="H1" s="34"/>
    </row>
    <row r="3" ht="22.5" spans="1:1">
      <c r="A3" s="35" t="s">
        <v>117</v>
      </c>
    </row>
    <row r="4" spans="2:2">
      <c r="B4" s="14" t="s">
        <v>118</v>
      </c>
    </row>
    <row r="5" spans="2:2">
      <c r="B5" s="53" t="s">
        <v>119</v>
      </c>
    </row>
    <row r="6" spans="2:2">
      <c r="B6" s="14" t="s">
        <v>120</v>
      </c>
    </row>
    <row r="8" ht="17.25" spans="2:2">
      <c r="B8" s="54" t="s">
        <v>25</v>
      </c>
    </row>
    <row r="9" spans="2:3">
      <c r="B9" s="40" t="s">
        <v>121</v>
      </c>
      <c r="C9" s="14" t="s">
        <v>122</v>
      </c>
    </row>
    <row r="10" spans="2:3">
      <c r="B10" s="40" t="s">
        <v>123</v>
      </c>
      <c r="C10" s="14" t="s">
        <v>124</v>
      </c>
    </row>
    <row r="24" spans="2:2">
      <c r="B24" s="14" t="s">
        <v>125</v>
      </c>
    </row>
    <row r="25" spans="2:2">
      <c r="B25" s="14" t="s">
        <v>126</v>
      </c>
    </row>
    <row r="27" spans="2:2">
      <c r="B27" s="17" t="s">
        <v>127</v>
      </c>
    </row>
    <row r="28" spans="2:2">
      <c r="B28" s="14" t="s">
        <v>128</v>
      </c>
    </row>
    <row r="29" spans="2:7">
      <c r="B29" s="42"/>
      <c r="C29" s="55" t="s">
        <v>129</v>
      </c>
      <c r="D29" s="55" t="s">
        <v>130</v>
      </c>
      <c r="F29" s="56" t="s">
        <v>131</v>
      </c>
      <c r="G29" s="56"/>
    </row>
    <row r="30" spans="2:7">
      <c r="B30" s="50" t="s">
        <v>132</v>
      </c>
      <c r="C30" s="14">
        <v>0</v>
      </c>
      <c r="D30" s="14">
        <v>0</v>
      </c>
      <c r="F30" s="22">
        <v>0</v>
      </c>
      <c r="G30" s="22"/>
    </row>
    <row r="31" spans="2:7">
      <c r="B31" s="50" t="s">
        <v>133</v>
      </c>
      <c r="C31" s="14">
        <v>0.29</v>
      </c>
      <c r="D31" s="14">
        <v>0.99</v>
      </c>
      <c r="F31" s="22">
        <v>1</v>
      </c>
      <c r="G31" s="22"/>
    </row>
    <row r="32" spans="2:7">
      <c r="B32" s="50" t="s">
        <v>134</v>
      </c>
      <c r="C32" s="14">
        <v>9.99</v>
      </c>
      <c r="D32" s="14">
        <v>50</v>
      </c>
      <c r="F32" s="22">
        <v>8</v>
      </c>
      <c r="G32" s="22"/>
    </row>
    <row r="33" spans="2:7">
      <c r="B33" s="50" t="s">
        <v>135</v>
      </c>
      <c r="C33" s="14">
        <v>150</v>
      </c>
      <c r="D33" s="14">
        <v>300</v>
      </c>
      <c r="F33" s="22">
        <v>24</v>
      </c>
      <c r="G33" s="22"/>
    </row>
    <row r="34" spans="2:7">
      <c r="B34" s="50" t="s">
        <v>136</v>
      </c>
      <c r="C34" s="14">
        <v>300</v>
      </c>
      <c r="D34" s="14">
        <v>800</v>
      </c>
      <c r="F34" s="22">
        <v>51</v>
      </c>
      <c r="G34" s="22"/>
    </row>
    <row r="35" spans="2:7">
      <c r="B35" s="50" t="s">
        <v>137</v>
      </c>
      <c r="C35" s="14">
        <v>800</v>
      </c>
      <c r="D35" s="14">
        <v>2000</v>
      </c>
      <c r="F35" s="22">
        <v>91</v>
      </c>
      <c r="G35" s="22"/>
    </row>
    <row r="36" spans="2:7">
      <c r="B36" s="50" t="s">
        <v>138</v>
      </c>
      <c r="C36" s="14">
        <v>2000</v>
      </c>
      <c r="D36" s="14">
        <v>6000</v>
      </c>
      <c r="F36" s="22">
        <v>161</v>
      </c>
      <c r="G36" s="22"/>
    </row>
    <row r="37" spans="2:7">
      <c r="B37" s="50" t="s">
        <v>139</v>
      </c>
      <c r="C37" s="14">
        <v>6000</v>
      </c>
      <c r="D37" s="22" t="s">
        <v>140</v>
      </c>
      <c r="F37" s="22">
        <v>283</v>
      </c>
      <c r="G37" s="22"/>
    </row>
    <row r="38" spans="2:2">
      <c r="B38" s="14" t="s">
        <v>141</v>
      </c>
    </row>
    <row r="41" ht="22.5" spans="1:1">
      <c r="A41" s="35" t="s">
        <v>142</v>
      </c>
    </row>
    <row r="42" spans="2:2">
      <c r="B42" s="14" t="s">
        <v>143</v>
      </c>
    </row>
    <row r="43" spans="2:3">
      <c r="B43" s="14" t="s">
        <v>144</v>
      </c>
      <c r="C43" s="14" t="s">
        <v>145</v>
      </c>
    </row>
    <row r="44" spans="3:3">
      <c r="C44" s="14" t="s">
        <v>146</v>
      </c>
    </row>
    <row r="45" spans="3:3">
      <c r="C45" s="14" t="s">
        <v>147</v>
      </c>
    </row>
    <row r="47" spans="2:9">
      <c r="B47" s="46" t="s">
        <v>148</v>
      </c>
      <c r="C47" s="57" t="s">
        <v>149</v>
      </c>
      <c r="D47" s="57"/>
      <c r="E47" s="57"/>
      <c r="F47" s="46"/>
      <c r="G47" s="46"/>
      <c r="H47" s="46"/>
      <c r="I47" s="46"/>
    </row>
    <row r="48" spans="2:3">
      <c r="B48" s="58" t="s">
        <v>150</v>
      </c>
      <c r="C48" s="14" t="s">
        <v>151</v>
      </c>
    </row>
    <row r="49" spans="2:3">
      <c r="B49" s="29" t="s">
        <v>152</v>
      </c>
      <c r="C49" s="14" t="s">
        <v>151</v>
      </c>
    </row>
    <row r="50" spans="2:3">
      <c r="B50" s="29" t="s">
        <v>153</v>
      </c>
      <c r="C50" s="14" t="s">
        <v>154</v>
      </c>
    </row>
    <row r="52" ht="22.5" spans="1:1">
      <c r="A52" s="35" t="s">
        <v>155</v>
      </c>
    </row>
    <row r="53" spans="2:2">
      <c r="B53" s="14" t="s">
        <v>156</v>
      </c>
    </row>
    <row r="54" spans="2:2">
      <c r="B54" s="59" t="s">
        <v>157</v>
      </c>
    </row>
    <row r="55" spans="2:2">
      <c r="B55" s="60" t="s">
        <v>158</v>
      </c>
    </row>
    <row r="58" ht="22.5" spans="1:1">
      <c r="A58" s="35" t="s">
        <v>159</v>
      </c>
    </row>
    <row r="59" spans="2:2">
      <c r="B59" s="14" t="s">
        <v>160</v>
      </c>
    </row>
    <row r="60" ht="17.25" spans="2:3">
      <c r="B60" s="61" t="s">
        <v>161</v>
      </c>
      <c r="C60" s="54"/>
    </row>
    <row r="61" spans="2:2">
      <c r="B61" s="60"/>
    </row>
    <row r="62" spans="2:8">
      <c r="B62" s="14" t="s">
        <v>162</v>
      </c>
      <c r="H62" s="42"/>
    </row>
    <row r="80" ht="17.25" spans="2:3">
      <c r="B80" s="61" t="s">
        <v>163</v>
      </c>
      <c r="C80" s="54"/>
    </row>
    <row r="81" spans="2:2">
      <c r="B81" s="14" t="s">
        <v>164</v>
      </c>
    </row>
    <row r="82" spans="2:16">
      <c r="B82"/>
      <c r="K82"/>
      <c r="P82"/>
    </row>
    <row r="116" spans="2:2">
      <c r="B116"/>
    </row>
  </sheetData>
  <hyperlinks>
    <hyperlink ref="B5" location="RFM评分表!A1" display="附录：RFM评分表"/>
    <hyperlink ref="B55" location="用户类型表!A1" display="附录：用户类型表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3"/>
  <sheetViews>
    <sheetView showGridLines="0" workbookViewId="0">
      <selection activeCell="H14" sqref="H14"/>
    </sheetView>
  </sheetViews>
  <sheetFormatPr defaultColWidth="9" defaultRowHeight="16.5"/>
  <cols>
    <col min="1" max="1" width="22.625" style="14" customWidth="1"/>
    <col min="2" max="2" width="13" style="14" customWidth="1"/>
    <col min="3" max="3" width="24.75" style="14" customWidth="1"/>
    <col min="4" max="4" width="20.625" style="14" customWidth="1"/>
    <col min="5" max="5" width="23.5" style="14" customWidth="1"/>
    <col min="6" max="16384" width="9" style="14"/>
  </cols>
  <sheetData>
    <row r="1" ht="33.75" spans="1:8">
      <c r="A1" s="34" t="s">
        <v>32</v>
      </c>
      <c r="B1" s="34"/>
      <c r="C1" s="34"/>
      <c r="D1" s="34"/>
      <c r="E1" s="34"/>
      <c r="F1" s="34"/>
      <c r="G1" s="34"/>
      <c r="H1" s="34"/>
    </row>
    <row r="3" ht="22.5" spans="1:1">
      <c r="A3" s="35" t="s">
        <v>165</v>
      </c>
    </row>
    <row r="4" spans="2:3">
      <c r="B4" s="40" t="s">
        <v>166</v>
      </c>
      <c r="C4" s="14" t="s">
        <v>167</v>
      </c>
    </row>
    <row r="5" spans="2:3">
      <c r="B5" s="41" t="s">
        <v>168</v>
      </c>
      <c r="C5" s="14" t="s">
        <v>169</v>
      </c>
    </row>
    <row r="6" spans="1:7">
      <c r="A6" s="42"/>
      <c r="B6" s="43" t="s">
        <v>170</v>
      </c>
      <c r="C6" s="42"/>
      <c r="D6" s="42"/>
      <c r="E6" s="42"/>
      <c r="F6" s="42"/>
      <c r="G6" s="42"/>
    </row>
    <row r="7" spans="1:10">
      <c r="A7" s="42"/>
      <c r="B7" s="43" t="s">
        <v>171</v>
      </c>
      <c r="C7" s="42"/>
      <c r="D7" s="42"/>
      <c r="E7" s="42"/>
      <c r="F7" s="42"/>
      <c r="G7" s="42"/>
      <c r="J7" s="51"/>
    </row>
    <row r="8" ht="17.25" spans="1:10">
      <c r="A8" s="42"/>
      <c r="B8" s="36" t="s">
        <v>172</v>
      </c>
      <c r="C8" s="42"/>
      <c r="D8" s="42"/>
      <c r="E8" s="42"/>
      <c r="F8" s="42"/>
      <c r="G8" s="42"/>
      <c r="J8"/>
    </row>
    <row r="9" spans="1:10">
      <c r="A9" s="42"/>
      <c r="B9" s="42" t="s">
        <v>173</v>
      </c>
      <c r="C9" s="42"/>
      <c r="D9" s="42"/>
      <c r="E9" s="42"/>
      <c r="F9" s="42"/>
      <c r="G9" s="42"/>
      <c r="J9" s="51"/>
    </row>
    <row r="10" spans="1:10">
      <c r="A10" s="42"/>
      <c r="B10" s="42" t="s">
        <v>174</v>
      </c>
      <c r="C10" s="42"/>
      <c r="D10" s="42"/>
      <c r="E10" s="42"/>
      <c r="F10" s="42"/>
      <c r="G10" s="42"/>
      <c r="J10"/>
    </row>
    <row r="11" spans="1:10">
      <c r="A11" s="42"/>
      <c r="B11" s="43" t="s">
        <v>175</v>
      </c>
      <c r="C11" s="42" t="s">
        <v>176</v>
      </c>
      <c r="D11" s="42"/>
      <c r="E11" s="42"/>
      <c r="F11" s="42"/>
      <c r="G11" s="42"/>
      <c r="J11" s="51"/>
    </row>
    <row r="13" ht="22.5" spans="1:1">
      <c r="A13" s="35" t="s">
        <v>34</v>
      </c>
    </row>
    <row r="14" spans="2:3">
      <c r="B14" s="40" t="s">
        <v>166</v>
      </c>
      <c r="C14" s="14" t="s">
        <v>177</v>
      </c>
    </row>
    <row r="15" spans="2:3">
      <c r="B15" s="41" t="s">
        <v>168</v>
      </c>
      <c r="C15" s="14" t="s">
        <v>178</v>
      </c>
    </row>
    <row r="16" ht="15" customHeight="1" spans="2:2">
      <c r="B16" s="40" t="s">
        <v>166</v>
      </c>
    </row>
    <row r="17" spans="2:5">
      <c r="B17" s="29"/>
      <c r="C17" s="44" t="s">
        <v>179</v>
      </c>
      <c r="D17" s="42"/>
      <c r="E17" s="42"/>
    </row>
    <row r="18" spans="2:5">
      <c r="B18" s="29"/>
      <c r="C18" s="45" t="s">
        <v>180</v>
      </c>
      <c r="D18" s="46"/>
      <c r="E18" s="46" t="s">
        <v>181</v>
      </c>
    </row>
    <row r="19" spans="2:5">
      <c r="B19" s="29"/>
      <c r="C19" s="46" t="s">
        <v>182</v>
      </c>
      <c r="D19" s="46" t="s">
        <v>183</v>
      </c>
      <c r="E19" s="46" t="s">
        <v>184</v>
      </c>
    </row>
    <row r="20" spans="2:5">
      <c r="B20" s="29"/>
      <c r="C20" s="47" t="s">
        <v>185</v>
      </c>
      <c r="D20" s="48"/>
      <c r="E20" s="48" t="s">
        <v>186</v>
      </c>
    </row>
    <row r="21" ht="15" customHeight="1" spans="2:5">
      <c r="B21" s="29"/>
      <c r="C21" s="48" t="s">
        <v>104</v>
      </c>
      <c r="D21" s="48" t="s">
        <v>106</v>
      </c>
      <c r="E21" s="48" t="s">
        <v>187</v>
      </c>
    </row>
    <row r="22" ht="15" customHeight="1" spans="2:5">
      <c r="B22" s="29"/>
      <c r="C22" s="49" t="s">
        <v>188</v>
      </c>
      <c r="D22" s="50"/>
      <c r="E22" s="50"/>
    </row>
    <row r="23" spans="2:5">
      <c r="B23" s="40"/>
      <c r="C23" s="50" t="s">
        <v>110</v>
      </c>
      <c r="D23" s="50" t="s">
        <v>189</v>
      </c>
      <c r="E23" s="50" t="s">
        <v>112</v>
      </c>
    </row>
    <row r="24" spans="2:2">
      <c r="B24" s="40" t="s">
        <v>190</v>
      </c>
    </row>
    <row r="25" spans="3:3">
      <c r="C25" s="17" t="s">
        <v>191</v>
      </c>
    </row>
    <row r="26" spans="3:4">
      <c r="C26" s="40" t="s">
        <v>192</v>
      </c>
      <c r="D26" s="14" t="s">
        <v>193</v>
      </c>
    </row>
    <row r="27" spans="3:3">
      <c r="C27" s="17" t="s">
        <v>194</v>
      </c>
    </row>
    <row r="28" spans="3:4">
      <c r="C28" s="40" t="s">
        <v>192</v>
      </c>
      <c r="D28" s="14" t="s">
        <v>195</v>
      </c>
    </row>
    <row r="29" spans="2:3">
      <c r="B29" s="40" t="s">
        <v>196</v>
      </c>
      <c r="C29" s="14" t="s">
        <v>197</v>
      </c>
    </row>
    <row r="31" ht="22.5" spans="1:1">
      <c r="A31" s="35" t="s">
        <v>35</v>
      </c>
    </row>
    <row r="32" spans="2:3">
      <c r="B32" s="40" t="s">
        <v>198</v>
      </c>
      <c r="C32" s="14" t="s">
        <v>199</v>
      </c>
    </row>
    <row r="33" spans="2:3">
      <c r="B33" s="40" t="s">
        <v>166</v>
      </c>
      <c r="C33" s="14" t="s">
        <v>200</v>
      </c>
    </row>
    <row r="34" spans="2:3">
      <c r="B34" s="41" t="s">
        <v>168</v>
      </c>
      <c r="C34" s="14" t="s">
        <v>201</v>
      </c>
    </row>
    <row r="35" spans="2:2">
      <c r="B35" s="41" t="s">
        <v>202</v>
      </c>
    </row>
    <row r="36" spans="3:4">
      <c r="C36" s="40" t="s">
        <v>203</v>
      </c>
      <c r="D36" s="14" t="s">
        <v>204</v>
      </c>
    </row>
    <row r="37" spans="3:4">
      <c r="C37" s="40" t="s">
        <v>205</v>
      </c>
      <c r="D37" s="14" t="s">
        <v>206</v>
      </c>
    </row>
    <row r="38" spans="3:4">
      <c r="C38" s="40" t="s">
        <v>207</v>
      </c>
      <c r="D38" s="14" t="s">
        <v>208</v>
      </c>
    </row>
    <row r="39" spans="2:2">
      <c r="B39" s="43" t="s">
        <v>209</v>
      </c>
    </row>
    <row r="40" spans="3:4">
      <c r="C40" s="40" t="s">
        <v>210</v>
      </c>
      <c r="D40" s="14" t="s">
        <v>211</v>
      </c>
    </row>
    <row r="41" spans="3:4">
      <c r="C41" s="40" t="s">
        <v>212</v>
      </c>
      <c r="D41" s="14" t="s">
        <v>213</v>
      </c>
    </row>
    <row r="42" spans="3:4">
      <c r="C42" s="40" t="s">
        <v>214</v>
      </c>
      <c r="D42" s="14" t="s">
        <v>215</v>
      </c>
    </row>
    <row r="44" ht="22.5" spans="1:1">
      <c r="A44" s="35" t="s">
        <v>216</v>
      </c>
    </row>
    <row r="45" spans="2:2">
      <c r="B45" s="14" t="s">
        <v>217</v>
      </c>
    </row>
    <row r="50" spans="7:7">
      <c r="G50" s="42"/>
    </row>
    <row r="53" spans="8:8">
      <c r="H53" s="42"/>
    </row>
    <row r="54" spans="7:7">
      <c r="G54" s="42"/>
    </row>
    <row r="55" spans="7:7">
      <c r="G55" s="42"/>
    </row>
    <row r="56" spans="7:7">
      <c r="G56" s="42"/>
    </row>
    <row r="79" ht="22.5" spans="1:6">
      <c r="A79" s="35" t="s">
        <v>218</v>
      </c>
      <c r="B79" s="42"/>
      <c r="C79" s="42"/>
      <c r="D79" s="42"/>
      <c r="E79" s="42"/>
      <c r="F79" s="42"/>
    </row>
    <row r="80" spans="1:6">
      <c r="A80" s="42"/>
      <c r="B80" s="42" t="s">
        <v>219</v>
      </c>
      <c r="C80" s="42"/>
      <c r="D80" s="42"/>
      <c r="E80" s="42"/>
      <c r="F80" s="42"/>
    </row>
    <row r="81" spans="1:6">
      <c r="A81" s="42"/>
      <c r="B81" s="42"/>
      <c r="C81" s="42"/>
      <c r="D81" s="42"/>
      <c r="E81" s="42"/>
      <c r="F81" s="42"/>
    </row>
    <row r="82" ht="22.5" spans="1:6">
      <c r="A82" s="35" t="s">
        <v>220</v>
      </c>
      <c r="B82" s="42"/>
      <c r="C82" s="42"/>
      <c r="D82" s="42"/>
      <c r="E82" s="42"/>
      <c r="F82" s="42"/>
    </row>
    <row r="83" spans="1:6">
      <c r="A83" s="42"/>
      <c r="B83" s="42" t="s">
        <v>221</v>
      </c>
      <c r="C83" s="42"/>
      <c r="D83" s="42"/>
      <c r="E83" s="42"/>
      <c r="F83" s="42"/>
    </row>
    <row r="84" spans="1:6">
      <c r="A84" s="42"/>
      <c r="B84" s="42"/>
      <c r="C84" s="41"/>
      <c r="D84" s="42"/>
      <c r="E84" s="42"/>
      <c r="F84" s="42"/>
    </row>
    <row r="85" spans="1:6">
      <c r="A85" s="42"/>
      <c r="B85" s="41" t="s">
        <v>222</v>
      </c>
      <c r="C85" s="42" t="s">
        <v>223</v>
      </c>
      <c r="D85" s="42"/>
      <c r="E85" s="42"/>
      <c r="F85" s="42"/>
    </row>
    <row r="86" spans="1:6">
      <c r="A86" s="42"/>
      <c r="B86" s="52"/>
      <c r="C86" s="41" t="s">
        <v>224</v>
      </c>
      <c r="D86" s="42" t="s">
        <v>225</v>
      </c>
      <c r="E86" s="42"/>
      <c r="F86" s="42"/>
    </row>
    <row r="87" spans="1:6">
      <c r="A87" s="42"/>
      <c r="B87" s="42"/>
      <c r="C87" s="41" t="s">
        <v>226</v>
      </c>
      <c r="D87" s="42" t="s">
        <v>227</v>
      </c>
      <c r="E87" s="42"/>
      <c r="F87" s="42"/>
    </row>
    <row r="88" spans="1:6">
      <c r="A88" s="42"/>
      <c r="B88" s="43" t="s">
        <v>209</v>
      </c>
      <c r="C88" s="42"/>
      <c r="D88" s="42"/>
      <c r="E88" s="42"/>
      <c r="F88" s="42"/>
    </row>
    <row r="89" spans="1:6">
      <c r="A89" s="42"/>
      <c r="B89" s="42"/>
      <c r="C89" s="43" t="s">
        <v>228</v>
      </c>
      <c r="D89" s="43" t="s">
        <v>229</v>
      </c>
      <c r="E89" s="42"/>
      <c r="F89" s="42"/>
    </row>
    <row r="90" spans="1:6">
      <c r="A90" s="42"/>
      <c r="B90" s="42"/>
      <c r="C90" s="43" t="s">
        <v>230</v>
      </c>
      <c r="D90" s="42" t="s">
        <v>231</v>
      </c>
      <c r="E90" s="42"/>
      <c r="F90" s="42"/>
    </row>
    <row r="91" spans="1:6">
      <c r="A91" s="42"/>
      <c r="B91" s="42"/>
      <c r="C91" s="43" t="s">
        <v>232</v>
      </c>
      <c r="D91" s="42" t="s">
        <v>233</v>
      </c>
      <c r="E91" s="42"/>
      <c r="F91" s="42"/>
    </row>
    <row r="92" spans="1:6">
      <c r="A92" s="42"/>
      <c r="B92" s="42"/>
      <c r="C92" s="43" t="s">
        <v>234</v>
      </c>
      <c r="D92" s="42" t="s">
        <v>235</v>
      </c>
      <c r="E92" s="42"/>
      <c r="F92" s="42"/>
    </row>
    <row r="93" spans="1:6">
      <c r="A93" s="42"/>
      <c r="B93" s="42"/>
      <c r="C93" s="42"/>
      <c r="D93" s="42"/>
      <c r="E93" s="42"/>
      <c r="F93" s="42"/>
    </row>
  </sheetData>
  <hyperlinks>
    <hyperlink ref="C17" location="下钻分析表!A1" display="下钻分析表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showGridLines="0" workbookViewId="0">
      <selection activeCell="B21" sqref="B21"/>
    </sheetView>
  </sheetViews>
  <sheetFormatPr defaultColWidth="9" defaultRowHeight="13.5"/>
  <cols>
    <col min="1" max="1" width="18.25" customWidth="1"/>
    <col min="2" max="2" width="18.375" customWidth="1"/>
  </cols>
  <sheetData>
    <row r="1" ht="33.75" spans="1:13">
      <c r="A1" s="34" t="s">
        <v>38</v>
      </c>
      <c r="B1" s="34"/>
      <c r="C1" s="34"/>
      <c r="D1" s="34"/>
      <c r="E1" s="34"/>
      <c r="F1" s="34"/>
      <c r="G1" s="34"/>
      <c r="H1" s="34"/>
      <c r="I1" s="14"/>
      <c r="J1" s="14"/>
      <c r="K1" s="14"/>
      <c r="L1" s="14"/>
      <c r="M1" s="14"/>
    </row>
    <row r="2" ht="16.5" spans="1:1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ht="22.5" spans="1:13">
      <c r="A3" s="35" t="s">
        <v>236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ht="17.25" spans="1:13">
      <c r="A4" s="14"/>
      <c r="B4" s="36" t="s">
        <v>237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ht="16.5" spans="1:1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ht="16.5" spans="1:13">
      <c r="A6" s="14"/>
      <c r="B6" s="37"/>
      <c r="C6" s="23"/>
      <c r="D6" s="23"/>
      <c r="E6" s="23"/>
      <c r="F6" s="23"/>
      <c r="G6" s="14"/>
      <c r="H6" s="14"/>
      <c r="I6" s="14"/>
      <c r="J6" s="14"/>
      <c r="K6" s="14"/>
      <c r="L6" s="14"/>
      <c r="M6" s="14"/>
    </row>
    <row r="7" ht="16.5" spans="1:1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ht="16.5" spans="1:1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ht="17.25" spans="1:13">
      <c r="A9" s="14"/>
      <c r="B9" s="36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ht="16.5" spans="1:1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ht="16.5" spans="1:1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6.5" spans="1:13">
      <c r="A12" s="14"/>
      <c r="B12" s="14"/>
      <c r="C12" s="38"/>
      <c r="D12" s="38"/>
      <c r="E12" s="38"/>
      <c r="F12" s="38"/>
      <c r="G12" s="14"/>
      <c r="H12" s="14"/>
      <c r="I12" s="14"/>
      <c r="J12" s="14"/>
      <c r="K12" s="14"/>
      <c r="L12" s="14"/>
      <c r="M12" s="39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6"/>
  <sheetViews>
    <sheetView workbookViewId="0">
      <pane ySplit="4" topLeftCell="A5" activePane="bottomLeft" state="frozen"/>
      <selection/>
      <selection pane="bottomLeft" activeCell="D15" sqref="D15"/>
    </sheetView>
  </sheetViews>
  <sheetFormatPr defaultColWidth="9" defaultRowHeight="16.5"/>
  <cols>
    <col min="1" max="6" width="16.625" style="14" customWidth="1"/>
    <col min="7" max="7" width="20" style="14" customWidth="1"/>
    <col min="8" max="8" width="16.625" style="14" customWidth="1"/>
    <col min="9" max="9" width="16.625" style="25" customWidth="1"/>
    <col min="10" max="10" width="99.625" style="25" customWidth="1"/>
    <col min="11" max="16384" width="9" style="14"/>
  </cols>
  <sheetData>
    <row r="1" ht="22.5" spans="1:10">
      <c r="A1" s="26" t="s">
        <v>238</v>
      </c>
      <c r="B1" s="26"/>
      <c r="C1" s="26"/>
      <c r="D1" s="26" t="s">
        <v>239</v>
      </c>
      <c r="E1" s="26"/>
      <c r="F1" s="26"/>
      <c r="G1" s="26" t="s">
        <v>240</v>
      </c>
      <c r="H1" s="26"/>
      <c r="I1" s="19"/>
      <c r="J1" s="19" t="s">
        <v>241</v>
      </c>
    </row>
    <row r="2" spans="1:10">
      <c r="A2" s="19" t="s">
        <v>242</v>
      </c>
      <c r="B2" s="19" t="s">
        <v>243</v>
      </c>
      <c r="C2" s="19" t="s">
        <v>244</v>
      </c>
      <c r="D2" s="19" t="s">
        <v>245</v>
      </c>
      <c r="E2" s="19" t="s">
        <v>243</v>
      </c>
      <c r="F2" s="19" t="s">
        <v>246</v>
      </c>
      <c r="G2" s="19" t="s">
        <v>247</v>
      </c>
      <c r="H2" s="19" t="s">
        <v>243</v>
      </c>
      <c r="I2" s="19" t="s">
        <v>248</v>
      </c>
      <c r="J2" s="21" t="s">
        <v>249</v>
      </c>
    </row>
    <row r="3" spans="1:16">
      <c r="A3" s="19" t="s">
        <v>250</v>
      </c>
      <c r="B3" s="19" t="s">
        <v>251</v>
      </c>
      <c r="C3" s="19" t="s">
        <v>252</v>
      </c>
      <c r="D3" s="19" t="s">
        <v>253</v>
      </c>
      <c r="E3" s="19" t="s">
        <v>254</v>
      </c>
      <c r="F3" s="19" t="s">
        <v>255</v>
      </c>
      <c r="G3" s="19" t="s">
        <v>256</v>
      </c>
      <c r="H3" s="19" t="s">
        <v>257</v>
      </c>
      <c r="I3" s="19" t="s">
        <v>258</v>
      </c>
      <c r="J3" s="21" t="s">
        <v>249</v>
      </c>
      <c r="K3" s="22"/>
      <c r="L3" s="22"/>
      <c r="M3" s="22"/>
      <c r="N3" s="22"/>
      <c r="O3" s="22"/>
      <c r="P3" s="22"/>
    </row>
    <row r="4" spans="1:16">
      <c r="A4" s="19" t="s">
        <v>259</v>
      </c>
      <c r="B4" s="19" t="s">
        <v>259</v>
      </c>
      <c r="C4" s="19" t="s">
        <v>259</v>
      </c>
      <c r="D4" s="19" t="s">
        <v>259</v>
      </c>
      <c r="E4" s="19" t="s">
        <v>259</v>
      </c>
      <c r="F4" s="19" t="s">
        <v>259</v>
      </c>
      <c r="G4" s="19" t="s">
        <v>260</v>
      </c>
      <c r="H4" s="19" t="s">
        <v>259</v>
      </c>
      <c r="I4" s="19" t="s">
        <v>259</v>
      </c>
      <c r="J4" s="21" t="s">
        <v>249</v>
      </c>
      <c r="K4" s="22"/>
      <c r="L4" s="22"/>
      <c r="M4" s="22"/>
      <c r="N4" s="22"/>
      <c r="O4" s="22"/>
      <c r="P4" s="22"/>
    </row>
    <row r="5" spans="1:16">
      <c r="A5" s="22">
        <v>33</v>
      </c>
      <c r="B5" s="22">
        <v>1</v>
      </c>
      <c r="C5" s="22">
        <v>1</v>
      </c>
      <c r="D5" s="22">
        <v>1</v>
      </c>
      <c r="E5" s="22">
        <v>1</v>
      </c>
      <c r="F5" s="22">
        <v>1</v>
      </c>
      <c r="G5" s="22">
        <v>0.99</v>
      </c>
      <c r="H5" s="22">
        <v>1</v>
      </c>
      <c r="I5" s="22">
        <v>1</v>
      </c>
      <c r="K5" s="22"/>
      <c r="L5" s="22"/>
      <c r="M5" s="22"/>
      <c r="N5" s="22"/>
      <c r="O5" s="22"/>
      <c r="P5" s="22"/>
    </row>
    <row r="6" spans="1:16">
      <c r="A6" s="22">
        <v>28</v>
      </c>
      <c r="B6" s="22">
        <v>2</v>
      </c>
      <c r="C6" s="22">
        <v>1</v>
      </c>
      <c r="D6" s="22">
        <v>8</v>
      </c>
      <c r="E6" s="22">
        <v>2</v>
      </c>
      <c r="F6" s="22">
        <v>1</v>
      </c>
      <c r="G6" s="22">
        <v>80</v>
      </c>
      <c r="H6" s="22">
        <v>2</v>
      </c>
      <c r="I6" s="22">
        <v>2</v>
      </c>
      <c r="K6" s="22"/>
      <c r="L6" s="22"/>
      <c r="M6" s="22"/>
      <c r="N6" s="22"/>
      <c r="O6" s="22"/>
      <c r="P6" s="22"/>
    </row>
    <row r="7" spans="1:16">
      <c r="A7" s="22">
        <v>22</v>
      </c>
      <c r="B7" s="22">
        <v>3</v>
      </c>
      <c r="C7" s="22">
        <v>1</v>
      </c>
      <c r="D7" s="22">
        <v>24</v>
      </c>
      <c r="E7" s="22">
        <v>3</v>
      </c>
      <c r="F7" s="22">
        <v>1</v>
      </c>
      <c r="G7" s="22">
        <v>320</v>
      </c>
      <c r="H7" s="22">
        <v>3</v>
      </c>
      <c r="I7" s="22">
        <v>2</v>
      </c>
      <c r="K7" s="22"/>
      <c r="L7" s="22"/>
      <c r="M7" s="22"/>
      <c r="N7" s="22"/>
      <c r="O7" s="22"/>
      <c r="P7" s="22"/>
    </row>
    <row r="8" spans="1:16">
      <c r="A8" s="22">
        <v>15</v>
      </c>
      <c r="B8" s="22">
        <v>4</v>
      </c>
      <c r="C8" s="22">
        <v>1</v>
      </c>
      <c r="D8" s="22">
        <v>51</v>
      </c>
      <c r="E8" s="22">
        <v>4</v>
      </c>
      <c r="F8" s="22">
        <v>2</v>
      </c>
      <c r="G8" s="22">
        <v>750</v>
      </c>
      <c r="H8" s="22">
        <v>4</v>
      </c>
      <c r="I8" s="22">
        <v>3</v>
      </c>
      <c r="K8" s="22"/>
      <c r="L8" s="22"/>
      <c r="M8" s="22"/>
      <c r="N8" s="22"/>
      <c r="O8" s="22"/>
      <c r="P8" s="22"/>
    </row>
    <row r="9" spans="1:16">
      <c r="A9" s="22">
        <v>9</v>
      </c>
      <c r="B9" s="22">
        <v>5</v>
      </c>
      <c r="C9" s="22">
        <v>2</v>
      </c>
      <c r="D9" s="22">
        <v>91</v>
      </c>
      <c r="E9" s="22">
        <v>5</v>
      </c>
      <c r="F9" s="22">
        <v>2</v>
      </c>
      <c r="G9" s="22">
        <v>1800</v>
      </c>
      <c r="H9" s="22">
        <v>5</v>
      </c>
      <c r="I9" s="22">
        <v>3</v>
      </c>
      <c r="K9" s="22"/>
      <c r="L9" s="22"/>
      <c r="M9" s="22"/>
      <c r="N9" s="22"/>
      <c r="O9" s="22"/>
      <c r="P9" s="22"/>
    </row>
    <row r="10" spans="1:16">
      <c r="A10" s="22">
        <v>3</v>
      </c>
      <c r="B10" s="22">
        <v>6</v>
      </c>
      <c r="C10" s="22">
        <v>2</v>
      </c>
      <c r="D10" s="22">
        <v>161</v>
      </c>
      <c r="E10" s="22">
        <v>6</v>
      </c>
      <c r="F10" s="22">
        <v>2</v>
      </c>
      <c r="G10" s="22">
        <v>3700</v>
      </c>
      <c r="H10" s="22">
        <v>6</v>
      </c>
      <c r="I10" s="22">
        <v>3</v>
      </c>
      <c r="K10" s="22"/>
      <c r="L10" s="22"/>
      <c r="M10" s="22"/>
      <c r="N10" s="22"/>
      <c r="O10" s="22"/>
      <c r="P10" s="22"/>
    </row>
    <row r="11" spans="1:16">
      <c r="A11" s="22">
        <v>1</v>
      </c>
      <c r="B11" s="22">
        <v>7</v>
      </c>
      <c r="C11" s="22">
        <v>2</v>
      </c>
      <c r="D11" s="22">
        <v>283</v>
      </c>
      <c r="E11" s="22">
        <v>7</v>
      </c>
      <c r="F11" s="22">
        <v>2</v>
      </c>
      <c r="G11" s="22">
        <v>6000</v>
      </c>
      <c r="H11" s="22">
        <v>7</v>
      </c>
      <c r="I11" s="22">
        <v>3</v>
      </c>
      <c r="K11" s="22"/>
      <c r="L11" s="22"/>
      <c r="M11" s="22"/>
      <c r="N11" s="22"/>
      <c r="O11" s="22"/>
      <c r="P11" s="22"/>
    </row>
    <row r="12" spans="11:16">
      <c r="K12" s="22"/>
      <c r="L12" s="22"/>
      <c r="M12" s="22"/>
      <c r="N12" s="22"/>
      <c r="O12" s="22"/>
      <c r="P12" s="22"/>
    </row>
    <row r="13" spans="11:16">
      <c r="K13" s="22"/>
      <c r="L13" s="22"/>
      <c r="M13" s="22"/>
      <c r="N13" s="22"/>
      <c r="O13" s="22"/>
      <c r="P13" s="22"/>
    </row>
    <row r="14" spans="11:16">
      <c r="K14" s="22"/>
      <c r="L14" s="22"/>
      <c r="M14" s="22"/>
      <c r="N14" s="22"/>
      <c r="O14" s="22"/>
      <c r="P14" s="22"/>
    </row>
    <row r="15" spans="11:16">
      <c r="K15" s="22"/>
      <c r="L15" s="22"/>
      <c r="M15" s="22"/>
      <c r="N15" s="22"/>
      <c r="O15" s="22"/>
      <c r="P15" s="22"/>
    </row>
    <row r="16" spans="11:16">
      <c r="K16" s="22"/>
      <c r="L16" s="22"/>
      <c r="M16" s="22"/>
      <c r="N16" s="22"/>
      <c r="O16" s="22"/>
      <c r="P16" s="22"/>
    </row>
    <row r="17" spans="11:16">
      <c r="K17" s="22"/>
      <c r="L17" s="22"/>
      <c r="M17" s="22"/>
      <c r="N17" s="22"/>
      <c r="O17" s="22"/>
      <c r="P17" s="22"/>
    </row>
    <row r="18" spans="11:16">
      <c r="K18" s="22"/>
      <c r="L18" s="22"/>
      <c r="M18" s="22"/>
      <c r="N18" s="22"/>
      <c r="O18" s="22"/>
      <c r="P18" s="22"/>
    </row>
    <row r="19" spans="11:16">
      <c r="K19" s="22"/>
      <c r="L19" s="22"/>
      <c r="M19" s="22"/>
      <c r="N19" s="22"/>
      <c r="O19" s="22"/>
      <c r="P19" s="22"/>
    </row>
    <row r="20" spans="11:16">
      <c r="K20" s="22"/>
      <c r="L20" s="22"/>
      <c r="M20" s="22"/>
      <c r="N20" s="22"/>
      <c r="O20" s="22"/>
      <c r="P20" s="22"/>
    </row>
    <row r="21" ht="22.5" spans="1:16">
      <c r="A21" s="27" t="s">
        <v>261</v>
      </c>
      <c r="B21" s="27"/>
      <c r="C21" s="27"/>
      <c r="D21" s="27" t="s">
        <v>262</v>
      </c>
      <c r="E21" s="27"/>
      <c r="F21" s="27"/>
      <c r="G21" s="27" t="s">
        <v>263</v>
      </c>
      <c r="H21" s="27"/>
      <c r="K21" s="22"/>
      <c r="L21" s="22"/>
      <c r="M21" s="22"/>
      <c r="N21" s="22"/>
      <c r="O21" s="22"/>
      <c r="P21" s="22"/>
    </row>
    <row r="22" spans="1:16">
      <c r="A22" s="28" t="s">
        <v>242</v>
      </c>
      <c r="B22" s="29" t="s">
        <v>243</v>
      </c>
      <c r="C22" s="29"/>
      <c r="D22" s="29" t="s">
        <v>245</v>
      </c>
      <c r="E22" s="29" t="s">
        <v>243</v>
      </c>
      <c r="F22" s="29"/>
      <c r="G22" s="29" t="s">
        <v>247</v>
      </c>
      <c r="H22" s="29" t="s">
        <v>243</v>
      </c>
      <c r="J22" s="32" t="s">
        <v>264</v>
      </c>
      <c r="K22" s="22"/>
      <c r="L22" s="22"/>
      <c r="M22" s="22"/>
      <c r="N22" s="22"/>
      <c r="O22" s="22"/>
      <c r="P22" s="22"/>
    </row>
    <row r="23" spans="1:16">
      <c r="A23" s="22">
        <v>33</v>
      </c>
      <c r="B23" s="22">
        <v>1</v>
      </c>
      <c r="C23" s="22"/>
      <c r="D23" s="22">
        <v>1</v>
      </c>
      <c r="E23" s="22">
        <v>1</v>
      </c>
      <c r="F23" s="22"/>
      <c r="G23" s="22">
        <v>0.99</v>
      </c>
      <c r="H23" s="22">
        <v>1</v>
      </c>
      <c r="J23" s="33">
        <v>0</v>
      </c>
      <c r="K23" s="22"/>
      <c r="L23" s="22"/>
      <c r="M23" s="22"/>
      <c r="N23" s="22"/>
      <c r="O23" s="22"/>
      <c r="P23" s="22"/>
    </row>
    <row r="24" spans="1:16">
      <c r="A24" s="22">
        <v>28</v>
      </c>
      <c r="B24" s="22">
        <v>2</v>
      </c>
      <c r="C24" s="22"/>
      <c r="D24" s="22">
        <v>8</v>
      </c>
      <c r="E24" s="22">
        <v>2</v>
      </c>
      <c r="F24" s="22"/>
      <c r="G24" s="22">
        <v>80.93</v>
      </c>
      <c r="H24" s="22">
        <v>2</v>
      </c>
      <c r="J24" s="33">
        <v>78</v>
      </c>
      <c r="K24" s="22"/>
      <c r="L24" s="22"/>
      <c r="M24" s="22"/>
      <c r="N24" s="22"/>
      <c r="O24" s="22"/>
      <c r="P24" s="22"/>
    </row>
    <row r="25" spans="1:16">
      <c r="A25" s="22">
        <v>22</v>
      </c>
      <c r="B25" s="22">
        <v>3</v>
      </c>
      <c r="C25" s="22"/>
      <c r="D25" s="22">
        <v>24</v>
      </c>
      <c r="E25" s="22">
        <v>3</v>
      </c>
      <c r="F25" s="22"/>
      <c r="G25" s="30">
        <v>285.08</v>
      </c>
      <c r="H25" s="22">
        <v>3</v>
      </c>
      <c r="J25" s="33">
        <v>318.77</v>
      </c>
      <c r="K25" s="22"/>
      <c r="L25" s="22"/>
      <c r="M25" s="22"/>
      <c r="N25" s="22"/>
      <c r="O25" s="22"/>
      <c r="P25" s="22"/>
    </row>
    <row r="26" spans="1:16">
      <c r="A26" s="22">
        <v>15</v>
      </c>
      <c r="B26" s="22">
        <v>4</v>
      </c>
      <c r="C26" s="22"/>
      <c r="D26" s="22">
        <v>51</v>
      </c>
      <c r="E26" s="22">
        <v>4</v>
      </c>
      <c r="F26" s="22"/>
      <c r="G26" s="30">
        <v>726.42</v>
      </c>
      <c r="H26" s="22">
        <v>4</v>
      </c>
      <c r="J26" s="33">
        <v>832.35</v>
      </c>
      <c r="K26" s="22"/>
      <c r="L26" s="22"/>
      <c r="M26" s="22"/>
      <c r="N26" s="22"/>
      <c r="O26" s="22"/>
      <c r="P26" s="22"/>
    </row>
    <row r="27" spans="1:16">
      <c r="A27" s="22">
        <v>9</v>
      </c>
      <c r="B27" s="22">
        <v>5</v>
      </c>
      <c r="C27" s="22"/>
      <c r="D27" s="22">
        <v>91</v>
      </c>
      <c r="E27" s="22">
        <v>5</v>
      </c>
      <c r="F27" s="22"/>
      <c r="G27" s="22">
        <v>1580.27</v>
      </c>
      <c r="H27" s="22">
        <v>5</v>
      </c>
      <c r="J27" s="33">
        <v>2032.57</v>
      </c>
      <c r="K27" s="22"/>
      <c r="L27" s="22"/>
      <c r="M27" s="22"/>
      <c r="N27" s="22"/>
      <c r="O27" s="22"/>
      <c r="P27" s="22"/>
    </row>
    <row r="28" spans="1:16">
      <c r="A28" s="22">
        <v>3</v>
      </c>
      <c r="B28" s="22">
        <v>6</v>
      </c>
      <c r="C28" s="22"/>
      <c r="D28" s="22">
        <v>161</v>
      </c>
      <c r="E28" s="22">
        <v>6</v>
      </c>
      <c r="F28" s="22"/>
      <c r="G28" s="22">
        <v>3691.39</v>
      </c>
      <c r="H28" s="22">
        <v>6</v>
      </c>
      <c r="J28" s="33">
        <v>5916.73</v>
      </c>
      <c r="K28" s="22"/>
      <c r="L28" s="22"/>
      <c r="M28" s="22"/>
      <c r="N28" s="22"/>
      <c r="O28" s="22"/>
      <c r="P28" s="22"/>
    </row>
    <row r="29" spans="1:16">
      <c r="A29" s="22">
        <v>1</v>
      </c>
      <c r="B29" s="22">
        <v>7</v>
      </c>
      <c r="C29" s="22"/>
      <c r="D29" s="22">
        <v>283</v>
      </c>
      <c r="E29" s="22">
        <v>7</v>
      </c>
      <c r="F29" s="22"/>
      <c r="G29" s="22">
        <v>6077.23</v>
      </c>
      <c r="H29" s="22">
        <v>7</v>
      </c>
      <c r="J29" s="33">
        <v>9811.19</v>
      </c>
      <c r="K29" s="22"/>
      <c r="L29" s="22"/>
      <c r="M29" s="22"/>
      <c r="N29" s="22"/>
      <c r="O29" s="22"/>
      <c r="P29" s="22"/>
    </row>
    <row r="30" spans="1:16">
      <c r="A30" s="22"/>
      <c r="B30" s="22"/>
      <c r="C30" s="22"/>
      <c r="D30" s="22"/>
      <c r="E30" s="22"/>
      <c r="F30" s="22"/>
      <c r="G30" s="22"/>
      <c r="H30" s="22"/>
      <c r="K30" s="22"/>
      <c r="L30" s="22"/>
      <c r="M30" s="22"/>
      <c r="N30" s="22"/>
      <c r="O30" s="22"/>
      <c r="P30" s="22"/>
    </row>
    <row r="31" spans="1:16">
      <c r="A31" s="22"/>
      <c r="B31" s="22"/>
      <c r="C31" s="22"/>
      <c r="D31" s="22"/>
      <c r="E31" s="22"/>
      <c r="F31" s="22"/>
      <c r="G31" s="22"/>
      <c r="H31" s="22"/>
      <c r="K31" s="22"/>
      <c r="L31" s="22"/>
      <c r="M31" s="22"/>
      <c r="N31" s="22"/>
      <c r="O31" s="22"/>
      <c r="P31" s="22"/>
    </row>
    <row r="32" ht="22.5" spans="1:16">
      <c r="A32" s="27" t="s">
        <v>265</v>
      </c>
      <c r="B32" s="27"/>
      <c r="C32" s="27"/>
      <c r="D32" s="27" t="s">
        <v>266</v>
      </c>
      <c r="E32" s="27"/>
      <c r="F32" s="27"/>
      <c r="G32" s="27" t="s">
        <v>267</v>
      </c>
      <c r="H32" s="27"/>
      <c r="K32" s="22"/>
      <c r="L32" s="22"/>
      <c r="M32" s="22"/>
      <c r="N32" s="22"/>
      <c r="O32" s="22"/>
      <c r="P32" s="22"/>
    </row>
    <row r="33" spans="1:16">
      <c r="A33" s="28" t="s">
        <v>242</v>
      </c>
      <c r="B33" s="29" t="s">
        <v>243</v>
      </c>
      <c r="C33" s="29"/>
      <c r="D33" s="29" t="s">
        <v>245</v>
      </c>
      <c r="E33" s="29" t="s">
        <v>243</v>
      </c>
      <c r="F33" s="29"/>
      <c r="G33" s="29" t="s">
        <v>247</v>
      </c>
      <c r="H33" s="29" t="s">
        <v>243</v>
      </c>
      <c r="K33" s="22"/>
      <c r="L33" s="22"/>
      <c r="M33" s="22"/>
      <c r="N33" s="22"/>
      <c r="O33" s="22"/>
      <c r="P33" s="22"/>
    </row>
    <row r="34" spans="1:16">
      <c r="A34" s="22">
        <v>7</v>
      </c>
      <c r="B34" s="22">
        <v>1</v>
      </c>
      <c r="C34" s="22"/>
      <c r="D34" s="22">
        <v>0</v>
      </c>
      <c r="E34" s="22">
        <v>1</v>
      </c>
      <c r="F34" s="22"/>
      <c r="G34" s="22">
        <v>0.99</v>
      </c>
      <c r="H34" s="22">
        <v>1</v>
      </c>
      <c r="J34" s="25" t="s">
        <v>268</v>
      </c>
      <c r="K34" s="22"/>
      <c r="L34" s="22"/>
      <c r="M34" s="22"/>
      <c r="N34" s="22"/>
      <c r="O34" s="22"/>
      <c r="P34" s="22"/>
    </row>
    <row r="35" spans="1:16">
      <c r="A35" s="22">
        <v>6</v>
      </c>
      <c r="B35" s="22">
        <v>2</v>
      </c>
      <c r="C35" s="22"/>
      <c r="D35" s="22">
        <v>2</v>
      </c>
      <c r="E35" s="22">
        <v>2</v>
      </c>
      <c r="F35" s="22"/>
      <c r="G35" s="22">
        <v>50</v>
      </c>
      <c r="H35" s="22">
        <v>2</v>
      </c>
      <c r="J35" s="25" t="s">
        <v>269</v>
      </c>
      <c r="K35" s="22"/>
      <c r="L35" s="22"/>
      <c r="M35" s="22"/>
      <c r="N35" s="22"/>
      <c r="O35" s="22"/>
      <c r="P35" s="22"/>
    </row>
    <row r="36" spans="1:16">
      <c r="A36" s="22">
        <v>5</v>
      </c>
      <c r="B36" s="22">
        <v>3</v>
      </c>
      <c r="C36" s="22"/>
      <c r="D36" s="22">
        <v>4</v>
      </c>
      <c r="E36" s="22">
        <v>3</v>
      </c>
      <c r="F36" s="22"/>
      <c r="G36" s="22">
        <v>320</v>
      </c>
      <c r="H36" s="22">
        <v>3</v>
      </c>
      <c r="J36" s="25" t="s">
        <v>270</v>
      </c>
      <c r="K36" s="22"/>
      <c r="L36" s="22"/>
      <c r="M36" s="22"/>
      <c r="N36" s="22"/>
      <c r="O36" s="22"/>
      <c r="P36" s="22"/>
    </row>
    <row r="37" spans="1:16">
      <c r="A37" s="22">
        <v>4</v>
      </c>
      <c r="B37" s="22">
        <v>4</v>
      </c>
      <c r="C37" s="22"/>
      <c r="D37" s="22">
        <v>6</v>
      </c>
      <c r="E37" s="22">
        <v>4</v>
      </c>
      <c r="F37" s="22"/>
      <c r="G37" s="22">
        <v>800</v>
      </c>
      <c r="H37" s="22">
        <v>4</v>
      </c>
      <c r="J37" s="25" t="s">
        <v>271</v>
      </c>
      <c r="K37" s="22"/>
      <c r="L37" s="22"/>
      <c r="M37" s="22"/>
      <c r="N37" s="22"/>
      <c r="O37" s="22"/>
      <c r="P37" s="22"/>
    </row>
    <row r="38" spans="1:16">
      <c r="A38" s="22">
        <v>3</v>
      </c>
      <c r="B38" s="22">
        <v>5</v>
      </c>
      <c r="C38" s="22"/>
      <c r="D38" s="22">
        <v>8</v>
      </c>
      <c r="E38" s="22">
        <v>5</v>
      </c>
      <c r="F38" s="22"/>
      <c r="G38" s="31">
        <v>2000</v>
      </c>
      <c r="H38" s="22">
        <v>5</v>
      </c>
      <c r="J38" s="25" t="s">
        <v>272</v>
      </c>
      <c r="K38" s="22"/>
      <c r="L38" s="22"/>
      <c r="M38" s="22"/>
      <c r="N38" s="22"/>
      <c r="O38" s="22"/>
      <c r="P38" s="22"/>
    </row>
    <row r="39" spans="1:16">
      <c r="A39" s="22">
        <v>2</v>
      </c>
      <c r="B39" s="22">
        <v>6</v>
      </c>
      <c r="C39" s="22"/>
      <c r="D39" s="22">
        <v>15</v>
      </c>
      <c r="E39" s="22">
        <v>6</v>
      </c>
      <c r="F39" s="22"/>
      <c r="G39" s="31">
        <v>6000</v>
      </c>
      <c r="H39" s="22">
        <v>6</v>
      </c>
      <c r="K39" s="22"/>
      <c r="L39" s="22"/>
      <c r="M39" s="22"/>
      <c r="N39" s="22"/>
      <c r="O39" s="22"/>
      <c r="P39" s="22"/>
    </row>
    <row r="40" spans="1:16">
      <c r="A40" s="22">
        <v>1</v>
      </c>
      <c r="B40" s="22">
        <v>7</v>
      </c>
      <c r="C40" s="22"/>
      <c r="D40" s="22">
        <v>20</v>
      </c>
      <c r="E40" s="22">
        <v>7</v>
      </c>
      <c r="F40" s="22"/>
      <c r="G40" s="31">
        <v>8000</v>
      </c>
      <c r="H40" s="22">
        <v>7</v>
      </c>
      <c r="J40" s="25" t="s">
        <v>273</v>
      </c>
      <c r="K40" s="22"/>
      <c r="L40" s="22"/>
      <c r="M40" s="22"/>
      <c r="N40" s="22"/>
      <c r="O40" s="22"/>
      <c r="P40" s="22"/>
    </row>
    <row r="41" spans="11:16">
      <c r="K41" s="22"/>
      <c r="L41" s="22"/>
      <c r="M41" s="22"/>
      <c r="N41" s="22"/>
      <c r="O41" s="22"/>
      <c r="P41" s="22"/>
    </row>
    <row r="42" spans="11:16">
      <c r="K42" s="22"/>
      <c r="L42" s="22"/>
      <c r="M42" s="22"/>
      <c r="N42" s="22"/>
      <c r="O42" s="22"/>
      <c r="P42" s="22"/>
    </row>
    <row r="43" spans="11:16">
      <c r="K43" s="22"/>
      <c r="L43" s="22"/>
      <c r="M43" s="22"/>
      <c r="N43" s="22"/>
      <c r="O43" s="22"/>
      <c r="P43" s="22"/>
    </row>
    <row r="44" spans="11:16">
      <c r="K44" s="22"/>
      <c r="L44" s="22"/>
      <c r="M44" s="22"/>
      <c r="N44" s="22"/>
      <c r="O44" s="22"/>
      <c r="P44" s="22"/>
    </row>
    <row r="45" spans="11:16">
      <c r="K45" s="22"/>
      <c r="L45" s="22"/>
      <c r="M45" s="22"/>
      <c r="N45" s="22"/>
      <c r="O45" s="22"/>
      <c r="P45" s="22"/>
    </row>
    <row r="46" spans="11:16">
      <c r="K46" s="22"/>
      <c r="L46" s="22"/>
      <c r="M46" s="22"/>
      <c r="N46" s="22"/>
      <c r="O46" s="22"/>
      <c r="P46" s="22"/>
    </row>
    <row r="47" spans="11:16">
      <c r="K47" s="22"/>
      <c r="L47" s="22"/>
      <c r="M47" s="22"/>
      <c r="N47" s="22"/>
      <c r="O47" s="22"/>
      <c r="P47" s="22"/>
    </row>
    <row r="48" spans="11:16">
      <c r="K48" s="22"/>
      <c r="L48" s="22"/>
      <c r="M48" s="22"/>
      <c r="N48" s="22"/>
      <c r="O48" s="22"/>
      <c r="P48" s="22"/>
    </row>
    <row r="49" spans="11:16">
      <c r="K49" s="22"/>
      <c r="L49" s="22"/>
      <c r="M49" s="22"/>
      <c r="N49" s="22"/>
      <c r="O49" s="22"/>
      <c r="P49" s="22"/>
    </row>
    <row r="50" spans="11:16">
      <c r="K50" s="22"/>
      <c r="L50" s="22"/>
      <c r="M50" s="22"/>
      <c r="N50" s="22"/>
      <c r="O50" s="22"/>
      <c r="P50" s="22"/>
    </row>
    <row r="51" spans="11:16">
      <c r="K51" s="22"/>
      <c r="L51" s="22"/>
      <c r="M51" s="22"/>
      <c r="N51" s="22"/>
      <c r="O51" s="22"/>
      <c r="P51" s="22"/>
    </row>
    <row r="52" spans="11:16">
      <c r="K52" s="22"/>
      <c r="L52" s="22"/>
      <c r="M52" s="22"/>
      <c r="N52" s="22"/>
      <c r="O52" s="22"/>
      <c r="P52" s="22"/>
    </row>
    <row r="53" spans="11:16">
      <c r="K53" s="22"/>
      <c r="L53" s="22"/>
      <c r="M53" s="22"/>
      <c r="N53" s="22"/>
      <c r="O53" s="22"/>
      <c r="P53" s="22"/>
    </row>
    <row r="54" spans="11:16">
      <c r="K54" s="22"/>
      <c r="L54" s="22"/>
      <c r="M54" s="22"/>
      <c r="N54" s="22"/>
      <c r="O54" s="22"/>
      <c r="P54" s="22"/>
    </row>
    <row r="55" spans="11:16">
      <c r="K55" s="22"/>
      <c r="L55" s="22"/>
      <c r="M55" s="22"/>
      <c r="N55" s="22"/>
      <c r="O55" s="22"/>
      <c r="P55" s="22"/>
    </row>
    <row r="56" spans="1:16">
      <c r="A56" s="22"/>
      <c r="B56" s="22"/>
      <c r="C56" s="22"/>
      <c r="D56" s="22"/>
      <c r="E56" s="22"/>
      <c r="F56" s="22"/>
      <c r="G56" s="22"/>
      <c r="H56" s="22"/>
      <c r="K56" s="22"/>
      <c r="L56" s="22"/>
      <c r="M56" s="22"/>
      <c r="N56" s="22"/>
      <c r="O56" s="22"/>
      <c r="P56" s="2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文档历史</vt:lpstr>
      <vt:lpstr>文档目录</vt:lpstr>
      <vt:lpstr>文档说明</vt:lpstr>
      <vt:lpstr>窗口期&amp;用户批次</vt:lpstr>
      <vt:lpstr>服务器需求</vt:lpstr>
      <vt:lpstr>核心规则</vt:lpstr>
      <vt:lpstr>数据分析</vt:lpstr>
      <vt:lpstr>客户端需求</vt:lpstr>
      <vt:lpstr>RFM评分表</vt:lpstr>
      <vt:lpstr>用户类型表</vt:lpstr>
      <vt:lpstr>下钻分析表</vt:lpstr>
      <vt:lpstr>文档规范</vt:lpstr>
      <vt:lpstr>草稿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Fb_Administrator</dc:creator>
  <cp:lastModifiedBy>嘤novation</cp:lastModifiedBy>
  <dcterms:created xsi:type="dcterms:W3CDTF">2023-05-12T11:15:00Z</dcterms:created>
  <dcterms:modified xsi:type="dcterms:W3CDTF">2025-03-31T17:46:01Z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8B45A593A1EC482A85E7BA3A4309926F_12</vt:lpwstr>
  </property>
</Properties>
</file>