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1_{88426DDB-F615-F843-BBB1-FEDAD60BB4C9}" xr6:coauthVersionLast="46" xr6:coauthVersionMax="46" xr10:uidLastSave="{00000000-0000-0000-0000-000000000000}"/>
  <bookViews>
    <workbookView xWindow="-37380" yWindow="-1580" windowWidth="23260" windowHeight="1644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J61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8" i="1" s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1" i="1" l="1"/>
  <c r="J6" i="1"/>
  <c r="J4" i="1"/>
  <c r="E46" i="1"/>
  <c r="E23" i="1"/>
  <c r="E64" i="1"/>
  <c r="J44" i="1"/>
  <c r="J63" i="1"/>
  <c r="E40" i="1"/>
  <c r="E54" i="1"/>
  <c r="J50" i="1"/>
  <c r="J57" i="1"/>
  <c r="E33" i="1"/>
  <c r="J22" i="1"/>
  <c r="J8" i="1" l="1"/>
</calcChain>
</file>

<file path=xl/sharedStrings.xml><?xml version="1.0" encoding="utf-8"?>
<sst xmlns="http://schemas.openxmlformats.org/spreadsheetml/2006/main" count="159" uniqueCount="97">
  <si>
    <t>PROJECTED MONTHLY INCOME</t>
  </si>
  <si>
    <t>Income 1</t>
  </si>
  <si>
    <t>Extra income</t>
  </si>
  <si>
    <t>Total monthly income</t>
  </si>
  <si>
    <t>ACTUAL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</si>
  <si>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</si>
  <si>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</si>
  <si>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</si>
  <si>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</si>
  <si>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</si>
  <si>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</si>
  <si>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</si>
  <si>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</si>
  <si>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</si>
  <si>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</si>
  <si>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</si>
  <si>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</si>
  <si>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</si>
  <si>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</si>
  <si>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</si>
  <si>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</si>
  <si>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</si>
  <si>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</si>
  <si>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</si>
  <si>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</si>
  <si>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</si>
  <si>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</si>
  <si>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</si>
  <si>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</si>
  <si>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</si>
  <si>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</si>
  <si>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</si>
  <si>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</si>
  <si>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</si>
  <si>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</si>
  <si>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</si>
  <si>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</si>
  <si>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</si>
  <si>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</si>
  <si>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</si>
  <si>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</si>
  <si>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</si>
  <si>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</si>
  <si>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</si>
  <si>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</si>
  <si>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</si>
  <si>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</si>
  <si>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</si>
  <si>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</si>
  <si>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</si>
  <si>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</si>
  <si>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</si>
  <si>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</si>
  <si>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</si>
  <si>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</si>
  <si>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</si>
  <si>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</si>
  <si>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</si>
  <si>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</si>
  <si>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</si>
  <si>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</si>
  <si>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</si>
  <si>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</si>
  <si>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</si>
  <si>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</si>
  <si>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</si>
  <si>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</si>
  <si>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</si>
  <si>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</si>
  <si>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</si>
  <si>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</si>
  <si>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</si>
  <si>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</si>
  <si>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Subtotal</t>
  </si>
  <si>
    <t>PERSONAL MONTHLY BUDGET</t>
  </si>
  <si>
    <t>PROJECTED BALANCE 
(Projected income minus expenses)</t>
  </si>
  <si>
    <t>ACTUAL BALANCE 
(Actual income minus expenses)</t>
  </si>
  <si>
    <t>DIFFERENCE 
(Actual minus projected)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</si>
  <si>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</si>
  <si>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</si>
  <si>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</si>
  <si>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</si>
  <si>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</si>
  <si>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</si>
  <si>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</si>
  <si>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</si>
  <si>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Balance, Actual Balance, and Difference are auto calculated.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</si>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</sst>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6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Fill="1" applyBorder="1"/>
    <xf numFmtId="8" fontId="2" fillId="0" borderId="3" xfId="0" applyNumberFormat="1" applyFont="1" applyFill="1" applyBorder="1"/>
    <xf numFmtId="8" fontId="3" fillId="2" borderId="4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7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totalsRowDxfId="9"/>
    <tableColumn id="2" xr3:uid="{00000000-0010-0000-0000-000002000000}" name="Projected Cost" totalsRowDxfId="8"/>
    <tableColumn id="3" xr3:uid="{00000000-0010-0000-0000-000003000000}" name="Actual Cost" totalsRowDxfId="7"/>
    <tableColumn id="4" xr3:uid="{00000000-0010-0000-0000-000004000000}" name="Difference" totalsRowFunction="sum" totalsRowDxfId="6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21" totalsRowDxfId="20"/>
    <tableColumn id="3" xr3:uid="{00000000-0010-0000-0900-000003000000}" name="Actual Cost" dataDxfId="19" totalsRowDxfId="18"/>
    <tableColumn id="4" xr3:uid="{00000000-0010-0000-0900-000004000000}" name="Difference" totalsRowFunction="sum" dataDxfId="17" totalsRowDxfId="16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/>
    <tableColumn id="2" xr3:uid="{00000000-0010-0000-0A00-000002000000}" name="Projected Cost" dataDxfId="15" totalsRowDxfId="14"/>
    <tableColumn id="3" xr3:uid="{00000000-0010-0000-0A00-000003000000}" name="Actual Cost" dataDxfId="13" totalsRowDxfId="12"/>
    <tableColumn id="4" xr3:uid="{00000000-0010-0000-0A00-000004000000}" name="Difference" totalsRowFunction="sum" dataDxfId="11" totalsRowDxfId="10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/>
    <tableColumn id="2" xr3:uid="{00000000-0010-0000-0B00-000002000000}" name="Projected Cost"/>
    <tableColumn id="3" xr3:uid="{00000000-0010-0000-0B00-000003000000}" name="Actual Cost"/>
    <tableColumn id="4" xr3:uid="{00000000-0010-0000-0B00-000004000000}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63" totalsRowDxfId="5"/>
    <tableColumn id="3" xr3:uid="{00000000-0010-0000-0100-000003000000}" name="Actual Cost" dataDxfId="62" totalsRowDxfId="4"/>
    <tableColumn id="4" xr3:uid="{00000000-0010-0000-0100-000004000000}" name="Difference" totalsRowFunction="sum" dataDxfId="61" totalsRowDxfId="3">
      <calculatedColumnFormula>Entertainment[[#This Row],[Projected Cost]]-Entertainment[[#This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dataDxfId="60" totalsRowDxfId="2"/>
    <tableColumn id="3" xr3:uid="{00000000-0010-0000-0200-000003000000}" name="Actual Cost" dataDxfId="59" totalsRowDxfId="1"/>
    <tableColumn id="4" xr3:uid="{00000000-0010-0000-0200-000004000000}" name="Difference" totalsRowFunction="sum" dataDxfId="58" totalsRowDxfId="0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dataDxfId="57" totalsRowDxfId="56"/>
    <tableColumn id="3" xr3:uid="{00000000-0010-0000-0300-000003000000}" name="Actual Cost" dataDxfId="55" totalsRowDxfId="54"/>
    <tableColumn id="4" xr3:uid="{00000000-0010-0000-0300-000004000000}" name="Difference" totalsRowFunction="sum" dataDxfId="53" totalsRowDxfId="52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51" totalsRowDxfId="50"/>
    <tableColumn id="3" xr3:uid="{00000000-0010-0000-0400-000003000000}" name="Actual Cost" dataDxfId="49" totalsRowDxfId="48"/>
    <tableColumn id="4" xr3:uid="{00000000-0010-0000-0400-000004000000}" name="Difference" totalsRowFunction="sum" dataDxfId="47" totalsRowDxfId="46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45" totalsRowDxfId="44"/>
    <tableColumn id="3" xr3:uid="{00000000-0010-0000-0500-000003000000}" name="Actual Cost" dataDxfId="43" totalsRowDxfId="42"/>
    <tableColumn id="4" xr3:uid="{00000000-0010-0000-0500-000004000000}" name="Difference" totalsRowFunction="sum" dataDxfId="41" totalsRowDxfId="40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dataDxfId="39" totalsRowDxfId="38"/>
    <tableColumn id="3" xr3:uid="{00000000-0010-0000-0600-000003000000}" name="Actual Cost" dataDxfId="37" totalsRowDxfId="36"/>
    <tableColumn id="4" xr3:uid="{00000000-0010-0000-0600-000004000000}" name="Difference" totalsRowFunction="sum" dataDxfId="35" totalsRowDxfId="34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dataDxfId="33" totalsRowDxfId="32"/>
    <tableColumn id="3" xr3:uid="{00000000-0010-0000-0700-000003000000}" name="Actual Cost" dataDxfId="31" totalsRowDxfId="30"/>
    <tableColumn id="4" xr3:uid="{00000000-0010-0000-0700-000004000000}" name="Difference" totalsRowFunction="sum" dataDxfId="29" totalsRowDxfId="28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27" totalsRowDxfId="26"/>
    <tableColumn id="3" xr3:uid="{00000000-0010-0000-0800-000003000000}" name="Actual Cost" dataDxfId="25" totalsRowDxfId="24"/>
    <tableColumn id="4" xr3:uid="{00000000-0010-0000-0800-000004000000}" name="Difference" totalsRowFunction="sum" dataDxfId="23" totalsRowDxfId="22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topLeftCell="A55" workbookViewId="0"/>
  </sheetViews>
  <sheetFormatPr baseColWidth="10" defaultColWidth="9" defaultRowHeight="14" x14ac:dyDescent="0.2"/>
  <cols>
    <col min="1" max="1" width="2.59765625" customWidth="1"/>
    <col min="2" max="2" width="80.59765625" customWidth="1"/>
    <col min="3" max="3" width="2.59765625" customWidth="1"/>
  </cols>
  <sheetData>
    <row r="1" spans="2:2" s="15" customFormat="1" ht="30" customHeight="1" x14ac:dyDescent="0.2">
      <c r="B1" s="14" t="s">
        <v>83</v>
      </c>
    </row>
    <row r="2" spans="2:2" ht="30" customHeight="1" x14ac:dyDescent="0.2">
      <c r="B2" s="10" t="s">
        <v>78</v>
      </c>
    </row>
    <row r="3" spans="2:2" ht="30" customHeight="1" x14ac:dyDescent="0.2">
      <c r="B3" s="10" t="s">
        <v>79</v>
      </c>
    </row>
    <row r="4" spans="2:2" ht="30" customHeight="1" x14ac:dyDescent="0.2">
      <c r="B4" s="10" t="s">
        <v>86</v>
      </c>
    </row>
    <row r="5" spans="2:2" ht="30" customHeight="1" x14ac:dyDescent="0.2">
      <c r="B5" s="11" t="s">
        <v>80</v>
      </c>
    </row>
    <row r="6" spans="2:2" ht="45.75" customHeight="1" x14ac:dyDescent="0.2">
      <c r="B6" s="10" t="s">
        <v>81</v>
      </c>
    </row>
    <row r="7" spans="2:2" ht="36.75" customHeight="1" x14ac:dyDescent="0.2">
      <c r="B7" s="10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workbookViewId="0">
      <selection activeCell="I26" sqref="I26"/>
    </sheetView>
  </sheetViews>
  <sheetFormatPr baseColWidth="10" defaultColWidth="9" defaultRowHeight="14" x14ac:dyDescent="0.2"/>
  <cols>
    <col min="1" max="1" width="2.59765625" style="13" customWidth="1"/>
    <col min="2" max="2" width="19.59765625" customWidth="1"/>
    <col min="3" max="3" width="16" customWidth="1"/>
    <col min="4" max="4" width="13" customWidth="1"/>
    <col min="5" max="5" width="12.59765625" customWidth="1"/>
    <col min="6" max="6" width="2.59765625" customWidth="1"/>
    <col min="7" max="7" width="27.19921875" customWidth="1"/>
    <col min="8" max="8" width="16" customWidth="1"/>
    <col min="9" max="9" width="13" customWidth="1"/>
    <col min="10" max="10" width="12.59765625" customWidth="1"/>
    <col min="11" max="11" width="2.59765625" customWidth="1"/>
  </cols>
  <sheetData>
    <row r="1" spans="1:10" s="2" customFormat="1" ht="15" x14ac:dyDescent="0.2">
      <c r="A1" s="12" t="s">
        <v>84</v>
      </c>
    </row>
    <row r="2" spans="1:10" s="2" customFormat="1" ht="29" thickBot="1" x14ac:dyDescent="0.35">
      <c r="A2" s="12" t="s">
        <v>85</v>
      </c>
      <c r="B2" s="1" t="s">
        <v>74</v>
      </c>
      <c r="C2" s="1"/>
      <c r="D2" s="1"/>
      <c r="E2" s="1"/>
      <c r="F2" s="1"/>
      <c r="G2" s="1"/>
      <c r="H2" s="1"/>
      <c r="I2" s="1"/>
      <c r="J2" s="1"/>
    </row>
    <row r="4" spans="1:10" x14ac:dyDescent="0.2">
      <c r="A4" s="13" t="s">
        <v>87</v>
      </c>
      <c r="B4" s="21" t="s">
        <v>0</v>
      </c>
      <c r="C4" s="19" t="s">
        <v>1</v>
      </c>
      <c r="D4" s="20"/>
      <c r="E4" s="5">
        <v>4456.3599999999997</v>
      </c>
      <c r="G4" s="24" t="s">
        <v>75</v>
      </c>
      <c r="H4" s="25"/>
      <c r="I4" s="25"/>
      <c r="J4" s="18">
        <f>E6-J59</f>
        <v>4456.3599999999997</v>
      </c>
    </row>
    <row r="5" spans="1:10" x14ac:dyDescent="0.2">
      <c r="B5" s="22"/>
      <c r="C5" s="19" t="s">
        <v>2</v>
      </c>
      <c r="D5" s="20"/>
      <c r="E5" s="6">
        <v>0</v>
      </c>
      <c r="G5" s="25"/>
      <c r="H5" s="25"/>
      <c r="I5" s="25"/>
      <c r="J5" s="18"/>
    </row>
    <row r="6" spans="1:10" x14ac:dyDescent="0.2">
      <c r="A6" s="13" t="s">
        <v>88</v>
      </c>
      <c r="B6" s="23"/>
      <c r="C6" s="19" t="s">
        <v>3</v>
      </c>
      <c r="D6" s="20"/>
      <c r="E6" s="7">
        <f>SUM(E4:E5)</f>
        <v>4456.3599999999997</v>
      </c>
      <c r="G6" s="24" t="s">
        <v>76</v>
      </c>
      <c r="H6" s="25"/>
      <c r="I6" s="25"/>
      <c r="J6" s="18">
        <f>E10-J61</f>
        <v>-3600</v>
      </c>
    </row>
    <row r="7" spans="1:10" x14ac:dyDescent="0.2">
      <c r="B7" s="4"/>
      <c r="C7" s="4"/>
      <c r="D7" s="4"/>
      <c r="E7" s="4"/>
      <c r="G7" s="25"/>
      <c r="H7" s="25"/>
      <c r="I7" s="25"/>
      <c r="J7" s="18"/>
    </row>
    <row r="8" spans="1:10" x14ac:dyDescent="0.2">
      <c r="A8" s="13" t="s">
        <v>89</v>
      </c>
      <c r="B8" s="21" t="s">
        <v>4</v>
      </c>
      <c r="C8" s="19" t="s">
        <v>1</v>
      </c>
      <c r="D8" s="20"/>
      <c r="E8" s="5">
        <v>0</v>
      </c>
      <c r="G8" s="24" t="s">
        <v>77</v>
      </c>
      <c r="H8" s="25"/>
      <c r="I8" s="25"/>
      <c r="J8" s="18">
        <f>J6-J4</f>
        <v>-8056.36</v>
      </c>
    </row>
    <row r="9" spans="1:10" x14ac:dyDescent="0.2">
      <c r="B9" s="22"/>
      <c r="C9" s="19" t="s">
        <v>2</v>
      </c>
      <c r="D9" s="20"/>
      <c r="E9" s="6">
        <v>0</v>
      </c>
      <c r="G9" s="25"/>
      <c r="H9" s="25"/>
      <c r="I9" s="25"/>
      <c r="J9" s="18"/>
    </row>
    <row r="10" spans="1:10" x14ac:dyDescent="0.2">
      <c r="B10" s="23"/>
      <c r="C10" s="19" t="s">
        <v>3</v>
      </c>
      <c r="D10" s="20"/>
      <c r="E10" s="7">
        <f>SUM(E8:E9)</f>
        <v>0</v>
      </c>
    </row>
    <row r="12" spans="1:10" x14ac:dyDescent="0.2">
      <c r="A12" s="13" t="s">
        <v>90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2">
      <c r="B13" s="8" t="s">
        <v>10</v>
      </c>
      <c r="C13" s="9">
        <v>0</v>
      </c>
      <c r="D13" s="9">
        <v>0</v>
      </c>
      <c r="E13" s="9">
        <f>Housing[[#This Row],[Projected Cost]]-Housing[[#This Row],[Actual Cost]]</f>
        <v>0</v>
      </c>
      <c r="G13" t="s">
        <v>11</v>
      </c>
      <c r="H13" s="3"/>
      <c r="I13" s="3"/>
      <c r="J13" s="3">
        <f>Entertainment[[#This Row],[Projected Cost]]-Entertainment[[#This Row],[Actual Cost]]</f>
        <v>0</v>
      </c>
    </row>
    <row r="14" spans="1:10" x14ac:dyDescent="0.2">
      <c r="B14" s="8" t="s">
        <v>12</v>
      </c>
      <c r="C14" s="9">
        <v>0</v>
      </c>
      <c r="D14" s="9">
        <v>0</v>
      </c>
      <c r="E14" s="9">
        <f>Housing[[#This Row],[Projected Cost]]-Housing[[#This Row],[Actual Cost]]</f>
        <v>0</v>
      </c>
      <c r="G14" t="s">
        <v>13</v>
      </c>
      <c r="H14" s="3"/>
      <c r="I14" s="3"/>
      <c r="J14" s="3">
        <f>Entertainment[[#This Row],[Projected Cost]]-Entertainment[[#This Row],[Actual Cost]]</f>
        <v>0</v>
      </c>
    </row>
    <row r="15" spans="1:10" x14ac:dyDescent="0.2">
      <c r="B15" s="8" t="s">
        <v>14</v>
      </c>
      <c r="C15" s="9">
        <v>0</v>
      </c>
      <c r="D15" s="9">
        <v>0</v>
      </c>
      <c r="E15" s="9">
        <f>Housing[[#This Row],[Projected Cost]]-Housing[[#This Row],[Actual Cost]]</f>
        <v>0</v>
      </c>
      <c r="G15" t="s">
        <v>15</v>
      </c>
      <c r="H15" s="3"/>
      <c r="I15" s="3"/>
      <c r="J15" s="3">
        <f>Entertainment[[#This Row],[Projected Cost]]-Entertainment[[#This Row],[Actual Cost]]</f>
        <v>0</v>
      </c>
    </row>
    <row r="16" spans="1:10" x14ac:dyDescent="0.2">
      <c r="B16" s="8" t="s">
        <v>16</v>
      </c>
      <c r="C16" s="9">
        <v>0</v>
      </c>
      <c r="D16" s="9">
        <v>0</v>
      </c>
      <c r="E16" s="9">
        <f>Housing[[#This Row],[Projected Cost]]-Housing[[#This Row],[Actual Cost]]</f>
        <v>0</v>
      </c>
      <c r="G16" t="s">
        <v>17</v>
      </c>
      <c r="H16" s="3"/>
      <c r="I16" s="3"/>
      <c r="J16" s="3">
        <f>Entertainment[[#This Row],[Projected Cost]]-Entertainment[[#This Row],[Actual Cost]]</f>
        <v>0</v>
      </c>
    </row>
    <row r="17" spans="1:10" x14ac:dyDescent="0.2">
      <c r="B17" s="8" t="s">
        <v>18</v>
      </c>
      <c r="C17" s="9">
        <v>0</v>
      </c>
      <c r="D17" s="9">
        <v>0</v>
      </c>
      <c r="E17" s="9">
        <f>Housing[[#This Row],[Projected Cost]]-Housing[[#This Row],[Actual Cost]]</f>
        <v>0</v>
      </c>
      <c r="G17" t="s">
        <v>19</v>
      </c>
      <c r="H17" s="3"/>
      <c r="I17" s="3"/>
      <c r="J17" s="3">
        <f>Entertainment[[#This Row],[Projected Cost]]-Entertainment[[#This Row],[Actual Cost]]</f>
        <v>0</v>
      </c>
    </row>
    <row r="18" spans="1:10" x14ac:dyDescent="0.2">
      <c r="B18" s="8" t="s">
        <v>20</v>
      </c>
      <c r="C18" s="9">
        <v>0</v>
      </c>
      <c r="D18" s="9">
        <v>0</v>
      </c>
      <c r="E18" s="9">
        <f>Housing[[#This Row],[Projected Cost]]-Housing[[#This Row],[Actual Cost]]</f>
        <v>0</v>
      </c>
      <c r="G18" t="s">
        <v>21</v>
      </c>
      <c r="H18" s="3"/>
      <c r="I18" s="3"/>
      <c r="J18" s="3">
        <f>Entertainment[[#This Row],[Projected Cost]]-Entertainment[[#This Row],[Actual Cost]]</f>
        <v>0</v>
      </c>
    </row>
    <row r="19" spans="1:10" x14ac:dyDescent="0.2">
      <c r="B19" s="8" t="s">
        <v>22</v>
      </c>
      <c r="C19" s="9">
        <v>0</v>
      </c>
      <c r="D19" s="9">
        <v>0</v>
      </c>
      <c r="E19" s="9">
        <f>Housing[[#This Row],[Projected Cost]]-Housing[[#This Row],[Actual Cost]]</f>
        <v>0</v>
      </c>
      <c r="G19" t="s">
        <v>23</v>
      </c>
      <c r="H19" s="3"/>
      <c r="I19" s="3"/>
      <c r="J19" s="3">
        <f>Entertainment[[#This Row],[Projected Cost]]-Entertainment[[#This Row],[Actual Cost]]</f>
        <v>0</v>
      </c>
    </row>
    <row r="20" spans="1:10" x14ac:dyDescent="0.2">
      <c r="B20" s="8" t="s">
        <v>24</v>
      </c>
      <c r="C20" s="9">
        <v>0</v>
      </c>
      <c r="D20" s="9">
        <v>0</v>
      </c>
      <c r="E20" s="9">
        <f>Housing[[#This Row],[Projected Cost]]-Housing[[#This Row],[Actual Cost]]</f>
        <v>0</v>
      </c>
      <c r="G20" t="s">
        <v>23</v>
      </c>
      <c r="H20" s="3"/>
      <c r="I20" s="3"/>
      <c r="J20" s="3">
        <f>Entertainment[[#This Row],[Projected Cost]]-Entertainment[[#This Row],[Actual Cost]]</f>
        <v>0</v>
      </c>
    </row>
    <row r="21" spans="1:10" x14ac:dyDescent="0.2">
      <c r="B21" s="8" t="s">
        <v>25</v>
      </c>
      <c r="C21" s="9">
        <v>0</v>
      </c>
      <c r="D21" s="9">
        <v>0</v>
      </c>
      <c r="E21" s="9">
        <f>Housing[[#This Row],[Projected Cost]]-Housing[[#This Row],[Actual Cost]]</f>
        <v>0</v>
      </c>
      <c r="G21" t="s">
        <v>23</v>
      </c>
      <c r="H21" s="3"/>
      <c r="I21" s="3"/>
      <c r="J21" s="3">
        <f>Entertainment[[#This Row],[Projected Cost]]-Entertainment[[#This Row],[Actual Cost]]</f>
        <v>0</v>
      </c>
    </row>
    <row r="22" spans="1:10" x14ac:dyDescent="0.2">
      <c r="B22" s="8" t="s">
        <v>23</v>
      </c>
      <c r="C22" s="9">
        <v>0</v>
      </c>
      <c r="D22" s="9">
        <v>0</v>
      </c>
      <c r="E22" s="9">
        <f>Housing[[#This Row],[Projected Cost]]-Housing[[#This Row],[Actual Cost]]</f>
        <v>0</v>
      </c>
      <c r="G22" t="s">
        <v>73</v>
      </c>
      <c r="H22" s="3"/>
      <c r="I22" s="3"/>
      <c r="J22" s="3">
        <f>SUBTOTAL(109,Entertainment[Difference])</f>
        <v>0</v>
      </c>
    </row>
    <row r="23" spans="1:10" x14ac:dyDescent="0.2">
      <c r="B23" s="8" t="s">
        <v>73</v>
      </c>
      <c r="C23" s="9"/>
      <c r="D23" s="9"/>
      <c r="E23" s="9">
        <f>SUBTOTAL(109,Housing[Difference])</f>
        <v>0</v>
      </c>
      <c r="G23" s="16"/>
      <c r="H23" s="16"/>
      <c r="I23" s="16"/>
      <c r="J23" s="16"/>
    </row>
    <row r="24" spans="1:10" x14ac:dyDescent="0.2">
      <c r="B24" s="16"/>
      <c r="C24" s="16"/>
      <c r="D24" s="16"/>
      <c r="E24" s="16"/>
      <c r="G24" t="s">
        <v>26</v>
      </c>
      <c r="H24" t="s">
        <v>6</v>
      </c>
      <c r="I24" t="s">
        <v>7</v>
      </c>
      <c r="J24" t="s">
        <v>8</v>
      </c>
    </row>
    <row r="25" spans="1:10" x14ac:dyDescent="0.2">
      <c r="A25" s="13" t="s">
        <v>91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Loans[[#This Row],[Projected Cost]]-Loans[[#This Row],[Actual Cost]]</f>
        <v>0</v>
      </c>
    </row>
    <row r="26" spans="1:10" x14ac:dyDescent="0.2">
      <c r="B26" t="s">
        <v>29</v>
      </c>
      <c r="C26" s="3"/>
      <c r="D26" s="3"/>
      <c r="E26" s="3">
        <f>Transportation[[#This Row],[Projected Cost]]-Transportation[[#This Row],[Actual Cost]]</f>
        <v>0</v>
      </c>
      <c r="G26" t="s">
        <v>30</v>
      </c>
      <c r="H26" s="3"/>
      <c r="I26" s="3">
        <v>3600</v>
      </c>
      <c r="J26" s="3">
        <f>Loans[[#This Row],[Projected Cost]]-Loans[[#This Row],[Actual Cost]]</f>
        <v>-3600</v>
      </c>
    </row>
    <row r="27" spans="1:10" x14ac:dyDescent="0.2">
      <c r="B27" t="s">
        <v>31</v>
      </c>
      <c r="C27" s="3"/>
      <c r="D27" s="3"/>
      <c r="E27" s="3">
        <f>Transportation[[#This Row],[Projected Cost]]-Transportation[[#This Row],[Actual Cost]]</f>
        <v>0</v>
      </c>
      <c r="G27" t="s">
        <v>32</v>
      </c>
      <c r="H27" s="3"/>
      <c r="I27" s="3"/>
      <c r="J27" s="3">
        <f>Loans[[#This Row],[Projected Cost]]-Loans[[#This Row],[Actual Cost]]</f>
        <v>0</v>
      </c>
    </row>
    <row r="28" spans="1:10" x14ac:dyDescent="0.2">
      <c r="B28" t="s">
        <v>33</v>
      </c>
      <c r="C28" s="3"/>
      <c r="D28" s="3"/>
      <c r="E28" s="3">
        <f>Transportation[[#This Row],[Projected Cost]]-Transportation[[#This Row],[Actual Cost]]</f>
        <v>0</v>
      </c>
      <c r="G28" t="s">
        <v>32</v>
      </c>
      <c r="H28" s="3"/>
      <c r="I28" s="3"/>
      <c r="J28" s="3">
        <f>Loans[[#This Row],[Projected Cost]]-Loans[[#This Row],[Actual Cost]]</f>
        <v>0</v>
      </c>
    </row>
    <row r="29" spans="1:10" x14ac:dyDescent="0.2">
      <c r="B29" t="s">
        <v>34</v>
      </c>
      <c r="C29" s="3"/>
      <c r="D29" s="3"/>
      <c r="E29" s="3">
        <f>Transportation[[#This Row],[Projected Cost]]-Transportation[[#This Row],[Actual Cost]]</f>
        <v>0</v>
      </c>
      <c r="G29" t="s">
        <v>32</v>
      </c>
      <c r="H29" s="3"/>
      <c r="I29" s="3"/>
      <c r="J29" s="3">
        <f>Loans[[#This Row],[Projected Cost]]-Loans[[#This Row],[Actual Cost]]</f>
        <v>0</v>
      </c>
    </row>
    <row r="30" spans="1:10" x14ac:dyDescent="0.2">
      <c r="B30" t="s">
        <v>35</v>
      </c>
      <c r="C30" s="3"/>
      <c r="D30" s="3"/>
      <c r="E30" s="3">
        <f>Transportation[[#This Row],[Projected Cost]]-Transportation[[#This Row],[Actual Cost]]</f>
        <v>0</v>
      </c>
      <c r="G30" t="s">
        <v>23</v>
      </c>
      <c r="H30" s="3"/>
      <c r="I30" s="3"/>
      <c r="J30" s="3">
        <f>Loans[[#This Row],[Projected Cost]]-Loans[[#This Row],[Actual Cost]]</f>
        <v>0</v>
      </c>
    </row>
    <row r="31" spans="1:10" x14ac:dyDescent="0.2">
      <c r="B31" t="s">
        <v>36</v>
      </c>
      <c r="C31" s="3"/>
      <c r="D31" s="3"/>
      <c r="E31" s="3">
        <f>Transportation[[#This Row],[Projected Cost]]-Transportation[[#This Row],[Actual Cost]]</f>
        <v>0</v>
      </c>
      <c r="G31" t="s">
        <v>73</v>
      </c>
      <c r="H31" s="3"/>
      <c r="I31" s="3"/>
      <c r="J31" s="3">
        <f>SUBTOTAL(109,Loans[Difference])</f>
        <v>-3600</v>
      </c>
    </row>
    <row r="32" spans="1:10" x14ac:dyDescent="0.2">
      <c r="B32" t="s">
        <v>23</v>
      </c>
      <c r="C32" s="3"/>
      <c r="D32" s="3"/>
      <c r="E32" s="3">
        <f>Transportation[[#This Row],[Projected Cost]]-Transportation[[#This Row],[Actual Cost]]</f>
        <v>0</v>
      </c>
      <c r="G32" s="16"/>
      <c r="H32" s="16"/>
      <c r="I32" s="16"/>
      <c r="J32" s="16"/>
    </row>
    <row r="33" spans="1:10" x14ac:dyDescent="0.2">
      <c r="B33" t="s">
        <v>73</v>
      </c>
      <c r="C33" s="3"/>
      <c r="D33" s="3"/>
      <c r="E33" s="3">
        <f>SUBTOTAL(109,Transportation[Difference])</f>
        <v>0</v>
      </c>
      <c r="G33" t="s">
        <v>37</v>
      </c>
      <c r="H33" t="s">
        <v>6</v>
      </c>
      <c r="I33" t="s">
        <v>7</v>
      </c>
      <c r="J33" t="s">
        <v>8</v>
      </c>
    </row>
    <row r="34" spans="1:10" x14ac:dyDescent="0.2">
      <c r="B34" s="16"/>
      <c r="C34" s="16"/>
      <c r="D34" s="16"/>
      <c r="E34" s="16"/>
      <c r="G34" t="s">
        <v>38</v>
      </c>
      <c r="H34" s="3"/>
      <c r="I34" s="3"/>
      <c r="J34" s="3">
        <f>Taxes[[#This Row],[Projected Cost]]-Taxes[[#This Row],[Actual Cost]]</f>
        <v>0</v>
      </c>
    </row>
    <row r="35" spans="1:10" x14ac:dyDescent="0.2">
      <c r="A35" s="13" t="s">
        <v>92</v>
      </c>
      <c r="B35" t="s">
        <v>39</v>
      </c>
      <c r="C35" t="s">
        <v>6</v>
      </c>
      <c r="D35" t="s">
        <v>7</v>
      </c>
      <c r="E35" t="s">
        <v>8</v>
      </c>
      <c r="G35" t="s">
        <v>40</v>
      </c>
      <c r="H35" s="3"/>
      <c r="I35" s="3"/>
      <c r="J35" s="3">
        <f>Taxes[[#This Row],[Projected Cost]]-Taxes[[#This Row],[Actual Cost]]</f>
        <v>0</v>
      </c>
    </row>
    <row r="36" spans="1:10" x14ac:dyDescent="0.2">
      <c r="B36" t="s">
        <v>41</v>
      </c>
      <c r="C36" s="3"/>
      <c r="D36" s="3"/>
      <c r="E36" s="3">
        <f>Insurance[[#This Row],[Projected Cost]]-Insurance[[#This Row],[Actual Cost]]</f>
        <v>0</v>
      </c>
      <c r="G36" t="s">
        <v>42</v>
      </c>
      <c r="H36" s="3"/>
      <c r="I36" s="3"/>
      <c r="J36" s="3">
        <f>Taxes[[#This Row],[Projected Cost]]-Taxes[[#This Row],[Actual Cost]]</f>
        <v>0</v>
      </c>
    </row>
    <row r="37" spans="1:10" x14ac:dyDescent="0.2">
      <c r="B37" t="s">
        <v>43</v>
      </c>
      <c r="C37" s="3"/>
      <c r="D37" s="3"/>
      <c r="E37" s="3">
        <f>Insurance[[#This Row],[Projected Cost]]-Insurance[[#This Row],[Actual Cost]]</f>
        <v>0</v>
      </c>
      <c r="G37" t="s">
        <v>23</v>
      </c>
      <c r="H37" s="3"/>
      <c r="I37" s="3"/>
      <c r="J37" s="3">
        <f>Taxes[[#This Row],[Projected Cost]]-Taxes[[#This Row],[Actual Cost]]</f>
        <v>0</v>
      </c>
    </row>
    <row r="38" spans="1:10" x14ac:dyDescent="0.2">
      <c r="B38" t="s">
        <v>44</v>
      </c>
      <c r="C38" s="3"/>
      <c r="D38" s="3"/>
      <c r="E38" s="3">
        <f>Insurance[[#This Row],[Projected Cost]]-Insurance[[#This Row],[Actual Cost]]</f>
        <v>0</v>
      </c>
      <c r="G38" t="s">
        <v>73</v>
      </c>
      <c r="H38" s="3"/>
      <c r="I38" s="3"/>
      <c r="J38" s="3">
        <f>SUBTOTAL(109,Taxes[Difference])</f>
        <v>0</v>
      </c>
    </row>
    <row r="39" spans="1:10" x14ac:dyDescent="0.2">
      <c r="B39" t="s">
        <v>23</v>
      </c>
      <c r="C39" s="3"/>
      <c r="D39" s="3"/>
      <c r="E39" s="3">
        <f>Insurance[[#This Row],[Projected Cost]]-Insurance[[#This Row],[Actual Cost]]</f>
        <v>0</v>
      </c>
      <c r="G39" s="16"/>
      <c r="H39" s="16"/>
      <c r="I39" s="16"/>
      <c r="J39" s="16"/>
    </row>
    <row r="40" spans="1:10" x14ac:dyDescent="0.2">
      <c r="B40" t="s">
        <v>73</v>
      </c>
      <c r="C40" s="3"/>
      <c r="D40" s="3"/>
      <c r="E40" s="3">
        <f>SUBTOTAL(109,Insurance[Difference])</f>
        <v>0</v>
      </c>
      <c r="G40" t="s">
        <v>45</v>
      </c>
      <c r="H40" t="s">
        <v>6</v>
      </c>
      <c r="I40" t="s">
        <v>7</v>
      </c>
      <c r="J40" t="s">
        <v>8</v>
      </c>
    </row>
    <row r="41" spans="1:10" x14ac:dyDescent="0.2">
      <c r="B41" s="16"/>
      <c r="C41" s="16"/>
      <c r="D41" s="16"/>
      <c r="E41" s="16"/>
      <c r="G41" t="s">
        <v>46</v>
      </c>
      <c r="H41" s="3"/>
      <c r="I41" s="3"/>
      <c r="J41" s="3">
        <f>Savings[[#This Row],[Projected Cost]]-Savings[[#This Row],[Actual Cost]]</f>
        <v>0</v>
      </c>
    </row>
    <row r="42" spans="1:10" x14ac:dyDescent="0.2">
      <c r="A42" s="13" t="s">
        <v>93</v>
      </c>
      <c r="B42" t="s">
        <v>47</v>
      </c>
      <c r="C42" t="s">
        <v>6</v>
      </c>
      <c r="D42" t="s">
        <v>7</v>
      </c>
      <c r="E42" t="s">
        <v>8</v>
      </c>
      <c r="G42" t="s">
        <v>48</v>
      </c>
      <c r="H42" s="3"/>
      <c r="I42" s="3"/>
      <c r="J42" s="3">
        <f>Savings[[#This Row],[Projected Cost]]-Savings[[#This Row],[Actual Cost]]</f>
        <v>0</v>
      </c>
    </row>
    <row r="43" spans="1:10" x14ac:dyDescent="0.2">
      <c r="B43" t="s">
        <v>49</v>
      </c>
      <c r="C43" s="3"/>
      <c r="D43" s="3"/>
      <c r="E43" s="3">
        <f>Food[[#This Row],[Projected Cost]]-Food[[#This Row],[Actual Cost]]</f>
        <v>0</v>
      </c>
      <c r="G43" t="s">
        <v>23</v>
      </c>
      <c r="H43" s="3"/>
      <c r="I43" s="3"/>
      <c r="J43" s="3">
        <f>Savings[[#This Row],[Projected Cost]]-Savings[[#This Row],[Actual Cost]]</f>
        <v>0</v>
      </c>
    </row>
    <row r="44" spans="1:10" x14ac:dyDescent="0.2">
      <c r="B44" t="s">
        <v>50</v>
      </c>
      <c r="C44" s="3"/>
      <c r="D44" s="3"/>
      <c r="E44" s="3">
        <f>Food[[#This Row],[Projected Cost]]-Food[[#This Row],[Actual Cost]]</f>
        <v>0</v>
      </c>
      <c r="G44" t="s">
        <v>73</v>
      </c>
      <c r="H44" s="3"/>
      <c r="I44" s="3"/>
      <c r="J44" s="3">
        <f>SUBTOTAL(109,Savings[Difference])</f>
        <v>0</v>
      </c>
    </row>
    <row r="45" spans="1:10" x14ac:dyDescent="0.2">
      <c r="B45" t="s">
        <v>23</v>
      </c>
      <c r="C45" s="3"/>
      <c r="D45" s="3"/>
      <c r="E45" s="3">
        <f>Food[[#This Row],[Projected Cost]]-Food[[#This Row],[Actual Cost]]</f>
        <v>0</v>
      </c>
      <c r="G45" s="16"/>
      <c r="H45" s="16"/>
      <c r="I45" s="16"/>
      <c r="J45" s="16"/>
    </row>
    <row r="46" spans="1:10" x14ac:dyDescent="0.2">
      <c r="B46" t="s">
        <v>73</v>
      </c>
      <c r="C46" s="3"/>
      <c r="D46" s="3"/>
      <c r="E46" s="3">
        <f>SUBTOTAL(109,Food[Difference])</f>
        <v>0</v>
      </c>
      <c r="G46" t="s">
        <v>51</v>
      </c>
      <c r="H46" t="s">
        <v>6</v>
      </c>
      <c r="I46" t="s">
        <v>7</v>
      </c>
      <c r="J46" t="s">
        <v>8</v>
      </c>
    </row>
    <row r="47" spans="1:10" x14ac:dyDescent="0.2">
      <c r="B47" s="16"/>
      <c r="C47" s="16"/>
      <c r="D47" s="16"/>
      <c r="E47" s="16"/>
      <c r="G47" t="s">
        <v>52</v>
      </c>
      <c r="H47" s="3"/>
      <c r="I47" s="3"/>
      <c r="J47" s="3">
        <f>Gifts[[#This Row],[Projected Cost]]-Gifts[[#This Row],[Actual Cost]]</f>
        <v>0</v>
      </c>
    </row>
    <row r="48" spans="1:10" x14ac:dyDescent="0.2">
      <c r="A48" s="13" t="s">
        <v>94</v>
      </c>
      <c r="B48" t="s">
        <v>53</v>
      </c>
      <c r="C48" t="s">
        <v>6</v>
      </c>
      <c r="D48" t="s">
        <v>7</v>
      </c>
      <c r="E48" t="s">
        <v>8</v>
      </c>
      <c r="G48" t="s">
        <v>54</v>
      </c>
      <c r="H48" s="3"/>
      <c r="I48" s="3"/>
      <c r="J48" s="3">
        <f>Gifts[[#This Row],[Projected Cost]]-Gifts[[#This Row],[Actual Cost]]</f>
        <v>0</v>
      </c>
    </row>
    <row r="49" spans="1:10" x14ac:dyDescent="0.2">
      <c r="B49" t="s">
        <v>55</v>
      </c>
      <c r="C49" s="3"/>
      <c r="D49" s="3"/>
      <c r="E49" s="3">
        <f>Pets[[#This Row],[Projected Cost]]-Pets[[#This Row],[Actual Cost]]</f>
        <v>0</v>
      </c>
      <c r="G49" t="s">
        <v>56</v>
      </c>
      <c r="H49" s="3"/>
      <c r="I49" s="3"/>
      <c r="J49" s="3">
        <f>Gifts[[#This Row],[Projected Cost]]-Gifts[[#This Row],[Actual Cost]]</f>
        <v>0</v>
      </c>
    </row>
    <row r="50" spans="1:10" x14ac:dyDescent="0.2">
      <c r="B50" t="s">
        <v>57</v>
      </c>
      <c r="C50" s="3"/>
      <c r="D50" s="3"/>
      <c r="E50" s="3">
        <f>Pets[[#This Row],[Projected Cost]]-Pets[[#This Row],[Actual Cost]]</f>
        <v>0</v>
      </c>
      <c r="G50" t="s">
        <v>73</v>
      </c>
      <c r="H50" s="3"/>
      <c r="I50" s="3"/>
      <c r="J50" s="3">
        <f>SUBTOTAL(109,Gifts[Difference])</f>
        <v>0</v>
      </c>
    </row>
    <row r="51" spans="1:10" x14ac:dyDescent="0.2">
      <c r="B51" t="s">
        <v>58</v>
      </c>
      <c r="C51" s="3"/>
      <c r="D51" s="3"/>
      <c r="E51" s="3">
        <f>Pets[[#This Row],[Projected Cost]]-Pets[[#This Row],[Actual Cost]]</f>
        <v>0</v>
      </c>
      <c r="G51" s="16"/>
      <c r="H51" s="16"/>
      <c r="I51" s="16"/>
      <c r="J51" s="16"/>
    </row>
    <row r="52" spans="1:10" x14ac:dyDescent="0.2">
      <c r="B52" t="s">
        <v>59</v>
      </c>
      <c r="C52" s="3"/>
      <c r="D52" s="3"/>
      <c r="E52" s="3">
        <f>Pets[[#This Row],[Projected Cost]]-Pets[[#This Row],[Actual Cost]]</f>
        <v>0</v>
      </c>
      <c r="G52" t="s">
        <v>60</v>
      </c>
      <c r="H52" t="s">
        <v>6</v>
      </c>
      <c r="I52" t="s">
        <v>7</v>
      </c>
      <c r="J52" t="s">
        <v>8</v>
      </c>
    </row>
    <row r="53" spans="1:10" x14ac:dyDescent="0.2">
      <c r="B53" t="s">
        <v>23</v>
      </c>
      <c r="C53" s="3"/>
      <c r="D53" s="3"/>
      <c r="E53" s="3">
        <f>Pets[[#This Row],[Projected Cost]]-Pets[[#This Row],[Actual Cost]]</f>
        <v>0</v>
      </c>
      <c r="G53" t="s">
        <v>61</v>
      </c>
      <c r="H53" s="3"/>
      <c r="I53" s="3"/>
      <c r="J53" s="3">
        <f>Legal[[#This Row],[Projected Cost]]-Legal[[#This Row],[Actual Cost]]</f>
        <v>0</v>
      </c>
    </row>
    <row r="54" spans="1:10" x14ac:dyDescent="0.2">
      <c r="B54" t="s">
        <v>73</v>
      </c>
      <c r="C54" s="3"/>
      <c r="D54" s="3"/>
      <c r="E54" s="3">
        <f>SUBTOTAL(109,Pets[Difference])</f>
        <v>0</v>
      </c>
      <c r="G54" t="s">
        <v>62</v>
      </c>
      <c r="H54" s="3"/>
      <c r="I54" s="3"/>
      <c r="J54" s="3">
        <f>Legal[[#This Row],[Projected Cost]]-Legal[[#This Row],[Actual Cost]]</f>
        <v>0</v>
      </c>
    </row>
    <row r="55" spans="1:10" x14ac:dyDescent="0.2">
      <c r="B55" s="16"/>
      <c r="C55" s="16"/>
      <c r="D55" s="16"/>
      <c r="E55" s="16"/>
      <c r="G55" t="s">
        <v>63</v>
      </c>
      <c r="H55" s="3"/>
      <c r="I55" s="3"/>
      <c r="J55" s="3">
        <f>Legal[[#This Row],[Projected Cost]]-Legal[[#This Row],[Actual Cost]]</f>
        <v>0</v>
      </c>
    </row>
    <row r="56" spans="1:10" x14ac:dyDescent="0.2">
      <c r="A56" s="13" t="s">
        <v>95</v>
      </c>
      <c r="B56" s="8" t="s">
        <v>64</v>
      </c>
      <c r="C56" s="8" t="s">
        <v>6</v>
      </c>
      <c r="D56" s="8" t="s">
        <v>7</v>
      </c>
      <c r="E56" s="8" t="s">
        <v>8</v>
      </c>
      <c r="G56" t="s">
        <v>23</v>
      </c>
      <c r="H56" s="3"/>
      <c r="I56" s="3"/>
      <c r="J56" s="3">
        <f>Legal[[#This Row],[Projected Cost]]-Legal[[#This Row],[Actual Cost]]</f>
        <v>0</v>
      </c>
    </row>
    <row r="57" spans="1:10" x14ac:dyDescent="0.2">
      <c r="B57" s="8" t="s">
        <v>57</v>
      </c>
      <c r="C57" s="9"/>
      <c r="D57" s="9"/>
      <c r="E57" s="9">
        <f>PersonalCare[[#This Row],[Projected Cost]]-PersonalCare[[#This Row],[Actual Cost]]</f>
        <v>0</v>
      </c>
      <c r="G57" t="s">
        <v>73</v>
      </c>
      <c r="H57" s="3"/>
      <c r="I57" s="3"/>
      <c r="J57" s="3">
        <f>SUBTOTAL(109,Legal[Difference])</f>
        <v>0</v>
      </c>
    </row>
    <row r="58" spans="1:10" x14ac:dyDescent="0.2">
      <c r="B58" s="8" t="s">
        <v>65</v>
      </c>
      <c r="C58" s="9"/>
      <c r="D58" s="9"/>
      <c r="E58" s="9">
        <f>PersonalCare[[#This Row],[Projected Cost]]-PersonalCare[[#This Row],[Actual Cost]]</f>
        <v>0</v>
      </c>
      <c r="G58" s="16"/>
      <c r="H58" s="16"/>
      <c r="I58" s="16"/>
      <c r="J58" s="16"/>
    </row>
    <row r="59" spans="1:10" x14ac:dyDescent="0.2">
      <c r="A59" s="13" t="s">
        <v>96</v>
      </c>
      <c r="B59" s="8" t="s">
        <v>66</v>
      </c>
      <c r="C59" s="9"/>
      <c r="D59" s="9"/>
      <c r="E59" s="9">
        <f>PersonalCare[[#This Row],[Projected Cost]]-PersonalCare[[#This Row],[Actual Cost]]</f>
        <v>0</v>
      </c>
      <c r="G59" s="17" t="s">
        <v>67</v>
      </c>
      <c r="H59" s="17"/>
      <c r="I59" s="17"/>
      <c r="J59" s="1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0</v>
      </c>
    </row>
    <row r="60" spans="1:10" x14ac:dyDescent="0.2">
      <c r="B60" s="8" t="s">
        <v>68</v>
      </c>
      <c r="C60" s="9"/>
      <c r="D60" s="9"/>
      <c r="E60" s="9">
        <f>PersonalCare[[#This Row],[Projected Cost]]-PersonalCare[[#This Row],[Actual Cost]]</f>
        <v>0</v>
      </c>
      <c r="G60" s="17"/>
      <c r="H60" s="17"/>
      <c r="I60" s="17"/>
      <c r="J60" s="18"/>
    </row>
    <row r="61" spans="1:10" x14ac:dyDescent="0.2">
      <c r="B61" s="8" t="s">
        <v>69</v>
      </c>
      <c r="C61" s="9"/>
      <c r="D61" s="9"/>
      <c r="E61" s="9">
        <f>PersonalCare[[#This Row],[Projected Cost]]-PersonalCare[[#This Row],[Actual Cost]]</f>
        <v>0</v>
      </c>
      <c r="G61" s="17" t="s">
        <v>70</v>
      </c>
      <c r="H61" s="17"/>
      <c r="I61" s="17"/>
      <c r="J61" s="1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3600</v>
      </c>
    </row>
    <row r="62" spans="1:10" x14ac:dyDescent="0.2">
      <c r="B62" s="8" t="s">
        <v>71</v>
      </c>
      <c r="C62" s="9"/>
      <c r="D62" s="9"/>
      <c r="E62" s="9">
        <f>PersonalCare[[#This Row],[Projected Cost]]-PersonalCare[[#This Row],[Actual Cost]]</f>
        <v>0</v>
      </c>
      <c r="G62" s="17"/>
      <c r="H62" s="17"/>
      <c r="I62" s="17"/>
      <c r="J62" s="18"/>
    </row>
    <row r="63" spans="1:10" x14ac:dyDescent="0.2">
      <c r="B63" s="8" t="s">
        <v>23</v>
      </c>
      <c r="C63" s="9"/>
      <c r="D63" s="9"/>
      <c r="E63" s="9">
        <f>PersonalCare[[#This Row],[Projected Cost]]-PersonalCare[[#This Row],[Actual Cost]]</f>
        <v>0</v>
      </c>
      <c r="G63" s="17" t="s">
        <v>72</v>
      </c>
      <c r="H63" s="17"/>
      <c r="I63" s="17"/>
      <c r="J63" s="18">
        <f>J59-J61</f>
        <v>-3600</v>
      </c>
    </row>
    <row r="64" spans="1:10" x14ac:dyDescent="0.2">
      <c r="B64" s="8" t="s">
        <v>73</v>
      </c>
      <c r="C64" s="9"/>
      <c r="D64" s="9"/>
      <c r="E64" s="9">
        <f>SUBTOTAL(109,PersonalCare[Difference])</f>
        <v>0</v>
      </c>
      <c r="G64" s="17"/>
      <c r="H64" s="17"/>
      <c r="I64" s="17"/>
      <c r="J64" s="18"/>
    </row>
    <row r="65" spans="2:5" x14ac:dyDescent="0.2">
      <c r="B65" s="16"/>
      <c r="C65" s="16"/>
      <c r="D65" s="16"/>
      <c r="E65" s="16"/>
    </row>
  </sheetData>
  <mergeCells count="32"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G32:J32"/>
    <mergeCell ref="J8:J9"/>
    <mergeCell ref="J6:J7"/>
    <mergeCell ref="J4:J5"/>
    <mergeCell ref="G59:I60"/>
    <mergeCell ref="G23:J23"/>
    <mergeCell ref="B24:E24"/>
    <mergeCell ref="B34:E34"/>
    <mergeCell ref="B41:E41"/>
    <mergeCell ref="B47:E47"/>
    <mergeCell ref="B55:E55"/>
    <mergeCell ref="B65:E65"/>
    <mergeCell ref="G58:J58"/>
    <mergeCell ref="G51:J51"/>
    <mergeCell ref="G45:J45"/>
    <mergeCell ref="G39:J39"/>
    <mergeCell ref="G63:I64"/>
    <mergeCell ref="J63:J64"/>
    <mergeCell ref="J59:J60"/>
    <mergeCell ref="J61:J62"/>
    <mergeCell ref="G61:I62"/>
  </mergeCells>
  <conditionalFormatting sqref="J8:J9">
    <cfRule type="cellIs" dxfId="65" priority="2" operator="lessThan">
      <formula>0</formula>
    </cfRule>
  </conditionalFormatting>
  <conditionalFormatting sqref="J63:J64">
    <cfRule type="cellIs" dxfId="64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:E32 J25:J30 J34:J37 E36:E39 E43:E45 J41:J43 J47:J49 J53:J56 J59:J62 E57:E63 E49:E53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B7602-3435-4CB4-90DC-F527DC1F048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B4DE4676-C32B-444D-BC55-FAD6AF00F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74BBE-4C65-41A4-8B89-193EE10AA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2019-07-07T23:05:09Z</dcterms:created>
  <dcterms:modified xsi:type="dcterms:W3CDTF">2020-12-29T04:36:22Z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