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honeymoon_project\dist\order point\"/>
    </mc:Choice>
  </mc:AlternateContent>
  <xr:revisionPtr revIDLastSave="0" documentId="13_ncr:1_{AB7DF3FD-BCC7-4FAD-BB9D-8F72133ED06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001" sheetId="2" r:id="rId1"/>
    <sheet name="sh002" sheetId="3" r:id="rId2"/>
    <sheet name="sh003" sheetId="4" r:id="rId3"/>
    <sheet name="sh004" sheetId="5" r:id="rId4"/>
    <sheet name="sh005" sheetId="6" r:id="rId5"/>
    <sheet name="sh006" sheetId="7" r:id="rId6"/>
    <sheet name="sh007" sheetId="8" r:id="rId7"/>
    <sheet name="sh008" sheetId="9" r:id="rId8"/>
    <sheet name="sh009" sheetId="10" r:id="rId9"/>
    <sheet name="sh010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" i="11"/>
  <c r="I211" i="11" s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2" i="10"/>
  <c r="I147" i="10" s="1"/>
  <c r="I98" i="9"/>
  <c r="I9" i="9"/>
  <c r="I168" i="9"/>
  <c r="I34" i="9"/>
  <c r="I99" i="9"/>
  <c r="I2" i="9"/>
  <c r="I100" i="9"/>
  <c r="I101" i="9"/>
  <c r="I169" i="9"/>
  <c r="I102" i="9"/>
  <c r="I10" i="9"/>
  <c r="I103" i="9"/>
  <c r="I170" i="9"/>
  <c r="I13" i="9"/>
  <c r="I35" i="9"/>
  <c r="I24" i="9"/>
  <c r="I50" i="9"/>
  <c r="I36" i="9"/>
  <c r="I171" i="9"/>
  <c r="I104" i="9"/>
  <c r="I37" i="9"/>
  <c r="I25" i="9"/>
  <c r="I73" i="9"/>
  <c r="I26" i="9"/>
  <c r="I105" i="9"/>
  <c r="I16" i="9"/>
  <c r="I51" i="9"/>
  <c r="I27" i="9"/>
  <c r="I52" i="9"/>
  <c r="I106" i="9"/>
  <c r="I53" i="9"/>
  <c r="I74" i="9"/>
  <c r="I172" i="9"/>
  <c r="I28" i="9"/>
  <c r="I75" i="9"/>
  <c r="I107" i="9"/>
  <c r="I173" i="9"/>
  <c r="I54" i="9"/>
  <c r="I76" i="9"/>
  <c r="I77" i="9"/>
  <c r="I11" i="9"/>
  <c r="I174" i="9"/>
  <c r="I108" i="9"/>
  <c r="I8" i="9"/>
  <c r="I3" i="9"/>
  <c r="I55" i="9"/>
  <c r="I109" i="9"/>
  <c r="I4" i="9"/>
  <c r="I78" i="9"/>
  <c r="I110" i="9"/>
  <c r="I79" i="9"/>
  <c r="I111" i="9"/>
  <c r="I38" i="9"/>
  <c r="I29" i="9"/>
  <c r="I112" i="9"/>
  <c r="I56" i="9"/>
  <c r="I80" i="9"/>
  <c r="I113" i="9"/>
  <c r="I114" i="9"/>
  <c r="I175" i="9"/>
  <c r="I115" i="9"/>
  <c r="I116" i="9"/>
  <c r="I30" i="9"/>
  <c r="I117" i="9"/>
  <c r="I57" i="9"/>
  <c r="I17" i="9"/>
  <c r="I58" i="9"/>
  <c r="I176" i="9"/>
  <c r="I81" i="9"/>
  <c r="I39" i="9"/>
  <c r="I5" i="9"/>
  <c r="I59" i="9"/>
  <c r="I60" i="9"/>
  <c r="I40" i="9"/>
  <c r="I82" i="9"/>
  <c r="I177" i="9"/>
  <c r="I6" i="9"/>
  <c r="I178" i="9"/>
  <c r="I179" i="9"/>
  <c r="I7" i="9"/>
  <c r="I61" i="9"/>
  <c r="I180" i="9"/>
  <c r="I83" i="9"/>
  <c r="I62" i="9"/>
  <c r="I84" i="9"/>
  <c r="I181" i="9"/>
  <c r="I12" i="9"/>
  <c r="I41" i="9"/>
  <c r="I42" i="9"/>
  <c r="I118" i="9"/>
  <c r="I119" i="9"/>
  <c r="I85" i="9"/>
  <c r="I86" i="9"/>
  <c r="I87" i="9"/>
  <c r="I18" i="9"/>
  <c r="I182" i="9"/>
  <c r="I31" i="9"/>
  <c r="I43" i="9"/>
  <c r="I120" i="9"/>
  <c r="I121" i="9"/>
  <c r="I88" i="9"/>
  <c r="I122" i="9"/>
  <c r="I183" i="9"/>
  <c r="I44" i="9"/>
  <c r="I63" i="9"/>
  <c r="I123" i="9"/>
  <c r="I124" i="9"/>
  <c r="I125" i="9"/>
  <c r="I184" i="9"/>
  <c r="I89" i="9"/>
  <c r="I185" i="9"/>
  <c r="I186" i="9"/>
  <c r="I187" i="9"/>
  <c r="I188" i="9"/>
  <c r="I126" i="9"/>
  <c r="I64" i="9"/>
  <c r="I90" i="9"/>
  <c r="I65" i="9"/>
  <c r="I127" i="9"/>
  <c r="I128" i="9"/>
  <c r="I189" i="9"/>
  <c r="I66" i="9"/>
  <c r="I190" i="9"/>
  <c r="I191" i="9"/>
  <c r="I67" i="9"/>
  <c r="I19" i="9"/>
  <c r="I192" i="9"/>
  <c r="I193" i="9"/>
  <c r="I129" i="9"/>
  <c r="I91" i="9"/>
  <c r="I68" i="9"/>
  <c r="I45" i="9"/>
  <c r="I130" i="9"/>
  <c r="I131" i="9"/>
  <c r="I194" i="9"/>
  <c r="I195" i="9"/>
  <c r="I132" i="9"/>
  <c r="I69" i="9"/>
  <c r="I196" i="9"/>
  <c r="I32" i="9"/>
  <c r="I92" i="9"/>
  <c r="I133" i="9"/>
  <c r="I134" i="9"/>
  <c r="I135" i="9"/>
  <c r="I70" i="9"/>
  <c r="I93" i="9"/>
  <c r="I136" i="9"/>
  <c r="I197" i="9"/>
  <c r="I137" i="9"/>
  <c r="I138" i="9"/>
  <c r="I139" i="9"/>
  <c r="I198" i="9"/>
  <c r="I199" i="9"/>
  <c r="I14" i="9"/>
  <c r="I46" i="9"/>
  <c r="I200" i="9"/>
  <c r="I140" i="9"/>
  <c r="I201" i="9"/>
  <c r="I141" i="9"/>
  <c r="I202" i="9"/>
  <c r="I203" i="9"/>
  <c r="I204" i="9"/>
  <c r="I205" i="9"/>
  <c r="I20" i="9"/>
  <c r="I142" i="9"/>
  <c r="I143" i="9"/>
  <c r="I144" i="9"/>
  <c r="I145" i="9"/>
  <c r="I206" i="9"/>
  <c r="I146" i="9"/>
  <c r="I207" i="9"/>
  <c r="I147" i="9"/>
  <c r="I148" i="9"/>
  <c r="I208" i="9"/>
  <c r="I209" i="9"/>
  <c r="I71" i="9"/>
  <c r="I33" i="9"/>
  <c r="I149" i="9"/>
  <c r="I72" i="9"/>
  <c r="I150" i="9"/>
  <c r="I21" i="9"/>
  <c r="I151" i="9"/>
  <c r="I210" i="9"/>
  <c r="I211" i="9"/>
  <c r="I152" i="9"/>
  <c r="I212" i="9"/>
  <c r="I213" i="9"/>
  <c r="I153" i="9"/>
  <c r="I94" i="9"/>
  <c r="I214" i="9"/>
  <c r="I47" i="9"/>
  <c r="I154" i="9"/>
  <c r="I215" i="9"/>
  <c r="I95" i="9"/>
  <c r="I22" i="9"/>
  <c r="I216" i="9"/>
  <c r="I155" i="9"/>
  <c r="I156" i="9"/>
  <c r="I217" i="9"/>
  <c r="I218" i="9"/>
  <c r="I219" i="9"/>
  <c r="I48" i="9"/>
  <c r="I96" i="9"/>
  <c r="I157" i="9"/>
  <c r="I97" i="9"/>
  <c r="I158" i="9"/>
  <c r="I220" i="9"/>
  <c r="I159" i="9"/>
  <c r="I221" i="9"/>
  <c r="I222" i="9"/>
  <c r="I223" i="9"/>
  <c r="I224" i="9"/>
  <c r="I160" i="9"/>
  <c r="I161" i="9"/>
  <c r="I15" i="9"/>
  <c r="I49" i="9"/>
  <c r="I162" i="9"/>
  <c r="I163" i="9"/>
  <c r="I225" i="9"/>
  <c r="I226" i="9"/>
  <c r="I164" i="9"/>
  <c r="I227" i="9"/>
  <c r="I165" i="9"/>
  <c r="I23" i="9"/>
  <c r="I228" i="9"/>
  <c r="I229" i="9"/>
  <c r="I230" i="9"/>
  <c r="I231" i="9"/>
  <c r="I232" i="9"/>
  <c r="I166" i="9"/>
  <c r="I233" i="9"/>
  <c r="I167" i="9"/>
  <c r="I234" i="9" s="1"/>
  <c r="I4" i="8"/>
  <c r="I246" i="8"/>
  <c r="I87" i="8"/>
  <c r="I11" i="8"/>
  <c r="I247" i="8"/>
  <c r="I58" i="8"/>
  <c r="I167" i="8"/>
  <c r="I25" i="8"/>
  <c r="I126" i="8"/>
  <c r="I168" i="8"/>
  <c r="I248" i="8"/>
  <c r="I42" i="8"/>
  <c r="I19" i="8"/>
  <c r="I59" i="8"/>
  <c r="I127" i="8"/>
  <c r="I60" i="8"/>
  <c r="I43" i="8"/>
  <c r="I61" i="8"/>
  <c r="I249" i="8"/>
  <c r="I88" i="8"/>
  <c r="I32" i="8"/>
  <c r="I62" i="8"/>
  <c r="I63" i="8"/>
  <c r="I128" i="8"/>
  <c r="I129" i="8"/>
  <c r="I89" i="8"/>
  <c r="I64" i="8"/>
  <c r="I130" i="8"/>
  <c r="I44" i="8"/>
  <c r="I250" i="8"/>
  <c r="I45" i="8"/>
  <c r="I8" i="8"/>
  <c r="I5" i="8"/>
  <c r="I251" i="8"/>
  <c r="I90" i="8"/>
  <c r="I131" i="8"/>
  <c r="I65" i="8"/>
  <c r="I46" i="8"/>
  <c r="I6" i="8"/>
  <c r="I33" i="8"/>
  <c r="I169" i="8"/>
  <c r="I132" i="8"/>
  <c r="I170" i="8"/>
  <c r="I171" i="8"/>
  <c r="I91" i="8"/>
  <c r="I12" i="8"/>
  <c r="I66" i="8"/>
  <c r="I92" i="8"/>
  <c r="I67" i="8"/>
  <c r="I133" i="8"/>
  <c r="I252" i="8"/>
  <c r="I68" i="8"/>
  <c r="I13" i="8"/>
  <c r="I253" i="8"/>
  <c r="I93" i="8"/>
  <c r="I47" i="8"/>
  <c r="I69" i="8"/>
  <c r="I134" i="8"/>
  <c r="I94" i="8"/>
  <c r="I14" i="8"/>
  <c r="I95" i="8"/>
  <c r="I254" i="8"/>
  <c r="I7" i="8"/>
  <c r="I255" i="8"/>
  <c r="I256" i="8"/>
  <c r="I257" i="8"/>
  <c r="I15" i="8"/>
  <c r="I172" i="8"/>
  <c r="I173" i="8"/>
  <c r="I96" i="8"/>
  <c r="I34" i="8"/>
  <c r="I135" i="8"/>
  <c r="I97" i="8"/>
  <c r="I35" i="8"/>
  <c r="I70" i="8"/>
  <c r="I174" i="8"/>
  <c r="I136" i="8"/>
  <c r="I71" i="8"/>
  <c r="I258" i="8"/>
  <c r="I72" i="8"/>
  <c r="I259" i="8"/>
  <c r="I260" i="8"/>
  <c r="I175" i="8"/>
  <c r="I36" i="8"/>
  <c r="I176" i="8"/>
  <c r="I177" i="8"/>
  <c r="I98" i="8"/>
  <c r="I261" i="8"/>
  <c r="I262" i="8"/>
  <c r="I48" i="8"/>
  <c r="I20" i="8"/>
  <c r="I21" i="8"/>
  <c r="I73" i="8"/>
  <c r="I263" i="8"/>
  <c r="I99" i="8"/>
  <c r="I137" i="8"/>
  <c r="I138" i="8"/>
  <c r="I178" i="8"/>
  <c r="I37" i="8"/>
  <c r="I139" i="8"/>
  <c r="I49" i="8"/>
  <c r="I100" i="8"/>
  <c r="I140" i="8"/>
  <c r="I26" i="8"/>
  <c r="I179" i="8"/>
  <c r="I141" i="8"/>
  <c r="I101" i="8"/>
  <c r="I264" i="8"/>
  <c r="I142" i="8"/>
  <c r="I180" i="8"/>
  <c r="I143" i="8"/>
  <c r="I265" i="8"/>
  <c r="I50" i="8"/>
  <c r="I74" i="8"/>
  <c r="I102" i="8"/>
  <c r="I75" i="8"/>
  <c r="I103" i="8"/>
  <c r="I181" i="8"/>
  <c r="I104" i="8"/>
  <c r="I105" i="8"/>
  <c r="I76" i="8"/>
  <c r="I182" i="8"/>
  <c r="I106" i="8"/>
  <c r="I107" i="8"/>
  <c r="I108" i="8"/>
  <c r="I266" i="8"/>
  <c r="I183" i="8"/>
  <c r="I184" i="8"/>
  <c r="I185" i="8"/>
  <c r="I77" i="8"/>
  <c r="I51" i="8"/>
  <c r="I186" i="8"/>
  <c r="I187" i="8"/>
  <c r="I109" i="8"/>
  <c r="I144" i="8"/>
  <c r="I188" i="8"/>
  <c r="I267" i="8"/>
  <c r="I268" i="8"/>
  <c r="I145" i="8"/>
  <c r="I269" i="8"/>
  <c r="I110" i="8"/>
  <c r="I270" i="8"/>
  <c r="I271" i="8"/>
  <c r="I111" i="8"/>
  <c r="I146" i="8"/>
  <c r="I272" i="8"/>
  <c r="I273" i="8"/>
  <c r="I189" i="8"/>
  <c r="I147" i="8"/>
  <c r="I148" i="8"/>
  <c r="I149" i="8"/>
  <c r="I190" i="8"/>
  <c r="I150" i="8"/>
  <c r="I274" i="8"/>
  <c r="I191" i="8"/>
  <c r="I192" i="8"/>
  <c r="I151" i="8"/>
  <c r="I152" i="8"/>
  <c r="I275" i="8"/>
  <c r="I27" i="8"/>
  <c r="I276" i="8"/>
  <c r="I112" i="8"/>
  <c r="I78" i="8"/>
  <c r="I277" i="8"/>
  <c r="I153" i="8"/>
  <c r="I193" i="8"/>
  <c r="I278" i="8"/>
  <c r="I279" i="8"/>
  <c r="I280" i="8"/>
  <c r="I194" i="8"/>
  <c r="I154" i="8"/>
  <c r="I281" i="8"/>
  <c r="I282" i="8"/>
  <c r="I155" i="8"/>
  <c r="I195" i="8"/>
  <c r="I283" i="8"/>
  <c r="I284" i="8"/>
  <c r="I285" i="8"/>
  <c r="I286" i="8"/>
  <c r="I196" i="8"/>
  <c r="I287" i="8"/>
  <c r="I288" i="8"/>
  <c r="I289" i="8"/>
  <c r="I197" i="8"/>
  <c r="I198" i="8"/>
  <c r="I290" i="8"/>
  <c r="I291" i="8"/>
  <c r="I199" i="8"/>
  <c r="I292" i="8"/>
  <c r="I200" i="8"/>
  <c r="I293" i="8"/>
  <c r="I201" i="8"/>
  <c r="I156" i="8"/>
  <c r="I294" i="8"/>
  <c r="I295" i="8"/>
  <c r="I296" i="8"/>
  <c r="I202" i="8"/>
  <c r="I297" i="8"/>
  <c r="I298" i="8"/>
  <c r="I299" i="8"/>
  <c r="I79" i="8"/>
  <c r="I300" i="8"/>
  <c r="I301" i="8"/>
  <c r="I302" i="8"/>
  <c r="I303" i="8"/>
  <c r="I203" i="8"/>
  <c r="I304" i="8"/>
  <c r="I204" i="8"/>
  <c r="I305" i="8"/>
  <c r="I306" i="8"/>
  <c r="I307" i="8"/>
  <c r="I308" i="8"/>
  <c r="I309" i="8"/>
  <c r="I157" i="8"/>
  <c r="I16" i="8"/>
  <c r="I80" i="8"/>
  <c r="I310" i="8"/>
  <c r="I28" i="8"/>
  <c r="I205" i="8"/>
  <c r="I38" i="8"/>
  <c r="I311" i="8"/>
  <c r="I39" i="8"/>
  <c r="I113" i="8"/>
  <c r="I52" i="8"/>
  <c r="I312" i="8"/>
  <c r="I40" i="8"/>
  <c r="I114" i="8"/>
  <c r="I313" i="8"/>
  <c r="I81" i="8"/>
  <c r="I158" i="8"/>
  <c r="I115" i="8"/>
  <c r="I29" i="8"/>
  <c r="I314" i="8"/>
  <c r="I9" i="8"/>
  <c r="I116" i="8"/>
  <c r="I159" i="8"/>
  <c r="I41" i="8"/>
  <c r="I22" i="8"/>
  <c r="I17" i="8"/>
  <c r="I117" i="8"/>
  <c r="I82" i="8"/>
  <c r="I53" i="8"/>
  <c r="I315" i="8"/>
  <c r="I316" i="8"/>
  <c r="I83" i="8"/>
  <c r="I54" i="8"/>
  <c r="I317" i="8"/>
  <c r="I318" i="8"/>
  <c r="I160" i="8"/>
  <c r="I161" i="8"/>
  <c r="I319" i="8"/>
  <c r="I162" i="8"/>
  <c r="I320" i="8"/>
  <c r="I321" i="8"/>
  <c r="I163" i="8"/>
  <c r="I55" i="8"/>
  <c r="I23" i="8"/>
  <c r="I206" i="8"/>
  <c r="I10" i="8"/>
  <c r="I322" i="8"/>
  <c r="I323" i="8"/>
  <c r="I324" i="8"/>
  <c r="I325" i="8"/>
  <c r="I326" i="8"/>
  <c r="I327" i="8"/>
  <c r="I328" i="8"/>
  <c r="I329" i="8"/>
  <c r="I3" i="8"/>
  <c r="I164" i="8"/>
  <c r="I330" i="8"/>
  <c r="I331" i="8"/>
  <c r="I332" i="8"/>
  <c r="I165" i="8"/>
  <c r="I333" i="8"/>
  <c r="I84" i="8"/>
  <c r="I334" i="8"/>
  <c r="I335" i="8"/>
  <c r="I166" i="8"/>
  <c r="I85" i="8"/>
  <c r="I86" i="8"/>
  <c r="I336" i="8"/>
  <c r="I337" i="8"/>
  <c r="I338" i="8"/>
  <c r="I24" i="8"/>
  <c r="I207" i="8"/>
  <c r="I208" i="8"/>
  <c r="I339" i="8"/>
  <c r="I340" i="8"/>
  <c r="I30" i="8"/>
  <c r="I31" i="8"/>
  <c r="I209" i="8"/>
  <c r="I210" i="8"/>
  <c r="I211" i="8"/>
  <c r="I118" i="8"/>
  <c r="I119" i="8"/>
  <c r="I212" i="8"/>
  <c r="I213" i="8"/>
  <c r="I120" i="8"/>
  <c r="I214" i="8"/>
  <c r="I215" i="8"/>
  <c r="I216" i="8"/>
  <c r="I217" i="8"/>
  <c r="I56" i="8"/>
  <c r="I218" i="8"/>
  <c r="I57" i="8"/>
  <c r="I219" i="8"/>
  <c r="I121" i="8"/>
  <c r="I220" i="8"/>
  <c r="I122" i="8"/>
  <c r="I221" i="8"/>
  <c r="I123" i="8"/>
  <c r="I18" i="8"/>
  <c r="I222" i="8"/>
  <c r="I124" i="8"/>
  <c r="I223" i="8"/>
  <c r="I224" i="8"/>
  <c r="I225" i="8"/>
  <c r="I1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" i="6"/>
  <c r="I193" i="5"/>
  <c r="I116" i="5"/>
  <c r="I29" i="5"/>
  <c r="I3" i="5"/>
  <c r="I194" i="5"/>
  <c r="I8" i="5"/>
  <c r="I195" i="5"/>
  <c r="I13" i="5"/>
  <c r="I117" i="5"/>
  <c r="I43" i="5"/>
  <c r="I196" i="5"/>
  <c r="I14" i="5"/>
  <c r="I118" i="5"/>
  <c r="I86" i="5"/>
  <c r="I197" i="5"/>
  <c r="I22" i="5"/>
  <c r="I5" i="5"/>
  <c r="I52" i="5"/>
  <c r="I119" i="5"/>
  <c r="I53" i="5"/>
  <c r="I87" i="5"/>
  <c r="I198" i="5"/>
  <c r="I120" i="5"/>
  <c r="I121" i="5"/>
  <c r="I54" i="5"/>
  <c r="I4" i="5"/>
  <c r="I199" i="5"/>
  <c r="I44" i="5"/>
  <c r="I88" i="5"/>
  <c r="I122" i="5"/>
  <c r="I30" i="5"/>
  <c r="I89" i="5"/>
  <c r="I31" i="5"/>
  <c r="I123" i="5"/>
  <c r="I55" i="5"/>
  <c r="I9" i="5"/>
  <c r="I32" i="5"/>
  <c r="I56" i="5"/>
  <c r="I124" i="5"/>
  <c r="I125" i="5"/>
  <c r="I126" i="5"/>
  <c r="I45" i="5"/>
  <c r="I15" i="5"/>
  <c r="I46" i="5"/>
  <c r="I200" i="5"/>
  <c r="I90" i="5"/>
  <c r="I201" i="5"/>
  <c r="I127" i="5"/>
  <c r="I23" i="5"/>
  <c r="I33" i="5"/>
  <c r="I19" i="5"/>
  <c r="I47" i="5"/>
  <c r="I91" i="5"/>
  <c r="I202" i="5"/>
  <c r="I203" i="5"/>
  <c r="I92" i="5"/>
  <c r="I204" i="5"/>
  <c r="I205" i="5"/>
  <c r="I206" i="5"/>
  <c r="I128" i="5"/>
  <c r="I129" i="5"/>
  <c r="I207" i="5"/>
  <c r="I57" i="5"/>
  <c r="I130" i="5"/>
  <c r="I131" i="5"/>
  <c r="I208" i="5"/>
  <c r="I132" i="5"/>
  <c r="I58" i="5"/>
  <c r="I59" i="5"/>
  <c r="I209" i="5"/>
  <c r="I60" i="5"/>
  <c r="I24" i="5"/>
  <c r="I34" i="5"/>
  <c r="I210" i="5"/>
  <c r="I211" i="5"/>
  <c r="I212" i="5"/>
  <c r="I213" i="5"/>
  <c r="I35" i="5"/>
  <c r="I133" i="5"/>
  <c r="I134" i="5"/>
  <c r="I135" i="5"/>
  <c r="I61" i="5"/>
  <c r="I16" i="5"/>
  <c r="I136" i="5"/>
  <c r="I137" i="5"/>
  <c r="I138" i="5"/>
  <c r="I36" i="5"/>
  <c r="I37" i="5"/>
  <c r="I139" i="5"/>
  <c r="I20" i="5"/>
  <c r="I140" i="5"/>
  <c r="I141" i="5"/>
  <c r="I214" i="5"/>
  <c r="I38" i="5"/>
  <c r="I93" i="5"/>
  <c r="I142" i="5"/>
  <c r="I215" i="5"/>
  <c r="I6" i="5"/>
  <c r="I62" i="5"/>
  <c r="I63" i="5"/>
  <c r="I94" i="5"/>
  <c r="I95" i="5"/>
  <c r="I216" i="5"/>
  <c r="I143" i="5"/>
  <c r="I64" i="5"/>
  <c r="I25" i="5"/>
  <c r="I65" i="5"/>
  <c r="I217" i="5"/>
  <c r="I66" i="5"/>
  <c r="I218" i="5"/>
  <c r="I219" i="5"/>
  <c r="I48" i="5"/>
  <c r="I17" i="5"/>
  <c r="I144" i="5"/>
  <c r="I67" i="5"/>
  <c r="I68" i="5"/>
  <c r="I69" i="5"/>
  <c r="I145" i="5"/>
  <c r="I96" i="5"/>
  <c r="I146" i="5"/>
  <c r="I70" i="5"/>
  <c r="I147" i="5"/>
  <c r="I26" i="5"/>
  <c r="I148" i="5"/>
  <c r="I220" i="5"/>
  <c r="I149" i="5"/>
  <c r="I10" i="5"/>
  <c r="I150" i="5"/>
  <c r="I151" i="5"/>
  <c r="I97" i="5"/>
  <c r="I221" i="5"/>
  <c r="I152" i="5"/>
  <c r="I27" i="5"/>
  <c r="I222" i="5"/>
  <c r="I153" i="5"/>
  <c r="I71" i="5"/>
  <c r="I223" i="5"/>
  <c r="I18" i="5"/>
  <c r="I224" i="5"/>
  <c r="I72" i="5"/>
  <c r="I225" i="5"/>
  <c r="I154" i="5"/>
  <c r="I226" i="5"/>
  <c r="I155" i="5"/>
  <c r="I227" i="5"/>
  <c r="I28" i="5"/>
  <c r="I228" i="5"/>
  <c r="I229" i="5"/>
  <c r="I156" i="5"/>
  <c r="I157" i="5"/>
  <c r="I230" i="5"/>
  <c r="I73" i="5"/>
  <c r="I231" i="5"/>
  <c r="I158" i="5"/>
  <c r="I159" i="5"/>
  <c r="I98" i="5"/>
  <c r="I160" i="5"/>
  <c r="I232" i="5"/>
  <c r="I233" i="5"/>
  <c r="I234" i="5"/>
  <c r="I99" i="5"/>
  <c r="I235" i="5"/>
  <c r="I236" i="5"/>
  <c r="I74" i="5"/>
  <c r="I237" i="5"/>
  <c r="I161" i="5"/>
  <c r="I162" i="5"/>
  <c r="I100" i="5"/>
  <c r="I75" i="5"/>
  <c r="I238" i="5"/>
  <c r="I239" i="5"/>
  <c r="I101" i="5"/>
  <c r="I240" i="5"/>
  <c r="I163" i="5"/>
  <c r="I164" i="5"/>
  <c r="I102" i="5"/>
  <c r="I241" i="5"/>
  <c r="I103" i="5"/>
  <c r="I242" i="5"/>
  <c r="I104" i="5"/>
  <c r="I243" i="5"/>
  <c r="I165" i="5"/>
  <c r="I244" i="5"/>
  <c r="I245" i="5"/>
  <c r="I105" i="5"/>
  <c r="I21" i="5"/>
  <c r="I76" i="5"/>
  <c r="I246" i="5"/>
  <c r="I166" i="5"/>
  <c r="I11" i="5"/>
  <c r="I77" i="5"/>
  <c r="I167" i="5"/>
  <c r="I247" i="5"/>
  <c r="I248" i="5"/>
  <c r="I78" i="5"/>
  <c r="I168" i="5"/>
  <c r="I249" i="5"/>
  <c r="I106" i="5"/>
  <c r="I107" i="5"/>
  <c r="I79" i="5"/>
  <c r="I49" i="5"/>
  <c r="I169" i="5"/>
  <c r="I50" i="5"/>
  <c r="I250" i="5"/>
  <c r="I251" i="5"/>
  <c r="I252" i="5"/>
  <c r="I108" i="5"/>
  <c r="I170" i="5"/>
  <c r="I253" i="5"/>
  <c r="I254" i="5"/>
  <c r="I109" i="5"/>
  <c r="I255" i="5"/>
  <c r="I256" i="5"/>
  <c r="I39" i="5"/>
  <c r="I257" i="5"/>
  <c r="I258" i="5"/>
  <c r="I259" i="5"/>
  <c r="I260" i="5"/>
  <c r="I261" i="5"/>
  <c r="I171" i="5"/>
  <c r="I262" i="5"/>
  <c r="I172" i="5"/>
  <c r="I110" i="5"/>
  <c r="I111" i="5"/>
  <c r="I263" i="5"/>
  <c r="I264" i="5"/>
  <c r="I265" i="5"/>
  <c r="I266" i="5"/>
  <c r="I267" i="5"/>
  <c r="I268" i="5"/>
  <c r="I269" i="5"/>
  <c r="I270" i="5"/>
  <c r="I271" i="5"/>
  <c r="I272" i="5"/>
  <c r="I173" i="5"/>
  <c r="I174" i="5"/>
  <c r="I273" i="5"/>
  <c r="I175" i="5"/>
  <c r="I40" i="5"/>
  <c r="I112" i="5"/>
  <c r="I274" i="5"/>
  <c r="I275" i="5"/>
  <c r="I276" i="5"/>
  <c r="I80" i="5"/>
  <c r="I41" i="5"/>
  <c r="I277" i="5"/>
  <c r="I278" i="5"/>
  <c r="I176" i="5"/>
  <c r="I177" i="5"/>
  <c r="I81" i="5"/>
  <c r="I178" i="5"/>
  <c r="I279" i="5"/>
  <c r="I280" i="5"/>
  <c r="I179" i="5"/>
  <c r="I281" i="5"/>
  <c r="I113" i="5"/>
  <c r="I51" i="5"/>
  <c r="I180" i="5"/>
  <c r="I282" i="5"/>
  <c r="I82" i="5"/>
  <c r="I181" i="5"/>
  <c r="I283" i="5"/>
  <c r="I182" i="5"/>
  <c r="I284" i="5"/>
  <c r="I183" i="5"/>
  <c r="I285" i="5"/>
  <c r="I114" i="5"/>
  <c r="I83" i="5"/>
  <c r="I184" i="5"/>
  <c r="I185" i="5"/>
  <c r="I286" i="5"/>
  <c r="I7" i="5"/>
  <c r="I186" i="5"/>
  <c r="I84" i="5"/>
  <c r="I287" i="5"/>
  <c r="I288" i="5"/>
  <c r="I289" i="5"/>
  <c r="I290" i="5"/>
  <c r="I291" i="5"/>
  <c r="I42" i="5"/>
  <c r="I292" i="5"/>
  <c r="I187" i="5"/>
  <c r="I293" i="5"/>
  <c r="I188" i="5"/>
  <c r="I294" i="5"/>
  <c r="I295" i="5"/>
  <c r="I189" i="5"/>
  <c r="I296" i="5"/>
  <c r="I297" i="5"/>
  <c r="I298" i="5"/>
  <c r="I190" i="5"/>
  <c r="I85" i="5"/>
  <c r="I299" i="5"/>
  <c r="I2" i="5"/>
  <c r="I191" i="5"/>
  <c r="I300" i="5"/>
  <c r="I192" i="5"/>
  <c r="I115" i="5"/>
  <c r="I301" i="5"/>
  <c r="I302" i="5"/>
  <c r="I12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2" i="4"/>
  <c r="I273" i="3" l="1"/>
  <c r="I335" i="4"/>
  <c r="I294" i="6"/>
  <c r="I378" i="2"/>
</calcChain>
</file>

<file path=xl/sharedStrings.xml><?xml version="1.0" encoding="utf-8"?>
<sst xmlns="http://schemas.openxmlformats.org/spreadsheetml/2006/main" count="8601" uniqueCount="787">
  <si>
    <t>عنوان شرکت</t>
  </si>
  <si>
    <t>عنوان کالا</t>
  </si>
  <si>
    <t>کد کالا</t>
  </si>
  <si>
    <t>جمع واحد</t>
  </si>
  <si>
    <t>مقدار</t>
  </si>
  <si>
    <t>تعداد روز فعال شعبه</t>
  </si>
  <si>
    <t>مجموع تعداد فروش</t>
  </si>
  <si>
    <t>ماه</t>
  </si>
  <si>
    <t>شعبه رفسنجان</t>
  </si>
  <si>
    <t>نیش پرفیوم انحصاری ناتیکا  30 میل هانی مون</t>
  </si>
  <si>
    <t>06-10- فروش شهریور تا پایان دی ماه</t>
  </si>
  <si>
    <t>پیور پرفیوم تجاری واترمانی  30 میل هانی مون</t>
  </si>
  <si>
    <t>نیش پرفیوم انحصاری هات نایت مردانه  30 میل هانی مون</t>
  </si>
  <si>
    <t>پیور پرفیوم تجاری جنیفر  30 میل هانی مون</t>
  </si>
  <si>
    <t>نیش پرفیوم انحصاری هات نایت مردانه  15 میل هانی مون</t>
  </si>
  <si>
    <t>پیور پرفیوم تجاری ورساچ اروس  30 میل هانی مون</t>
  </si>
  <si>
    <t>نیش پرفیوم انحصاری ونوم تاپ ایکستریم  30 میل هانی مون</t>
  </si>
  <si>
    <t>نیش پرفیوم تجاری گودگرل  30 میل هانی مون</t>
  </si>
  <si>
    <t>نیش پرفیوم تجاری ایفوریا  50 میل هانی مون</t>
  </si>
  <si>
    <t>نیش پرفیوم تجاری پلاتینیوم  50 میل هانی مون</t>
  </si>
  <si>
    <t>نیش پرفیوم انحصاری آیهان  50 میل هانی مون</t>
  </si>
  <si>
    <t>نیش پرفیوم انحصاری لهوم اولتایم ایوسن لورن  30 میل هانی مون</t>
  </si>
  <si>
    <t>نیش پرفیوم تجاری فاکینگ فبیولس 30 میل هانی مون</t>
  </si>
  <si>
    <t>نیش پرفیوم تجاری باکارات رژ  50 میل هانی مون</t>
  </si>
  <si>
    <t>نیش پرفیوم انحصاری ونوم تاپ ایکستریم  50 میل هانی مون</t>
  </si>
  <si>
    <t>نیش پرفیوم انحصاری لهوم اولتایم ایوسن لورن  50 میل هانی مون</t>
  </si>
  <si>
    <t>نیش پرفیوم انحصاری کارن تاپ  50 میل هانی مون</t>
  </si>
  <si>
    <t>نیش پرفیوم انحصاری هیرو  30 میل هانی مون</t>
  </si>
  <si>
    <t>نیش پرفیوم تجاری بلک افکانو تاپ ایکستریم  20 میل هانی مون</t>
  </si>
  <si>
    <t>نیش پرفیوم تجاری مونت بلک لجند  30 میل هانی مون</t>
  </si>
  <si>
    <t>نیش پرفیوم انحصاری اژین  50 میل هانی مون</t>
  </si>
  <si>
    <t>نیش پرفیوم انحصاری دی اچ  20 میل هانی مون</t>
  </si>
  <si>
    <t>نیش پرفیوم تجاری پگاسوس مارلی  20 میل هانی مون</t>
  </si>
  <si>
    <t>نیش پرفیوم انحصاری تروی  15 میل هانی مون</t>
  </si>
  <si>
    <t>نیش پرفیوم انحصاری پی اس  30 میل هانی مون</t>
  </si>
  <si>
    <t>نیش پرفیوم تجاری هرود مارلی  30 میل هانی مون</t>
  </si>
  <si>
    <t>نیش پرفیوم انحصاری هات نایت زنانه  15 میل هانی مون</t>
  </si>
  <si>
    <t>نیش پرفیوم انحصاری آمز  15 میل هانی مون</t>
  </si>
  <si>
    <t>نیش پرفیوم تجاری لالیک نویر  30 میل هانی مون</t>
  </si>
  <si>
    <t>نیش پرفیوم تجاری شانل چنس تاپ  30 میل هانی مون</t>
  </si>
  <si>
    <t>نیش پرفیوم تجاری هالووین  30 میل هانی مون</t>
  </si>
  <si>
    <t>نیش پرفیوم تجاری گودگرل  20 میل هانی مون</t>
  </si>
  <si>
    <t>نیش پرفیوم تجاری بمب  50 میل هانی مون</t>
  </si>
  <si>
    <t>نیش پرفیوم تجاری کینگ تاپ ایکستریم  50 میل هانی مون</t>
  </si>
  <si>
    <t>نیش پرفیوم تجاری نادی نیو  30 میل هانی مون</t>
  </si>
  <si>
    <t>نیش پرفیوم تجاری اینترلود آمواژ  30 میل هانی مون</t>
  </si>
  <si>
    <t>پیور پرفیوم تجاری لاولی  30 میل هانی مون</t>
  </si>
  <si>
    <t>پیور پرفیوم انحصاری لیان  30 میل هانی مون</t>
  </si>
  <si>
    <t>Exclusive hair perfume هات نایت زنانه هانی مون</t>
  </si>
  <si>
    <t>نیش پرفیوم تجاری لیدی گاگا تاپ ایکستریم  30 میل هانی مون</t>
  </si>
  <si>
    <t>نیش پرفیوم تجاری لالیک لامور  20 میل هانی مون</t>
  </si>
  <si>
    <t>نیش پرفیوم تجاری دیزایر بلو  30 میل هانی مون</t>
  </si>
  <si>
    <t>نیش پرفیوم انحصاری هانی مون 2  15 میل هانی مون</t>
  </si>
  <si>
    <t>نیش پرفیوم انحصاری هات نایت مردانه  50 میل هانی مون</t>
  </si>
  <si>
    <t>نیش پرفیوم انحصاری ونوم تاپ ایکستریم  15 میل هانی مون</t>
  </si>
  <si>
    <t>پک وات تو ور زنانه هانی مون</t>
  </si>
  <si>
    <t>Exclusive hair perfume هیلا هانی مون</t>
  </si>
  <si>
    <t>نیش پرفیوم انحصاری هانا  15 میل هانی مون</t>
  </si>
  <si>
    <t>نیش پرفیوم انحصاری کارن تاپ  15 میل هانی مون</t>
  </si>
  <si>
    <t>نیش پرفیوم تجاری ترنزی  50 میل هانی مون</t>
  </si>
  <si>
    <t>نیش پرفیوم تجاری رالف صورتی  30 میل هانی مون</t>
  </si>
  <si>
    <t>نیش پرفیوم انحصاری تارا  15 میل هانی مون</t>
  </si>
  <si>
    <t>نیش پرفیوم انحصاری تارا  30 میل هانی مون</t>
  </si>
  <si>
    <t>نیش پرفیوم انحصاری لولا  30 میل هانی مون</t>
  </si>
  <si>
    <t>نیش پرفیوم انحصاری کرید اونتوس تاپ گرید  30 میل هانی مون</t>
  </si>
  <si>
    <t>نیش پرفیوم انحصاری تارا  20 میل هانی مون</t>
  </si>
  <si>
    <t>نیش پرفیوم تجاری جادور  20 میل هانی مون</t>
  </si>
  <si>
    <t>پیور پرفیوم تجاری لالیک لامور  30 میل هانی مون</t>
  </si>
  <si>
    <t>نیش پرفیوم تجاری ورساچ اروس  30 میل هانی مون</t>
  </si>
  <si>
    <t>نیش پرفیوم انحصاری آتس سا 100 میل هانی مون</t>
  </si>
  <si>
    <t>نیش پرفیوم تجاری کینگ تاپ ایکستریم  20 میل هانی مون</t>
  </si>
  <si>
    <t>نیش پرفیوم انحصاری دی اچ  50 میل هانی مون</t>
  </si>
  <si>
    <t>نیش پرفیوم تجاری سوئیت لاو  30 میل هانی مون</t>
  </si>
  <si>
    <t>نیش پرفیوم تجاری ورساچ نویر  30 میل هانی مون</t>
  </si>
  <si>
    <t>نیش پرفیوم تجاری لاویست بله  30 میل هانی مون</t>
  </si>
  <si>
    <t>نیش پرفیوم انحصاری آیسو  30 میل هانی مون</t>
  </si>
  <si>
    <t>نیش پرفیوم تجاری ترنزی  30 میل هانی مون</t>
  </si>
  <si>
    <t>نیش پرفیوم انحصاری آیسو  15 میل هانی مون</t>
  </si>
  <si>
    <t>نیش پرفیوم انحصاری ونوم تاپ ایکستریم  100 میل هانی مون</t>
  </si>
  <si>
    <t>نیش پرفیوم انحصاری هیرو  50 میل هانی مون</t>
  </si>
  <si>
    <t>نیش پرفیوم انحصاری هات نایت زنانه  30 میل هانی مون</t>
  </si>
  <si>
    <t>نیش پرفیوم انحصاری کارن تاپ  30 میل هانی مون</t>
  </si>
  <si>
    <t>نیش پرفیوم انحصاری هات نایت زنانه  50 میل هانی مون</t>
  </si>
  <si>
    <t>نیش پرفیوم تجاری بلو شانل تاپ  30 میل هانی مون</t>
  </si>
  <si>
    <t>نیش پرفیوم انحصاری آیهان  20 میل هانی مون</t>
  </si>
  <si>
    <t>نیش پرفیوم تجاری پلاتینیوم  30 میل هانی مون</t>
  </si>
  <si>
    <t>نیش پرفیوم انحصاری کارن تاپ ایکستریم  15 میل هانی مون</t>
  </si>
  <si>
    <t>نیش پرفیوم انحصاری لهوم اولتایم ایوسن لورن  15 میل هانی مون</t>
  </si>
  <si>
    <t>نیش پرفیوم انحصاری هانا  30 میل هانی مون</t>
  </si>
  <si>
    <t>نیش پرفیوم انحصاری لیان  30 میل هانی مون</t>
  </si>
  <si>
    <t>پک ها وات تو ور مردانه هانی مون</t>
  </si>
  <si>
    <t>نیش پرفیوم تجاری بوگارت گرید یک  20 میل هانی مون</t>
  </si>
  <si>
    <t>نیش پرفیوم تجاری لالیک لامور  50 میل هانی مون</t>
  </si>
  <si>
    <t>نیش پرفیوم تجاری نادی نیو  20 میل هانی مون</t>
  </si>
  <si>
    <t>نیش پرفیوم تجاری تام فورد گری وتیور  20 میل هانی مون</t>
  </si>
  <si>
    <t>نیش پرفیوم تجاری اپن  20 میل هانی مون</t>
  </si>
  <si>
    <t>نیش پرفیوم تجاری بوگارت گرید یک  50 میل هانی مون</t>
  </si>
  <si>
    <t>نیش پرفیوم تجاری ترنزی  20 میل هانی مون</t>
  </si>
  <si>
    <t>نیش پرفیوم تجاری پگاسوس مارلی  30 میل هانی مون</t>
  </si>
  <si>
    <t>نیش پرفیوم انحصاری ونوم تاپ ایکستریم  20 میل هانی مون</t>
  </si>
  <si>
    <t>نیش پرفیوم تجاری لیتون مارلی  30 میل هانی مون</t>
  </si>
  <si>
    <t>نیش پرفیوم تجاری ایفوریا  20 میل هانی مون</t>
  </si>
  <si>
    <t>پیور پرفیوم تجاری لالیک نویر  30 میل هانی مون</t>
  </si>
  <si>
    <t>نیش پرفیوم انحصاری کرید اونتوس تاپ گرید  50 میل هانی مون</t>
  </si>
  <si>
    <t>نیش پرفیوم انحصاری هانی مون 2  30 میل هانی مون</t>
  </si>
  <si>
    <t>نیش پرفیوم انحصاری دی اچ  30 میل هانی مون</t>
  </si>
  <si>
    <t>پیور پرفیوم تجاری کوکو شنل  30 میل هانی مون</t>
  </si>
  <si>
    <t>نیش پرفیوم تجاری شانل چنس تاپ  20 میل هانی مون</t>
  </si>
  <si>
    <t>نیش پرفیوم انحصاری طیلا  15 میل هانی مون</t>
  </si>
  <si>
    <t>نیش پرفیوم تجاری کوکو شنل  20 میل هانی مون</t>
  </si>
  <si>
    <t>نیش پرفیوم تجاری اکلت  30 میل هانی مون</t>
  </si>
  <si>
    <t>نیش پرفیوم انحصاری اژین  15 میل هانی مون</t>
  </si>
  <si>
    <t>نیش پرفیوم تجاری وویاج هرمس  30 میل هانی مون</t>
  </si>
  <si>
    <t>نیش پرفیوم تجاری مونت بلک لجند  50 میل هانی مون</t>
  </si>
  <si>
    <t>نیش پرفیوم انحصاری آوا  30 میل هانی مون</t>
  </si>
  <si>
    <t>نیش پرفیوم تجاری پلاتینیوم  20 میل هانی مون</t>
  </si>
  <si>
    <t>نیش پرفیوم انحصاری آمز 12 میل هانی مون</t>
  </si>
  <si>
    <t>نیش پرفیوم تجاری هرمس تاپ  20 میل هانی مون</t>
  </si>
  <si>
    <t>نیش پرفیوم انحصاری هیلا  30 میل هانی مون</t>
  </si>
  <si>
    <t>پیور پرفیوم تجاری لالیک لامور  20 میل هانی مون</t>
  </si>
  <si>
    <t>نیش پرفیوم انحصاری اژین  30 میل هانی مون</t>
  </si>
  <si>
    <t>نیش پرفیوم تجاری چلسی  30 میل هانی مون</t>
  </si>
  <si>
    <t>نیش پرفیوم انحصاری تروی  50 میل هانی مون</t>
  </si>
  <si>
    <t>نیش پرفیوم انحصاری طیلا  30 میل هانی مون</t>
  </si>
  <si>
    <t>نیش پرفیوم تجاری لیدی گاگا تاپ ایکستریم  20 میل هانی مون</t>
  </si>
  <si>
    <t>نیش پرفیوم تجاری الین  20 میل هانی مون</t>
  </si>
  <si>
    <t>نیش پرفیوم تجاری سوئیت لاو  20 میل هانی مون</t>
  </si>
  <si>
    <t>نیش پرفیوم تجاری اکلت  20 میل هانی مون</t>
  </si>
  <si>
    <t>نیش پرفیوم تجاری ورساچ نویر  20 میل هانی مون</t>
  </si>
  <si>
    <t>نیش پرفیوم تجاری جنیفر  20 میل هانی مون</t>
  </si>
  <si>
    <t>نیش پرفیوم تجاری لالیک ساتین  30 میل هانی مون</t>
  </si>
  <si>
    <t>نیش پرفیوم تجاری چلسی  20 میل هانی مون</t>
  </si>
  <si>
    <t>نیش پرفیوم انحصاری کرید اونتوس تاپ گرید  20 میل هانی مون</t>
  </si>
  <si>
    <t>نیش پرفیوم تجاری 212 سکسی مردانه  20 میل هانی مون</t>
  </si>
  <si>
    <t>نیش پرفیوم تجاری رالف صورتی  20 میل هانی مون</t>
  </si>
  <si>
    <t>نیش پرفیوم تجاری ملکول  20 میل هانی مون</t>
  </si>
  <si>
    <t>نیش پرفیوم انحصاری کرید اونتوس تاپ گرید 15 میل هانی مون</t>
  </si>
  <si>
    <t>نیش پرفیوم تجاری کریکت  20 میل هانی مون</t>
  </si>
  <si>
    <t>نیش پرفیوم تجاری وویاج هرمس  20 میل هانی مون</t>
  </si>
  <si>
    <t>نیش پرفیوم انحصاری هانی مون 1  15 میل هانی مون</t>
  </si>
  <si>
    <t>نیش پرفیوم تجاری هرمس تاپ  30 میل هانی مون</t>
  </si>
  <si>
    <t>نیش پرفیوم تجاری دیزایر بلو  50 میل هانی مون</t>
  </si>
  <si>
    <t>نیش پرفیوم تجاری کینگ  20 میل هانی مون</t>
  </si>
  <si>
    <t>نیش پرفیوم تجاری رجینا  30 میل هانی مون</t>
  </si>
  <si>
    <t>نیش پرفیوم تجاری ملکول 04  20 میل هانی مون</t>
  </si>
  <si>
    <t>نیش پرفیوم انحصاری تارا  50 میل هانی مون</t>
  </si>
  <si>
    <t>نیش پرفیوم تجاری ابر کرومبی  20 میل هانی مون</t>
  </si>
  <si>
    <t>نیش پرفیوم تجاری شانل چنس تاپ  50 میل هانی مون</t>
  </si>
  <si>
    <t>نیش پرفیوم تجاری اینترلود امواژ تاپ ایکستریم  20 میل هانی مون</t>
  </si>
  <si>
    <t>نیش پرفیوم انحصاری هانی مون 1 50 میل هانی مون</t>
  </si>
  <si>
    <t>نیش پرفیوم تجاری کینگ  30 میل هانی مون</t>
  </si>
  <si>
    <t>نیش پرفیوم تجاری جنیفر  30 میل هانی مون</t>
  </si>
  <si>
    <t>نیش پرفیوم تجاری هالووین  50 میل هانی مون</t>
  </si>
  <si>
    <t>نیش پرفیوم تجاری بوگارت گرید یک  30 میل هانی مون</t>
  </si>
  <si>
    <t>نیش پرفیوم تجاری گودگرل  50 میل هانی مون</t>
  </si>
  <si>
    <t>نیش پرفیوم تجاری رجینا  20 میل هانی مون</t>
  </si>
  <si>
    <t>نیش پرفیوم تجاری دات  30 میل هانی مون</t>
  </si>
  <si>
    <t>نیش پرفیوم انحصاری لیان  15 میل هانی مون</t>
  </si>
  <si>
    <t>نیش پرفیوم تجاری اینوکتوس اکوا  30 میل هانی مون</t>
  </si>
  <si>
    <t>نیش پرفیوم تجاری تام فورد تاپ  20 میل هانی مون</t>
  </si>
  <si>
    <t>نیش پرفیوم تجاری کالکشن  20 میل هانی مون</t>
  </si>
  <si>
    <t>نیش پرفیوم انحصاری هانی مون 1  30 میل هانی مون</t>
  </si>
  <si>
    <t>نیش پرفیوم تجاری منیفستو ایوسن لورن  20 میل هانی مون</t>
  </si>
  <si>
    <t>نیش پرفیوم تجاری وان میلیون  30 میل هانی مون</t>
  </si>
  <si>
    <t>نیش پرفیوم تجاری دیزایر بلو  20 میل هانی مون</t>
  </si>
  <si>
    <t>نیش پرفیوم تجاری لالیک نویر  20 میل هانی مون</t>
  </si>
  <si>
    <t>نیش پرفیوم تجاری کالکشن  30 میل هانی مون</t>
  </si>
  <si>
    <t>نیش پرفیوم تجاری ابر کرومبی  30 میل هانی مون</t>
  </si>
  <si>
    <t>نیش پرفیوم تجاری لولیتا  20 میل هانی مون</t>
  </si>
  <si>
    <t>نیش پرفیوم تجاری لالیک لامور  30 میل هانی مون</t>
  </si>
  <si>
    <t>نیش پرفیوم تجاری کاپتان بلک  20 میل هانی مون</t>
  </si>
  <si>
    <t>نیش پرفیوم انحصاری هانی مون 3  30 میل هانی مون</t>
  </si>
  <si>
    <t>نیش پرفیوم تجاری 212 سکسی مردانه  30 میل هانی مون</t>
  </si>
  <si>
    <t>نیش پرفیوم تجاری هرمس تاپ  50 میل هانی مون</t>
  </si>
  <si>
    <t>نیش پرفیوم انحصاری بست اف کرید  15 میل هانی مون</t>
  </si>
  <si>
    <t>نیش پرفیوم تجاری کریکت  30 میل هانی مون</t>
  </si>
  <si>
    <t>نیش پرفیوم انحصاری هانی مون 2  50 میل هانی مون</t>
  </si>
  <si>
    <t>نیش پرفیوم تجاری ملکول  30 میل هانی مون</t>
  </si>
  <si>
    <t>نیش پرفیوم تجاری کول واتر آبی  30 میل هانی مون</t>
  </si>
  <si>
    <t>نیش پرفیوم تجاری اپن  50 میل هانی مون</t>
  </si>
  <si>
    <t>نیش پرفیوم تجاری تام فورد گری وتیور  30 میل هانی مون</t>
  </si>
  <si>
    <t>نیش پرفیوم تجاری لیدی گاگا تاپ ایکستریم  50 میل هانی مون</t>
  </si>
  <si>
    <t>نیش پرفیوم تجاری جادور  30 میل هانی مون</t>
  </si>
  <si>
    <t>نیش پرفیوم تجاری کول واتر آبی  20 میل هانی مون</t>
  </si>
  <si>
    <t>نیش پرفیوم تجاری ملکول 04  30 میل هانی مون</t>
  </si>
  <si>
    <t>نیش پرفیوم تجاری رجینا  50 میل هانی مون</t>
  </si>
  <si>
    <t>نیش پرفیوم تجاری کوکو شنل  30 میل هانی مون</t>
  </si>
  <si>
    <t>نیش پرفیوم تجاری بمب  30 میل هانی مون</t>
  </si>
  <si>
    <t>نیش پرفیوم تجاری بلک افکانو تاپ ایکستریم  30 میل هانی مون</t>
  </si>
  <si>
    <t>نیش پرفیوم تجاری مگامار  30 میل هانی مون</t>
  </si>
  <si>
    <t>نیش پرفیوم تجاری مگامار  50 میل هانی مون</t>
  </si>
  <si>
    <t>نیش پرفیوم تجاری مگامار  20 میل هانی مون</t>
  </si>
  <si>
    <t>نیش پرفیوم تجاری دراکار  30 میل هانی مون</t>
  </si>
  <si>
    <t>نیش پرفیوم انحصاری لیان  50 میل هانی مون</t>
  </si>
  <si>
    <t>نیش پرفیوم تجاری زن شی سیدو  30 میل هانی مون</t>
  </si>
  <si>
    <t>نیش پرفیوم تجاری لاویست بله  20 میل هانی مون</t>
  </si>
  <si>
    <t>پیور پرفیوم تجاری جاسمین نویر بولگاری  30 میل هانی مون</t>
  </si>
  <si>
    <t>نیش پرفیوم تجاری آلور اسپرت شانل  20 میل هانی مون</t>
  </si>
  <si>
    <t>نیش پرفیوم انحصاری پی اس 15 میل هانی مون</t>
  </si>
  <si>
    <t>نیش پرفیوم انحصاری لهوم اولتایم ایوسن لورن  20 میل هانی مون</t>
  </si>
  <si>
    <t>نیش پرفیوم تجاری برایت کریستال  20 میل هانی مون</t>
  </si>
  <si>
    <t>نیش پرفیوم انحصاری آرام  30 میل هانی مون</t>
  </si>
  <si>
    <t>نیش پرفیوم انحصاری آمز  50 میل هانی مون</t>
  </si>
  <si>
    <t>نیش پرفیوم تجاری اینوکتوس اکوا  20 میل هانی مون</t>
  </si>
  <si>
    <t>نیش پرفیوم تجاری زن شی سیدو  20 میل هانی مون</t>
  </si>
  <si>
    <t>نیش پرفیوم انحصاری آیهان  30 میل هانی مون</t>
  </si>
  <si>
    <t>نیش پرفیوم تجاری لالیک ساتین  20 میل هانی مون</t>
  </si>
  <si>
    <t>پیور پرفیوم انحصاری تروی  30 میل هانی مون</t>
  </si>
  <si>
    <t>پیور پرفیوم تجاری کینگ  30 میل هانی مون</t>
  </si>
  <si>
    <t>نیش پرفیوم انحصاری ناشا  15 میل هانی مون</t>
  </si>
  <si>
    <t>نیش پرفیوم انحصاری ناشا  30 میل هانی مون</t>
  </si>
  <si>
    <t>نیش پرفیوم انحصاری آیسو  50 میل هانی مون</t>
  </si>
  <si>
    <t>نیش پرفیوم انحصاری آرام  15 میل هانی مون</t>
  </si>
  <si>
    <t>نیش پرفیوم تجاری ایفوریا  30 میل هانی مون</t>
  </si>
  <si>
    <t>نیش پرفیوم انحصاری هانی مون 3  50 میل هانی مون</t>
  </si>
  <si>
    <t>نیش پرفیوم انحصاری آمز  30 میل هانی مون</t>
  </si>
  <si>
    <t>پیور پرفیوم انحصاری ونوم  30 میل هانی مون</t>
  </si>
  <si>
    <t>پیور پرفیوم انحصاری ناتیکا  30 میل هانی مون</t>
  </si>
  <si>
    <t>پیور پرفیوم تجاری گودگرل  30 میل هانی مون</t>
  </si>
  <si>
    <t>پیور پرفیوم تجاری نادی نیو  30 میل هانی مون</t>
  </si>
  <si>
    <t>نیش پرفیوم تجاری سی اچ تاپ  20 میل هانی مون</t>
  </si>
  <si>
    <t>نیش پرفیوم تجاری پگاسوس مارلی  50 میل هانی مون</t>
  </si>
  <si>
    <t>پیور پرفیوم تجاری ورسوز  30 میل هانی مون</t>
  </si>
  <si>
    <t>نیش پرفیوم انحصاری هیلا  50 میل هانی مون</t>
  </si>
  <si>
    <t>نیش پرفیوم تجاری لیتون مارلی  20 میل هانی مون</t>
  </si>
  <si>
    <t>نیش پرفیوم انحصاری دی اچ 12 میل هانی مون</t>
  </si>
  <si>
    <t>نیش پرفیوم تجاری بمب  20 میل هانی مون</t>
  </si>
  <si>
    <t>نیش پرفیوم تجاری کینگ  50 میل هانی مون</t>
  </si>
  <si>
    <t>پیور پرفیوم انحصاری هانی مون 2  30 میل هانی مون</t>
  </si>
  <si>
    <t>نیش پرفیوم تجاری الین  30 میل هانی مون</t>
  </si>
  <si>
    <t>پیور پرفیوم تجاری پگاسوس مارلی  30 میل هانی مون</t>
  </si>
  <si>
    <t>نیش پرفیوم انحصاری لولا  50 میل هانی مون</t>
  </si>
  <si>
    <t>نیش پرفیوم تجاری کالکشن  50 میل هانی مون</t>
  </si>
  <si>
    <t>نیش پرفیوم تجاری اینترلود امواژ تاپ ایکستریم  30 میل هانی مون</t>
  </si>
  <si>
    <t>نیش پرفیوم انحصاری دی اچ  15 میل هانی مون</t>
  </si>
  <si>
    <t>نیش پرفیوم تجاری بلک افکانو تاپ ایکستریم  50 میل هانی مون</t>
  </si>
  <si>
    <t>نیش پرفیوم تجاری دات  20 میل هانی مون</t>
  </si>
  <si>
    <t>نیش پرفیوم انحصاری وایلت  30 میل هانی مون</t>
  </si>
  <si>
    <t>نیش پرفیوم تجاری نادی نیو  50 میل هانی مون</t>
  </si>
  <si>
    <t>نیش پرفیوم انحصاری هیلا  15 میل هانی مون</t>
  </si>
  <si>
    <t>نیش پرفیوم تجاری اپن  30 میل هانی مون</t>
  </si>
  <si>
    <t>نیش پرفیوم تجاری ویکند تاپ ایکستریم  20 میل هانی مون</t>
  </si>
  <si>
    <t>شعبه آزادی</t>
  </si>
  <si>
    <t>نیش پرفیوم انحصاری ناتیکا  50 میل هانی مون</t>
  </si>
  <si>
    <t>نیش پرفیوم تجاری هرود مارلی  50 میل هانی مون</t>
  </si>
  <si>
    <t>نیش پرفیوم تجاری فاکینگ فبیولس 50 میل هانی مون</t>
  </si>
  <si>
    <t>نیش پرفیوم تجاری دات  50 میل هانی مون</t>
  </si>
  <si>
    <t>نیش پرفیوم تجاری واترمانی  30 میل هانی مون</t>
  </si>
  <si>
    <t>نیش پرفیوم تجاری ورساچ اروس  50 میل هانی مون</t>
  </si>
  <si>
    <t>پیور پرفیوم انحصاری پی اس  30 میل هانی مون</t>
  </si>
  <si>
    <t>نیش پرفیوم تجاری باکارات رژ  30 میل هانی مون</t>
  </si>
  <si>
    <t>نیش پرفیوم تجاری هالووین  20 میل هانی مون</t>
  </si>
  <si>
    <t>نیش پرفیوم انحصاری آرام  50 میل هانی مون</t>
  </si>
  <si>
    <t>نیش پرفیوم تجاری لووه 7 استیل  30 میل هانی مون</t>
  </si>
  <si>
    <t>پیور پرفیوم تجاری منیفستو ایوسن لورن  30 میل هانی مون</t>
  </si>
  <si>
    <t>نیش پرفیوم تجاری اسکندال  30 میل هانی مون</t>
  </si>
  <si>
    <t>نیش پرفیوم تجاری بلو شانل تاپ  20 میل هانی مون</t>
  </si>
  <si>
    <t>نیش پرفیوم تجاری ملکول  50 میل هانی مون</t>
  </si>
  <si>
    <t>نیش پرفیوم انحصاری هات نایت زنانه  20 میل هانی مون</t>
  </si>
  <si>
    <t>نیش پرفیوم تجاری برایت کریستال  30 میل هانی مون</t>
  </si>
  <si>
    <t>نیش پرفیوم تجاری جنیفر تاپ ایکستریم  50 میل هانی مون</t>
  </si>
  <si>
    <t>نیش پرفیوم انحصاری کرید اونتوس تاپ ایکستریم  20 میل هانی مون</t>
  </si>
  <si>
    <t>نیش پرفیوم انحصاری لولا تاپ ایکستریم  50 میل هانی مون</t>
  </si>
  <si>
    <t>نیش پرفیوم تجاری اینترلود آمواژ  20 میل هانی مون</t>
  </si>
  <si>
    <t>ظروف فیکساتور</t>
  </si>
  <si>
    <t>عطر انحصاری هات نایت زنانه - متروک هانی مون</t>
  </si>
  <si>
    <t>نیش پرفیوم تجاری دانهیل قهوه ای  20 میل هانی مون</t>
  </si>
  <si>
    <t>نیش پرفیوم تجاری اسپلندور مشکی  20 میل هانی مون</t>
  </si>
  <si>
    <t>پیور پرفیوم تجاری کرید وایکینگ  30 میل هانی مون</t>
  </si>
  <si>
    <t>نیش پرفیوم تجاری لاویست بله  50 میل هانی مون</t>
  </si>
  <si>
    <t>پیور پرفیوم انحصاری کرید اونتوس تاپ گرید  30 میل هانی مون</t>
  </si>
  <si>
    <t>پیور پرفیوم انحصاری هانا  30 میل هانی مون</t>
  </si>
  <si>
    <t>نیش پرفیوم انحصاری آیسو 100 میل هانی مون</t>
  </si>
  <si>
    <t>نیش پرفیوم انحصاری ناشا 100 میل هانی مون</t>
  </si>
  <si>
    <t>نیش پرفیوم تجاری جادور  50 میل هانی مون</t>
  </si>
  <si>
    <t>نیش پرفیوم انحصاری ناشا  50 میل هانی مون</t>
  </si>
  <si>
    <t>نیش پرفیوم انحصاری لولا  20 میل هانی مون</t>
  </si>
  <si>
    <t>نیش پرفیوم تجاری فمینین پلوریل  30 میل هانی مون</t>
  </si>
  <si>
    <t>نیش پرفیوم تجاری اسپلندور مشکی  30 میل هانی مون</t>
  </si>
  <si>
    <t>نیش پرفیوم تجاری هوگو بوس  50 میل هانی مون</t>
  </si>
  <si>
    <t>نیش پرفیوم انحصاری پی اس  50 میل هانی مون</t>
  </si>
  <si>
    <t>نیش پرفیوم انحصاری ارتک  30 میل هانی مون</t>
  </si>
  <si>
    <t>پیور پرفیوم تجاری هرمس تاپ  50 میل هانی مون</t>
  </si>
  <si>
    <t>نیش پرفیوم انحصاری لیان  20 میل هانی مون</t>
  </si>
  <si>
    <t>نیش پرفیوم تجاری لایت بلو  30 میل هانی مون</t>
  </si>
  <si>
    <t>نیش پرفیوم تجاری کارتیر پاشا تاپ  50 میل هانی مون</t>
  </si>
  <si>
    <t>نیش پرفیوم تجاری کول واتر آبی  50 میل هانی مون</t>
  </si>
  <si>
    <t>نیش پرفیوم انحصاری وایلت  15 میل هانی مون</t>
  </si>
  <si>
    <t>نیش پرفیوم انحصاری بلاسم  20 میل هانی مون</t>
  </si>
  <si>
    <t>نیش پرفیوم تجاری ورسوز  30 میل هانی مون</t>
  </si>
  <si>
    <t>نیش پرفیوم انحصاری هانا  50 میل هانی مون</t>
  </si>
  <si>
    <t>نیش پرفیوم تجاری تام فورد تاپ  50 میل هانی مون</t>
  </si>
  <si>
    <t>نیش پرفیوم تجاری لالیک نویر  50 میل هانی مون</t>
  </si>
  <si>
    <t>نیش پرفیوم انحصاری هانی مون 1  20 میل هانی مون</t>
  </si>
  <si>
    <t>نیش پرفیوم تجاری دانهیل قهوه ای  30 میل هانی مون</t>
  </si>
  <si>
    <t>نیش پرفیوم انحصاری آیهان  15 میل هانی مون</t>
  </si>
  <si>
    <t>نیش پرفیوم تجاری مفیستو کازاموراتی  30 میل هانی مون</t>
  </si>
  <si>
    <t>نیش پرفیوم تجاری اکلت  50 میل هانی مون</t>
  </si>
  <si>
    <t>نیش پرفیوم تجاری جنیفر  50 میل هانی مون</t>
  </si>
  <si>
    <t>پیور پرفیوم تجاری ملکول 04  30 میل هانی مون</t>
  </si>
  <si>
    <t>نیش پرفیوم انحصاری وایلت  20 میل هانی مون</t>
  </si>
  <si>
    <t>پیور پرفیوم تجاری هرود مارلی  30 میل هانی مون</t>
  </si>
  <si>
    <t>نیش پرفیوم تجاری چلسی  50 میل هانی مون</t>
  </si>
  <si>
    <t>نیش پرفیوم تجاری اسپلندور مشکی  50 میل هانی مون</t>
  </si>
  <si>
    <t>نیش پرفیوم انحصاری بست اف کرید  30 میل هانی مون</t>
  </si>
  <si>
    <t>نیش پرفیوم تجاری کاپتان بلک زرد  30 میل هانی مون</t>
  </si>
  <si>
    <t>نیش پرفیوم انحصاری پی اس  20 میل هانی مون</t>
  </si>
  <si>
    <t>نیش پرفیوم انحصاری بست اف کرید  50 میل هانی مون</t>
  </si>
  <si>
    <t>نیش پرفیوم انحصاری هانی مون 2  20 میل هانی مون</t>
  </si>
  <si>
    <t>نیش پرفیوم تجاری واترمانی  50 میل هانی مون</t>
  </si>
  <si>
    <t>نیش پرفیوم انحصاری کارن تاپ ایکستریم  50 میل هانی مون</t>
  </si>
  <si>
    <t>نیش پرفیوم تجاری فمینین پلوریل  50 میل هانی مون</t>
  </si>
  <si>
    <t>نیش پرفیوم تجاری لیتون مارلی  50 میل هانی مون</t>
  </si>
  <si>
    <t>نیش پرفیوم تجاری ورساچ اروس  20 میل هانی مون</t>
  </si>
  <si>
    <t>نیش پرفیوم تجاری بلو شانل تاپ  50 میل هانی مون</t>
  </si>
  <si>
    <t>نیش پرفیوم تجاری ورسوز  50 میل هانی مون</t>
  </si>
  <si>
    <t>نیش پرفیوم تجاری سزار  50 میل هانی مون</t>
  </si>
  <si>
    <t>نیش پرفیوم تجاری کرید سیلور مانتین تاپ  50 میل هانی مون</t>
  </si>
  <si>
    <t>نیش پرفیوم انحصاری تروی  20 میل هانی مون</t>
  </si>
  <si>
    <t>نیش پرفیوم تجاری وتیور بلانج سلطان پاشا  20 میل هانی مون</t>
  </si>
  <si>
    <t>نیش پرفیوم تجاری کاپتان بلک زرد  20 میل هانی مون</t>
  </si>
  <si>
    <t>نیش پرفیوم انحصاری آسمان  15 میل هانی مون</t>
  </si>
  <si>
    <t>نیش پرفیوم انحصاری تروی  30 میل هانی مون</t>
  </si>
  <si>
    <t>نیش پرفیوم تجاری کوکو شنل  50 میل هانی مون</t>
  </si>
  <si>
    <t>نیش پرفیوم تجاری لولیتا  50 میل هانی مون</t>
  </si>
  <si>
    <t>نیش پرفیوم تجاری تام فورد تاپ  30 میل هانی مون</t>
  </si>
  <si>
    <t>نیش پرفیوم تجاری لولیتا  30 میل هانی مون</t>
  </si>
  <si>
    <t>نیش پرفیوم تجاری وویاج هرمس  50 میل هانی مون</t>
  </si>
  <si>
    <t>نیش پرفیوم انحصاری هیرو  20 میل هانی مون</t>
  </si>
  <si>
    <t>نیش پرفیوم تجاری سزار  20 میل هانی مون</t>
  </si>
  <si>
    <t>نیش پرفیوم تجاری کاپتان بلک  50 میل هانی مون</t>
  </si>
  <si>
    <t>نیش پرفیوم تجاری سزار  30 میل هانی مون</t>
  </si>
  <si>
    <t>نیش پرفیوم تجاری زن شی سیدو  50 میل هانی مون</t>
  </si>
  <si>
    <t>نیش پرفیوم تجاری کریکت  50 میل هانی مون</t>
  </si>
  <si>
    <t>پیور پرفیوم تجاری پلاتینیوم  30 میل هانی مون</t>
  </si>
  <si>
    <t>نیش پرفیوم تجاری دانهیل قهوه ای  50 میل هانی مون</t>
  </si>
  <si>
    <t>نیش پرفیوم تجاری لالیک ساتین  50 میل هانی مون</t>
  </si>
  <si>
    <t>نیش پرفیوم انحصاری ارتک  50 میل هانی مون</t>
  </si>
  <si>
    <t>نیش پرفیوم تجاری تام فورد گری وتیور  50 میل هانی مون</t>
  </si>
  <si>
    <t>نیش پرفیوم تجاری اینوکتوس اکوا  50 میل هانی مون</t>
  </si>
  <si>
    <t>نیش پرفیوم انحصاری هیرو تاپ ایکستریم  20 میل هانی مون</t>
  </si>
  <si>
    <t>نیش پرفیوم تجاری ورساچ نویر  50 میل هانی مون</t>
  </si>
  <si>
    <t>نیش پرفیوم تجاری کرید وایکینگ  20 میل هانی مون</t>
  </si>
  <si>
    <t>نیش پرفیوم تجاری سوئیت لاو  50 میل هانی مون</t>
  </si>
  <si>
    <t>نیش پرفیوم تجاری برایت کریستال  50 میل هانی مون</t>
  </si>
  <si>
    <t>نیش پرفیوم انحصاری آسمان  50 میل هانی مون</t>
  </si>
  <si>
    <t>نیش پرفیوم انحصاری آسمان  30 میل هانی مون</t>
  </si>
  <si>
    <t>نیش پرفیوم تجاری دی کا ان وای  50 میل هانی مون</t>
  </si>
  <si>
    <t>نیش پرفیوم انحصاری هانی مون 3  20 میل هانی مون</t>
  </si>
  <si>
    <t>نیش پرفیوم تجاری جنیفر تاپ ایکستریم  30 میل هانی مون</t>
  </si>
  <si>
    <t>نیش پرفیوم تجاری اینترلود آمواژ  50 میل هانی مون</t>
  </si>
  <si>
    <t>پیور پرفیوم تجاری کاپتان بلک  30 میل هانی مون</t>
  </si>
  <si>
    <t>نیش پرفیوم تجاری 212 سکسی مردانه  50 میل هانی مون</t>
  </si>
  <si>
    <t>نیش پرفیوم انحصاری بلاسم  50 میل هانی مون</t>
  </si>
  <si>
    <t>عطر انحصاری کرید اونتوس تاپ گرید - متروک هانی مون</t>
  </si>
  <si>
    <t>نیش پرفیوم انحصاری کارن تاپ ایکستریم  20 میل هانی مون</t>
  </si>
  <si>
    <t>نیش پرفیوم انحصاری وایلت  50 میل هانی مون</t>
  </si>
  <si>
    <t>پیور پرفیوم تجاری تام فورد تاپ  30 میل هانی مون</t>
  </si>
  <si>
    <t>نیش پرفیوم انحصاری طیلا  50 میل هانی مون</t>
  </si>
  <si>
    <t>پیور پرفیوم انحصاری ارتک  30 میل هانی مون</t>
  </si>
  <si>
    <t>پیور پرفیوم انحصاری بست اف کرید  50 میل هانی مون</t>
  </si>
  <si>
    <t>پیور پرفیوم انحصاری هات نایت مردانه  30 میل هانی مون</t>
  </si>
  <si>
    <t>پیور پرفیوم تجاری پگاسوس مارلی  20 میل هانی مون</t>
  </si>
  <si>
    <t>پیور پرفیوم تجاری جادور  30 میل هانی مون</t>
  </si>
  <si>
    <t>نیش پرفیوم تجاری ویکند  20 میل هانی مون</t>
  </si>
  <si>
    <t>نیش پرفیوم تجاری تی رز  50 میل هانی مون</t>
  </si>
  <si>
    <t>نیش پرفیوم تجاری هوگو بوس  20 میل هانی مون</t>
  </si>
  <si>
    <t>نیش پرفیوم تجاری هوگو بوس  30 میل هانی مون</t>
  </si>
  <si>
    <t>نیش پرفیوم تجاری ترنزی تاپ ایکستریم  30 میل هانی مون</t>
  </si>
  <si>
    <t>نیش پرفیوم انحصاری بلاسم  30 میل هانی مون</t>
  </si>
  <si>
    <t>نیش پرفیوم انحصاری لولا تاپ ایکستریم  20 میل هانی مون</t>
  </si>
  <si>
    <t>پیور پرفیوم تجاری ورساچ نویر  30 میل هانی مون</t>
  </si>
  <si>
    <t>نیش پرفیوم تجاری اینترلود امواژ تاپ ایکستریم  50 میل هانی مون</t>
  </si>
  <si>
    <t>نیش پرفیوم تجاری کرید وایکینگ  30 میل هانی مون</t>
  </si>
  <si>
    <t>نیش پرفیوم تجاری گودگرل تاپ ایکستریم  20 میل هانی مون</t>
  </si>
  <si>
    <t>نیش پرفیوم تجاری باکارات رژ  20 میل هانی مون</t>
  </si>
  <si>
    <t>پیور پرفیوم تجاری لیدی گاگا  30 میل هانی مون</t>
  </si>
  <si>
    <t>نیش پرفیوم انحصاری لولا  15 میل هانی مون</t>
  </si>
  <si>
    <t>نیش پرفیوم انحصاری لولا تاپ ایکستریم  30 میل هانی مون</t>
  </si>
  <si>
    <t>پیور پرفیوم تجاری ورساچ اروس  20 میل هانی مون</t>
  </si>
  <si>
    <t>پیور پرفیوم تجاری وویاج هرمس  30 میل هانی مون</t>
  </si>
  <si>
    <t>نیش پرفیوم انحصاری کارن تاپ ایکستریم  30 میل هانی مون</t>
  </si>
  <si>
    <t>نیش پرفیوم تجاری مفیستو کازاموراتی  50 میل هانی مون</t>
  </si>
  <si>
    <t>پیور پرفیوم انحصاری تارا  30 میل هانی مون</t>
  </si>
  <si>
    <t>نیش پرفیوم تجاری مارلی کالان  20 میل هانی مون</t>
  </si>
  <si>
    <t>نیش پرفیوم انحصاری لهوم اولتایم ایوسن لورن  10 میل هانی مون</t>
  </si>
  <si>
    <t>نیش پرفیوم انحصاری دی اچ 100 میل هانی مون</t>
  </si>
  <si>
    <t>نیش پرفیوم تجاری کاپتان بلک  30 میل هانی مون</t>
  </si>
  <si>
    <t>نیش پرفیوم تجاری ورسوز  20 میل هانی مون</t>
  </si>
  <si>
    <t>شعبه ۵</t>
  </si>
  <si>
    <t>نیش پرفیوم انحصاری آیسو  20 میل هانی مون</t>
  </si>
  <si>
    <t>نیش پرفیوم انحصاری آوا  20 میل هانی مون</t>
  </si>
  <si>
    <t>نیش پرفیوم تجاری سیلورسنت بوگارت تاپ ایکستریم  20 میل هانی مون</t>
  </si>
  <si>
    <t>پیور پرفیوم انحصاری هانا  50 میل هانی مون</t>
  </si>
  <si>
    <t>نیش پرفیوم انحصاری ناتیکا  20 میل هانی مون</t>
  </si>
  <si>
    <t>نیش پرفیوم تجاری وان میلیون  50 میل هانی مون</t>
  </si>
  <si>
    <t>نیش پرفیوم تجاری سی اچ تاپ  30 میل هانی مون</t>
  </si>
  <si>
    <t>پیور پرفیوم تجاری اسپلندور مشکی  30 میل هانی مون</t>
  </si>
  <si>
    <t>نیش پرفیوم تجاری اکوا بولگاری  20 میل هانی مون</t>
  </si>
  <si>
    <t>تستر کارن تاپ - متروک هانی مون</t>
  </si>
  <si>
    <t>نیش پرفیوم انحصاری هیلا تاپ ایکستریم  10 میل هانی مون</t>
  </si>
  <si>
    <t>نیش پرفیوم انحصاری هیرو تاپ ایکستریم  15 میل هانی مون</t>
  </si>
  <si>
    <t>پیور پرفیوم تجاری برایت کریستال  30 میل هانی مون</t>
  </si>
  <si>
    <t>پیور پرفیوم تجاری بوگارت گرید یک  30 میل هانی مون</t>
  </si>
  <si>
    <t>پیور پرفیوم انحصاری آیهان  30 میل هانی مون</t>
  </si>
  <si>
    <t>نیش پرفیوم تجاری سیلورسنت بوگارت تاپ ایکستریم  50 میل هانی مون</t>
  </si>
  <si>
    <t>نیش پرفیوم انحصاری آوا  15 میل هانی مون</t>
  </si>
  <si>
    <t>نیش پرفیوم تجاری کوکو شنل تاپ ایکستریم  20 میل هانی مون</t>
  </si>
  <si>
    <t>نیش پرفیوم تجاری زن شی سیدو تاپ ایکستریم  50 میل هانی مون</t>
  </si>
  <si>
    <t>نیش پرفیوم تجاری کوکو شنل تاپ ایکستریم  30 میل هانی مون</t>
  </si>
  <si>
    <t>نیش پرفیوم تجاری اپن تاپ ایکستریم  30 میل هانی مون</t>
  </si>
  <si>
    <t>نیش پرفیوم انحصاری آوات  30 میل هانی مون</t>
  </si>
  <si>
    <t>نیش پرفیوم تجاری ورساچ پورهوم  20 میل هانی مون</t>
  </si>
  <si>
    <t>پیور پرفیوم تجاری ایفوریا  30 میل هانی مون</t>
  </si>
  <si>
    <t>نیش پرفیوم تجاری اپن تاپ ایکستریم  50 میل هانی مون</t>
  </si>
  <si>
    <t>نیش پرفیوم انحصاری ونوم تاپ ایکستریم  10 میل هانی مون</t>
  </si>
  <si>
    <t>پیور پرفیوم انحصاری لهوم اولتایم ایوسن لورن  30 میل هانی مون</t>
  </si>
  <si>
    <t>نیش پرفیوم تجاری ویکند تاپ ایکستریم  50 میل هانی مون</t>
  </si>
  <si>
    <t>پیور پرفیوم تجاری لاویست بله  30 میل هانی مون</t>
  </si>
  <si>
    <t>نیش پرفیوم انحصاری آمز  10 میل هانی مون</t>
  </si>
  <si>
    <t>نیش پرفیوم انحصاری ناتیکا 15 میل هانی مون</t>
  </si>
  <si>
    <t>نیش پرفیوم انحصاری آوات  20 میل هانی مون</t>
  </si>
  <si>
    <t>نیش پرفیوم تجاری کارتیر پاشا تاپ ایکستریم  20 میل هانی مون</t>
  </si>
  <si>
    <t>نیش پرفیوم انحصاری پی اس  10 میل هانی مون</t>
  </si>
  <si>
    <t>نیش پرفیوم انحصاری آوات  50 میل هانی مون</t>
  </si>
  <si>
    <t>پیور پرفیوم تجاری بمب  30 میل هانی مون</t>
  </si>
  <si>
    <t>نیش پرفیوم انحصاری هیلا تاپ ایکستریم  30 میل هانی مون</t>
  </si>
  <si>
    <t>نیش پرفیوم تجاری کینگ تاپ ایکستریم  30 میل هانی مون</t>
  </si>
  <si>
    <t>پیور پرفیوم انحصاری لولا  30 میل هانی مون</t>
  </si>
  <si>
    <t>پیور پرفیوم تجاری سی اچ تاپ  20 میل هانی مون</t>
  </si>
  <si>
    <t>پیور پرفیوم تجاری هوگو بوس  30 میل هانی مون</t>
  </si>
  <si>
    <t>پیور پرفیوم انحصاری آمز  30 میل هانی مون</t>
  </si>
  <si>
    <t>نیش پرفیوم تجاری ویکند تاپ ایکستریم  30 میل هانی مون</t>
  </si>
  <si>
    <t>پیور پرفیوم تجاری الین  30 میل هانی مون</t>
  </si>
  <si>
    <t>نیش پرفیوم انحصاری هیرو تاپ ایکستریم  50 میل هانی مون</t>
  </si>
  <si>
    <t>نیش پرفیوم تجاری الین  50 میل هانی مون</t>
  </si>
  <si>
    <t>نیش پرفیوم تجاری گودگرل تاپ ایکستریم  30 میل هانی مون</t>
  </si>
  <si>
    <t>نیش پرفیوم انحصاری ارتک  15 میل هانی مون</t>
  </si>
  <si>
    <t>شعبه زرند</t>
  </si>
  <si>
    <t>نیش پرفیوم تجاری اکوا بولگاری  30 میل هانی مون</t>
  </si>
  <si>
    <t>نیش پرفیوم تجاری واترمانی  20 میل هانی مون</t>
  </si>
  <si>
    <t>نیش پرفیوم انحصاری تارا 100 میل هانی مون</t>
  </si>
  <si>
    <t>نیش پرفیوم تجاری اسکندال  20 میل هانی مون</t>
  </si>
  <si>
    <t>نیش پرفیوم تجاری اینکانتو  30 میل هانی مون</t>
  </si>
  <si>
    <t>نیش پرفیوم تجاری اسی میاکی بلو  30 میل هانی مون</t>
  </si>
  <si>
    <t>نیش پرفیوم انحصاری هیلا  20 میل هانی مون</t>
  </si>
  <si>
    <t>نیش پرفیوم انحصاری آوا  50 میل هانی مون</t>
  </si>
  <si>
    <t>نیش پرفیوم تجاری مون گرلن  20 میل هانی مون</t>
  </si>
  <si>
    <t>نیش پرفیوم تجاری هیندوگراس  20 میل هانی مون</t>
  </si>
  <si>
    <t>نیش پرفیوم تجاری ورساچ نویر تاپ ایکستریم  30 میل هانی مون</t>
  </si>
  <si>
    <t>نیش پرفیوم تجاری وان میلیون  20 میل هانی مون</t>
  </si>
  <si>
    <t>نیش پرفیوم انحصاری آسمان  20 میل هانی مون</t>
  </si>
  <si>
    <t>نیش پرفیوم تجاری آلور اسپرت شانل  30 میل هانی مون</t>
  </si>
  <si>
    <t>پیور پرفیوم تجاری نادی نیو  20 میل هانی مون</t>
  </si>
  <si>
    <t>پیور پرفیوم انحصاری ناتیکا  50 میل هانی مون</t>
  </si>
  <si>
    <t>نیش پرفیوم تجاری هایر دیور  20 میل هانی مون</t>
  </si>
  <si>
    <t>نیش پرفیوم تجاری مارلی کالان  50 میل هانی مون</t>
  </si>
  <si>
    <t>نیش پرفیوم تجاری منیفستو ایوسن لورن  50 میل هانی مون</t>
  </si>
  <si>
    <t>نیش پرفیوم تجاری منیفستو ایوسن لورن  30 میل هانی مون</t>
  </si>
  <si>
    <t>نیش پرفیوم انحصاری اژین  20 میل هانی مون</t>
  </si>
  <si>
    <t>پیور پرفیوم انحصاری ونوم تاپ ایکستریم  20 میل هانی مون</t>
  </si>
  <si>
    <t>ظروف والو ایزی کریمپ</t>
  </si>
  <si>
    <t>نیش پرفیوم تجاری مارلی کالان  30 میل هانی مون</t>
  </si>
  <si>
    <t>نيش پرفيوم 212 سکسي مردانه - 30 ميل</t>
  </si>
  <si>
    <t>نيش پرفيوم هاني مون 2 - 30 ميل</t>
  </si>
  <si>
    <t>نيش پرفيوم ديزاير بلو - 20 ميل</t>
  </si>
  <si>
    <t>نيش پرفيوم لاليک نوير - 30 ميل</t>
  </si>
  <si>
    <t>نيش پرفيوم کريد اونتوس تاپ گريد - 30 ميل</t>
  </si>
  <si>
    <t>نيش پرفيوم وايلت - 30 ميل</t>
  </si>
  <si>
    <t>نيش پرفيوم گودگرل - 30 ميل</t>
  </si>
  <si>
    <t>نيش پرفيوم هوگو بوس - 20 ميل</t>
  </si>
  <si>
    <t>نيش پرفيوم مگامار - 50 ميل</t>
  </si>
  <si>
    <t>نيش پرفيوم کينگ - 30 ميل</t>
  </si>
  <si>
    <t>نيش پرفيوم بست اف کريد - 15 ميل</t>
  </si>
  <si>
    <t>پيور ونوم تاپ - 30 ميل</t>
  </si>
  <si>
    <t>نيش پرفيوم هيرو - 30 ميل</t>
  </si>
  <si>
    <t>نيش پرفيوم هات نايت مردانه - 30 ميل</t>
  </si>
  <si>
    <t>نيش پرفيوم دي اچ - 30 ميل</t>
  </si>
  <si>
    <t>نيش پرفيوم هانا - 30 ميل</t>
  </si>
  <si>
    <t>نيش پرفيوم لهوم اولتايم ايوسن لورن - 30 ميل</t>
  </si>
  <si>
    <t>نيش پرفيوم ديزاير بلو - 30 ميل</t>
  </si>
  <si>
    <t>نيش پرفيوم لهوم اولتايم ايوسن لورن - 15 ميل</t>
  </si>
  <si>
    <t>نيش پرفيوم زن شي سيدو - 30 ميل</t>
  </si>
  <si>
    <t>نيش پرفيوم ليتون مارلي - 20 ميل</t>
  </si>
  <si>
    <t>نيش پرفيوم کارن تاپ ايکستريم - 20 ميل</t>
  </si>
  <si>
    <t>نيش پرفيوم لهوم اولتايم ايوسن لورن - 50 ميل</t>
  </si>
  <si>
    <t>نيش پرفيوم دي اچ - 50 ميل</t>
  </si>
  <si>
    <t>نيش پرفيوم هاني مون 3 - 50 ميل</t>
  </si>
  <si>
    <t>نيش پرفيوم مگامار - 30 ميل</t>
  </si>
  <si>
    <t>نيش پرفيوم آمز - 30 ميل</t>
  </si>
  <si>
    <t>نيش پرفيوم هاني مون 3 - 30 ميل</t>
  </si>
  <si>
    <t>نيش پرفيوم ليتون مارلي - 30 ميل</t>
  </si>
  <si>
    <t>نيش پرفيوم بلو شانل تاپ - 30 ميل</t>
  </si>
  <si>
    <t>نيش پرفيوم اسکندال - 20 ميل</t>
  </si>
  <si>
    <t>نيش پرفيوم آلور اسپرت شانل - 20 ميل</t>
  </si>
  <si>
    <t>نيش پرفيوم ترنزي - 30 ميل</t>
  </si>
  <si>
    <t>نيش پرفيوم پگاسوس مارلي - 30 ميل</t>
  </si>
  <si>
    <t>نيش پرفيوم آمز - 50 ميل</t>
  </si>
  <si>
    <t>نيش پرفيوم بلاسم - 20 ميل</t>
  </si>
  <si>
    <t>نيش پرفيوم اکلت - 50 ميل</t>
  </si>
  <si>
    <t>نيش پرفيوم آيهان - 30 ميل</t>
  </si>
  <si>
    <t>نيش پرفيوم آوا - 20 ميل</t>
  </si>
  <si>
    <t>نيش پرفيوم هيلا - 30 ميل</t>
  </si>
  <si>
    <t>نيش پرفيوم ورسوز - 30 ميل</t>
  </si>
  <si>
    <t>نيش پرفيوم بمب - 30 ميل</t>
  </si>
  <si>
    <t>نيش پرفيوم لولا تاپ ايکستريم - 30 ميل</t>
  </si>
  <si>
    <t>نيش پرفيوم آيسو - 20 ميل</t>
  </si>
  <si>
    <t>نيش پرفيوم هاني مون 1 - 30 ميل</t>
  </si>
  <si>
    <t>نيش پرفيوم دي اچ - 20 ميل</t>
  </si>
  <si>
    <t>نيش پرفيوم برايت کريستال - 20 ميل</t>
  </si>
  <si>
    <t>نيش پرفيوم دي اچ - 15 ميل</t>
  </si>
  <si>
    <t>نيش پرفيوم ايفوريا - 30 ميل</t>
  </si>
  <si>
    <t>نيش پرفيوم ورساچ نوير - 20 ميل</t>
  </si>
  <si>
    <t>نيش پرفيوم برايت کريستال - 30 ميل</t>
  </si>
  <si>
    <t>پيور ناتيکا - 20 ميل</t>
  </si>
  <si>
    <t>نيش پرفيوم کينگ - 50 ميل</t>
  </si>
  <si>
    <t>نيش پرفيوم رجينا - 30 ميل</t>
  </si>
  <si>
    <t>نيش پرفيوم بلاسم - 50 ميل</t>
  </si>
  <si>
    <t>نيش پرفيوم پلاتينيوم - 30 ميل</t>
  </si>
  <si>
    <t>نيش پرفيوم مگامار - 20 ميل</t>
  </si>
  <si>
    <t>نيش پرفيوم دات - 20 ميل</t>
  </si>
  <si>
    <t>نيش پرفيوم لولا تاپ ايکستريم - 20 ميل</t>
  </si>
  <si>
    <t>نيش پرفيوم ويکند تاپ ايکستريم - 20 ميل</t>
  </si>
  <si>
    <t>نيش پرفيوم بست اف کريد - 50 ميل</t>
  </si>
  <si>
    <t>نيش پرفيوم هاني مون 2 - 15 ميل</t>
  </si>
  <si>
    <t>پيور بست اف کريد 50 ميل - جويسي</t>
  </si>
  <si>
    <t>نيش پرفيوم هات نايت زنانه - 30 ميل</t>
  </si>
  <si>
    <t>نيش پرفيوم تارا - 15 ميل</t>
  </si>
  <si>
    <t>نيش پرفيوم بوگارت گريد يک - 20 ميل</t>
  </si>
  <si>
    <t>نيش پرفيوم ونوم تاپ ايکستريم - 30 ميل</t>
  </si>
  <si>
    <t>نيش پرفيوم کريد اونتوس تاپ گريد - 20 ميل</t>
  </si>
  <si>
    <t>نيش پرفيوم آرام - 30 ميل</t>
  </si>
  <si>
    <t>نيش پرفيوم چلسي - 30 ميل</t>
  </si>
  <si>
    <t>نيش پرفيوم اکلت - 30 ميل</t>
  </si>
  <si>
    <t>نيش پرفيوم مفيستو کازاموراتي - 20 ميل</t>
  </si>
  <si>
    <t>نيش پرفيوم اسکندال - 30 ميل</t>
  </si>
  <si>
    <t>نيش پرفيوم پلاتينيوم - 20 ميل</t>
  </si>
  <si>
    <t>نيش پرفيوم کينگ - 20 ميل</t>
  </si>
  <si>
    <t>نيش پرفيوم آيسو - 50 ميل</t>
  </si>
  <si>
    <t>نيش پرفيوم ورساچ نوير - 30 ميل</t>
  </si>
  <si>
    <t>نيش پرفيوم لهوم اولتايم ايوسن لورن - 20 ميل</t>
  </si>
  <si>
    <t>نيش پرفيوم دات - 30 ميل</t>
  </si>
  <si>
    <t>نيش پرفيوم اينوکتوس اکوا - 30 ميل</t>
  </si>
  <si>
    <t>نيش پرفيوم ورساچ اروس - 30 ميل</t>
  </si>
  <si>
    <t>نيش پرفيوم کوکو شنل تاپ ايکستريم - 20 ميل</t>
  </si>
  <si>
    <t>نيش پرفيوم گودگرل - 20 ميل</t>
  </si>
  <si>
    <t>نيش پرفيوم آيسو - 30 ميل</t>
  </si>
  <si>
    <t>نيش پرفيوم هيرو تاپ ايکستريم - 20 ميل</t>
  </si>
  <si>
    <t>نيش پرفيوم ليان - 30 ميل</t>
  </si>
  <si>
    <t>نيش پرفيوم بوگارت گريد يک - 50 ميل</t>
  </si>
  <si>
    <t>نيش پرفيوم وان ميليون - 20 ميل</t>
  </si>
  <si>
    <t>نيش پرفيوم الين - 30 ميل</t>
  </si>
  <si>
    <t>نيش پرفيوم ليتون مارلي - 50 ميل</t>
  </si>
  <si>
    <t>پيور بست اف کريد - 30 ميل</t>
  </si>
  <si>
    <t>نيش پرفيوم کريد اونتوس تاپ گريد - 50 ميل</t>
  </si>
  <si>
    <t>نيش پرفيوم پگاسوس مارلي - 20 ميل</t>
  </si>
  <si>
    <t>نيش پرفيوم زن شي سيدو - 20 ميل</t>
  </si>
  <si>
    <t>نيش پرفيوم وان ميليون - 30 ميل</t>
  </si>
  <si>
    <t>نيش پرفيوم ملکول - 20 ميل</t>
  </si>
  <si>
    <t>والو ايزي کريمپ</t>
  </si>
  <si>
    <t>نيش پرفيوم آيهان - 15 ميل</t>
  </si>
  <si>
    <t>نيش پرفيوم لاليک لامور - 20 ميل</t>
  </si>
  <si>
    <t>نيش پرفيوم کول واتر آبي - 30 ميل</t>
  </si>
  <si>
    <t>نيش پرفيوم هاني مون 3 - 15 ميل</t>
  </si>
  <si>
    <t>نيش پرفيوم مارلي کالان - 30 ميل</t>
  </si>
  <si>
    <t>نيش پرفيوم هات نايت مردانه - 15 ميل</t>
  </si>
  <si>
    <t>نيش پرفيوم تروي - 30 ميل</t>
  </si>
  <si>
    <t>نيش پرفيوم لهوم اولتايم ايوسن لورن - 10 ميل</t>
  </si>
  <si>
    <t>نيش پرفيوم کارن تاپ - 15 ميل</t>
  </si>
  <si>
    <t>نيش پرفيوم آسمان - 30 ميل</t>
  </si>
  <si>
    <t>نيش پرفيوم بلک افکانو تاپ ايکستريم - 20 ميل</t>
  </si>
  <si>
    <t>نيش پرفيوم شانل چنس تاپ - 30 ميل</t>
  </si>
  <si>
    <t>پيور اژين - 20 ميل</t>
  </si>
  <si>
    <t>نيش پرفيوم ملکول - 30 ميل</t>
  </si>
  <si>
    <t>پيور ناتيکا - 30 ميل</t>
  </si>
  <si>
    <t>نيش پرفيوم بست اف کريد - 30 ميل</t>
  </si>
  <si>
    <t>نيش پرفيوم منيفستو ايوسن لورن - 30 ميل</t>
  </si>
  <si>
    <t>نيش پرفيوم واترماني - 30 ميل</t>
  </si>
  <si>
    <t>نيش پرفيوم طيلا - 30 ميل</t>
  </si>
  <si>
    <t>نيش پرفيوم سوئيت لاو - 20 ميل</t>
  </si>
  <si>
    <t>نيش پرفيوم کارن تاپ - 50 ميل</t>
  </si>
  <si>
    <t>نيش پرفيوم آسمان - 20 ميل</t>
  </si>
  <si>
    <t>نيش پرفيوم کوکو شنل - 30 ميل</t>
  </si>
  <si>
    <t>پيور ونوم تاپ - 20 ميل</t>
  </si>
  <si>
    <t>نيش پرفيوم کارن تاپ - 30 ميل</t>
  </si>
  <si>
    <t>نيش پرفيوم هوگو بوس - 30 ميل</t>
  </si>
  <si>
    <t>نيش پرفيوم هات نايت زنانه - 15 ميل</t>
  </si>
  <si>
    <t>نيش پرفيوم هاني مون 1 - 50 ميل</t>
  </si>
  <si>
    <t>نيش پرفيوم آمز - 15 ميل</t>
  </si>
  <si>
    <t>نيش پرفيوم هالووين - 20 ميل</t>
  </si>
  <si>
    <t>شعبه 1</t>
  </si>
  <si>
    <t>نیش پرفیوم تجاری لائورا  20 میل هانی مون</t>
  </si>
  <si>
    <t>مایع اسپری 50 میل ادکلنی</t>
  </si>
  <si>
    <t>نیش پرفیوم تجاری اپن تاپ ایکستریم  20 میل هانی مون</t>
  </si>
  <si>
    <t>نیش پرفیوم تجاری فارنهایت  30 میل هانی مون</t>
  </si>
  <si>
    <t>نیش پرفیوم انحصاری طیلا  20 میل هانی مون</t>
  </si>
  <si>
    <t>پیور پرفیوم انحصاری هات نایت زنانه  30 میل هانی مون</t>
  </si>
  <si>
    <t>نیش پرفیوم تجاری ملکول گرید دو 100 میل هانی مون</t>
  </si>
  <si>
    <t>مایع اسپری 30 گرم ایزی کریمپ</t>
  </si>
  <si>
    <t>عطر انحصاری ناتیکا - متروک هانی مون</t>
  </si>
  <si>
    <t>نیش پرفیوم تجاری تام فورد بلک ارکید تاپ ایکستریم  50 میل هانی مون</t>
  </si>
  <si>
    <t>نیش پرفیوم تجاری وتیور بلانج سلطان پاشا  30 میل هانی مون</t>
  </si>
  <si>
    <t>تستر اینترلود آمواژ - متروک هانی مون</t>
  </si>
  <si>
    <t>تستر آسمان - متروک هانی مون</t>
  </si>
  <si>
    <t>عطر تجاری واترمانی - متروک هانی مون</t>
  </si>
  <si>
    <t>نیش پرفیوم انحصاری هیلا تاپ ایکستریم  50 میل هانی مون</t>
  </si>
  <si>
    <t>نیش پرفیوم تجاری ویکند  30 میل هانی مون</t>
  </si>
  <si>
    <t>نیش پرفیوم انحصاری هیرو 15 میل هانی مون</t>
  </si>
  <si>
    <t>نیش پرفیوم تجاری کرید سیلور مانتین تاپ  20 میل هانی مون</t>
  </si>
  <si>
    <t>نیش پرفیوم تجاری واترمانی  100 میل هانی مون</t>
  </si>
  <si>
    <t>نیش پرفیوم تجاری جنیفر تاپ ایکستریم  20 میل هانی مون</t>
  </si>
  <si>
    <t>نیش پرفیوم تجاری اله ایوسن لورن  30 میل هانی مون</t>
  </si>
  <si>
    <t>پیور پرفیوم انحصاری پی اس  20 میل هانی مون</t>
  </si>
  <si>
    <t>نیش پرفیوم تجاری کرید گرین آیریش  20 میل هانی مون</t>
  </si>
  <si>
    <t>نیش پرفیوم انحصاری ارتک  20 میل هانی مون</t>
  </si>
  <si>
    <t>نیش پرفیوم تجاری لائورا  30 میل هانی مون</t>
  </si>
  <si>
    <t>نیش پرفیوم تجاری کرید وایکینگ  50 میل هانی مون</t>
  </si>
  <si>
    <t>نیش پرفیوم تجاری شانل چنس تاپ ایکستریم  50 میل هانی مون</t>
  </si>
  <si>
    <t>نیش پرفیوم تجاری تام فورد بلک ارکید تاپ ایکستریم  20 میل هانی مون</t>
  </si>
  <si>
    <t>نیش پرفیوم انحصاری بست اف کرید  20 میل هانی مون</t>
  </si>
  <si>
    <t>نیش پرفیوم تجاری لائورا  50 میل هانی مون</t>
  </si>
  <si>
    <t>نیش پرفیوم تجاری شانل چنس تاپ ایکستریم  30 میل هانی مون</t>
  </si>
  <si>
    <t>تستر ملکول - متروک هانی مون</t>
  </si>
  <si>
    <t>نیش پرفیوم تجاری زن شی سیدو تاپ ایکستریم  30 میل هانی مون</t>
  </si>
  <si>
    <t>نیش پرفیوم تجاری گودگرل تاپ ایکستریم  50 میل هانی مون</t>
  </si>
  <si>
    <t>پیور پرفیوم تجاری سزار  30 میل هانی مون</t>
  </si>
  <si>
    <t>نیش پرفیوم تجاری سی اچ تاپ  50 میل هانی مون</t>
  </si>
  <si>
    <t>مایع اسپری 50 میل کیوب</t>
  </si>
  <si>
    <t>نیش پرفیوم تجاری رالف صورتی  50 میل هانی مون</t>
  </si>
  <si>
    <t>پیور پرفیوم انحصاری ونوم تاپ ایکستریم  50 میل هانی مون</t>
  </si>
  <si>
    <t>نیش پرفیوم تجاری کارتیر پاشا تاپ ایکستریم  50 میل هانی مون</t>
  </si>
  <si>
    <t>نیش پرفیوم تجاری ابر کرومبی  50 میل هانی مون</t>
  </si>
  <si>
    <t>نیش پرفیوم تجاری لاویست بله تاپ ایکستریم  30 میل هانی مون</t>
  </si>
  <si>
    <t>نیش پرفیوم تجاری پلاتینیوم  10 میل هانی مون</t>
  </si>
  <si>
    <t>پیور پرفیوم تجاری اینترلود آمواژ  20 میل هانی مون</t>
  </si>
  <si>
    <t>پیور پرفیوم تجاری سوئیت لاو  30 میل هانی مون</t>
  </si>
  <si>
    <t>پیور پرفیوم انحصاری اژین  30 میل هانی مون</t>
  </si>
  <si>
    <t>نیش پرفیوم تجاری 212 سکسی زنانه  20 میل هانی مون</t>
  </si>
  <si>
    <t>پیور پرفیوم تجاری کریکت  30 میل هانی مون</t>
  </si>
  <si>
    <t>نیش پرفیوم تجاری ترنزی تاپ ایکستریم  20 میل هانی مون</t>
  </si>
  <si>
    <t>پیور پرفیوم انحصاری طیلا  30 میل هانی مون</t>
  </si>
  <si>
    <t>پیور پرفیوم تجاری هرمس تاپ  30 میل هانی مون</t>
  </si>
  <si>
    <t>پیور پرفیوم تجاری ترنزی  30 میل هانی مون</t>
  </si>
  <si>
    <t>پیور پرفیوم انحصاری کارن تاپ  20 میل هانی مون</t>
  </si>
  <si>
    <t>نیش پرفیوم تجاری اکلت تاپ ایکستریم  50 میل هانی مون</t>
  </si>
  <si>
    <t>پیور پرفیوم انحصاری لولا  50 میل هانی مون</t>
  </si>
  <si>
    <t>پیور پرفیوم تجاری اینوکتوس اکوا  30 میل هانی مون</t>
  </si>
  <si>
    <t>شعبه 6</t>
  </si>
  <si>
    <t>نیش پرفیوم تجاری فارنهایت  20 میل هانی مون</t>
  </si>
  <si>
    <t>نیش پرفیوم تجاری گوچی بلوم تاپ  50 میل هانی مون</t>
  </si>
  <si>
    <t>نیش پرفیوم تجاری کرید سیلور مانتین تاپ  30 میل هانی مون</t>
  </si>
  <si>
    <t>پیور پرفیوم تجاری لیتون مارلی  30 میل هانی مون</t>
  </si>
  <si>
    <t>Gifts ست مردانه هانی مون</t>
  </si>
  <si>
    <t>عطر انحصاری لهوم اولتایم ایوسن لورن - متروک هانی مون</t>
  </si>
  <si>
    <t>مایع اسپری 15 میل کیوب</t>
  </si>
  <si>
    <t>تستر ونوم تاپ ایکستریم - متروک هانی مون</t>
  </si>
  <si>
    <t>نیش پرفیوم انحصاری هیرو تاپ ایکستریم  10 میل هانی مون</t>
  </si>
  <si>
    <t>پیور پرفیوم انحصاری کارن تاپ  50 میل هانی مون</t>
  </si>
  <si>
    <t>پیور پرفیوم انحصاری هیلا  30 میل هانی مون</t>
  </si>
  <si>
    <t>نیش پرفیوم تجاری تام فورد گری وتیور 100 میل هانی مون</t>
  </si>
  <si>
    <t>نیش پرفیوم تجاری لایت بلو  20 میل هانی مون</t>
  </si>
  <si>
    <t>نیش پرفیوم تجاری لاویست بله تاپ ایکستریم  50 میل هانی مون</t>
  </si>
  <si>
    <t>نیش پرفیوم تجاری مفیستو کازاموراتی  20 میل هانی مون</t>
  </si>
  <si>
    <t>پیور پرفیوم تجاری شانل چنس تاپ  30 میل هانی مون</t>
  </si>
  <si>
    <t>نیش پرفیوم تجاری اینکانتو  20 میل هانی مون</t>
  </si>
  <si>
    <t>نیش پرفیوم تجاری گوچی بلوم تاپ  20 میل هانی مون</t>
  </si>
  <si>
    <t>پیور پرفیوم انحصاری هات نایت مردانه  50 میل هانی مون</t>
  </si>
  <si>
    <t>نیش پرفیوم تجاری آلور اسپرت شانل  50 میل هانی مون</t>
  </si>
  <si>
    <t>پیور پرفیوم تجاری توسکان لدر  30 میل هانی مون</t>
  </si>
  <si>
    <t>پیور پرفیوم تجاری کرید سیلور مانتین تاپ  30 میل هانی مون</t>
  </si>
  <si>
    <t>پیور پرفیوم تجاری اینترلود آمواژ  30 میل هانی مون</t>
  </si>
  <si>
    <t>پیور پرفیوم انحصاری کارن تاپ  30 میل هانی مون</t>
  </si>
  <si>
    <t>عطر تجاری لاویست بله - متروک هانی مون</t>
  </si>
  <si>
    <t>پیور پرفیوم تجاری ملکول  30 میل هانی مون</t>
  </si>
  <si>
    <t>تستر لهوم اولتایم ایوسن لورن - متروک هانی مون</t>
  </si>
  <si>
    <t>تستر تام فورد تاپ - متروک هانی مون</t>
  </si>
  <si>
    <t>تستر کاپتان بلک - متروک هانی مون</t>
  </si>
  <si>
    <t>تستر دورو ناسوماتو - متروک هانی مون</t>
  </si>
  <si>
    <t>نیش پرفیوم انحصاری کرید اونتوس تاپ گرید 100 میل هانی مون</t>
  </si>
  <si>
    <t>عطر تجاری جنیفر تاپ ایکستریم - متروک هانی مون</t>
  </si>
  <si>
    <t>عطر انحصاری لولا - متروک هانی مون</t>
  </si>
  <si>
    <t>عطر تجاری ترنزی منسوخ - متروک هانی مون</t>
  </si>
  <si>
    <t>نیش پرفیوم تجاری ترنزی تاپ ایکستریم  50 میل هانی مون</t>
  </si>
  <si>
    <t>نیش پرفیوم تجاری ورساچ پورهوم  30 میل هانی مون</t>
  </si>
  <si>
    <t>نیش پرفیوم تجاری شانل چنس تاپ ایکستریم  20 میل هانی مون</t>
  </si>
  <si>
    <t>نیش پرفیوم انحصاری کرید اونتوس تاپ ایکستریم  50 میل هانی مون</t>
  </si>
  <si>
    <t>نیش پرفیوم تجاری لاگوست سبز  20 میل هانی مون</t>
  </si>
  <si>
    <t>نیش پرفیوم انحصاری هیرو تاپ ایکستریم  30 میل هانی مون</t>
  </si>
  <si>
    <t>نیش پرفیوم انحصاری هور  50 میل هانی مون</t>
  </si>
  <si>
    <t>نيش پرفيوم تام فورد تاپ - 20 ميل</t>
  </si>
  <si>
    <t>نيش پرفيوم اکلت - 20 ميل</t>
  </si>
  <si>
    <t>نيش پرفيوم آيهان - 20 ميل</t>
  </si>
  <si>
    <t>نيش پرفيوم چلسي - 20 ميل</t>
  </si>
  <si>
    <t>نيش پرفيوم هيرو تاپ ايکستريم - 30 ميل</t>
  </si>
  <si>
    <t>نيش پرفيوم هرمس تاپ - 20 ميل</t>
  </si>
  <si>
    <t>نيش پرفيوم اپن تاپ ايکستريم - 20 ميل</t>
  </si>
  <si>
    <t>نيش پرفيوم بلک افکانو تاپ ايکستريم - 30 ميل</t>
  </si>
  <si>
    <t>نيش پرفيوم بمب - 20 ميل</t>
  </si>
  <si>
    <t>نيش پرفيوم لاليک نوير - 20 ميل</t>
  </si>
  <si>
    <t>نيش پرفيوم بمب - 50 ميل</t>
  </si>
  <si>
    <t>نيش پرفيوم آمز - 20 ميل</t>
  </si>
  <si>
    <t>نيش پرفيوم اينترلود امواژ تاپ ايکستريم - 30 ميل</t>
  </si>
  <si>
    <t>نيش پرفيوم ونوم تاپ ايکستريم - 20 ميل</t>
  </si>
  <si>
    <t>نيش پرفيوم چلسي - 50 ميل</t>
  </si>
  <si>
    <t>نيش پرفيوم ووياج هرمس - 20 ميل</t>
  </si>
  <si>
    <t>نيش پرفيوم کارن تاپ ايکستريم - 30 ميل</t>
  </si>
  <si>
    <t>شعبه بم</t>
  </si>
  <si>
    <t>نیش پرفیوم انحصاری هات نایت مردانه  20 میل هانی مون</t>
  </si>
  <si>
    <t>نیش پرفیوم انحصاری آمز  20 میل هانی مون</t>
  </si>
  <si>
    <t>نیش پرفیوم تجاری کاپتان بلک زرد  50 میل هانی مون</t>
  </si>
  <si>
    <t>نيش پرفيوم هاني مون 1 - 20 ميل</t>
  </si>
  <si>
    <t>نيش پرفيوم ونوم تاپ ايکستريم - 50 ميل</t>
  </si>
  <si>
    <t>نيش پرفيوم هات نايت زنانه - 20 ميل</t>
  </si>
  <si>
    <t>نيش پرفيوم دانهيل قهوه اي - 50 ميل</t>
  </si>
  <si>
    <t>نيش پرفيوم جنيفر - 50 ميل</t>
  </si>
  <si>
    <t>نيش پرفيوم لولا - 20 ميل</t>
  </si>
  <si>
    <t>نيش پرفيوم دانهيل قهوه اي - 30 ميل</t>
  </si>
  <si>
    <t>نيش پرفيوم ووياج هرمس - 50 ميل</t>
  </si>
  <si>
    <t>نيش پرفيوم بوگارت گريد يک - 30 ميل</t>
  </si>
  <si>
    <t>نيش پرفيوم ونوم تاپ ايکستريم - 15 ميل</t>
  </si>
  <si>
    <t>نيش پرفيوم اپن - 20 ميل</t>
  </si>
  <si>
    <t>نيش پرفيوم اينوکتوس اکوا - 20 ميل</t>
  </si>
  <si>
    <t>نيش پرفيوم هيرو - 50 ميل</t>
  </si>
  <si>
    <t>نيش پرفيوم مونت بلک لجند - 30 ميل</t>
  </si>
  <si>
    <t>نيش پرفيوم اسپلندور مشکي - 30 ميل</t>
  </si>
  <si>
    <t>نيش پرفيوم مونت بلک لجند - 50 ميل</t>
  </si>
  <si>
    <t>نيش پرفيوم اسپلندور مشکي - 20 ميل</t>
  </si>
  <si>
    <t>نيش پرفيوم ليدي گاگا تاپ ايکستريم - 20 ميل</t>
  </si>
  <si>
    <t>نيش پرفيوم هرمس تاپ - 50 ميل</t>
  </si>
  <si>
    <t>نيش پرفيوم ووياج هرمس - 30 ميل</t>
  </si>
  <si>
    <t>نيش پرفيوم سي اچ تاپ - 20 ميل</t>
  </si>
  <si>
    <t>نيش پرفيوم ملکول - 50 ميل</t>
  </si>
  <si>
    <t>نيش پرفيوم بلو شانل تاپ - 20 ميل</t>
  </si>
  <si>
    <t>نيش پرفيوم کاپتان بلک زرد - 20 ميل</t>
  </si>
  <si>
    <t>نيش پرفيوم لولا - 30 ميل</t>
  </si>
  <si>
    <t>نيش پرفيوم ونوم - 50 ميل</t>
  </si>
  <si>
    <t>نيش پرفيوم هرمس تاپ - 30 ميل</t>
  </si>
  <si>
    <t>نيش پرفيوم ونوم - 30 ميل</t>
  </si>
  <si>
    <t>نيش پرفيوم اينوکتوس اکوا - 50 ميل</t>
  </si>
  <si>
    <t>نيش پرفيوم کاپتان بلک زرد - 30 ميل</t>
  </si>
  <si>
    <t>شعبه 2</t>
  </si>
  <si>
    <t>نیش پرفیوم انحصاری هانی مون 1  10 میل هانی مون</t>
  </si>
  <si>
    <t>پیور پرفیوم تجاری تام فورد ایکستریم  20 میل هانی مون</t>
  </si>
  <si>
    <t>نیش پرفیوم تجاری کوکو شنل تاپ ایکستریم  50 میل هانی مون</t>
  </si>
  <si>
    <t>پیور پرفیوم تجاری 212 سکسی زنانه  30 میل هانی مون</t>
  </si>
  <si>
    <t>نیش پرفیوم تجاری میراژ  50 میل هانی مون</t>
  </si>
  <si>
    <t>پیور پرفیوم تجاری 212 سکسی مردانه  30 میل هانی مون</t>
  </si>
  <si>
    <t>نیش پرفیوم تجاری میراژ  30 میل هانی مون</t>
  </si>
  <si>
    <t>پیور پرفیوم تجاری لائورا  30 میل هانی مون</t>
  </si>
  <si>
    <t>عطر تجاری چلسی - متروک هانی مون</t>
  </si>
  <si>
    <t>پیور پرفیوم تجاری دیزایر بلو  20 میل هانی مون</t>
  </si>
  <si>
    <t>عطر تجاری اسی میاکی بلو - متروک هانی مون</t>
  </si>
  <si>
    <t>نیش پرفیوم تجاری کارتیر پاشا تاپ ایکستریم  30 میل هانی مون</t>
  </si>
  <si>
    <t>نیش پرفیوم انحصاری بست اف کرید  10 میل هانی مون</t>
  </si>
  <si>
    <t>نیش پرفیوم تجاری ویکند  50 میل هانی مون</t>
  </si>
  <si>
    <t>عطر تجاری ملکول - متروک هانی مون</t>
  </si>
  <si>
    <t>پیور پرفیوم انحصاری هانی مون 1  20 میل هانی مون</t>
  </si>
  <si>
    <t>مایع اسپری 20 گرم ایزی کریمپ</t>
  </si>
  <si>
    <t>عطر انحصاری هانی مون 3 - متروک هانی مون</t>
  </si>
  <si>
    <t>عطر تجاری تام فورد تاپ - متروک هانی مون</t>
  </si>
  <si>
    <t>مایع اسپری 10 میل ساده گرد</t>
  </si>
  <si>
    <t>عطر تجاری اپن - متروک هانی مون</t>
  </si>
  <si>
    <t>عطر تجاری کارتیر پاشا تاپ - متروک هانی مون</t>
  </si>
  <si>
    <t>نیش پرفیوم تجاری فمینین پلوریل  20 میل هانی مون</t>
  </si>
  <si>
    <t>عطر انحصاری دی اچ - متروک هانی مون</t>
  </si>
  <si>
    <t>عطر تجاری دانهیل قهوه ای - متروک هانی مون</t>
  </si>
  <si>
    <t>نیش پرفیوم تجاری لاویست بله تاپ ایکستریم  20 میل هانی مون</t>
  </si>
  <si>
    <t>عطر تجاری لیمیت - متروک هانی مون</t>
  </si>
  <si>
    <t>نیش پرفیوم تجاری سیلورسنت بوگارت تاپ ایکستریم  30 میل هانی مون</t>
  </si>
  <si>
    <t>پیور پرفیوم تجاری مونت بلک لجند  30 میل هانی مون</t>
  </si>
  <si>
    <t>شعبه 4</t>
  </si>
  <si>
    <t>نیش پرفیوم تجاری اسی میاکی بلو 100 میل هانی مون</t>
  </si>
  <si>
    <t>نیش پرفیوم تجاری استیشن  20 میل هانی مون</t>
  </si>
  <si>
    <t>پیور پرفیوم تجاری لالیک ساتین  30 میل هانی مون</t>
  </si>
  <si>
    <t>نیش پرفیوم تجاری اسکندال  50 میل هانی مون</t>
  </si>
  <si>
    <t>نیش پرفیوم تجاری ورساچ نویر تاپ ایکستریم  50 میل هانی مون</t>
  </si>
  <si>
    <t>نیش پرفیوم تجاری لالیک لامور تاپ ایکستریم  50 میل هانی مون</t>
  </si>
  <si>
    <t>نیش پرفیوم انحصاری دی اچ  10 میل هانی مون</t>
  </si>
  <si>
    <t>پیور پرفیوم انحصاری تروی  20 میل هانی مون</t>
  </si>
  <si>
    <t>نیش پرفیوم تجاری تام فورد ایکستریم  20 میل هانی مون</t>
  </si>
  <si>
    <t>نیش پرفیوم تجاری لاگوست سبز  30 میل هانی مون</t>
  </si>
  <si>
    <t>عطر تجاری آرامیس 900 - متروک هانی مون</t>
  </si>
  <si>
    <t>شعبه سیرجان</t>
  </si>
  <si>
    <t>نیش پرفیوم انحصاری کارن تاپ  20 میل هانی مون</t>
  </si>
  <si>
    <t>نیش پرفیوم انحصاری هور  20 میل هانی مون</t>
  </si>
  <si>
    <t>نیش پرفیوم انحصاری هور  30 میل هانی مون</t>
  </si>
  <si>
    <t>کف سفارش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</si>
</sst>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75"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378" totalsRowCount="1" headerRowDxfId="174" dataDxfId="173">
  <autoFilter ref="A1:I377" xr:uid="{00000000-0009-0000-0100-000002000000}"/>
  <sortState xmlns:xlrd2="http://schemas.microsoft.com/office/spreadsheetml/2017/richdata2" ref="A2:I389">
    <sortCondition descending="1" ref="G1:G389"/>
  </sortState>
  <tableColumns count="9">
    <tableColumn id="1" xr3:uid="{00000000-0010-0000-0100-000001000000}" name="عنوان شرکت" dataDxfId="172" totalsRowDxfId="8"/>
    <tableColumn id="2" xr3:uid="{00000000-0010-0000-0100-000002000000}" name="عنوان کالا" dataDxfId="171" totalsRowDxfId="7"/>
    <tableColumn id="3" xr3:uid="{00000000-0010-0000-0100-000003000000}" name="کد کالا" dataDxfId="170" totalsRowDxfId="6"/>
    <tableColumn id="4" xr3:uid="{00000000-0010-0000-0100-000004000000}" name="جمع واحد" dataDxfId="169" totalsRowDxfId="5"/>
    <tableColumn id="5" xr3:uid="{00000000-0010-0000-0100-000005000000}" name="مقدار" dataDxfId="168" totalsRowDxfId="4"/>
    <tableColumn id="6" xr3:uid="{00000000-0010-0000-0100-000006000000}" name="تعداد روز فعال شعبه" dataDxfId="167" totalsRowDxfId="3"/>
    <tableColumn id="7" xr3:uid="{00000000-0010-0000-0100-000007000000}" name="مجموع تعداد فروش" dataDxfId="166" totalsRowDxfId="2"/>
    <tableColumn id="8" xr3:uid="{00000000-0010-0000-0100-000008000000}" name="ماه" dataDxfId="165" totalsRowDxfId="1"/>
    <tableColumn id="9" xr3:uid="{00000000-0010-0000-0100-000009000000}" name="کف سفارش" totalsRowFunction="sum" dataDxfId="164" totalsRowDxfId="0">
      <calculatedColumnFormula>((Table2[[#This Row],[مقدار]]/Table2[[#This Row],[تعداد روز فعال شعبه]])*10)+1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1:I211" totalsRowCount="1" headerRowDxfId="28" dataDxfId="27">
  <autoFilter ref="A1:I210" xr:uid="{00000000-0009-0000-0100-00000B000000}"/>
  <tableColumns count="9">
    <tableColumn id="1" xr3:uid="{00000000-0010-0000-0A00-000001000000}" name="عنوان شرکت" dataDxfId="26" totalsRowDxfId="25"/>
    <tableColumn id="2" xr3:uid="{00000000-0010-0000-0A00-000002000000}" name="عنوان کالا" dataDxfId="24" totalsRowDxfId="23"/>
    <tableColumn id="3" xr3:uid="{00000000-0010-0000-0A00-000003000000}" name="کد کالا" dataDxfId="22" totalsRowDxfId="21"/>
    <tableColumn id="4" xr3:uid="{00000000-0010-0000-0A00-000004000000}" name="جمع واحد" dataDxfId="20" totalsRowDxfId="19"/>
    <tableColumn id="5" xr3:uid="{00000000-0010-0000-0A00-000005000000}" name="مقدار" dataDxfId="18" totalsRowDxfId="17"/>
    <tableColumn id="6" xr3:uid="{00000000-0010-0000-0A00-000006000000}" name="تعداد روز فعال شعبه" dataDxfId="16" totalsRowDxfId="15"/>
    <tableColumn id="7" xr3:uid="{00000000-0010-0000-0A00-000007000000}" name="مجموع تعداد فروش" dataDxfId="14" totalsRowDxfId="13"/>
    <tableColumn id="8" xr3:uid="{00000000-0010-0000-0A00-000008000000}" name="ماه" dataDxfId="12" totalsRowDxfId="11"/>
    <tableColumn id="9" xr3:uid="{00000000-0010-0000-0A00-000009000000}" name="کف سفارش" totalsRowFunction="sum" dataDxfId="10" totalsRowDxfId="9">
      <calculatedColumnFormula>1+(Table11[[#This Row],[مقدار]]/Table11[[#This Row],[تعداد روز فعال شعبه]])*10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273" totalsRowCount="1" headerRowDxfId="163" dataDxfId="162">
  <autoFilter ref="A1:I272" xr:uid="{00000000-0009-0000-0100-000003000000}"/>
  <sortState xmlns:xlrd2="http://schemas.microsoft.com/office/spreadsheetml/2017/richdata2" ref="A2:I272">
    <sortCondition descending="1" ref="I1:I272"/>
  </sortState>
  <tableColumns count="9">
    <tableColumn id="1" xr3:uid="{00000000-0010-0000-0200-000001000000}" name="عنوان شرکت" dataDxfId="161" totalsRowDxfId="160"/>
    <tableColumn id="2" xr3:uid="{00000000-0010-0000-0200-000002000000}" name="عنوان کالا" dataDxfId="159" totalsRowDxfId="158"/>
    <tableColumn id="3" xr3:uid="{00000000-0010-0000-0200-000003000000}" name="کد کالا" dataDxfId="157" totalsRowDxfId="156"/>
    <tableColumn id="4" xr3:uid="{00000000-0010-0000-0200-000004000000}" name="جمع واحد" dataDxfId="155" totalsRowDxfId="154"/>
    <tableColumn id="5" xr3:uid="{00000000-0010-0000-0200-000005000000}" name="مقدار" dataDxfId="153" totalsRowDxfId="152"/>
    <tableColumn id="6" xr3:uid="{00000000-0010-0000-0200-000006000000}" name="تعداد روز فعال شعبه" dataDxfId="151" totalsRowDxfId="150"/>
    <tableColumn id="7" xr3:uid="{00000000-0010-0000-0200-000007000000}" name="مجموع تعداد فروش" dataDxfId="149" totalsRowDxfId="148"/>
    <tableColumn id="8" xr3:uid="{00000000-0010-0000-0200-000008000000}" name="ماه" dataDxfId="147" totalsRowDxfId="146"/>
    <tableColumn id="9" xr3:uid="{00000000-0010-0000-0200-000009000000}" name="کف سفارش" totalsRowFunction="sum" dataDxfId="145" totalsRowDxfId="144">
      <calculatedColumnFormula>1+(Table3[[#This Row],[مقدار]]/Table3[[#This Row],[تعداد روز فعال شعبه]])*10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I335" totalsRowCount="1" headerRowDxfId="143" dataDxfId="141" headerRowBorderDxfId="142" tableBorderDxfId="140">
  <autoFilter ref="A1:I334" xr:uid="{00000000-0009-0000-0100-000004000000}"/>
  <tableColumns count="9">
    <tableColumn id="1" xr3:uid="{00000000-0010-0000-0300-000001000000}" name="عنوان شرکت" dataDxfId="139" totalsRowDxfId="138"/>
    <tableColumn id="2" xr3:uid="{00000000-0010-0000-0300-000002000000}" name="عنوان کالا" dataDxfId="137" totalsRowDxfId="136"/>
    <tableColumn id="3" xr3:uid="{00000000-0010-0000-0300-000003000000}" name="کد کالا" dataDxfId="135" totalsRowDxfId="134"/>
    <tableColumn id="4" xr3:uid="{00000000-0010-0000-0300-000004000000}" name="جمع واحد" dataDxfId="133" totalsRowDxfId="132"/>
    <tableColumn id="5" xr3:uid="{00000000-0010-0000-0300-000005000000}" name="مقدار" dataDxfId="131" totalsRowDxfId="130"/>
    <tableColumn id="6" xr3:uid="{00000000-0010-0000-0300-000006000000}" name="تعداد روز فعال شعبه" dataDxfId="129" totalsRowDxfId="128"/>
    <tableColumn id="7" xr3:uid="{00000000-0010-0000-0300-000007000000}" name="مجموع تعداد فروش" dataDxfId="127" totalsRowDxfId="126"/>
    <tableColumn id="8" xr3:uid="{00000000-0010-0000-0300-000008000000}" name="ماه" dataDxfId="125" totalsRowDxfId="124"/>
    <tableColumn id="9" xr3:uid="{00000000-0010-0000-0300-000009000000}" name="کف سفارش" totalsRowFunction="sum" dataDxfId="123" totalsRowDxfId="122" dataCellStyle="Normal">
      <calculatedColumnFormula>1+(Table4[[#This Row],[مقدار]]/Table4[[#This Row],[تعداد روز فعال شعبه]])*10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I302" totalsRowShown="0" headerRowDxfId="121" dataDxfId="120">
  <autoFilter ref="A1:I302" xr:uid="{00000000-0009-0000-0100-000005000000}"/>
  <sortState xmlns:xlrd2="http://schemas.microsoft.com/office/spreadsheetml/2017/richdata2" ref="A2:I302">
    <sortCondition descending="1" ref="I1:I302"/>
  </sortState>
  <tableColumns count="9">
    <tableColumn id="1" xr3:uid="{00000000-0010-0000-0400-000001000000}" name="عنوان شرکت" dataDxfId="119"/>
    <tableColumn id="2" xr3:uid="{00000000-0010-0000-0400-000002000000}" name="عنوان کالا" dataDxfId="118"/>
    <tableColumn id="3" xr3:uid="{00000000-0010-0000-0400-000003000000}" name="کد کالا" dataDxfId="117"/>
    <tableColumn id="4" xr3:uid="{00000000-0010-0000-0400-000004000000}" name="جمع واحد" dataDxfId="116"/>
    <tableColumn id="5" xr3:uid="{00000000-0010-0000-0400-000005000000}" name="مقدار" dataDxfId="115"/>
    <tableColumn id="6" xr3:uid="{00000000-0010-0000-0400-000006000000}" name="تعداد روز فعال شعبه" dataDxfId="114"/>
    <tableColumn id="7" xr3:uid="{00000000-0010-0000-0400-000007000000}" name="مجموع تعداد فروش" dataDxfId="113"/>
    <tableColumn id="8" xr3:uid="{00000000-0010-0000-0400-000008000000}" name="ماه" dataDxfId="112"/>
    <tableColumn id="9" xr3:uid="{00000000-0010-0000-0400-000009000000}" name="کف سفارش" dataDxfId="111">
      <calculatedColumnFormula>1+(Table5[[#This Row],[مقدار]]/Table5[[#This Row],[تعداد روز فعال شعبه]])*10</calculatedColumnFormula>
    </tableColumn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I294" totalsRowCount="1" headerRowDxfId="110" dataDxfId="109">
  <autoFilter ref="A1:I293" xr:uid="{00000000-0009-0000-0100-000006000000}"/>
  <tableColumns count="9">
    <tableColumn id="1" xr3:uid="{00000000-0010-0000-0500-000001000000}" name="عنوان شرکت" dataDxfId="108" totalsRowDxfId="107"/>
    <tableColumn id="2" xr3:uid="{00000000-0010-0000-0500-000002000000}" name="عنوان کالا" dataDxfId="106" totalsRowDxfId="105"/>
    <tableColumn id="3" xr3:uid="{00000000-0010-0000-0500-000003000000}" name="کد کالا" dataDxfId="104" totalsRowDxfId="103"/>
    <tableColumn id="4" xr3:uid="{00000000-0010-0000-0500-000004000000}" name="جمع واحد" dataDxfId="102" totalsRowDxfId="101"/>
    <tableColumn id="5" xr3:uid="{00000000-0010-0000-0500-000005000000}" name="مقدار" dataDxfId="100" totalsRowDxfId="99"/>
    <tableColumn id="6" xr3:uid="{00000000-0010-0000-0500-000006000000}" name="تعداد روز فعال شعبه" dataDxfId="98" totalsRowDxfId="97"/>
    <tableColumn id="7" xr3:uid="{00000000-0010-0000-0500-000007000000}" name="مجموع تعداد فروش" dataDxfId="96" totalsRowDxfId="95"/>
    <tableColumn id="8" xr3:uid="{00000000-0010-0000-0500-000008000000}" name="ماه" dataDxfId="94" totalsRowDxfId="93"/>
    <tableColumn id="9" xr3:uid="{00000000-0010-0000-0500-000009000000}" name="کف سفارش" totalsRowFunction="sum" dataDxfId="92" totalsRowDxfId="91">
      <calculatedColumnFormula>1+(Table6[[#This Row],[مقدار]]/Table6[[#This Row],[تعداد روز فعال شعبه]])*10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I340" totalsRowShown="0" headerRowDxfId="90" dataDxfId="89">
  <autoFilter ref="A1:I340" xr:uid="{00000000-0009-0000-0100-000007000000}"/>
  <tableColumns count="9">
    <tableColumn id="1" xr3:uid="{00000000-0010-0000-0600-000001000000}" name="عنوان شرکت" dataDxfId="88"/>
    <tableColumn id="2" xr3:uid="{00000000-0010-0000-0600-000002000000}" name="عنوان کالا" dataDxfId="87"/>
    <tableColumn id="3" xr3:uid="{00000000-0010-0000-0600-000003000000}" name="کد کالا" dataDxfId="86"/>
    <tableColumn id="4" xr3:uid="{00000000-0010-0000-0600-000004000000}" name="جمع واحد" dataDxfId="85"/>
    <tableColumn id="5" xr3:uid="{00000000-0010-0000-0600-000005000000}" name="مقدار" dataDxfId="84"/>
    <tableColumn id="6" xr3:uid="{00000000-0010-0000-0600-000006000000}" name="تعداد روز فعال شعبه" dataDxfId="83"/>
    <tableColumn id="7" xr3:uid="{00000000-0010-0000-0600-000007000000}" name="مجموع تعداد فروش" dataDxfId="82"/>
    <tableColumn id="8" xr3:uid="{00000000-0010-0000-0600-000008000000}" name="ماه" dataDxfId="81"/>
    <tableColumn id="9" xr3:uid="{00000000-0010-0000-0600-000009000000}" name="کف سفارش" dataDxfId="80">
      <calculatedColumnFormula>1+(Table7[[#This Row],[مقدار]]/Table7[[#This Row],[تعداد روز فعال شعبه]])*10</calculatedColumnFormula>
    </tableColumn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I340" totalsRowShown="0" headerRowDxfId="79" dataDxfId="78">
  <autoFilter ref="A1:I340" xr:uid="{00000000-0009-0000-0100-000008000000}"/>
  <sortState xmlns:xlrd2="http://schemas.microsoft.com/office/spreadsheetml/2017/richdata2" ref="A2:I406">
    <sortCondition descending="1" ref="I1:I406"/>
  </sortState>
  <tableColumns count="9">
    <tableColumn id="1" xr3:uid="{00000000-0010-0000-0700-000001000000}" name="عنوان شرکت" dataDxfId="77"/>
    <tableColumn id="2" xr3:uid="{00000000-0010-0000-0700-000002000000}" name="عنوان کالا" dataDxfId="76"/>
    <tableColumn id="3" xr3:uid="{00000000-0010-0000-0700-000003000000}" name="کد کالا" dataDxfId="75"/>
    <tableColumn id="4" xr3:uid="{00000000-0010-0000-0700-000004000000}" name="جمع واحد" dataDxfId="74"/>
    <tableColumn id="5" xr3:uid="{00000000-0010-0000-0700-000005000000}" name="مقدار" dataDxfId="73"/>
    <tableColumn id="6" xr3:uid="{00000000-0010-0000-0700-000006000000}" name="تعداد روز فعال شعبه" dataDxfId="72"/>
    <tableColumn id="7" xr3:uid="{00000000-0010-0000-0700-000007000000}" name="مجموع تعداد فروش" dataDxfId="71"/>
    <tableColumn id="8" xr3:uid="{00000000-0010-0000-0700-000008000000}" name="ماه" dataDxfId="70"/>
    <tableColumn id="9" xr3:uid="{00000000-0010-0000-0700-000009000000}" name="کف سفارش" dataDxfId="69">
      <calculatedColumnFormula>1+(Table8[[#This Row],[مقدار]]/Table8[[#This Row],[تعداد روز فعال شعبه]])*10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I234" totalsRowCount="1" headerRowDxfId="68" dataDxfId="67">
  <autoFilter ref="A1:I233" xr:uid="{00000000-0009-0000-0100-000009000000}"/>
  <sortState xmlns:xlrd2="http://schemas.microsoft.com/office/spreadsheetml/2017/richdata2" ref="A2:I233">
    <sortCondition descending="1" ref="I1:I234"/>
  </sortState>
  <tableColumns count="9">
    <tableColumn id="1" xr3:uid="{00000000-0010-0000-0800-000001000000}" name="عنوان شرکت" dataDxfId="66" totalsRowDxfId="65"/>
    <tableColumn id="2" xr3:uid="{00000000-0010-0000-0800-000002000000}" name="عنوان کالا" dataDxfId="64" totalsRowDxfId="63"/>
    <tableColumn id="3" xr3:uid="{00000000-0010-0000-0800-000003000000}" name="کد کالا" dataDxfId="62" totalsRowDxfId="61"/>
    <tableColumn id="4" xr3:uid="{00000000-0010-0000-0800-000004000000}" name="جمع واحد" dataDxfId="60" totalsRowDxfId="59"/>
    <tableColumn id="5" xr3:uid="{00000000-0010-0000-0800-000005000000}" name="مقدار" dataDxfId="58" totalsRowDxfId="57"/>
    <tableColumn id="6" xr3:uid="{00000000-0010-0000-0800-000006000000}" name="تعداد روز فعال شعبه" dataDxfId="56" totalsRowDxfId="55"/>
    <tableColumn id="7" xr3:uid="{00000000-0010-0000-0800-000007000000}" name="مجموع تعداد فروش" dataDxfId="54" totalsRowDxfId="53"/>
    <tableColumn id="8" xr3:uid="{00000000-0010-0000-0800-000008000000}" name="ماه" dataDxfId="52" totalsRowDxfId="51"/>
    <tableColumn id="9" xr3:uid="{00000000-0010-0000-0800-000009000000}" name="کف سفارش" totalsRowFunction="sum" dataDxfId="50" totalsRowDxfId="49">
      <calculatedColumnFormula>1+(Table9[[#This Row],[مقدار]]/Table9[[#This Row],[تعداد روز فعال شعبه]])*10</calculatedColumnFormula>
    </tableColumn>
  </tableColumns>
  <tableStyleInfo name="TableStyleLight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:I147" totalsRowCount="1" headerRowDxfId="48" dataDxfId="47">
  <autoFilter ref="A1:I146" xr:uid="{00000000-0009-0000-0100-00000A000000}"/>
  <tableColumns count="9">
    <tableColumn id="1" xr3:uid="{00000000-0010-0000-0900-000001000000}" name="عنوان شرکت" dataDxfId="46" totalsRowDxfId="45"/>
    <tableColumn id="2" xr3:uid="{00000000-0010-0000-0900-000002000000}" name="عنوان کالا" dataDxfId="44" totalsRowDxfId="43"/>
    <tableColumn id="3" xr3:uid="{00000000-0010-0000-0900-000003000000}" name="کد کالا" dataDxfId="42" totalsRowDxfId="41"/>
    <tableColumn id="4" xr3:uid="{00000000-0010-0000-0900-000004000000}" name="جمع واحد" dataDxfId="40" totalsRowDxfId="39"/>
    <tableColumn id="5" xr3:uid="{00000000-0010-0000-0900-000005000000}" name="مقدار" dataDxfId="38" totalsRowDxfId="37"/>
    <tableColumn id="6" xr3:uid="{00000000-0010-0000-0900-000006000000}" name="تعداد روز فعال شعبه" dataDxfId="36" totalsRowDxfId="35"/>
    <tableColumn id="7" xr3:uid="{00000000-0010-0000-0900-000007000000}" name="مجموع تعداد فروش" dataDxfId="34" totalsRowDxfId="33"/>
    <tableColumn id="8" xr3:uid="{00000000-0010-0000-0900-000008000000}" name="ماه" dataDxfId="32" totalsRowDxfId="31"/>
    <tableColumn id="9" xr3:uid="{00000000-0010-0000-0900-000009000000}" name="کف سفارش" totalsRowFunction="sum" dataDxfId="30" totalsRowDxfId="29">
      <calculatedColumnFormula>1+(Table10[[#This Row],[مقدار]]/Table10[[#This Row],[تعداد روز فعال شعبه]])*10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8"/>
  <sheetViews>
    <sheetView tabSelected="1" topLeftCell="A353" workbookViewId="0">
      <selection activeCell="B365" sqref="B365"/>
    </sheetView>
  </sheetViews>
  <sheetFormatPr defaultRowHeight="14.5" x14ac:dyDescent="0.35"/>
  <cols>
    <col min="1" max="1" width="14.7265625" bestFit="1" customWidth="1"/>
    <col min="2" max="2" width="51.26953125" bestFit="1" customWidth="1"/>
    <col min="3" max="3" width="10.54296875" bestFit="1" customWidth="1"/>
    <col min="4" max="4" width="14.26953125" bestFit="1" customWidth="1"/>
    <col min="5" max="5" width="9.81640625" style="3" bestFit="1" customWidth="1"/>
    <col min="6" max="6" width="21" bestFit="1" customWidth="1"/>
    <col min="7" max="7" width="20.54296875" bestFit="1" customWidth="1"/>
    <col min="8" max="8" width="27.7265625" bestFit="1" customWidth="1"/>
    <col min="9" max="9" width="14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786</v>
      </c>
    </row>
    <row r="2" spans="1:9" x14ac:dyDescent="0.35">
      <c r="A2" s="1" t="s">
        <v>590</v>
      </c>
      <c r="B2" s="1" t="s">
        <v>105</v>
      </c>
      <c r="C2" s="1">
        <v>58595</v>
      </c>
      <c r="D2" s="1">
        <v>793679400</v>
      </c>
      <c r="E2" s="2">
        <v>90</v>
      </c>
      <c r="F2" s="1">
        <v>142</v>
      </c>
      <c r="G2" s="1">
        <v>89</v>
      </c>
      <c r="H2" s="1" t="s">
        <v>10</v>
      </c>
      <c r="I2" s="4">
        <f>((Table2[[#This Row],[مقدار]]/Table2[[#This Row],[تعداد روز فعال شعبه]])*10)+1</f>
        <v>7.3380281690140849</v>
      </c>
    </row>
    <row r="3" spans="1:9" x14ac:dyDescent="0.35">
      <c r="A3" s="1" t="s">
        <v>590</v>
      </c>
      <c r="B3" s="1" t="s">
        <v>21</v>
      </c>
      <c r="C3" s="1">
        <v>58625</v>
      </c>
      <c r="D3" s="1">
        <v>1557404000</v>
      </c>
      <c r="E3" s="2">
        <v>62</v>
      </c>
      <c r="F3" s="1">
        <v>142</v>
      </c>
      <c r="G3" s="1">
        <v>62</v>
      </c>
      <c r="H3" s="1" t="s">
        <v>10</v>
      </c>
      <c r="I3" s="4">
        <f>((Table2[[#This Row],[مقدار]]/Table2[[#This Row],[تعداد روز فعال شعبه]])*10)+1</f>
        <v>5.3661971830985911</v>
      </c>
    </row>
    <row r="4" spans="1:9" x14ac:dyDescent="0.35">
      <c r="A4" s="1" t="s">
        <v>590</v>
      </c>
      <c r="B4" s="1" t="s">
        <v>71</v>
      </c>
      <c r="C4" s="1">
        <v>58596</v>
      </c>
      <c r="D4" s="1">
        <v>588826900</v>
      </c>
      <c r="E4" s="2">
        <v>50</v>
      </c>
      <c r="F4" s="1">
        <v>142</v>
      </c>
      <c r="G4" s="1">
        <v>50</v>
      </c>
      <c r="H4" s="1" t="s">
        <v>10</v>
      </c>
      <c r="I4" s="4">
        <f>((Table2[[#This Row],[مقدار]]/Table2[[#This Row],[تعداد روز فعال شعبه]])*10)+1</f>
        <v>4.52112676056338</v>
      </c>
    </row>
    <row r="5" spans="1:9" x14ac:dyDescent="0.35">
      <c r="A5" s="1" t="s">
        <v>590</v>
      </c>
      <c r="B5" s="1" t="s">
        <v>81</v>
      </c>
      <c r="C5" s="1">
        <v>58604</v>
      </c>
      <c r="D5" s="1">
        <v>751109600</v>
      </c>
      <c r="E5" s="2">
        <v>43</v>
      </c>
      <c r="F5" s="1">
        <v>142</v>
      </c>
      <c r="G5" s="1">
        <v>43</v>
      </c>
      <c r="H5" s="1" t="s">
        <v>10</v>
      </c>
      <c r="I5" s="4">
        <f>((Table2[[#This Row],[مقدار]]/Table2[[#This Row],[تعداد روز فعال شعبه]])*10)+1</f>
        <v>4.028169014084507</v>
      </c>
    </row>
    <row r="6" spans="1:9" x14ac:dyDescent="0.35">
      <c r="A6" s="1" t="s">
        <v>590</v>
      </c>
      <c r="B6" s="1" t="s">
        <v>161</v>
      </c>
      <c r="C6" s="1">
        <v>58666</v>
      </c>
      <c r="D6" s="1">
        <v>462793500</v>
      </c>
      <c r="E6" s="2">
        <v>38</v>
      </c>
      <c r="F6" s="1">
        <v>142</v>
      </c>
      <c r="G6" s="1">
        <v>38</v>
      </c>
      <c r="H6" s="1" t="s">
        <v>10</v>
      </c>
      <c r="I6" s="4">
        <f>((Table2[[#This Row],[مقدار]]/Table2[[#This Row],[تعداد روز فعال شعبه]])*10)+1</f>
        <v>3.676056338028169</v>
      </c>
    </row>
    <row r="7" spans="1:9" x14ac:dyDescent="0.35">
      <c r="A7" s="1" t="s">
        <v>590</v>
      </c>
      <c r="B7" s="1" t="s">
        <v>64</v>
      </c>
      <c r="C7" s="1">
        <v>58619</v>
      </c>
      <c r="D7" s="1">
        <v>279528500</v>
      </c>
      <c r="E7" s="2">
        <v>29</v>
      </c>
      <c r="F7" s="1">
        <v>142</v>
      </c>
      <c r="G7" s="1">
        <v>29</v>
      </c>
      <c r="H7" s="1" t="s">
        <v>10</v>
      </c>
      <c r="I7" s="4">
        <f>((Table2[[#This Row],[مقدار]]/Table2[[#This Row],[تعداد روز فعال شعبه]])*10)+1</f>
        <v>3.0422535211267605</v>
      </c>
    </row>
    <row r="8" spans="1:9" x14ac:dyDescent="0.35">
      <c r="A8" s="1" t="s">
        <v>590</v>
      </c>
      <c r="B8" s="1" t="s">
        <v>26</v>
      </c>
      <c r="C8" s="1">
        <v>58605</v>
      </c>
      <c r="D8" s="1">
        <v>668395800</v>
      </c>
      <c r="E8" s="2">
        <v>27</v>
      </c>
      <c r="F8" s="1">
        <v>142</v>
      </c>
      <c r="G8" s="1">
        <v>27</v>
      </c>
      <c r="H8" s="1" t="s">
        <v>10</v>
      </c>
      <c r="I8" s="4">
        <f>((Table2[[#This Row],[مقدار]]/Table2[[#This Row],[تعداد روز فعال شعبه]])*10)+1</f>
        <v>2.901408450704225</v>
      </c>
    </row>
    <row r="9" spans="1:9" x14ac:dyDescent="0.35">
      <c r="A9" s="1" t="s">
        <v>590</v>
      </c>
      <c r="B9" s="1" t="s">
        <v>16</v>
      </c>
      <c r="C9" s="1">
        <v>58711</v>
      </c>
      <c r="D9" s="1">
        <v>315825500</v>
      </c>
      <c r="E9" s="2">
        <v>27</v>
      </c>
      <c r="F9" s="1">
        <v>142</v>
      </c>
      <c r="G9" s="1">
        <v>27</v>
      </c>
      <c r="H9" s="1" t="s">
        <v>10</v>
      </c>
      <c r="I9" s="4">
        <f>((Table2[[#This Row],[مقدار]]/Table2[[#This Row],[تعداد روز فعال شعبه]])*10)+1</f>
        <v>2.901408450704225</v>
      </c>
    </row>
    <row r="10" spans="1:9" x14ac:dyDescent="0.35">
      <c r="A10" s="1" t="s">
        <v>590</v>
      </c>
      <c r="B10" s="1" t="s">
        <v>322</v>
      </c>
      <c r="C10" s="1">
        <v>58589</v>
      </c>
      <c r="D10" s="1">
        <v>279138600</v>
      </c>
      <c r="E10" s="2">
        <v>27</v>
      </c>
      <c r="F10" s="1">
        <v>142</v>
      </c>
      <c r="G10" s="1">
        <v>27</v>
      </c>
      <c r="H10" s="1" t="s">
        <v>10</v>
      </c>
      <c r="I10" s="4">
        <f>((Table2[[#This Row],[مقدار]]/Table2[[#This Row],[تعداد روز فعال شعبه]])*10)+1</f>
        <v>2.901408450704225</v>
      </c>
    </row>
    <row r="11" spans="1:9" x14ac:dyDescent="0.35">
      <c r="A11" s="1" t="s">
        <v>590</v>
      </c>
      <c r="B11" s="1" t="s">
        <v>87</v>
      </c>
      <c r="C11" s="1">
        <v>58623</v>
      </c>
      <c r="D11" s="1">
        <v>409320000</v>
      </c>
      <c r="E11" s="2">
        <v>27</v>
      </c>
      <c r="F11" s="1">
        <v>142</v>
      </c>
      <c r="G11" s="1">
        <v>27</v>
      </c>
      <c r="H11" s="1" t="s">
        <v>10</v>
      </c>
      <c r="I11" s="4">
        <f>((Table2[[#This Row],[مقدار]]/Table2[[#This Row],[تعداد روز فعال شعبه]])*10)+1</f>
        <v>2.901408450704225</v>
      </c>
    </row>
    <row r="12" spans="1:9" x14ac:dyDescent="0.35">
      <c r="A12" s="1" t="s">
        <v>590</v>
      </c>
      <c r="B12" s="1" t="s">
        <v>246</v>
      </c>
      <c r="C12" s="1">
        <v>59115</v>
      </c>
      <c r="D12" s="1">
        <v>269310200</v>
      </c>
      <c r="E12" s="2">
        <v>29</v>
      </c>
      <c r="F12" s="1">
        <v>142</v>
      </c>
      <c r="G12" s="1">
        <v>25</v>
      </c>
      <c r="H12" s="1" t="s">
        <v>10</v>
      </c>
      <c r="I12" s="4">
        <f>((Table2[[#This Row],[مقدار]]/Table2[[#This Row],[تعداد روز فعال شعبه]])*10)+1</f>
        <v>3.0422535211267605</v>
      </c>
    </row>
    <row r="13" spans="1:9" x14ac:dyDescent="0.35">
      <c r="A13" s="1" t="s">
        <v>590</v>
      </c>
      <c r="B13" s="1" t="s">
        <v>80</v>
      </c>
      <c r="C13" s="1">
        <v>58651</v>
      </c>
      <c r="D13" s="1">
        <v>353856600</v>
      </c>
      <c r="E13" s="2">
        <v>24</v>
      </c>
      <c r="F13" s="1">
        <v>142</v>
      </c>
      <c r="G13" s="1">
        <v>24</v>
      </c>
      <c r="H13" s="1" t="s">
        <v>10</v>
      </c>
      <c r="I13" s="4">
        <f>((Table2[[#This Row],[مقدار]]/Table2[[#This Row],[تعداد روز فعال شعبه]])*10)+1</f>
        <v>2.6901408450704225</v>
      </c>
    </row>
    <row r="14" spans="1:9" x14ac:dyDescent="0.35">
      <c r="A14" s="1" t="s">
        <v>590</v>
      </c>
      <c r="B14" s="1" t="s">
        <v>58</v>
      </c>
      <c r="C14" s="1">
        <v>58602</v>
      </c>
      <c r="D14" s="1">
        <v>268320000</v>
      </c>
      <c r="E14" s="2">
        <v>24</v>
      </c>
      <c r="F14" s="1">
        <v>142</v>
      </c>
      <c r="G14" s="1">
        <v>24</v>
      </c>
      <c r="H14" s="1" t="s">
        <v>10</v>
      </c>
      <c r="I14" s="4">
        <f>((Table2[[#This Row],[مقدار]]/Table2[[#This Row],[تعداد روز فعال شعبه]])*10)+1</f>
        <v>2.6901408450704225</v>
      </c>
    </row>
    <row r="15" spans="1:9" x14ac:dyDescent="0.35">
      <c r="A15" s="1" t="s">
        <v>590</v>
      </c>
      <c r="B15" s="1" t="s">
        <v>150</v>
      </c>
      <c r="C15" s="1">
        <v>58990</v>
      </c>
      <c r="D15" s="1">
        <v>150240000</v>
      </c>
      <c r="E15" s="2">
        <v>24</v>
      </c>
      <c r="F15" s="1">
        <v>142</v>
      </c>
      <c r="G15" s="1">
        <v>23</v>
      </c>
      <c r="H15" s="1" t="s">
        <v>10</v>
      </c>
      <c r="I15" s="4">
        <f>((Table2[[#This Row],[مقدار]]/Table2[[#This Row],[تعداد روز فعال شعبه]])*10)+1</f>
        <v>2.6901408450704225</v>
      </c>
    </row>
    <row r="16" spans="1:9" x14ac:dyDescent="0.35">
      <c r="A16" s="1" t="s">
        <v>590</v>
      </c>
      <c r="B16" s="1" t="s">
        <v>110</v>
      </c>
      <c r="C16" s="1">
        <v>58905</v>
      </c>
      <c r="D16" s="1">
        <v>163782500</v>
      </c>
      <c r="E16" s="2">
        <v>23</v>
      </c>
      <c r="F16" s="1">
        <v>142</v>
      </c>
      <c r="G16" s="1">
        <v>23</v>
      </c>
      <c r="H16" s="1" t="s">
        <v>10</v>
      </c>
      <c r="I16" s="4">
        <f>((Table2[[#This Row],[مقدار]]/Table2[[#This Row],[تعداد روز فعال شعبه]])*10)+1</f>
        <v>2.619718309859155</v>
      </c>
    </row>
    <row r="17" spans="1:9" x14ac:dyDescent="0.35">
      <c r="A17" s="1" t="s">
        <v>590</v>
      </c>
      <c r="B17" s="1" t="s">
        <v>156</v>
      </c>
      <c r="C17" s="1">
        <v>58951</v>
      </c>
      <c r="D17" s="1">
        <v>161162100</v>
      </c>
      <c r="E17" s="2">
        <v>24</v>
      </c>
      <c r="F17" s="1">
        <v>142</v>
      </c>
      <c r="G17" s="1">
        <v>22</v>
      </c>
      <c r="H17" s="1" t="s">
        <v>10</v>
      </c>
      <c r="I17" s="4">
        <f>((Table2[[#This Row],[مقدار]]/Table2[[#This Row],[تعداد روز فعال شعبه]])*10)+1</f>
        <v>2.6901408450704225</v>
      </c>
    </row>
    <row r="18" spans="1:9" x14ac:dyDescent="0.35">
      <c r="A18" s="1" t="s">
        <v>590</v>
      </c>
      <c r="B18" s="1" t="s">
        <v>234</v>
      </c>
      <c r="C18" s="1">
        <v>58593</v>
      </c>
      <c r="D18" s="1">
        <v>141398000</v>
      </c>
      <c r="E18" s="2">
        <v>23</v>
      </c>
      <c r="F18" s="1">
        <v>142</v>
      </c>
      <c r="G18" s="1">
        <v>21</v>
      </c>
      <c r="H18" s="1" t="s">
        <v>10</v>
      </c>
      <c r="I18" s="4">
        <f>((Table2[[#This Row],[مقدار]]/Table2[[#This Row],[تعداد روز فعال شعبه]])*10)+1</f>
        <v>2.619718309859155</v>
      </c>
    </row>
    <row r="19" spans="1:9" x14ac:dyDescent="0.35">
      <c r="A19" s="1" t="s">
        <v>590</v>
      </c>
      <c r="B19" s="1" t="s">
        <v>25</v>
      </c>
      <c r="C19" s="1">
        <v>58626</v>
      </c>
      <c r="D19" s="1">
        <v>803223680</v>
      </c>
      <c r="E19" s="2">
        <v>22</v>
      </c>
      <c r="F19" s="1">
        <v>142</v>
      </c>
      <c r="G19" s="1">
        <v>21</v>
      </c>
      <c r="H19" s="1" t="s">
        <v>10</v>
      </c>
      <c r="I19" s="4">
        <f>((Table2[[#This Row],[مقدار]]/Table2[[#This Row],[تعداد روز فعال شعبه]])*10)+1</f>
        <v>2.549295774647887</v>
      </c>
    </row>
    <row r="20" spans="1:9" x14ac:dyDescent="0.35">
      <c r="A20" s="1" t="s">
        <v>590</v>
      </c>
      <c r="B20" s="1" t="s">
        <v>202</v>
      </c>
      <c r="C20" s="1">
        <v>58547</v>
      </c>
      <c r="D20" s="1">
        <v>321706000</v>
      </c>
      <c r="E20" s="2">
        <v>21</v>
      </c>
      <c r="F20" s="1">
        <v>142</v>
      </c>
      <c r="G20" s="1">
        <v>21</v>
      </c>
      <c r="H20" s="1" t="s">
        <v>10</v>
      </c>
      <c r="I20" s="4">
        <f>((Table2[[#This Row],[مقدار]]/Table2[[#This Row],[تعداد روز فعال شعبه]])*10)+1</f>
        <v>2.47887323943662</v>
      </c>
    </row>
    <row r="21" spans="1:9" x14ac:dyDescent="0.35">
      <c r="A21" s="1" t="s">
        <v>590</v>
      </c>
      <c r="B21" s="1" t="s">
        <v>55</v>
      </c>
      <c r="C21" s="1">
        <v>73846</v>
      </c>
      <c r="D21" s="1">
        <v>195335400</v>
      </c>
      <c r="E21" s="2">
        <v>25</v>
      </c>
      <c r="F21" s="1">
        <v>142</v>
      </c>
      <c r="G21" s="1">
        <v>20</v>
      </c>
      <c r="H21" s="1" t="s">
        <v>10</v>
      </c>
      <c r="I21" s="4">
        <f>((Table2[[#This Row],[مقدار]]/Table2[[#This Row],[تعداد روز فعال شعبه]])*10)+1</f>
        <v>2.76056338028169</v>
      </c>
    </row>
    <row r="22" spans="1:9" x14ac:dyDescent="0.35">
      <c r="A22" s="1" t="s">
        <v>590</v>
      </c>
      <c r="B22" s="1" t="s">
        <v>103</v>
      </c>
      <c r="C22" s="1">
        <v>58620</v>
      </c>
      <c r="D22" s="1">
        <v>273842600</v>
      </c>
      <c r="E22" s="2">
        <v>20</v>
      </c>
      <c r="F22" s="1">
        <v>142</v>
      </c>
      <c r="G22" s="1">
        <v>20</v>
      </c>
      <c r="H22" s="1" t="s">
        <v>10</v>
      </c>
      <c r="I22" s="4">
        <f>((Table2[[#This Row],[مقدار]]/Table2[[#This Row],[تعداد روز فعال شعبه]])*10)+1</f>
        <v>2.408450704225352</v>
      </c>
    </row>
    <row r="23" spans="1:9" x14ac:dyDescent="0.35">
      <c r="A23" s="1" t="s">
        <v>590</v>
      </c>
      <c r="B23" s="1" t="s">
        <v>205</v>
      </c>
      <c r="C23" s="1">
        <v>58566</v>
      </c>
      <c r="D23" s="1">
        <v>343338100</v>
      </c>
      <c r="E23" s="2">
        <v>20</v>
      </c>
      <c r="F23" s="1">
        <v>142</v>
      </c>
      <c r="G23" s="1">
        <v>20</v>
      </c>
      <c r="H23" s="1" t="s">
        <v>10</v>
      </c>
      <c r="I23" s="4">
        <f>((Table2[[#This Row],[مقدار]]/Table2[[#This Row],[تعداد روز فعال شعبه]])*10)+1</f>
        <v>2.408450704225352</v>
      </c>
    </row>
    <row r="24" spans="1:9" x14ac:dyDescent="0.35">
      <c r="A24" s="1" t="s">
        <v>590</v>
      </c>
      <c r="B24" s="1" t="s">
        <v>63</v>
      </c>
      <c r="C24" s="1">
        <v>58630</v>
      </c>
      <c r="D24" s="1">
        <v>179400200</v>
      </c>
      <c r="E24" s="2">
        <v>20</v>
      </c>
      <c r="F24" s="1">
        <v>142</v>
      </c>
      <c r="G24" s="1">
        <v>20</v>
      </c>
      <c r="H24" s="1" t="s">
        <v>10</v>
      </c>
      <c r="I24" s="4">
        <f>((Table2[[#This Row],[مقدار]]/Table2[[#This Row],[تعداد روز فعال شعبه]])*10)+1</f>
        <v>2.408450704225352</v>
      </c>
    </row>
    <row r="25" spans="1:9" x14ac:dyDescent="0.35">
      <c r="A25" s="1" t="s">
        <v>590</v>
      </c>
      <c r="B25" s="1" t="s">
        <v>27</v>
      </c>
      <c r="C25" s="1">
        <v>58693</v>
      </c>
      <c r="D25" s="1">
        <v>238619200</v>
      </c>
      <c r="E25" s="2">
        <v>20</v>
      </c>
      <c r="F25" s="1">
        <v>142</v>
      </c>
      <c r="G25" s="1">
        <v>19</v>
      </c>
      <c r="H25" s="1" t="s">
        <v>10</v>
      </c>
      <c r="I25" s="4">
        <f>((Table2[[#This Row],[مقدار]]/Table2[[#This Row],[تعداد روز فعال شعبه]])*10)+1</f>
        <v>2.408450704225352</v>
      </c>
    </row>
    <row r="26" spans="1:9" x14ac:dyDescent="0.35">
      <c r="A26" s="1" t="s">
        <v>590</v>
      </c>
      <c r="B26" s="1" t="s">
        <v>118</v>
      </c>
      <c r="C26" s="1">
        <v>58697</v>
      </c>
      <c r="D26" s="1">
        <v>229996800</v>
      </c>
      <c r="E26" s="2">
        <v>19</v>
      </c>
      <c r="F26" s="1">
        <v>142</v>
      </c>
      <c r="G26" s="1">
        <v>19</v>
      </c>
      <c r="H26" s="1" t="s">
        <v>10</v>
      </c>
      <c r="I26" s="4">
        <f>((Table2[[#This Row],[مقدار]]/Table2[[#This Row],[تعداد روز فعال شعبه]])*10)+1</f>
        <v>2.3380281690140845</v>
      </c>
    </row>
    <row r="27" spans="1:9" x14ac:dyDescent="0.35">
      <c r="A27" s="1" t="s">
        <v>590</v>
      </c>
      <c r="B27" s="1" t="s">
        <v>149</v>
      </c>
      <c r="C27" s="1">
        <v>58667</v>
      </c>
      <c r="D27" s="1">
        <v>330829700</v>
      </c>
      <c r="E27" s="2">
        <v>19</v>
      </c>
      <c r="F27" s="1">
        <v>142</v>
      </c>
      <c r="G27" s="1">
        <v>18</v>
      </c>
      <c r="H27" s="1" t="s">
        <v>10</v>
      </c>
      <c r="I27" s="4">
        <f>((Table2[[#This Row],[مقدار]]/Table2[[#This Row],[تعداد روز فعال شعبه]])*10)+1</f>
        <v>2.3380281690140845</v>
      </c>
    </row>
    <row r="28" spans="1:9" x14ac:dyDescent="0.35">
      <c r="A28" s="1" t="s">
        <v>590</v>
      </c>
      <c r="B28" s="1" t="s">
        <v>12</v>
      </c>
      <c r="C28" s="1">
        <v>58656</v>
      </c>
      <c r="D28" s="1">
        <v>251969309</v>
      </c>
      <c r="E28" s="2">
        <v>17</v>
      </c>
      <c r="F28" s="1">
        <v>142</v>
      </c>
      <c r="G28" s="1">
        <v>17</v>
      </c>
      <c r="H28" s="1" t="s">
        <v>10</v>
      </c>
      <c r="I28" s="4">
        <f>((Table2[[#This Row],[مقدار]]/Table2[[#This Row],[تعداد روز فعال شعبه]])*10)+1</f>
        <v>2.197183098591549</v>
      </c>
    </row>
    <row r="29" spans="1:9" x14ac:dyDescent="0.35">
      <c r="A29" s="1" t="s">
        <v>590</v>
      </c>
      <c r="B29" s="1" t="s">
        <v>247</v>
      </c>
      <c r="C29" s="1">
        <v>59029</v>
      </c>
      <c r="D29" s="1">
        <v>131515400</v>
      </c>
      <c r="E29" s="2">
        <v>16</v>
      </c>
      <c r="F29" s="1">
        <v>142</v>
      </c>
      <c r="G29" s="1">
        <v>15</v>
      </c>
      <c r="H29" s="1" t="s">
        <v>10</v>
      </c>
      <c r="I29" s="4">
        <f>((Table2[[#This Row],[مقدار]]/Table2[[#This Row],[تعداد روز فعال شعبه]])*10)+1</f>
        <v>2.126760563380282</v>
      </c>
    </row>
    <row r="30" spans="1:9" x14ac:dyDescent="0.35">
      <c r="A30" s="1" t="s">
        <v>590</v>
      </c>
      <c r="B30" s="1" t="s">
        <v>38</v>
      </c>
      <c r="C30" s="1">
        <v>59002</v>
      </c>
      <c r="D30" s="1">
        <v>133280000</v>
      </c>
      <c r="E30" s="2">
        <v>16</v>
      </c>
      <c r="F30" s="1">
        <v>142</v>
      </c>
      <c r="G30" s="1">
        <v>15</v>
      </c>
      <c r="H30" s="1" t="s">
        <v>10</v>
      </c>
      <c r="I30" s="4">
        <f>((Table2[[#This Row],[مقدار]]/Table2[[#This Row],[تعداد روز فعال شعبه]])*10)+1</f>
        <v>2.126760563380282</v>
      </c>
    </row>
    <row r="31" spans="1:9" x14ac:dyDescent="0.35">
      <c r="A31" s="1" t="s">
        <v>590</v>
      </c>
      <c r="B31" s="1" t="s">
        <v>231</v>
      </c>
      <c r="C31" s="1">
        <v>58631</v>
      </c>
      <c r="D31" s="1">
        <v>175784400</v>
      </c>
      <c r="E31" s="2">
        <v>15</v>
      </c>
      <c r="F31" s="1">
        <v>142</v>
      </c>
      <c r="G31" s="1">
        <v>15</v>
      </c>
      <c r="H31" s="1" t="s">
        <v>10</v>
      </c>
      <c r="I31" s="4">
        <f>((Table2[[#This Row],[مقدار]]/Table2[[#This Row],[تعداد روز فعال شعبه]])*10)+1</f>
        <v>2.056338028169014</v>
      </c>
    </row>
    <row r="32" spans="1:9" x14ac:dyDescent="0.35">
      <c r="A32" s="1" t="s">
        <v>590</v>
      </c>
      <c r="B32" s="1" t="s">
        <v>215</v>
      </c>
      <c r="C32" s="1">
        <v>58546</v>
      </c>
      <c r="D32" s="1">
        <v>180034800</v>
      </c>
      <c r="E32" s="2">
        <v>15</v>
      </c>
      <c r="F32" s="1">
        <v>142</v>
      </c>
      <c r="G32" s="1">
        <v>15</v>
      </c>
      <c r="H32" s="1" t="s">
        <v>10</v>
      </c>
      <c r="I32" s="4">
        <f>((Table2[[#This Row],[مقدار]]/Table2[[#This Row],[تعداد روز فعال شعبه]])*10)+1</f>
        <v>2.056338028169014</v>
      </c>
    </row>
    <row r="33" spans="1:9" x14ac:dyDescent="0.35">
      <c r="A33" s="1" t="s">
        <v>590</v>
      </c>
      <c r="B33" s="1" t="s">
        <v>292</v>
      </c>
      <c r="C33" s="1">
        <v>59166</v>
      </c>
      <c r="D33" s="1">
        <v>175500000</v>
      </c>
      <c r="E33" s="2">
        <v>15</v>
      </c>
      <c r="F33" s="1">
        <v>142</v>
      </c>
      <c r="G33" s="1">
        <v>15</v>
      </c>
      <c r="H33" s="1" t="s">
        <v>10</v>
      </c>
      <c r="I33" s="4">
        <f>((Table2[[#This Row],[مقدار]]/Table2[[#This Row],[تعداد روز فعال شعبه]])*10)+1</f>
        <v>2.056338028169014</v>
      </c>
    </row>
    <row r="34" spans="1:9" x14ac:dyDescent="0.35">
      <c r="A34" s="1" t="s">
        <v>590</v>
      </c>
      <c r="B34" s="1" t="s">
        <v>90</v>
      </c>
      <c r="C34" s="1">
        <v>73842</v>
      </c>
      <c r="D34" s="1">
        <v>117782800</v>
      </c>
      <c r="E34" s="2">
        <v>15</v>
      </c>
      <c r="F34" s="1">
        <v>142</v>
      </c>
      <c r="G34" s="1">
        <v>14</v>
      </c>
      <c r="H34" s="1" t="s">
        <v>10</v>
      </c>
      <c r="I34" s="4">
        <f>((Table2[[#This Row],[مقدار]]/Table2[[#This Row],[تعداد روز فعال شعبه]])*10)+1</f>
        <v>2.056338028169014</v>
      </c>
    </row>
    <row r="35" spans="1:9" x14ac:dyDescent="0.35">
      <c r="A35" s="1" t="s">
        <v>590</v>
      </c>
      <c r="B35" s="1" t="s">
        <v>194</v>
      </c>
      <c r="C35" s="1">
        <v>59052</v>
      </c>
      <c r="D35" s="1">
        <v>124145100</v>
      </c>
      <c r="E35" s="2">
        <v>15</v>
      </c>
      <c r="F35" s="1">
        <v>142</v>
      </c>
      <c r="G35" s="1">
        <v>14</v>
      </c>
      <c r="H35" s="1" t="s">
        <v>10</v>
      </c>
      <c r="I35" s="4">
        <f>((Table2[[#This Row],[مقدار]]/Table2[[#This Row],[تعداد روز فعال شعبه]])*10)+1</f>
        <v>2.056338028169014</v>
      </c>
    </row>
    <row r="36" spans="1:9" x14ac:dyDescent="0.35">
      <c r="A36" s="1" t="s">
        <v>590</v>
      </c>
      <c r="B36" s="1" t="s">
        <v>170</v>
      </c>
      <c r="C36" s="1">
        <v>58812</v>
      </c>
      <c r="D36" s="1">
        <v>61931800</v>
      </c>
      <c r="E36" s="2">
        <v>14</v>
      </c>
      <c r="F36" s="1">
        <v>142</v>
      </c>
      <c r="G36" s="1">
        <v>14</v>
      </c>
      <c r="H36" s="1" t="s">
        <v>10</v>
      </c>
      <c r="I36" s="4">
        <f>((Table2[[#This Row],[مقدار]]/Table2[[#This Row],[تعداد روز فعال شعبه]])*10)+1</f>
        <v>1.9859154929577465</v>
      </c>
    </row>
    <row r="37" spans="1:9" x14ac:dyDescent="0.35">
      <c r="A37" s="1" t="s">
        <v>590</v>
      </c>
      <c r="B37" s="1" t="s">
        <v>74</v>
      </c>
      <c r="C37" s="1">
        <v>59004</v>
      </c>
      <c r="D37" s="1">
        <v>112305600</v>
      </c>
      <c r="E37" s="2">
        <v>14</v>
      </c>
      <c r="F37" s="1">
        <v>142</v>
      </c>
      <c r="G37" s="1">
        <v>14</v>
      </c>
      <c r="H37" s="1" t="s">
        <v>10</v>
      </c>
      <c r="I37" s="4">
        <f>((Table2[[#This Row],[مقدار]]/Table2[[#This Row],[تعداد روز فعال شعبه]])*10)+1</f>
        <v>1.9859154929577465</v>
      </c>
    </row>
    <row r="38" spans="1:9" x14ac:dyDescent="0.35">
      <c r="A38" s="1" t="s">
        <v>590</v>
      </c>
      <c r="B38" s="1" t="s">
        <v>227</v>
      </c>
      <c r="C38" s="1">
        <v>59154</v>
      </c>
      <c r="D38" s="1">
        <v>120469500</v>
      </c>
      <c r="E38" s="2">
        <v>14</v>
      </c>
      <c r="F38" s="1">
        <v>142</v>
      </c>
      <c r="G38" s="1">
        <v>14</v>
      </c>
      <c r="H38" s="1" t="s">
        <v>10</v>
      </c>
      <c r="I38" s="4">
        <f>((Table2[[#This Row],[مقدار]]/Table2[[#This Row],[تعداد روز فعال شعبه]])*10)+1</f>
        <v>1.9859154929577465</v>
      </c>
    </row>
    <row r="39" spans="1:9" x14ac:dyDescent="0.35">
      <c r="A39" s="1" t="s">
        <v>590</v>
      </c>
      <c r="B39" s="1" t="s">
        <v>24</v>
      </c>
      <c r="C39" s="1">
        <v>58712</v>
      </c>
      <c r="D39" s="1">
        <v>210504600</v>
      </c>
      <c r="E39" s="2">
        <v>14</v>
      </c>
      <c r="F39" s="1">
        <v>142</v>
      </c>
      <c r="G39" s="1">
        <v>14</v>
      </c>
      <c r="H39" s="1" t="s">
        <v>10</v>
      </c>
      <c r="I39" s="4">
        <f>((Table2[[#This Row],[مقدار]]/Table2[[#This Row],[تعداد روز فعال شعبه]])*10)+1</f>
        <v>1.9859154929577465</v>
      </c>
    </row>
    <row r="40" spans="1:9" x14ac:dyDescent="0.35">
      <c r="A40" s="1" t="s">
        <v>590</v>
      </c>
      <c r="B40" s="1" t="s">
        <v>139</v>
      </c>
      <c r="C40" s="1">
        <v>58664</v>
      </c>
      <c r="D40" s="1">
        <v>131180000</v>
      </c>
      <c r="E40" s="2">
        <v>14</v>
      </c>
      <c r="F40" s="1">
        <v>142</v>
      </c>
      <c r="G40" s="1">
        <v>14</v>
      </c>
      <c r="H40" s="1" t="s">
        <v>10</v>
      </c>
      <c r="I40" s="4">
        <f>((Table2[[#This Row],[مقدار]]/Table2[[#This Row],[تعداد روز فعال شعبه]])*10)+1</f>
        <v>1.9859154929577465</v>
      </c>
    </row>
    <row r="41" spans="1:9" x14ac:dyDescent="0.35">
      <c r="A41" s="1" t="s">
        <v>590</v>
      </c>
      <c r="B41" s="1" t="s">
        <v>387</v>
      </c>
      <c r="C41" s="1">
        <v>58975</v>
      </c>
      <c r="D41" s="1">
        <v>69378000</v>
      </c>
      <c r="E41" s="2">
        <v>13</v>
      </c>
      <c r="F41" s="1">
        <v>142</v>
      </c>
      <c r="G41" s="1">
        <v>13</v>
      </c>
      <c r="H41" s="1" t="s">
        <v>10</v>
      </c>
      <c r="I41" s="4">
        <f>((Table2[[#This Row],[مقدار]]/Table2[[#This Row],[تعداد روز فعال شعبه]])*10)+1</f>
        <v>1.915492957746479</v>
      </c>
    </row>
    <row r="42" spans="1:9" x14ac:dyDescent="0.35">
      <c r="A42" s="1" t="s">
        <v>590</v>
      </c>
      <c r="B42" s="1" t="s">
        <v>120</v>
      </c>
      <c r="C42" s="1">
        <v>58533</v>
      </c>
      <c r="D42" s="1">
        <v>115222800</v>
      </c>
      <c r="E42" s="2">
        <v>12</v>
      </c>
      <c r="F42" s="1">
        <v>142</v>
      </c>
      <c r="G42" s="1">
        <v>12</v>
      </c>
      <c r="H42" s="1" t="s">
        <v>10</v>
      </c>
      <c r="I42" s="4">
        <f>((Table2[[#This Row],[مقدار]]/Table2[[#This Row],[تعداد روز فعال شعبه]])*10)+1</f>
        <v>1.8450704225352113</v>
      </c>
    </row>
    <row r="43" spans="1:9" x14ac:dyDescent="0.35">
      <c r="A43" s="1" t="s">
        <v>590</v>
      </c>
      <c r="B43" s="1" t="s">
        <v>9</v>
      </c>
      <c r="C43" s="1">
        <v>58641</v>
      </c>
      <c r="D43" s="1">
        <v>156878400</v>
      </c>
      <c r="E43" s="2">
        <v>12</v>
      </c>
      <c r="F43" s="1">
        <v>142</v>
      </c>
      <c r="G43" s="1">
        <v>12</v>
      </c>
      <c r="H43" s="1" t="s">
        <v>10</v>
      </c>
      <c r="I43" s="4">
        <f>((Table2[[#This Row],[مقدار]]/Table2[[#This Row],[تعداد روز فعال شعبه]])*10)+1</f>
        <v>1.8450704225352113</v>
      </c>
    </row>
    <row r="44" spans="1:9" x14ac:dyDescent="0.35">
      <c r="A44" s="1" t="s">
        <v>590</v>
      </c>
      <c r="B44" s="1" t="s">
        <v>56</v>
      </c>
      <c r="C44" s="1">
        <v>74699</v>
      </c>
      <c r="D44" s="1">
        <v>129938900</v>
      </c>
      <c r="E44" s="2">
        <v>13</v>
      </c>
      <c r="F44" s="1">
        <v>142</v>
      </c>
      <c r="G44" s="1">
        <v>11</v>
      </c>
      <c r="H44" s="1" t="s">
        <v>10</v>
      </c>
      <c r="I44" s="4">
        <f>((Table2[[#This Row],[مقدار]]/Table2[[#This Row],[تعداد روز فعال شعبه]])*10)+1</f>
        <v>1.915492957746479</v>
      </c>
    </row>
    <row r="45" spans="1:9" x14ac:dyDescent="0.35">
      <c r="A45" s="1" t="s">
        <v>590</v>
      </c>
      <c r="B45" s="1" t="s">
        <v>19</v>
      </c>
      <c r="C45" s="1">
        <v>59057</v>
      </c>
      <c r="D45" s="1">
        <v>245630000</v>
      </c>
      <c r="E45" s="2">
        <v>13</v>
      </c>
      <c r="F45" s="1">
        <v>142</v>
      </c>
      <c r="G45" s="1">
        <v>11</v>
      </c>
      <c r="H45" s="1" t="s">
        <v>10</v>
      </c>
      <c r="I45" s="4">
        <f>((Table2[[#This Row],[مقدار]]/Table2[[#This Row],[تعداد روز فعال شعبه]])*10)+1</f>
        <v>1.915492957746479</v>
      </c>
    </row>
    <row r="46" spans="1:9" x14ac:dyDescent="0.35">
      <c r="A46" s="1" t="s">
        <v>590</v>
      </c>
      <c r="B46" s="1" t="s">
        <v>37</v>
      </c>
      <c r="C46" s="1">
        <v>58544</v>
      </c>
      <c r="D46" s="1">
        <v>94486800</v>
      </c>
      <c r="E46" s="2">
        <v>11</v>
      </c>
      <c r="F46" s="1">
        <v>142</v>
      </c>
      <c r="G46" s="1">
        <v>11</v>
      </c>
      <c r="H46" s="1" t="s">
        <v>10</v>
      </c>
      <c r="I46" s="4">
        <f>((Table2[[#This Row],[مقدار]]/Table2[[#This Row],[تعداد روز فعال شعبه]])*10)+1</f>
        <v>1.7746478873239435</v>
      </c>
    </row>
    <row r="47" spans="1:9" x14ac:dyDescent="0.35">
      <c r="A47" s="1" t="s">
        <v>590</v>
      </c>
      <c r="B47" s="1" t="s">
        <v>54</v>
      </c>
      <c r="C47" s="1">
        <v>58709</v>
      </c>
      <c r="D47" s="1">
        <v>96030000</v>
      </c>
      <c r="E47" s="2">
        <v>11</v>
      </c>
      <c r="F47" s="1">
        <v>142</v>
      </c>
      <c r="G47" s="1">
        <v>11</v>
      </c>
      <c r="H47" s="1" t="s">
        <v>10</v>
      </c>
      <c r="I47" s="4">
        <f>((Table2[[#This Row],[مقدار]]/Table2[[#This Row],[تعداد روز فعال شعبه]])*10)+1</f>
        <v>1.7746478873239435</v>
      </c>
    </row>
    <row r="48" spans="1:9" x14ac:dyDescent="0.35">
      <c r="A48" s="1" t="s">
        <v>590</v>
      </c>
      <c r="B48" s="1" t="s">
        <v>127</v>
      </c>
      <c r="C48" s="1">
        <v>58742</v>
      </c>
      <c r="D48" s="1">
        <v>59740000</v>
      </c>
      <c r="E48" s="2">
        <v>11</v>
      </c>
      <c r="F48" s="1">
        <v>142</v>
      </c>
      <c r="G48" s="1">
        <v>11</v>
      </c>
      <c r="H48" s="1" t="s">
        <v>10</v>
      </c>
      <c r="I48" s="4">
        <f>((Table2[[#This Row],[مقدار]]/Table2[[#This Row],[تعداد روز فعال شعبه]])*10)+1</f>
        <v>1.7746478873239435</v>
      </c>
    </row>
    <row r="49" spans="1:9" x14ac:dyDescent="0.35">
      <c r="A49" s="1" t="s">
        <v>590</v>
      </c>
      <c r="B49" s="1" t="s">
        <v>126</v>
      </c>
      <c r="C49" s="1">
        <v>58802</v>
      </c>
      <c r="D49" s="1">
        <v>69630000</v>
      </c>
      <c r="E49" s="2">
        <v>11</v>
      </c>
      <c r="F49" s="1">
        <v>142</v>
      </c>
      <c r="G49" s="1">
        <v>11</v>
      </c>
      <c r="H49" s="1" t="s">
        <v>10</v>
      </c>
      <c r="I49" s="4">
        <f>((Table2[[#This Row],[مقدار]]/Table2[[#This Row],[تعداد روز فعال شعبه]])*10)+1</f>
        <v>1.7746478873239435</v>
      </c>
    </row>
    <row r="50" spans="1:9" x14ac:dyDescent="0.35">
      <c r="A50" s="1" t="s">
        <v>590</v>
      </c>
      <c r="B50" s="1" t="s">
        <v>42</v>
      </c>
      <c r="C50" s="1">
        <v>59093</v>
      </c>
      <c r="D50" s="1">
        <v>139095600</v>
      </c>
      <c r="E50" s="2">
        <v>12</v>
      </c>
      <c r="F50" s="1">
        <v>142</v>
      </c>
      <c r="G50" s="1">
        <v>10</v>
      </c>
      <c r="H50" s="1" t="s">
        <v>10</v>
      </c>
      <c r="I50" s="4">
        <f>((Table2[[#This Row],[مقدار]]/Table2[[#This Row],[تعداد روز فعال شعبه]])*10)+1</f>
        <v>1.8450704225352113</v>
      </c>
    </row>
    <row r="51" spans="1:9" x14ac:dyDescent="0.35">
      <c r="A51" s="1" t="s">
        <v>590</v>
      </c>
      <c r="B51" s="1" t="s">
        <v>48</v>
      </c>
      <c r="C51" s="1">
        <v>74700</v>
      </c>
      <c r="D51" s="1">
        <v>94568400</v>
      </c>
      <c r="E51" s="2">
        <v>10</v>
      </c>
      <c r="F51" s="1">
        <v>142</v>
      </c>
      <c r="G51" s="1">
        <v>10</v>
      </c>
      <c r="H51" s="1" t="s">
        <v>10</v>
      </c>
      <c r="I51" s="4">
        <f>((Table2[[#This Row],[مقدار]]/Table2[[#This Row],[تعداد روز فعال شعبه]])*10)+1</f>
        <v>1.704225352112676</v>
      </c>
    </row>
    <row r="52" spans="1:9" x14ac:dyDescent="0.35">
      <c r="A52" s="1" t="s">
        <v>590</v>
      </c>
      <c r="B52" s="1" t="s">
        <v>177</v>
      </c>
      <c r="C52" s="1">
        <v>59018</v>
      </c>
      <c r="D52" s="1">
        <v>188300000</v>
      </c>
      <c r="E52" s="2">
        <v>10</v>
      </c>
      <c r="F52" s="1">
        <v>142</v>
      </c>
      <c r="G52" s="1">
        <v>10</v>
      </c>
      <c r="H52" s="1" t="s">
        <v>10</v>
      </c>
      <c r="I52" s="4">
        <f>((Table2[[#This Row],[مقدار]]/Table2[[#This Row],[تعداد روز فعال شعبه]])*10)+1</f>
        <v>1.704225352112676</v>
      </c>
    </row>
    <row r="53" spans="1:9" x14ac:dyDescent="0.35">
      <c r="A53" s="1" t="s">
        <v>590</v>
      </c>
      <c r="B53" s="1" t="s">
        <v>188</v>
      </c>
      <c r="C53" s="1">
        <v>58927</v>
      </c>
      <c r="D53" s="1">
        <v>121900000</v>
      </c>
      <c r="E53" s="2">
        <v>10</v>
      </c>
      <c r="F53" s="1">
        <v>142</v>
      </c>
      <c r="G53" s="1">
        <v>10</v>
      </c>
      <c r="H53" s="1" t="s">
        <v>10</v>
      </c>
      <c r="I53" s="4">
        <f>((Table2[[#This Row],[مقدار]]/Table2[[#This Row],[تعداد روز فعال شعبه]])*10)+1</f>
        <v>1.704225352112676</v>
      </c>
    </row>
    <row r="54" spans="1:9" x14ac:dyDescent="0.35">
      <c r="A54" s="1" t="s">
        <v>590</v>
      </c>
      <c r="B54" s="1" t="s">
        <v>132</v>
      </c>
      <c r="C54" s="1">
        <v>58618</v>
      </c>
      <c r="D54" s="1">
        <v>73600000</v>
      </c>
      <c r="E54" s="2">
        <v>10</v>
      </c>
      <c r="F54" s="1">
        <v>142</v>
      </c>
      <c r="G54" s="1">
        <v>10</v>
      </c>
      <c r="H54" s="1" t="s">
        <v>10</v>
      </c>
      <c r="I54" s="4">
        <f>((Table2[[#This Row],[مقدار]]/Table2[[#This Row],[تعداد روز فعال شعبه]])*10)+1</f>
        <v>1.704225352112676</v>
      </c>
    </row>
    <row r="55" spans="1:9" x14ac:dyDescent="0.35">
      <c r="A55" s="1" t="s">
        <v>590</v>
      </c>
      <c r="B55" s="1" t="s">
        <v>165</v>
      </c>
      <c r="C55" s="1">
        <v>58839</v>
      </c>
      <c r="D55" s="1">
        <v>64700000</v>
      </c>
      <c r="E55" s="2">
        <v>10</v>
      </c>
      <c r="F55" s="1">
        <v>142</v>
      </c>
      <c r="G55" s="1">
        <v>10</v>
      </c>
      <c r="H55" s="1" t="s">
        <v>10</v>
      </c>
      <c r="I55" s="4">
        <f>((Table2[[#This Row],[مقدار]]/Table2[[#This Row],[تعداد روز فعال شعبه]])*10)+1</f>
        <v>1.704225352112676</v>
      </c>
    </row>
    <row r="56" spans="1:9" x14ac:dyDescent="0.35">
      <c r="A56" s="1" t="s">
        <v>590</v>
      </c>
      <c r="B56" s="1" t="s">
        <v>189</v>
      </c>
      <c r="C56" s="1">
        <v>59017</v>
      </c>
      <c r="D56" s="1">
        <v>134400000</v>
      </c>
      <c r="E56" s="2">
        <v>10</v>
      </c>
      <c r="F56" s="1">
        <v>142</v>
      </c>
      <c r="G56" s="1">
        <v>10</v>
      </c>
      <c r="H56" s="1" t="s">
        <v>10</v>
      </c>
      <c r="I56" s="4">
        <f>((Table2[[#This Row],[مقدار]]/Table2[[#This Row],[تعداد روز فعال شعبه]])*10)+1</f>
        <v>1.704225352112676</v>
      </c>
    </row>
    <row r="57" spans="1:9" x14ac:dyDescent="0.35">
      <c r="A57" s="1" t="s">
        <v>590</v>
      </c>
      <c r="B57" s="1" t="s">
        <v>104</v>
      </c>
      <c r="C57" s="1">
        <v>58670</v>
      </c>
      <c r="D57" s="1">
        <v>76100000</v>
      </c>
      <c r="E57" s="2">
        <v>10</v>
      </c>
      <c r="F57" s="1">
        <v>142</v>
      </c>
      <c r="G57" s="1">
        <v>10</v>
      </c>
      <c r="H57" s="1" t="s">
        <v>10</v>
      </c>
      <c r="I57" s="4">
        <f>((Table2[[#This Row],[مقدار]]/Table2[[#This Row],[تعداد روز فعال شعبه]])*10)+1</f>
        <v>1.704225352112676</v>
      </c>
    </row>
    <row r="58" spans="1:9" x14ac:dyDescent="0.35">
      <c r="A58" s="1" t="s">
        <v>590</v>
      </c>
      <c r="B58" s="1" t="s">
        <v>85</v>
      </c>
      <c r="C58" s="1">
        <v>58892</v>
      </c>
      <c r="D58" s="1">
        <v>119988000</v>
      </c>
      <c r="E58" s="2">
        <v>9</v>
      </c>
      <c r="F58" s="1">
        <v>142</v>
      </c>
      <c r="G58" s="1">
        <v>9</v>
      </c>
      <c r="H58" s="1" t="s">
        <v>10</v>
      </c>
      <c r="I58" s="4">
        <f>((Table2[[#This Row],[مقدار]]/Table2[[#This Row],[تعداد روز فعال شعبه]])*10)+1</f>
        <v>1.6338028169014085</v>
      </c>
    </row>
    <row r="59" spans="1:9" x14ac:dyDescent="0.35">
      <c r="A59" s="1" t="s">
        <v>590</v>
      </c>
      <c r="B59" s="1" t="s">
        <v>169</v>
      </c>
      <c r="C59" s="1">
        <v>59000</v>
      </c>
      <c r="D59" s="1">
        <v>61812000</v>
      </c>
      <c r="E59" s="2">
        <v>9</v>
      </c>
      <c r="F59" s="1">
        <v>142</v>
      </c>
      <c r="G59" s="1">
        <v>9</v>
      </c>
      <c r="H59" s="1" t="s">
        <v>10</v>
      </c>
      <c r="I59" s="4">
        <f>((Table2[[#This Row],[مقدار]]/Table2[[#This Row],[تعداد روز فعال شعبه]])*10)+1</f>
        <v>1.6338028169014085</v>
      </c>
    </row>
    <row r="60" spans="1:9" x14ac:dyDescent="0.35">
      <c r="A60" s="1" t="s">
        <v>590</v>
      </c>
      <c r="B60" s="1" t="s">
        <v>17</v>
      </c>
      <c r="C60" s="1">
        <v>58995</v>
      </c>
      <c r="D60" s="1">
        <v>75174300</v>
      </c>
      <c r="E60" s="2">
        <v>9</v>
      </c>
      <c r="F60" s="1">
        <v>142</v>
      </c>
      <c r="G60" s="1">
        <v>9</v>
      </c>
      <c r="H60" s="1" t="s">
        <v>10</v>
      </c>
      <c r="I60" s="4">
        <f>((Table2[[#This Row],[مقدار]]/Table2[[#This Row],[تعداد روز فعال شعبه]])*10)+1</f>
        <v>1.6338028169014085</v>
      </c>
    </row>
    <row r="61" spans="1:9" x14ac:dyDescent="0.35">
      <c r="A61" s="1" t="s">
        <v>590</v>
      </c>
      <c r="B61" s="1" t="s">
        <v>122</v>
      </c>
      <c r="C61" s="1">
        <v>58590</v>
      </c>
      <c r="D61" s="1">
        <v>129510000</v>
      </c>
      <c r="E61" s="2">
        <v>9</v>
      </c>
      <c r="F61" s="1">
        <v>142</v>
      </c>
      <c r="G61" s="1">
        <v>9</v>
      </c>
      <c r="H61" s="1" t="s">
        <v>10</v>
      </c>
      <c r="I61" s="4">
        <f>((Table2[[#This Row],[مقدار]]/Table2[[#This Row],[تعداد روز فعال شعبه]])*10)+1</f>
        <v>1.6338028169014085</v>
      </c>
    </row>
    <row r="62" spans="1:9" x14ac:dyDescent="0.35">
      <c r="A62" s="1" t="s">
        <v>590</v>
      </c>
      <c r="B62" s="1" t="s">
        <v>121</v>
      </c>
      <c r="C62" s="1">
        <v>58948</v>
      </c>
      <c r="D62" s="1">
        <v>79650000</v>
      </c>
      <c r="E62" s="2">
        <v>9</v>
      </c>
      <c r="F62" s="1">
        <v>142</v>
      </c>
      <c r="G62" s="1">
        <v>9</v>
      </c>
      <c r="H62" s="1" t="s">
        <v>10</v>
      </c>
      <c r="I62" s="4">
        <f>((Table2[[#This Row],[مقدار]]/Table2[[#This Row],[تعداد روز فعال شعبه]])*10)+1</f>
        <v>1.6338028169014085</v>
      </c>
    </row>
    <row r="63" spans="1:9" x14ac:dyDescent="0.35">
      <c r="A63" s="1" t="s">
        <v>590</v>
      </c>
      <c r="B63" s="1" t="s">
        <v>223</v>
      </c>
      <c r="C63" s="1">
        <v>58698</v>
      </c>
      <c r="D63" s="1">
        <v>138870000</v>
      </c>
      <c r="E63" s="2">
        <v>9</v>
      </c>
      <c r="F63" s="1">
        <v>142</v>
      </c>
      <c r="G63" s="1">
        <v>9</v>
      </c>
      <c r="H63" s="1" t="s">
        <v>10</v>
      </c>
      <c r="I63" s="4">
        <f>((Table2[[#This Row],[مقدار]]/Table2[[#This Row],[تعداد روز فعال شعبه]])*10)+1</f>
        <v>1.6338028169014085</v>
      </c>
    </row>
    <row r="64" spans="1:9" x14ac:dyDescent="0.35">
      <c r="A64" s="1" t="s">
        <v>590</v>
      </c>
      <c r="B64" s="1" t="s">
        <v>248</v>
      </c>
      <c r="C64" s="1">
        <v>59197</v>
      </c>
      <c r="D64" s="1">
        <v>109170000</v>
      </c>
      <c r="E64" s="2">
        <v>9</v>
      </c>
      <c r="F64" s="1">
        <v>142</v>
      </c>
      <c r="G64" s="1">
        <v>9</v>
      </c>
      <c r="H64" s="1" t="s">
        <v>10</v>
      </c>
      <c r="I64" s="4">
        <f>((Table2[[#This Row],[مقدار]]/Table2[[#This Row],[تعداد روز فعال شعبه]])*10)+1</f>
        <v>1.6338028169014085</v>
      </c>
    </row>
    <row r="65" spans="1:9" x14ac:dyDescent="0.35">
      <c r="A65" s="1" t="s">
        <v>590</v>
      </c>
      <c r="B65" s="1" t="s">
        <v>236</v>
      </c>
      <c r="C65" s="1">
        <v>58788</v>
      </c>
      <c r="D65" s="1">
        <v>46800000</v>
      </c>
      <c r="E65" s="2">
        <v>9</v>
      </c>
      <c r="F65" s="1">
        <v>142</v>
      </c>
      <c r="G65" s="1">
        <v>9</v>
      </c>
      <c r="H65" s="1" t="s">
        <v>10</v>
      </c>
      <c r="I65" s="4">
        <f>((Table2[[#This Row],[مقدار]]/Table2[[#This Row],[تعداد روز فعال شعبه]])*10)+1</f>
        <v>1.6338028169014085</v>
      </c>
    </row>
    <row r="66" spans="1:9" x14ac:dyDescent="0.35">
      <c r="A66" s="1" t="s">
        <v>590</v>
      </c>
      <c r="B66" s="1" t="s">
        <v>143</v>
      </c>
      <c r="C66" s="1">
        <v>58961</v>
      </c>
      <c r="D66" s="1">
        <v>105390000</v>
      </c>
      <c r="E66" s="2">
        <v>9</v>
      </c>
      <c r="F66" s="1">
        <v>142</v>
      </c>
      <c r="G66" s="1">
        <v>9</v>
      </c>
      <c r="H66" s="1" t="s">
        <v>10</v>
      </c>
      <c r="I66" s="4">
        <f>((Table2[[#This Row],[مقدار]]/Table2[[#This Row],[تعداد روز فعال شعبه]])*10)+1</f>
        <v>1.6338028169014085</v>
      </c>
    </row>
    <row r="67" spans="1:9" x14ac:dyDescent="0.35">
      <c r="A67" s="1" t="s">
        <v>590</v>
      </c>
      <c r="B67" s="1" t="s">
        <v>142</v>
      </c>
      <c r="C67" s="1">
        <v>58827</v>
      </c>
      <c r="D67" s="1">
        <v>45624600</v>
      </c>
      <c r="E67" s="2">
        <v>9</v>
      </c>
      <c r="F67" s="1">
        <v>142</v>
      </c>
      <c r="G67" s="1">
        <v>8</v>
      </c>
      <c r="H67" s="1" t="s">
        <v>10</v>
      </c>
      <c r="I67" s="4">
        <f>((Table2[[#This Row],[مقدار]]/Table2[[#This Row],[تعداد روز فعال شعبه]])*10)+1</f>
        <v>1.6338028169014085</v>
      </c>
    </row>
    <row r="68" spans="1:9" x14ac:dyDescent="0.35">
      <c r="A68" s="1" t="s">
        <v>590</v>
      </c>
      <c r="B68" s="1" t="s">
        <v>239</v>
      </c>
      <c r="C68" s="1">
        <v>58695</v>
      </c>
      <c r="D68" s="1">
        <v>72638400</v>
      </c>
      <c r="E68" s="2">
        <v>8</v>
      </c>
      <c r="F68" s="1">
        <v>142</v>
      </c>
      <c r="G68" s="1">
        <v>8</v>
      </c>
      <c r="H68" s="1" t="s">
        <v>10</v>
      </c>
      <c r="I68" s="4">
        <f>((Table2[[#This Row],[مقدار]]/Table2[[#This Row],[تعداد روز فعال شعبه]])*10)+1</f>
        <v>1.563380281690141</v>
      </c>
    </row>
    <row r="69" spans="1:9" x14ac:dyDescent="0.35">
      <c r="A69" s="1" t="s">
        <v>590</v>
      </c>
      <c r="B69" s="1" t="s">
        <v>171</v>
      </c>
      <c r="C69" s="1">
        <v>58673</v>
      </c>
      <c r="D69" s="1">
        <v>69088600</v>
      </c>
      <c r="E69" s="2">
        <v>8</v>
      </c>
      <c r="F69" s="1">
        <v>142</v>
      </c>
      <c r="G69" s="1">
        <v>8</v>
      </c>
      <c r="H69" s="1" t="s">
        <v>10</v>
      </c>
      <c r="I69" s="4">
        <f>((Table2[[#This Row],[مقدار]]/Table2[[#This Row],[تعداد روز فعال شعبه]])*10)+1</f>
        <v>1.563380281690141</v>
      </c>
    </row>
    <row r="70" spans="1:9" x14ac:dyDescent="0.35">
      <c r="A70" s="1" t="s">
        <v>590</v>
      </c>
      <c r="B70" s="1" t="s">
        <v>79</v>
      </c>
      <c r="C70" s="1">
        <v>58694</v>
      </c>
      <c r="D70" s="1">
        <v>132595100</v>
      </c>
      <c r="E70" s="2">
        <v>8</v>
      </c>
      <c r="F70" s="1">
        <v>142</v>
      </c>
      <c r="G70" s="1">
        <v>8</v>
      </c>
      <c r="H70" s="1" t="s">
        <v>10</v>
      </c>
      <c r="I70" s="4">
        <f>((Table2[[#This Row],[مقدار]]/Table2[[#This Row],[تعداد روز فعال شعبه]])*10)+1</f>
        <v>1.563380281690141</v>
      </c>
    </row>
    <row r="71" spans="1:9" x14ac:dyDescent="0.35">
      <c r="A71" s="1" t="s">
        <v>590</v>
      </c>
      <c r="B71" s="1" t="s">
        <v>72</v>
      </c>
      <c r="C71" s="1">
        <v>58965</v>
      </c>
      <c r="D71" s="1">
        <v>64881800</v>
      </c>
      <c r="E71" s="2">
        <v>8</v>
      </c>
      <c r="F71" s="1">
        <v>142</v>
      </c>
      <c r="G71" s="1">
        <v>8</v>
      </c>
      <c r="H71" s="1" t="s">
        <v>10</v>
      </c>
      <c r="I71" s="4">
        <f>((Table2[[#This Row],[مقدار]]/Table2[[#This Row],[تعداد روز فعال شعبه]])*10)+1</f>
        <v>1.563380281690141</v>
      </c>
    </row>
    <row r="72" spans="1:9" x14ac:dyDescent="0.35">
      <c r="A72" s="1" t="s">
        <v>590</v>
      </c>
      <c r="B72" s="1" t="s">
        <v>343</v>
      </c>
      <c r="C72" s="1">
        <v>59129</v>
      </c>
      <c r="D72" s="1">
        <v>88240000</v>
      </c>
      <c r="E72" s="2">
        <v>8</v>
      </c>
      <c r="F72" s="1">
        <v>142</v>
      </c>
      <c r="G72" s="1">
        <v>8</v>
      </c>
      <c r="H72" s="1" t="s">
        <v>10</v>
      </c>
      <c r="I72" s="4">
        <f>((Table2[[#This Row],[مقدار]]/Table2[[#This Row],[تعداد روز فعال شعبه]])*10)+1</f>
        <v>1.563380281690141</v>
      </c>
    </row>
    <row r="73" spans="1:9" x14ac:dyDescent="0.35">
      <c r="A73" s="1" t="s">
        <v>590</v>
      </c>
      <c r="B73" s="1" t="s">
        <v>96</v>
      </c>
      <c r="C73" s="1">
        <v>59095</v>
      </c>
      <c r="D73" s="1">
        <v>90000000</v>
      </c>
      <c r="E73" s="2">
        <v>8</v>
      </c>
      <c r="F73" s="1">
        <v>142</v>
      </c>
      <c r="G73" s="1">
        <v>8</v>
      </c>
      <c r="H73" s="1" t="s">
        <v>10</v>
      </c>
      <c r="I73" s="4">
        <f>((Table2[[#This Row],[مقدار]]/Table2[[#This Row],[تعداد روز فعال شعبه]])*10)+1</f>
        <v>1.563380281690141</v>
      </c>
    </row>
    <row r="74" spans="1:9" x14ac:dyDescent="0.35">
      <c r="A74" s="1" t="s">
        <v>590</v>
      </c>
      <c r="B74" s="1" t="s">
        <v>131</v>
      </c>
      <c r="C74" s="1">
        <v>58785</v>
      </c>
      <c r="D74" s="1">
        <v>55120000</v>
      </c>
      <c r="E74" s="2">
        <v>8</v>
      </c>
      <c r="F74" s="1">
        <v>142</v>
      </c>
      <c r="G74" s="1">
        <v>8</v>
      </c>
      <c r="H74" s="1" t="s">
        <v>10</v>
      </c>
      <c r="I74" s="4">
        <f>((Table2[[#This Row],[مقدار]]/Table2[[#This Row],[تعداد روز فعال شعبه]])*10)+1</f>
        <v>1.563380281690141</v>
      </c>
    </row>
    <row r="75" spans="1:9" x14ac:dyDescent="0.35">
      <c r="A75" s="1" t="s">
        <v>590</v>
      </c>
      <c r="B75" s="1" t="s">
        <v>269</v>
      </c>
      <c r="C75" s="1">
        <v>59168</v>
      </c>
      <c r="D75" s="1">
        <v>88240000</v>
      </c>
      <c r="E75" s="2">
        <v>8</v>
      </c>
      <c r="F75" s="1">
        <v>142</v>
      </c>
      <c r="G75" s="1">
        <v>8</v>
      </c>
      <c r="H75" s="1" t="s">
        <v>10</v>
      </c>
      <c r="I75" s="4">
        <f>((Table2[[#This Row],[مقدار]]/Table2[[#This Row],[تعداد روز فعال شعبه]])*10)+1</f>
        <v>1.563380281690141</v>
      </c>
    </row>
    <row r="76" spans="1:9" x14ac:dyDescent="0.35">
      <c r="A76" s="1" t="s">
        <v>590</v>
      </c>
      <c r="B76" s="1" t="s">
        <v>159</v>
      </c>
      <c r="C76" s="1">
        <v>58773</v>
      </c>
      <c r="D76" s="1">
        <v>51600000</v>
      </c>
      <c r="E76" s="2">
        <v>8</v>
      </c>
      <c r="F76" s="1">
        <v>142</v>
      </c>
      <c r="G76" s="1">
        <v>8</v>
      </c>
      <c r="H76" s="1" t="s">
        <v>10</v>
      </c>
      <c r="I76" s="4">
        <f>((Table2[[#This Row],[مقدار]]/Table2[[#This Row],[تعداد روز فعال شعبه]])*10)+1</f>
        <v>1.563380281690141</v>
      </c>
    </row>
    <row r="77" spans="1:9" x14ac:dyDescent="0.35">
      <c r="A77" s="1" t="s">
        <v>590</v>
      </c>
      <c r="B77" s="1" t="s">
        <v>309</v>
      </c>
      <c r="C77" s="1">
        <v>59193</v>
      </c>
      <c r="D77" s="1">
        <v>92160000</v>
      </c>
      <c r="E77" s="2">
        <v>8</v>
      </c>
      <c r="F77" s="1">
        <v>142</v>
      </c>
      <c r="G77" s="1">
        <v>8</v>
      </c>
      <c r="H77" s="1" t="s">
        <v>10</v>
      </c>
      <c r="I77" s="4">
        <f>((Table2[[#This Row],[مقدار]]/Table2[[#This Row],[تعداد روز فعال شعبه]])*10)+1</f>
        <v>1.563380281690141</v>
      </c>
    </row>
    <row r="78" spans="1:9" x14ac:dyDescent="0.35">
      <c r="A78" s="1" t="s">
        <v>590</v>
      </c>
      <c r="B78" s="1" t="s">
        <v>185</v>
      </c>
      <c r="C78" s="1">
        <v>59125</v>
      </c>
      <c r="D78" s="1">
        <v>134960000</v>
      </c>
      <c r="E78" s="2">
        <v>8</v>
      </c>
      <c r="F78" s="1">
        <v>142</v>
      </c>
      <c r="G78" s="1">
        <v>8</v>
      </c>
      <c r="H78" s="1" t="s">
        <v>10</v>
      </c>
      <c r="I78" s="4">
        <f>((Table2[[#This Row],[مقدار]]/Table2[[#This Row],[تعداد روز فعال شعبه]])*10)+1</f>
        <v>1.563380281690141</v>
      </c>
    </row>
    <row r="79" spans="1:9" x14ac:dyDescent="0.35">
      <c r="A79" s="1" t="s">
        <v>590</v>
      </c>
      <c r="B79" s="1" t="s">
        <v>191</v>
      </c>
      <c r="C79" s="1">
        <v>58854</v>
      </c>
      <c r="D79" s="1">
        <v>82480000</v>
      </c>
      <c r="E79" s="2">
        <v>8</v>
      </c>
      <c r="F79" s="1">
        <v>142</v>
      </c>
      <c r="G79" s="1">
        <v>8</v>
      </c>
      <c r="H79" s="1" t="s">
        <v>10</v>
      </c>
      <c r="I79" s="4">
        <f>((Table2[[#This Row],[مقدار]]/Table2[[#This Row],[تعداد روز فعال شعبه]])*10)+1</f>
        <v>1.563380281690141</v>
      </c>
    </row>
    <row r="80" spans="1:9" x14ac:dyDescent="0.35">
      <c r="A80" s="1" t="s">
        <v>590</v>
      </c>
      <c r="B80" s="1" t="s">
        <v>187</v>
      </c>
      <c r="C80" s="1">
        <v>58929</v>
      </c>
      <c r="D80" s="1">
        <v>66080000</v>
      </c>
      <c r="E80" s="2">
        <v>8</v>
      </c>
      <c r="F80" s="1">
        <v>142</v>
      </c>
      <c r="G80" s="1">
        <v>8</v>
      </c>
      <c r="H80" s="1" t="s">
        <v>10</v>
      </c>
      <c r="I80" s="4">
        <f>((Table2[[#This Row],[مقدار]]/Table2[[#This Row],[تعداد روز فعال شعبه]])*10)+1</f>
        <v>1.563380281690141</v>
      </c>
    </row>
    <row r="81" spans="1:9" x14ac:dyDescent="0.35">
      <c r="A81" s="1" t="s">
        <v>590</v>
      </c>
      <c r="B81" s="1" t="s">
        <v>377</v>
      </c>
      <c r="C81" s="1">
        <v>58628</v>
      </c>
      <c r="D81" s="1">
        <v>53040000</v>
      </c>
      <c r="E81" s="2">
        <v>8</v>
      </c>
      <c r="F81" s="1">
        <v>142</v>
      </c>
      <c r="G81" s="1">
        <v>8</v>
      </c>
      <c r="H81" s="1" t="s">
        <v>10</v>
      </c>
      <c r="I81" s="4">
        <f>((Table2[[#This Row],[مقدار]]/Table2[[#This Row],[تعداد روز فعال شعبه]])*10)+1</f>
        <v>1.563380281690141</v>
      </c>
    </row>
    <row r="82" spans="1:9" x14ac:dyDescent="0.35">
      <c r="A82" s="1" t="s">
        <v>590</v>
      </c>
      <c r="B82" s="1" t="s">
        <v>141</v>
      </c>
      <c r="C82" s="1">
        <v>59122</v>
      </c>
      <c r="D82" s="1">
        <v>98560000</v>
      </c>
      <c r="E82" s="2">
        <v>11</v>
      </c>
      <c r="F82" s="1">
        <v>142</v>
      </c>
      <c r="G82" s="1">
        <v>7</v>
      </c>
      <c r="H82" s="1" t="s">
        <v>10</v>
      </c>
      <c r="I82" s="4">
        <f>((Table2[[#This Row],[مقدار]]/Table2[[#This Row],[تعداد روز فعال شعبه]])*10)+1</f>
        <v>1.7746478873239435</v>
      </c>
    </row>
    <row r="83" spans="1:9" x14ac:dyDescent="0.35">
      <c r="A83" s="1" t="s">
        <v>590</v>
      </c>
      <c r="B83" s="1" t="s">
        <v>181</v>
      </c>
      <c r="C83" s="1">
        <v>59176</v>
      </c>
      <c r="D83" s="1">
        <v>121200000</v>
      </c>
      <c r="E83" s="2">
        <v>8</v>
      </c>
      <c r="F83" s="1">
        <v>142</v>
      </c>
      <c r="G83" s="1">
        <v>7</v>
      </c>
      <c r="H83" s="1" t="s">
        <v>10</v>
      </c>
      <c r="I83" s="4">
        <f>((Table2[[#This Row],[مقدار]]/Table2[[#This Row],[تعداد روز فعال شعبه]])*10)+1</f>
        <v>1.563380281690141</v>
      </c>
    </row>
    <row r="84" spans="1:9" x14ac:dyDescent="0.35">
      <c r="A84" s="1" t="s">
        <v>590</v>
      </c>
      <c r="B84" s="1" t="s">
        <v>88</v>
      </c>
      <c r="C84" s="1">
        <v>58661</v>
      </c>
      <c r="D84" s="1">
        <v>101387000</v>
      </c>
      <c r="E84" s="2">
        <v>7</v>
      </c>
      <c r="F84" s="1">
        <v>142</v>
      </c>
      <c r="G84" s="1">
        <v>7</v>
      </c>
      <c r="H84" s="1" t="s">
        <v>10</v>
      </c>
      <c r="I84" s="4">
        <f>((Table2[[#This Row],[مقدار]]/Table2[[#This Row],[تعداد روز فعال شعبه]])*10)+1</f>
        <v>1.4929577464788732</v>
      </c>
    </row>
    <row r="85" spans="1:9" x14ac:dyDescent="0.35">
      <c r="A85" s="1" t="s">
        <v>590</v>
      </c>
      <c r="B85" s="1" t="s">
        <v>51</v>
      </c>
      <c r="C85" s="1">
        <v>58958</v>
      </c>
      <c r="D85" s="1">
        <v>46652200</v>
      </c>
      <c r="E85" s="2">
        <v>7</v>
      </c>
      <c r="F85" s="1">
        <v>142</v>
      </c>
      <c r="G85" s="1">
        <v>7</v>
      </c>
      <c r="H85" s="1" t="s">
        <v>10</v>
      </c>
      <c r="I85" s="4">
        <f>((Table2[[#This Row],[مقدار]]/Table2[[#This Row],[تعداد روز فعال شعبه]])*10)+1</f>
        <v>1.4929577464788732</v>
      </c>
    </row>
    <row r="86" spans="1:9" x14ac:dyDescent="0.35">
      <c r="A86" s="1" t="s">
        <v>590</v>
      </c>
      <c r="B86" s="1" t="s">
        <v>117</v>
      </c>
      <c r="C86" s="1">
        <v>58883</v>
      </c>
      <c r="D86" s="1">
        <v>69269300</v>
      </c>
      <c r="E86" s="2">
        <v>7</v>
      </c>
      <c r="F86" s="1">
        <v>142</v>
      </c>
      <c r="G86" s="1">
        <v>7</v>
      </c>
      <c r="H86" s="1" t="s">
        <v>10</v>
      </c>
      <c r="I86" s="4">
        <f>((Table2[[#This Row],[مقدار]]/Table2[[#This Row],[تعداد روز فعال شعبه]])*10)+1</f>
        <v>1.4929577464788732</v>
      </c>
    </row>
    <row r="87" spans="1:9" x14ac:dyDescent="0.35">
      <c r="A87" s="1" t="s">
        <v>590</v>
      </c>
      <c r="B87" s="1" t="s">
        <v>49</v>
      </c>
      <c r="C87" s="1">
        <v>59012</v>
      </c>
      <c r="D87" s="1">
        <v>77990000</v>
      </c>
      <c r="E87" s="2">
        <v>7</v>
      </c>
      <c r="F87" s="1">
        <v>142</v>
      </c>
      <c r="G87" s="1">
        <v>7</v>
      </c>
      <c r="H87" s="1" t="s">
        <v>10</v>
      </c>
      <c r="I87" s="4">
        <f>((Table2[[#This Row],[مقدار]]/Table2[[#This Row],[تعداد روز فعال شعبه]])*10)+1</f>
        <v>1.4929577464788732</v>
      </c>
    </row>
    <row r="88" spans="1:9" x14ac:dyDescent="0.35">
      <c r="A88" s="1" t="s">
        <v>590</v>
      </c>
      <c r="B88" s="1" t="s">
        <v>20</v>
      </c>
      <c r="C88" s="1">
        <v>58567</v>
      </c>
      <c r="D88" s="1">
        <v>173181600</v>
      </c>
      <c r="E88" s="2">
        <v>7</v>
      </c>
      <c r="F88" s="1">
        <v>142</v>
      </c>
      <c r="G88" s="1">
        <v>7</v>
      </c>
      <c r="H88" s="1" t="s">
        <v>10</v>
      </c>
      <c r="I88" s="4">
        <f>((Table2[[#This Row],[مقدار]]/Table2[[#This Row],[تعداد روز فعال شعبه]])*10)+1</f>
        <v>1.4929577464788732</v>
      </c>
    </row>
    <row r="89" spans="1:9" x14ac:dyDescent="0.35">
      <c r="A89" s="1" t="s">
        <v>590</v>
      </c>
      <c r="B89" s="1" t="s">
        <v>41</v>
      </c>
      <c r="C89" s="1">
        <v>58832</v>
      </c>
      <c r="D89" s="1">
        <v>46598200</v>
      </c>
      <c r="E89" s="2">
        <v>7</v>
      </c>
      <c r="F89" s="1">
        <v>142</v>
      </c>
      <c r="G89" s="1">
        <v>7</v>
      </c>
      <c r="H89" s="1" t="s">
        <v>10</v>
      </c>
      <c r="I89" s="4">
        <f>((Table2[[#This Row],[مقدار]]/Table2[[#This Row],[تعداد روز فعال شعبه]])*10)+1</f>
        <v>1.4929577464788732</v>
      </c>
    </row>
    <row r="90" spans="1:9" x14ac:dyDescent="0.35">
      <c r="A90" s="1" t="s">
        <v>590</v>
      </c>
      <c r="B90" s="1" t="s">
        <v>62</v>
      </c>
      <c r="C90" s="1">
        <v>58585</v>
      </c>
      <c r="D90" s="1">
        <v>83096100</v>
      </c>
      <c r="E90" s="2">
        <v>7</v>
      </c>
      <c r="F90" s="1">
        <v>142</v>
      </c>
      <c r="G90" s="1">
        <v>7</v>
      </c>
      <c r="H90" s="1" t="s">
        <v>10</v>
      </c>
      <c r="I90" s="4">
        <f>((Table2[[#This Row],[مقدار]]/Table2[[#This Row],[تعداد روز فعال شعبه]])*10)+1</f>
        <v>1.4929577464788732</v>
      </c>
    </row>
    <row r="91" spans="1:9" x14ac:dyDescent="0.35">
      <c r="A91" s="1" t="s">
        <v>590</v>
      </c>
      <c r="B91" s="1" t="s">
        <v>243</v>
      </c>
      <c r="C91" s="1">
        <v>58642</v>
      </c>
      <c r="D91" s="1">
        <v>134497300</v>
      </c>
      <c r="E91" s="2">
        <v>7</v>
      </c>
      <c r="F91" s="1">
        <v>142</v>
      </c>
      <c r="G91" s="1">
        <v>7</v>
      </c>
      <c r="H91" s="1" t="s">
        <v>10</v>
      </c>
      <c r="I91" s="4">
        <f>((Table2[[#This Row],[مقدار]]/Table2[[#This Row],[تعداد روز فعال شعبه]])*10)+1</f>
        <v>1.4929577464788732</v>
      </c>
    </row>
    <row r="92" spans="1:9" x14ac:dyDescent="0.35">
      <c r="A92" s="1" t="s">
        <v>590</v>
      </c>
      <c r="B92" s="1" t="s">
        <v>92</v>
      </c>
      <c r="C92" s="1">
        <v>59164</v>
      </c>
      <c r="D92" s="1">
        <v>65866100</v>
      </c>
      <c r="E92" s="2">
        <v>7</v>
      </c>
      <c r="F92" s="1">
        <v>142</v>
      </c>
      <c r="G92" s="1">
        <v>7</v>
      </c>
      <c r="H92" s="1" t="s">
        <v>10</v>
      </c>
      <c r="I92" s="4">
        <f>((Table2[[#This Row],[مقدار]]/Table2[[#This Row],[تعداد روز فعال شعبه]])*10)+1</f>
        <v>1.4929577464788732</v>
      </c>
    </row>
    <row r="93" spans="1:9" x14ac:dyDescent="0.35">
      <c r="A93" s="1" t="s">
        <v>590</v>
      </c>
      <c r="B93" s="1" t="s">
        <v>108</v>
      </c>
      <c r="C93" s="1">
        <v>58598</v>
      </c>
      <c r="D93" s="1">
        <v>81760000</v>
      </c>
      <c r="E93" s="2">
        <v>7</v>
      </c>
      <c r="F93" s="1">
        <v>142</v>
      </c>
      <c r="G93" s="1">
        <v>7</v>
      </c>
      <c r="H93" s="1" t="s">
        <v>10</v>
      </c>
      <c r="I93" s="4">
        <f>((Table2[[#This Row],[مقدار]]/Table2[[#This Row],[تعداد روز فعال شعبه]])*10)+1</f>
        <v>1.4929577464788732</v>
      </c>
    </row>
    <row r="94" spans="1:9" x14ac:dyDescent="0.35">
      <c r="A94" s="1" t="s">
        <v>590</v>
      </c>
      <c r="B94" s="1" t="s">
        <v>31</v>
      </c>
      <c r="C94" s="1">
        <v>58594</v>
      </c>
      <c r="D94" s="1">
        <v>42210000</v>
      </c>
      <c r="E94" s="2">
        <v>7</v>
      </c>
      <c r="F94" s="1">
        <v>142</v>
      </c>
      <c r="G94" s="1">
        <v>7</v>
      </c>
      <c r="H94" s="1" t="s">
        <v>10</v>
      </c>
      <c r="I94" s="4">
        <f>((Table2[[#This Row],[مقدار]]/Table2[[#This Row],[تعداد روز فعال شعبه]])*10)+1</f>
        <v>1.4929577464788732</v>
      </c>
    </row>
    <row r="95" spans="1:9" x14ac:dyDescent="0.35">
      <c r="A95" s="1" t="s">
        <v>590</v>
      </c>
      <c r="B95" s="1" t="s">
        <v>123</v>
      </c>
      <c r="C95" s="1">
        <v>58600</v>
      </c>
      <c r="D95" s="1">
        <v>117390000</v>
      </c>
      <c r="E95" s="2">
        <v>7</v>
      </c>
      <c r="F95" s="1">
        <v>142</v>
      </c>
      <c r="G95" s="1">
        <v>7</v>
      </c>
      <c r="H95" s="1" t="s">
        <v>10</v>
      </c>
      <c r="I95" s="4">
        <f>((Table2[[#This Row],[مقدار]]/Table2[[#This Row],[تعداد روز فعال شعبه]])*10)+1</f>
        <v>1.4929577464788732</v>
      </c>
    </row>
    <row r="96" spans="1:9" x14ac:dyDescent="0.35">
      <c r="A96" s="1" t="s">
        <v>590</v>
      </c>
      <c r="B96" s="1" t="s">
        <v>298</v>
      </c>
      <c r="C96" s="1">
        <v>59109</v>
      </c>
      <c r="D96" s="1">
        <v>85890000</v>
      </c>
      <c r="E96" s="2">
        <v>7</v>
      </c>
      <c r="F96" s="1">
        <v>142</v>
      </c>
      <c r="G96" s="1">
        <v>7</v>
      </c>
      <c r="H96" s="1" t="s">
        <v>10</v>
      </c>
      <c r="I96" s="4">
        <f>((Table2[[#This Row],[مقدار]]/Table2[[#This Row],[تعداد روز فعال شعبه]])*10)+1</f>
        <v>1.4929577464788732</v>
      </c>
    </row>
    <row r="97" spans="1:9" x14ac:dyDescent="0.35">
      <c r="A97" s="1" t="s">
        <v>590</v>
      </c>
      <c r="B97" s="1" t="s">
        <v>226</v>
      </c>
      <c r="C97" s="1">
        <v>58766</v>
      </c>
      <c r="D97" s="1">
        <v>45500000</v>
      </c>
      <c r="E97" s="2">
        <v>7</v>
      </c>
      <c r="F97" s="1">
        <v>142</v>
      </c>
      <c r="G97" s="1">
        <v>7</v>
      </c>
      <c r="H97" s="1" t="s">
        <v>10</v>
      </c>
      <c r="I97" s="4">
        <f>((Table2[[#This Row],[مقدار]]/Table2[[#This Row],[تعداد روز فعال شعبه]])*10)+1</f>
        <v>1.4929577464788732</v>
      </c>
    </row>
    <row r="98" spans="1:9" x14ac:dyDescent="0.35">
      <c r="A98" s="1" t="s">
        <v>590</v>
      </c>
      <c r="B98" s="1" t="s">
        <v>68</v>
      </c>
      <c r="C98" s="1">
        <v>59033</v>
      </c>
      <c r="D98" s="1">
        <v>56400000</v>
      </c>
      <c r="E98" s="2">
        <v>7</v>
      </c>
      <c r="F98" s="1">
        <v>142</v>
      </c>
      <c r="G98" s="1">
        <v>7</v>
      </c>
      <c r="H98" s="1" t="s">
        <v>10</v>
      </c>
      <c r="I98" s="4">
        <f>((Table2[[#This Row],[مقدار]]/Table2[[#This Row],[تعداد روز فعال شعبه]])*10)+1</f>
        <v>1.4929577464788732</v>
      </c>
    </row>
    <row r="99" spans="1:9" x14ac:dyDescent="0.35">
      <c r="A99" s="1" t="s">
        <v>590</v>
      </c>
      <c r="B99" s="1" t="s">
        <v>204</v>
      </c>
      <c r="C99" s="1">
        <v>58889</v>
      </c>
      <c r="D99" s="1">
        <v>44870000</v>
      </c>
      <c r="E99" s="2">
        <v>7</v>
      </c>
      <c r="F99" s="1">
        <v>142</v>
      </c>
      <c r="G99" s="1">
        <v>7</v>
      </c>
      <c r="H99" s="1" t="s">
        <v>10</v>
      </c>
      <c r="I99" s="4">
        <f>((Table2[[#This Row],[مقدار]]/Table2[[#This Row],[تعداد روز فعال شعبه]])*10)+1</f>
        <v>1.4929577464788732</v>
      </c>
    </row>
    <row r="100" spans="1:9" x14ac:dyDescent="0.35">
      <c r="A100" s="1" t="s">
        <v>590</v>
      </c>
      <c r="B100" s="1" t="s">
        <v>130</v>
      </c>
      <c r="C100" s="1">
        <v>58999</v>
      </c>
      <c r="D100" s="1">
        <v>91770000</v>
      </c>
      <c r="E100" s="2">
        <v>7</v>
      </c>
      <c r="F100" s="1">
        <v>142</v>
      </c>
      <c r="G100" s="1">
        <v>7</v>
      </c>
      <c r="H100" s="1" t="s">
        <v>10</v>
      </c>
      <c r="I100" s="4">
        <f>((Table2[[#This Row],[مقدار]]/Table2[[#This Row],[تعداد روز فعال شعبه]])*10)+1</f>
        <v>1.4929577464788732</v>
      </c>
    </row>
    <row r="101" spans="1:9" x14ac:dyDescent="0.35">
      <c r="A101" s="1" t="s">
        <v>590</v>
      </c>
      <c r="B101" s="1" t="s">
        <v>325</v>
      </c>
      <c r="C101" s="1">
        <v>58936</v>
      </c>
      <c r="D101" s="1">
        <v>58030000</v>
      </c>
      <c r="E101" s="2">
        <v>7</v>
      </c>
      <c r="F101" s="1">
        <v>142</v>
      </c>
      <c r="G101" s="1">
        <v>7</v>
      </c>
      <c r="H101" s="1" t="s">
        <v>10</v>
      </c>
      <c r="I101" s="4">
        <f>((Table2[[#This Row],[مقدار]]/Table2[[#This Row],[تعداد روز فعال شعبه]])*10)+1</f>
        <v>1.4929577464788732</v>
      </c>
    </row>
    <row r="102" spans="1:9" x14ac:dyDescent="0.35">
      <c r="A102" s="1" t="s">
        <v>590</v>
      </c>
      <c r="B102" s="1" t="s">
        <v>314</v>
      </c>
      <c r="C102" s="1">
        <v>59092</v>
      </c>
      <c r="D102" s="1">
        <v>96950000</v>
      </c>
      <c r="E102" s="2">
        <v>7</v>
      </c>
      <c r="F102" s="1">
        <v>142</v>
      </c>
      <c r="G102" s="1">
        <v>7</v>
      </c>
      <c r="H102" s="1" t="s">
        <v>10</v>
      </c>
      <c r="I102" s="4">
        <f>((Table2[[#This Row],[مقدار]]/Table2[[#This Row],[تعداد روز فعال شعبه]])*10)+1</f>
        <v>1.4929577464788732</v>
      </c>
    </row>
    <row r="103" spans="1:9" x14ac:dyDescent="0.35">
      <c r="A103" s="1" t="s">
        <v>590</v>
      </c>
      <c r="B103" s="1" t="s">
        <v>136</v>
      </c>
      <c r="C103" s="1">
        <v>59230</v>
      </c>
      <c r="D103" s="1">
        <v>51870000</v>
      </c>
      <c r="E103" s="2">
        <v>7</v>
      </c>
      <c r="F103" s="1">
        <v>142</v>
      </c>
      <c r="G103" s="1">
        <v>7</v>
      </c>
      <c r="H103" s="1" t="s">
        <v>10</v>
      </c>
      <c r="I103" s="4">
        <f>((Table2[[#This Row],[مقدار]]/Table2[[#This Row],[تعداد روز فعال شعبه]])*10)+1</f>
        <v>1.4929577464788732</v>
      </c>
    </row>
    <row r="104" spans="1:9" x14ac:dyDescent="0.35">
      <c r="A104" s="1" t="s">
        <v>590</v>
      </c>
      <c r="B104" s="1" t="s">
        <v>129</v>
      </c>
      <c r="C104" s="1">
        <v>58782</v>
      </c>
      <c r="D104" s="1">
        <v>64519200</v>
      </c>
      <c r="E104" s="2">
        <v>9</v>
      </c>
      <c r="F104" s="1">
        <v>142</v>
      </c>
      <c r="G104" s="1">
        <v>6</v>
      </c>
      <c r="H104" s="1" t="s">
        <v>10</v>
      </c>
      <c r="I104" s="4">
        <f>((Table2[[#This Row],[مقدار]]/Table2[[#This Row],[تعداد روز فعال شعبه]])*10)+1</f>
        <v>1.6338028169014085</v>
      </c>
    </row>
    <row r="105" spans="1:9" x14ac:dyDescent="0.35">
      <c r="A105" s="1" t="s">
        <v>590</v>
      </c>
      <c r="B105" s="1" t="s">
        <v>148</v>
      </c>
      <c r="C105" s="1">
        <v>58750</v>
      </c>
      <c r="D105" s="1">
        <v>53100000</v>
      </c>
      <c r="E105" s="2">
        <v>9</v>
      </c>
      <c r="F105" s="1">
        <v>142</v>
      </c>
      <c r="G105" s="1">
        <v>6</v>
      </c>
      <c r="H105" s="1" t="s">
        <v>10</v>
      </c>
      <c r="I105" s="4">
        <f>((Table2[[#This Row],[مقدار]]/Table2[[#This Row],[تعداد روز فعال شعبه]])*10)+1</f>
        <v>1.6338028169014085</v>
      </c>
    </row>
    <row r="106" spans="1:9" x14ac:dyDescent="0.35">
      <c r="A106" s="1" t="s">
        <v>590</v>
      </c>
      <c r="B106" s="1" t="s">
        <v>89</v>
      </c>
      <c r="C106" s="1">
        <v>58638</v>
      </c>
      <c r="D106" s="1">
        <v>42325500</v>
      </c>
      <c r="E106" s="2">
        <v>6</v>
      </c>
      <c r="F106" s="1">
        <v>142</v>
      </c>
      <c r="G106" s="1">
        <v>6</v>
      </c>
      <c r="H106" s="1" t="s">
        <v>10</v>
      </c>
      <c r="I106" s="4">
        <f>((Table2[[#This Row],[مقدار]]/Table2[[#This Row],[تعداد روز فعال شعبه]])*10)+1</f>
        <v>1.4225352112676055</v>
      </c>
    </row>
    <row r="107" spans="1:9" x14ac:dyDescent="0.35">
      <c r="A107" s="1" t="s">
        <v>590</v>
      </c>
      <c r="B107" s="1" t="s">
        <v>294</v>
      </c>
      <c r="C107" s="1">
        <v>58952</v>
      </c>
      <c r="D107" s="1">
        <v>37575300</v>
      </c>
      <c r="E107" s="2">
        <v>6</v>
      </c>
      <c r="F107" s="1">
        <v>142</v>
      </c>
      <c r="G107" s="1">
        <v>6</v>
      </c>
      <c r="H107" s="1" t="s">
        <v>10</v>
      </c>
      <c r="I107" s="4">
        <f>((Table2[[#This Row],[مقدار]]/Table2[[#This Row],[تعداد روز فعال شعبه]])*10)+1</f>
        <v>1.4225352112676055</v>
      </c>
    </row>
    <row r="108" spans="1:9" x14ac:dyDescent="0.35">
      <c r="A108" s="1" t="s">
        <v>590</v>
      </c>
      <c r="B108" s="1" t="s">
        <v>440</v>
      </c>
      <c r="C108" s="1">
        <v>58866</v>
      </c>
      <c r="D108" s="1">
        <v>39097800</v>
      </c>
      <c r="E108" s="2">
        <v>6</v>
      </c>
      <c r="F108" s="1">
        <v>142</v>
      </c>
      <c r="G108" s="1">
        <v>6</v>
      </c>
      <c r="H108" s="1" t="s">
        <v>10</v>
      </c>
      <c r="I108" s="4">
        <f>((Table2[[#This Row],[مقدار]]/Table2[[#This Row],[تعداد روز فعال شعبه]])*10)+1</f>
        <v>1.4225352112676055</v>
      </c>
    </row>
    <row r="109" spans="1:9" x14ac:dyDescent="0.35">
      <c r="A109" s="1" t="s">
        <v>590</v>
      </c>
      <c r="B109" s="1" t="s">
        <v>28</v>
      </c>
      <c r="C109" s="1">
        <v>58764</v>
      </c>
      <c r="D109" s="1">
        <v>56515200</v>
      </c>
      <c r="E109" s="2">
        <v>6</v>
      </c>
      <c r="F109" s="1">
        <v>142</v>
      </c>
      <c r="G109" s="1">
        <v>6</v>
      </c>
      <c r="H109" s="1" t="s">
        <v>10</v>
      </c>
      <c r="I109" s="4">
        <f>((Table2[[#This Row],[مقدار]]/Table2[[#This Row],[تعداد روز فعال شعبه]])*10)+1</f>
        <v>1.4225352112676055</v>
      </c>
    </row>
    <row r="110" spans="1:9" x14ac:dyDescent="0.35">
      <c r="A110" s="1" t="s">
        <v>590</v>
      </c>
      <c r="B110" s="1" t="s">
        <v>332</v>
      </c>
      <c r="C110" s="1">
        <v>59216</v>
      </c>
      <c r="D110" s="1">
        <v>59533500</v>
      </c>
      <c r="E110" s="2">
        <v>6</v>
      </c>
      <c r="F110" s="1">
        <v>142</v>
      </c>
      <c r="G110" s="1">
        <v>6</v>
      </c>
      <c r="H110" s="1" t="s">
        <v>10</v>
      </c>
      <c r="I110" s="4">
        <f>((Table2[[#This Row],[مقدار]]/Table2[[#This Row],[تعداد روز فعال شعبه]])*10)+1</f>
        <v>1.4225352112676055</v>
      </c>
    </row>
    <row r="111" spans="1:9" x14ac:dyDescent="0.35">
      <c r="A111" s="1" t="s">
        <v>590</v>
      </c>
      <c r="B111" s="1" t="s">
        <v>302</v>
      </c>
      <c r="C111" s="1">
        <v>59112</v>
      </c>
      <c r="D111" s="1">
        <v>74460000</v>
      </c>
      <c r="E111" s="2">
        <v>6</v>
      </c>
      <c r="F111" s="1">
        <v>142</v>
      </c>
      <c r="G111" s="1">
        <v>6</v>
      </c>
      <c r="H111" s="1" t="s">
        <v>10</v>
      </c>
      <c r="I111" s="4">
        <f>((Table2[[#This Row],[مقدار]]/Table2[[#This Row],[تعداد روز فعال شعبه]])*10)+1</f>
        <v>1.4225352112676055</v>
      </c>
    </row>
    <row r="112" spans="1:9" x14ac:dyDescent="0.35">
      <c r="A112" s="1" t="s">
        <v>590</v>
      </c>
      <c r="B112" s="1" t="s">
        <v>164</v>
      </c>
      <c r="C112" s="1">
        <v>58795</v>
      </c>
      <c r="D112" s="1">
        <v>31440000</v>
      </c>
      <c r="E112" s="2">
        <v>6</v>
      </c>
      <c r="F112" s="1">
        <v>142</v>
      </c>
      <c r="G112" s="1">
        <v>6</v>
      </c>
      <c r="H112" s="1" t="s">
        <v>10</v>
      </c>
      <c r="I112" s="4">
        <f>((Table2[[#This Row],[مقدار]]/Table2[[#This Row],[تعداد روز فعال شعبه]])*10)+1</f>
        <v>1.4225352112676055</v>
      </c>
    </row>
    <row r="113" spans="1:9" x14ac:dyDescent="0.35">
      <c r="A113" s="1" t="s">
        <v>590</v>
      </c>
      <c r="B113" s="1" t="s">
        <v>313</v>
      </c>
      <c r="C113" s="1">
        <v>58870</v>
      </c>
      <c r="D113" s="1">
        <v>40680000</v>
      </c>
      <c r="E113" s="2">
        <v>6</v>
      </c>
      <c r="F113" s="1">
        <v>142</v>
      </c>
      <c r="G113" s="1">
        <v>6</v>
      </c>
      <c r="H113" s="1" t="s">
        <v>10</v>
      </c>
      <c r="I113" s="4">
        <f>((Table2[[#This Row],[مقدار]]/Table2[[#This Row],[تعداد روز فعال شعبه]])*10)+1</f>
        <v>1.4225352112676055</v>
      </c>
    </row>
    <row r="114" spans="1:9" x14ac:dyDescent="0.35">
      <c r="A114" s="1" t="s">
        <v>590</v>
      </c>
      <c r="B114" s="1" t="s">
        <v>112</v>
      </c>
      <c r="C114" s="1">
        <v>59039</v>
      </c>
      <c r="D114" s="1">
        <v>37560000</v>
      </c>
      <c r="E114" s="2">
        <v>6</v>
      </c>
      <c r="F114" s="1">
        <v>142</v>
      </c>
      <c r="G114" s="1">
        <v>6</v>
      </c>
      <c r="H114" s="1" t="s">
        <v>10</v>
      </c>
      <c r="I114" s="4">
        <f>((Table2[[#This Row],[مقدار]]/Table2[[#This Row],[تعداد روز فعال شعبه]])*10)+1</f>
        <v>1.4225352112676055</v>
      </c>
    </row>
    <row r="115" spans="1:9" x14ac:dyDescent="0.35">
      <c r="A115" s="1" t="s">
        <v>590</v>
      </c>
      <c r="B115" s="1" t="s">
        <v>44</v>
      </c>
      <c r="C115" s="1">
        <v>59025</v>
      </c>
      <c r="D115" s="1">
        <v>45960000</v>
      </c>
      <c r="E115" s="2">
        <v>6</v>
      </c>
      <c r="F115" s="1">
        <v>142</v>
      </c>
      <c r="G115" s="1">
        <v>6</v>
      </c>
      <c r="H115" s="1" t="s">
        <v>10</v>
      </c>
      <c r="I115" s="4">
        <f>((Table2[[#This Row],[مقدار]]/Table2[[#This Row],[تعداد روز فعال شعبه]])*10)+1</f>
        <v>1.4225352112676055</v>
      </c>
    </row>
    <row r="116" spans="1:9" x14ac:dyDescent="0.35">
      <c r="A116" s="1" t="s">
        <v>590</v>
      </c>
      <c r="B116" s="1" t="s">
        <v>193</v>
      </c>
      <c r="C116" s="1">
        <v>58639</v>
      </c>
      <c r="D116" s="1">
        <v>58980000</v>
      </c>
      <c r="E116" s="2">
        <v>6</v>
      </c>
      <c r="F116" s="1">
        <v>142</v>
      </c>
      <c r="G116" s="1">
        <v>6</v>
      </c>
      <c r="H116" s="1" t="s">
        <v>10</v>
      </c>
      <c r="I116" s="4">
        <f>((Table2[[#This Row],[مقدار]]/Table2[[#This Row],[تعداد روز فعال شعبه]])*10)+1</f>
        <v>1.4225352112676055</v>
      </c>
    </row>
    <row r="117" spans="1:9" x14ac:dyDescent="0.35">
      <c r="A117" s="1" t="s">
        <v>590</v>
      </c>
      <c r="B117" s="1" t="s">
        <v>411</v>
      </c>
      <c r="C117" s="1">
        <v>58553</v>
      </c>
      <c r="D117" s="1">
        <v>31500000</v>
      </c>
      <c r="E117" s="2">
        <v>6</v>
      </c>
      <c r="F117" s="1">
        <v>142</v>
      </c>
      <c r="G117" s="1">
        <v>6</v>
      </c>
      <c r="H117" s="1" t="s">
        <v>10</v>
      </c>
      <c r="I117" s="4">
        <f>((Table2[[#This Row],[مقدار]]/Table2[[#This Row],[تعداد روز فعال شعبه]])*10)+1</f>
        <v>1.4225352112676055</v>
      </c>
    </row>
    <row r="118" spans="1:9" x14ac:dyDescent="0.35">
      <c r="A118" s="1" t="s">
        <v>590</v>
      </c>
      <c r="B118" s="1" t="s">
        <v>66</v>
      </c>
      <c r="C118" s="1">
        <v>58780</v>
      </c>
      <c r="D118" s="1">
        <v>32940000</v>
      </c>
      <c r="E118" s="2">
        <v>6</v>
      </c>
      <c r="F118" s="1">
        <v>142</v>
      </c>
      <c r="G118" s="1">
        <v>6</v>
      </c>
      <c r="H118" s="1" t="s">
        <v>10</v>
      </c>
      <c r="I118" s="4">
        <f>((Table2[[#This Row],[مقدار]]/Table2[[#This Row],[تعداد روز فعال شعبه]])*10)+1</f>
        <v>1.4225352112676055</v>
      </c>
    </row>
    <row r="119" spans="1:9" x14ac:dyDescent="0.35">
      <c r="A119" s="1" t="s">
        <v>590</v>
      </c>
      <c r="B119" s="1" t="s">
        <v>151</v>
      </c>
      <c r="C119" s="1">
        <v>58945</v>
      </c>
      <c r="D119" s="1">
        <v>53160000</v>
      </c>
      <c r="E119" s="2">
        <v>6</v>
      </c>
      <c r="F119" s="1">
        <v>142</v>
      </c>
      <c r="G119" s="1">
        <v>6</v>
      </c>
      <c r="H119" s="1" t="s">
        <v>10</v>
      </c>
      <c r="I119" s="4">
        <f>((Table2[[#This Row],[مقدار]]/Table2[[#This Row],[تعداد روز فعال شعبه]])*10)+1</f>
        <v>1.4225352112676055</v>
      </c>
    </row>
    <row r="120" spans="1:9" x14ac:dyDescent="0.35">
      <c r="A120" s="1" t="s">
        <v>590</v>
      </c>
      <c r="B120" s="1" t="s">
        <v>135</v>
      </c>
      <c r="C120" s="1">
        <v>58855</v>
      </c>
      <c r="D120" s="1">
        <v>81240000</v>
      </c>
      <c r="E120" s="2">
        <v>6</v>
      </c>
      <c r="F120" s="1">
        <v>142</v>
      </c>
      <c r="G120" s="1">
        <v>6</v>
      </c>
      <c r="H120" s="1" t="s">
        <v>10</v>
      </c>
      <c r="I120" s="4">
        <f>((Table2[[#This Row],[مقدار]]/Table2[[#This Row],[تعداد روز فعال شعبه]])*10)+1</f>
        <v>1.4225352112676055</v>
      </c>
    </row>
    <row r="121" spans="1:9" x14ac:dyDescent="0.35">
      <c r="A121" s="1" t="s">
        <v>590</v>
      </c>
      <c r="B121" s="1" t="s">
        <v>153</v>
      </c>
      <c r="C121" s="1">
        <v>58931</v>
      </c>
      <c r="D121" s="1">
        <v>50280000</v>
      </c>
      <c r="E121" s="2">
        <v>6</v>
      </c>
      <c r="F121" s="1">
        <v>142</v>
      </c>
      <c r="G121" s="1">
        <v>6</v>
      </c>
      <c r="H121" s="1" t="s">
        <v>10</v>
      </c>
      <c r="I121" s="4">
        <f>((Table2[[#This Row],[مقدار]]/Table2[[#This Row],[تعداد روز فعال شعبه]])*10)+1</f>
        <v>1.4225352112676055</v>
      </c>
    </row>
    <row r="122" spans="1:9" x14ac:dyDescent="0.35">
      <c r="A122" s="1" t="s">
        <v>590</v>
      </c>
      <c r="B122" s="1" t="s">
        <v>297</v>
      </c>
      <c r="C122" s="1">
        <v>59070</v>
      </c>
      <c r="D122" s="1">
        <v>60180000</v>
      </c>
      <c r="E122" s="2">
        <v>6</v>
      </c>
      <c r="F122" s="1">
        <v>142</v>
      </c>
      <c r="G122" s="1">
        <v>6</v>
      </c>
      <c r="H122" s="1" t="s">
        <v>10</v>
      </c>
      <c r="I122" s="4">
        <f>((Table2[[#This Row],[مقدار]]/Table2[[#This Row],[تعداد روز فعال شعبه]])*10)+1</f>
        <v>1.4225352112676055</v>
      </c>
    </row>
    <row r="123" spans="1:9" x14ac:dyDescent="0.35">
      <c r="A123" s="1" t="s">
        <v>590</v>
      </c>
      <c r="B123" s="1" t="s">
        <v>86</v>
      </c>
      <c r="C123" s="1">
        <v>58607</v>
      </c>
      <c r="D123" s="1">
        <v>74160000</v>
      </c>
      <c r="E123" s="2">
        <v>6</v>
      </c>
      <c r="F123" s="1">
        <v>142</v>
      </c>
      <c r="G123" s="1">
        <v>6</v>
      </c>
      <c r="H123" s="1" t="s">
        <v>10</v>
      </c>
      <c r="I123" s="4">
        <f>((Table2[[#This Row],[مقدار]]/Table2[[#This Row],[تعداد روز فعال شعبه]])*10)+1</f>
        <v>1.4225352112676055</v>
      </c>
    </row>
    <row r="124" spans="1:9" x14ac:dyDescent="0.35">
      <c r="A124" s="1" t="s">
        <v>590</v>
      </c>
      <c r="B124" s="1" t="s">
        <v>98</v>
      </c>
      <c r="C124" s="1">
        <v>59051</v>
      </c>
      <c r="D124" s="1">
        <v>54060000</v>
      </c>
      <c r="E124" s="2">
        <v>6</v>
      </c>
      <c r="F124" s="1">
        <v>142</v>
      </c>
      <c r="G124" s="1">
        <v>5</v>
      </c>
      <c r="H124" s="1" t="s">
        <v>10</v>
      </c>
      <c r="I124" s="4">
        <f>((Table2[[#This Row],[مقدار]]/Table2[[#This Row],[تعداد روز فعال شعبه]])*10)+1</f>
        <v>1.4225352112676055</v>
      </c>
    </row>
    <row r="125" spans="1:9" x14ac:dyDescent="0.35">
      <c r="A125" s="1" t="s">
        <v>590</v>
      </c>
      <c r="B125" s="1" t="s">
        <v>195</v>
      </c>
      <c r="C125" s="1">
        <v>58841</v>
      </c>
      <c r="D125" s="1">
        <v>31558000</v>
      </c>
      <c r="E125" s="2">
        <v>5</v>
      </c>
      <c r="F125" s="1">
        <v>142</v>
      </c>
      <c r="G125" s="1">
        <v>5</v>
      </c>
      <c r="H125" s="1" t="s">
        <v>10</v>
      </c>
      <c r="I125" s="4">
        <f>((Table2[[#This Row],[مقدار]]/Table2[[#This Row],[تعداد روز فعال شعبه]])*10)+1</f>
        <v>1.352112676056338</v>
      </c>
    </row>
    <row r="126" spans="1:9" x14ac:dyDescent="0.35">
      <c r="A126" s="1" t="s">
        <v>590</v>
      </c>
      <c r="B126" s="1" t="s">
        <v>415</v>
      </c>
      <c r="C126" s="1">
        <v>58707</v>
      </c>
      <c r="D126" s="1">
        <v>34447000</v>
      </c>
      <c r="E126" s="2">
        <v>5</v>
      </c>
      <c r="F126" s="1">
        <v>142</v>
      </c>
      <c r="G126" s="1">
        <v>5</v>
      </c>
      <c r="H126" s="1" t="s">
        <v>10</v>
      </c>
      <c r="I126" s="4">
        <f>((Table2[[#This Row],[مقدار]]/Table2[[#This Row],[تعداد روز فعال شعبه]])*10)+1</f>
        <v>1.352112676056338</v>
      </c>
    </row>
    <row r="127" spans="1:9" x14ac:dyDescent="0.35">
      <c r="A127" s="1" t="s">
        <v>590</v>
      </c>
      <c r="B127" s="1" t="s">
        <v>407</v>
      </c>
      <c r="C127" s="1">
        <v>58825</v>
      </c>
      <c r="D127" s="1">
        <v>34153900</v>
      </c>
      <c r="E127" s="2">
        <v>5</v>
      </c>
      <c r="F127" s="1">
        <v>142</v>
      </c>
      <c r="G127" s="1">
        <v>5</v>
      </c>
      <c r="H127" s="1" t="s">
        <v>10</v>
      </c>
      <c r="I127" s="4">
        <f>((Table2[[#This Row],[مقدار]]/Table2[[#This Row],[تعداد روز فعال شعبه]])*10)+1</f>
        <v>1.352112676056338</v>
      </c>
    </row>
    <row r="128" spans="1:9" x14ac:dyDescent="0.35">
      <c r="A128" s="1" t="s">
        <v>590</v>
      </c>
      <c r="B128" s="1" t="s">
        <v>266</v>
      </c>
      <c r="C128" s="1">
        <v>58789</v>
      </c>
      <c r="D128" s="1">
        <v>25348200</v>
      </c>
      <c r="E128" s="2">
        <v>5</v>
      </c>
      <c r="F128" s="1">
        <v>142</v>
      </c>
      <c r="G128" s="1">
        <v>5</v>
      </c>
      <c r="H128" s="1" t="s">
        <v>10</v>
      </c>
      <c r="I128" s="4">
        <f>((Table2[[#This Row],[مقدار]]/Table2[[#This Row],[تعداد روز فعال شعبه]])*10)+1</f>
        <v>1.352112676056338</v>
      </c>
    </row>
    <row r="129" spans="1:9" x14ac:dyDescent="0.35">
      <c r="A129" s="1" t="s">
        <v>590</v>
      </c>
      <c r="B129" s="1" t="s">
        <v>291</v>
      </c>
      <c r="C129" s="1">
        <v>59100</v>
      </c>
      <c r="D129" s="1">
        <v>60347000</v>
      </c>
      <c r="E129" s="2">
        <v>5</v>
      </c>
      <c r="F129" s="1">
        <v>142</v>
      </c>
      <c r="G129" s="1">
        <v>5</v>
      </c>
      <c r="H129" s="1" t="s">
        <v>10</v>
      </c>
      <c r="I129" s="4">
        <f>((Table2[[#This Row],[مقدار]]/Table2[[#This Row],[تعداد روز فعال شعبه]])*10)+1</f>
        <v>1.352112676056338</v>
      </c>
    </row>
    <row r="130" spans="1:9" x14ac:dyDescent="0.35">
      <c r="A130" s="1" t="s">
        <v>590</v>
      </c>
      <c r="B130" s="1" t="s">
        <v>336</v>
      </c>
      <c r="C130" s="1">
        <v>59163</v>
      </c>
      <c r="D130" s="1">
        <v>96048300</v>
      </c>
      <c r="E130" s="2">
        <v>5</v>
      </c>
      <c r="F130" s="1">
        <v>142</v>
      </c>
      <c r="G130" s="1">
        <v>5</v>
      </c>
      <c r="H130" s="1" t="s">
        <v>10</v>
      </c>
      <c r="I130" s="4">
        <f>((Table2[[#This Row],[مقدار]]/Table2[[#This Row],[تعداد روز فعال شعبه]])*10)+1</f>
        <v>1.352112676056338</v>
      </c>
    </row>
    <row r="131" spans="1:9" x14ac:dyDescent="0.35">
      <c r="A131" s="1" t="s">
        <v>590</v>
      </c>
      <c r="B131" s="1" t="s">
        <v>83</v>
      </c>
      <c r="C131" s="1">
        <v>58928</v>
      </c>
      <c r="D131" s="1">
        <v>50594600</v>
      </c>
      <c r="E131" s="2">
        <v>5</v>
      </c>
      <c r="F131" s="1">
        <v>142</v>
      </c>
      <c r="G131" s="1">
        <v>5</v>
      </c>
      <c r="H131" s="1" t="s">
        <v>10</v>
      </c>
      <c r="I131" s="4">
        <f>((Table2[[#This Row],[مقدار]]/Table2[[#This Row],[تعداد روز فعال شعبه]])*10)+1</f>
        <v>1.352112676056338</v>
      </c>
    </row>
    <row r="132" spans="1:9" x14ac:dyDescent="0.35">
      <c r="A132" s="1" t="s">
        <v>590</v>
      </c>
      <c r="B132" s="1" t="s">
        <v>82</v>
      </c>
      <c r="C132" s="1">
        <v>58652</v>
      </c>
      <c r="D132" s="1">
        <v>101631600</v>
      </c>
      <c r="E132" s="2">
        <v>5</v>
      </c>
      <c r="F132" s="1">
        <v>142</v>
      </c>
      <c r="G132" s="1">
        <v>5</v>
      </c>
      <c r="H132" s="1" t="s">
        <v>10</v>
      </c>
      <c r="I132" s="4">
        <f>((Table2[[#This Row],[مقدار]]/Table2[[#This Row],[تعداد روز فعال شعبه]])*10)+1</f>
        <v>1.352112676056338</v>
      </c>
    </row>
    <row r="133" spans="1:9" x14ac:dyDescent="0.35">
      <c r="A133" s="1" t="s">
        <v>590</v>
      </c>
      <c r="B133" s="1" t="s">
        <v>75</v>
      </c>
      <c r="C133" s="1">
        <v>58558</v>
      </c>
      <c r="D133" s="1">
        <v>63930400</v>
      </c>
      <c r="E133" s="2">
        <v>5</v>
      </c>
      <c r="F133" s="1">
        <v>142</v>
      </c>
      <c r="G133" s="1">
        <v>5</v>
      </c>
      <c r="H133" s="1" t="s">
        <v>10</v>
      </c>
      <c r="I133" s="4">
        <f>((Table2[[#This Row],[مقدار]]/Table2[[#This Row],[تعداد روز فعال شعبه]])*10)+1</f>
        <v>1.352112676056338</v>
      </c>
    </row>
    <row r="134" spans="1:9" x14ac:dyDescent="0.35">
      <c r="A134" s="1" t="s">
        <v>590</v>
      </c>
      <c r="B134" s="1" t="s">
        <v>278</v>
      </c>
      <c r="C134" s="1">
        <v>58899</v>
      </c>
      <c r="D134" s="1">
        <v>35850000</v>
      </c>
      <c r="E134" s="2">
        <v>5</v>
      </c>
      <c r="F134" s="1">
        <v>142</v>
      </c>
      <c r="G134" s="1">
        <v>5</v>
      </c>
      <c r="H134" s="1" t="s">
        <v>10</v>
      </c>
      <c r="I134" s="4">
        <f>((Table2[[#This Row],[مقدار]]/Table2[[#This Row],[تعداد روز فعال شعبه]])*10)+1</f>
        <v>1.352112676056338</v>
      </c>
    </row>
    <row r="135" spans="1:9" x14ac:dyDescent="0.35">
      <c r="A135" s="1" t="s">
        <v>590</v>
      </c>
      <c r="B135" s="1" t="s">
        <v>175</v>
      </c>
      <c r="C135" s="1">
        <v>58985</v>
      </c>
      <c r="D135" s="1">
        <v>46950000</v>
      </c>
      <c r="E135" s="2">
        <v>5</v>
      </c>
      <c r="F135" s="1">
        <v>142</v>
      </c>
      <c r="G135" s="1">
        <v>5</v>
      </c>
      <c r="H135" s="1" t="s">
        <v>10</v>
      </c>
      <c r="I135" s="4">
        <f>((Table2[[#This Row],[مقدار]]/Table2[[#This Row],[تعداد روز فعال شعبه]])*10)+1</f>
        <v>1.352112676056338</v>
      </c>
    </row>
    <row r="136" spans="1:9" x14ac:dyDescent="0.35">
      <c r="A136" s="1" t="s">
        <v>590</v>
      </c>
      <c r="B136" s="1" t="s">
        <v>158</v>
      </c>
      <c r="C136" s="1">
        <v>58916</v>
      </c>
      <c r="D136" s="1">
        <v>53650000</v>
      </c>
      <c r="E136" s="2">
        <v>5</v>
      </c>
      <c r="F136" s="1">
        <v>142</v>
      </c>
      <c r="G136" s="1">
        <v>5</v>
      </c>
      <c r="H136" s="1" t="s">
        <v>10</v>
      </c>
      <c r="I136" s="4">
        <f>((Table2[[#This Row],[مقدار]]/Table2[[#This Row],[تعداد روز فعال شعبه]])*10)+1</f>
        <v>1.352112676056338</v>
      </c>
    </row>
    <row r="137" spans="1:9" x14ac:dyDescent="0.35">
      <c r="A137" s="1" t="s">
        <v>590</v>
      </c>
      <c r="B137" s="1" t="s">
        <v>257</v>
      </c>
      <c r="C137" s="1">
        <v>59182</v>
      </c>
      <c r="D137" s="1">
        <v>130680000</v>
      </c>
      <c r="E137" s="2">
        <v>5</v>
      </c>
      <c r="F137" s="1">
        <v>142</v>
      </c>
      <c r="G137" s="1">
        <v>5</v>
      </c>
      <c r="H137" s="1" t="s">
        <v>10</v>
      </c>
      <c r="I137" s="4">
        <f>((Table2[[#This Row],[مقدار]]/Table2[[#This Row],[تعداد روز فعال شعبه]])*10)+1</f>
        <v>1.352112676056338</v>
      </c>
    </row>
    <row r="138" spans="1:9" x14ac:dyDescent="0.35">
      <c r="A138" s="1" t="s">
        <v>590</v>
      </c>
      <c r="B138" s="1" t="s">
        <v>213</v>
      </c>
      <c r="C138" s="1">
        <v>58912</v>
      </c>
      <c r="D138" s="1">
        <v>33000000</v>
      </c>
      <c r="E138" s="2">
        <v>5</v>
      </c>
      <c r="F138" s="1">
        <v>142</v>
      </c>
      <c r="G138" s="1">
        <v>5</v>
      </c>
      <c r="H138" s="1" t="s">
        <v>10</v>
      </c>
      <c r="I138" s="4">
        <f>((Table2[[#This Row],[مقدار]]/Table2[[#This Row],[تعداد روز فعال شعبه]])*10)+1</f>
        <v>1.352112676056338</v>
      </c>
    </row>
    <row r="139" spans="1:9" x14ac:dyDescent="0.35">
      <c r="A139" s="1" t="s">
        <v>590</v>
      </c>
      <c r="B139" s="1" t="s">
        <v>91</v>
      </c>
      <c r="C139" s="1">
        <v>58768</v>
      </c>
      <c r="D139" s="1">
        <v>33700000</v>
      </c>
      <c r="E139" s="2">
        <v>5</v>
      </c>
      <c r="F139" s="1">
        <v>142</v>
      </c>
      <c r="G139" s="1">
        <v>5</v>
      </c>
      <c r="H139" s="1" t="s">
        <v>10</v>
      </c>
      <c r="I139" s="4">
        <f>((Table2[[#This Row],[مقدار]]/Table2[[#This Row],[تعداد روز فعال شعبه]])*10)+1</f>
        <v>1.352112676056338</v>
      </c>
    </row>
    <row r="140" spans="1:9" x14ac:dyDescent="0.35">
      <c r="A140" s="1" t="s">
        <v>590</v>
      </c>
      <c r="B140" s="1" t="s">
        <v>138</v>
      </c>
      <c r="C140" s="1">
        <v>58876</v>
      </c>
      <c r="D140" s="1">
        <v>24850000</v>
      </c>
      <c r="E140" s="2">
        <v>5</v>
      </c>
      <c r="F140" s="1">
        <v>142</v>
      </c>
      <c r="G140" s="1">
        <v>5</v>
      </c>
      <c r="H140" s="1" t="s">
        <v>10</v>
      </c>
      <c r="I140" s="4">
        <f>((Table2[[#This Row],[مقدار]]/Table2[[#This Row],[تعداد روز فعال شعبه]])*10)+1</f>
        <v>1.352112676056338</v>
      </c>
    </row>
    <row r="141" spans="1:9" x14ac:dyDescent="0.35">
      <c r="A141" s="1" t="s">
        <v>590</v>
      </c>
      <c r="B141" s="1" t="s">
        <v>173</v>
      </c>
      <c r="C141" s="1">
        <v>59210</v>
      </c>
      <c r="D141" s="1">
        <v>98100000</v>
      </c>
      <c r="E141" s="2">
        <v>5</v>
      </c>
      <c r="F141" s="1">
        <v>142</v>
      </c>
      <c r="G141" s="1">
        <v>5</v>
      </c>
      <c r="H141" s="1" t="s">
        <v>10</v>
      </c>
      <c r="I141" s="4">
        <f>((Table2[[#This Row],[مقدار]]/Table2[[#This Row],[تعداد روز فعال شعبه]])*10)+1</f>
        <v>1.352112676056338</v>
      </c>
    </row>
    <row r="142" spans="1:9" x14ac:dyDescent="0.35">
      <c r="A142" s="1" t="s">
        <v>590</v>
      </c>
      <c r="B142" s="1" t="s">
        <v>196</v>
      </c>
      <c r="C142" s="1">
        <v>58184</v>
      </c>
      <c r="D142" s="1">
        <v>17900000</v>
      </c>
      <c r="E142" s="2">
        <v>5</v>
      </c>
      <c r="F142" s="1">
        <v>142</v>
      </c>
      <c r="G142" s="1">
        <v>5</v>
      </c>
      <c r="H142" s="1" t="s">
        <v>10</v>
      </c>
      <c r="I142" s="4">
        <f>((Table2[[#This Row],[مقدار]]/Table2[[#This Row],[تعداد روز فعال شعبه]])*10)+1</f>
        <v>1.352112676056338</v>
      </c>
    </row>
    <row r="143" spans="1:9" x14ac:dyDescent="0.35">
      <c r="A143" s="1" t="s">
        <v>590</v>
      </c>
      <c r="B143" s="1" t="s">
        <v>607</v>
      </c>
      <c r="C143" s="1">
        <v>62191</v>
      </c>
      <c r="D143" s="1">
        <v>46900000</v>
      </c>
      <c r="E143" s="2">
        <v>5</v>
      </c>
      <c r="F143" s="1">
        <v>142</v>
      </c>
      <c r="G143" s="1">
        <v>5</v>
      </c>
      <c r="H143" s="1" t="s">
        <v>10</v>
      </c>
      <c r="I143" s="4">
        <f>((Table2[[#This Row],[مقدار]]/Table2[[#This Row],[تعداد روز فعال شعبه]])*10)+1</f>
        <v>1.352112676056338</v>
      </c>
    </row>
    <row r="144" spans="1:9" x14ac:dyDescent="0.35">
      <c r="A144" s="1" t="s">
        <v>590</v>
      </c>
      <c r="B144" s="1" t="s">
        <v>57</v>
      </c>
      <c r="C144" s="1">
        <v>58659</v>
      </c>
      <c r="D144" s="1">
        <v>48700000</v>
      </c>
      <c r="E144" s="2">
        <v>5</v>
      </c>
      <c r="F144" s="1">
        <v>142</v>
      </c>
      <c r="G144" s="1">
        <v>5</v>
      </c>
      <c r="H144" s="1" t="s">
        <v>10</v>
      </c>
      <c r="I144" s="4">
        <f>((Table2[[#This Row],[مقدار]]/Table2[[#This Row],[تعداد روز فعال شعبه]])*10)+1</f>
        <v>1.352112676056338</v>
      </c>
    </row>
    <row r="145" spans="1:9" x14ac:dyDescent="0.35">
      <c r="A145" s="1" t="s">
        <v>590</v>
      </c>
      <c r="B145" s="1" t="s">
        <v>50</v>
      </c>
      <c r="C145" s="1">
        <v>58837</v>
      </c>
      <c r="D145" s="1">
        <v>26950000</v>
      </c>
      <c r="E145" s="2">
        <v>5</v>
      </c>
      <c r="F145" s="1">
        <v>142</v>
      </c>
      <c r="G145" s="1">
        <v>5</v>
      </c>
      <c r="H145" s="1" t="s">
        <v>10</v>
      </c>
      <c r="I145" s="4">
        <f>((Table2[[#This Row],[مقدار]]/Table2[[#This Row],[تعداد روز فعال شعبه]])*10)+1</f>
        <v>1.352112676056338</v>
      </c>
    </row>
    <row r="146" spans="1:9" x14ac:dyDescent="0.35">
      <c r="A146" s="1" t="s">
        <v>590</v>
      </c>
      <c r="B146" s="1" t="s">
        <v>180</v>
      </c>
      <c r="C146" s="1">
        <v>58938</v>
      </c>
      <c r="D146" s="1">
        <v>56350000</v>
      </c>
      <c r="E146" s="2">
        <v>5</v>
      </c>
      <c r="F146" s="1">
        <v>142</v>
      </c>
      <c r="G146" s="1">
        <v>5</v>
      </c>
      <c r="H146" s="1" t="s">
        <v>10</v>
      </c>
      <c r="I146" s="4">
        <f>((Table2[[#This Row],[مقدار]]/Table2[[#This Row],[تعداد روز فعال شعبه]])*10)+1</f>
        <v>1.352112676056338</v>
      </c>
    </row>
    <row r="147" spans="1:9" x14ac:dyDescent="0.35">
      <c r="A147" s="1" t="s">
        <v>590</v>
      </c>
      <c r="B147" s="1" t="s">
        <v>323</v>
      </c>
      <c r="C147" s="1">
        <v>59151</v>
      </c>
      <c r="D147" s="1">
        <v>33345000</v>
      </c>
      <c r="E147" s="2">
        <v>5</v>
      </c>
      <c r="F147" s="1">
        <v>142</v>
      </c>
      <c r="G147" s="1">
        <v>5</v>
      </c>
      <c r="H147" s="1" t="s">
        <v>10</v>
      </c>
      <c r="I147" s="4">
        <f>((Table2[[#This Row],[مقدار]]/Table2[[#This Row],[تعداد روز فعال شعبه]])*10)+1</f>
        <v>1.352112676056338</v>
      </c>
    </row>
    <row r="148" spans="1:9" x14ac:dyDescent="0.35">
      <c r="A148" s="1" t="s">
        <v>590</v>
      </c>
      <c r="B148" s="1" t="s">
        <v>115</v>
      </c>
      <c r="C148" s="1">
        <v>58729</v>
      </c>
      <c r="D148" s="1">
        <v>48950000</v>
      </c>
      <c r="E148" s="2">
        <v>5</v>
      </c>
      <c r="F148" s="1">
        <v>142</v>
      </c>
      <c r="G148" s="1">
        <v>5</v>
      </c>
      <c r="H148" s="1" t="s">
        <v>10</v>
      </c>
      <c r="I148" s="4">
        <f>((Table2[[#This Row],[مقدار]]/Table2[[#This Row],[تعداد روز فعال شعبه]])*10)+1</f>
        <v>1.352112676056338</v>
      </c>
    </row>
    <row r="149" spans="1:9" x14ac:dyDescent="0.35">
      <c r="A149" s="1" t="s">
        <v>590</v>
      </c>
      <c r="B149" s="1" t="s">
        <v>137</v>
      </c>
      <c r="C149" s="1">
        <v>58822</v>
      </c>
      <c r="D149" s="1">
        <v>38000000</v>
      </c>
      <c r="E149" s="2">
        <v>5</v>
      </c>
      <c r="F149" s="1">
        <v>142</v>
      </c>
      <c r="G149" s="1">
        <v>5</v>
      </c>
      <c r="H149" s="1" t="s">
        <v>10</v>
      </c>
      <c r="I149" s="4">
        <f>((Table2[[#This Row],[مقدار]]/Table2[[#This Row],[تعداد روز فعال شعبه]])*10)+1</f>
        <v>1.352112676056338</v>
      </c>
    </row>
    <row r="150" spans="1:9" x14ac:dyDescent="0.35">
      <c r="A150" s="1" t="s">
        <v>590</v>
      </c>
      <c r="B150" s="1" t="s">
        <v>214</v>
      </c>
      <c r="C150" s="1">
        <v>58674</v>
      </c>
      <c r="D150" s="1">
        <v>59600000</v>
      </c>
      <c r="E150" s="2">
        <v>5</v>
      </c>
      <c r="F150" s="1">
        <v>142</v>
      </c>
      <c r="G150" s="1">
        <v>5</v>
      </c>
      <c r="H150" s="1" t="s">
        <v>10</v>
      </c>
      <c r="I150" s="4">
        <f>((Table2[[#This Row],[مقدار]]/Table2[[#This Row],[تعداد روز فعال شعبه]])*10)+1</f>
        <v>1.352112676056338</v>
      </c>
    </row>
    <row r="151" spans="1:9" x14ac:dyDescent="0.35">
      <c r="A151" s="1" t="s">
        <v>590</v>
      </c>
      <c r="B151" s="1" t="s">
        <v>178</v>
      </c>
      <c r="C151" s="1">
        <v>58989</v>
      </c>
      <c r="D151" s="1">
        <v>26950000</v>
      </c>
      <c r="E151" s="2">
        <v>5</v>
      </c>
      <c r="F151" s="1">
        <v>142</v>
      </c>
      <c r="G151" s="1">
        <v>5</v>
      </c>
      <c r="H151" s="1" t="s">
        <v>10</v>
      </c>
      <c r="I151" s="4">
        <f>((Table2[[#This Row],[مقدار]]/Table2[[#This Row],[تعداد روز فعال شعبه]])*10)+1</f>
        <v>1.352112676056338</v>
      </c>
    </row>
    <row r="152" spans="1:9" x14ac:dyDescent="0.35">
      <c r="A152" s="1" t="s">
        <v>590</v>
      </c>
      <c r="B152" s="1" t="s">
        <v>182</v>
      </c>
      <c r="C152" s="1">
        <v>58943</v>
      </c>
      <c r="D152" s="1">
        <v>34700000</v>
      </c>
      <c r="E152" s="2">
        <v>5</v>
      </c>
      <c r="F152" s="1">
        <v>142</v>
      </c>
      <c r="G152" s="1">
        <v>5</v>
      </c>
      <c r="H152" s="1" t="s">
        <v>10</v>
      </c>
      <c r="I152" s="4">
        <f>((Table2[[#This Row],[مقدار]]/Table2[[#This Row],[تعداد روز فعال شعبه]])*10)+1</f>
        <v>1.352112676056338</v>
      </c>
    </row>
    <row r="153" spans="1:9" x14ac:dyDescent="0.35">
      <c r="A153" s="1" t="s">
        <v>590</v>
      </c>
      <c r="B153" s="1" t="s">
        <v>295</v>
      </c>
      <c r="C153" s="1">
        <v>58564</v>
      </c>
      <c r="D153" s="1">
        <v>55700000</v>
      </c>
      <c r="E153" s="2">
        <v>5</v>
      </c>
      <c r="F153" s="1">
        <v>142</v>
      </c>
      <c r="G153" s="1">
        <v>5</v>
      </c>
      <c r="H153" s="1" t="s">
        <v>10</v>
      </c>
      <c r="I153" s="4">
        <f>((Table2[[#This Row],[مقدار]]/Table2[[#This Row],[تعداد روز فعال شعبه]])*10)+1</f>
        <v>1.352112676056338</v>
      </c>
    </row>
    <row r="154" spans="1:9" x14ac:dyDescent="0.35">
      <c r="A154" s="1" t="s">
        <v>590</v>
      </c>
      <c r="B154" s="1" t="s">
        <v>190</v>
      </c>
      <c r="C154" s="1">
        <v>59181</v>
      </c>
      <c r="D154" s="1">
        <v>105770000</v>
      </c>
      <c r="E154" s="2">
        <v>6</v>
      </c>
      <c r="F154" s="1">
        <v>142</v>
      </c>
      <c r="G154" s="1">
        <v>4</v>
      </c>
      <c r="H154" s="1" t="s">
        <v>10</v>
      </c>
      <c r="I154" s="4">
        <f>((Table2[[#This Row],[مقدار]]/Table2[[#This Row],[تعداد روز فعال شعبه]])*10)+1</f>
        <v>1.4225352112676055</v>
      </c>
    </row>
    <row r="155" spans="1:9" x14ac:dyDescent="0.35">
      <c r="A155" s="1" t="s">
        <v>590</v>
      </c>
      <c r="B155" s="1" t="s">
        <v>324</v>
      </c>
      <c r="C155" s="1">
        <v>59173</v>
      </c>
      <c r="D155" s="1">
        <v>74220000</v>
      </c>
      <c r="E155" s="2">
        <v>6</v>
      </c>
      <c r="F155" s="1">
        <v>142</v>
      </c>
      <c r="G155" s="1">
        <v>4</v>
      </c>
      <c r="H155" s="1" t="s">
        <v>10</v>
      </c>
      <c r="I155" s="4">
        <f>((Table2[[#This Row],[مقدار]]/Table2[[#This Row],[تعداد روز فعال شعبه]])*10)+1</f>
        <v>1.4225352112676055</v>
      </c>
    </row>
    <row r="156" spans="1:9" x14ac:dyDescent="0.35">
      <c r="A156" s="1" t="s">
        <v>590</v>
      </c>
      <c r="B156" s="1" t="s">
        <v>235</v>
      </c>
      <c r="C156" s="1">
        <v>59091</v>
      </c>
      <c r="D156" s="1">
        <v>88000000</v>
      </c>
      <c r="E156" s="2">
        <v>5</v>
      </c>
      <c r="F156" s="1">
        <v>142</v>
      </c>
      <c r="G156" s="1">
        <v>4</v>
      </c>
      <c r="H156" s="1" t="s">
        <v>10</v>
      </c>
      <c r="I156" s="4">
        <f>((Table2[[#This Row],[مقدار]]/Table2[[#This Row],[تعداد روز فعال شعبه]])*10)+1</f>
        <v>1.352112676056338</v>
      </c>
    </row>
    <row r="157" spans="1:9" x14ac:dyDescent="0.35">
      <c r="A157" s="1" t="s">
        <v>590</v>
      </c>
      <c r="B157" s="1" t="s">
        <v>259</v>
      </c>
      <c r="C157" s="1">
        <v>58925</v>
      </c>
      <c r="D157" s="1">
        <v>47200000</v>
      </c>
      <c r="E157" s="2">
        <v>5</v>
      </c>
      <c r="F157" s="1">
        <v>142</v>
      </c>
      <c r="G157" s="1">
        <v>4</v>
      </c>
      <c r="H157" s="1" t="s">
        <v>10</v>
      </c>
      <c r="I157" s="4">
        <f>((Table2[[#This Row],[مقدار]]/Table2[[#This Row],[تعداد روز فعال شعبه]])*10)+1</f>
        <v>1.352112676056338</v>
      </c>
    </row>
    <row r="158" spans="1:9" x14ac:dyDescent="0.35">
      <c r="A158" s="1" t="s">
        <v>590</v>
      </c>
      <c r="B158" s="1" t="s">
        <v>422</v>
      </c>
      <c r="C158" s="1">
        <v>58815</v>
      </c>
      <c r="D158" s="1">
        <v>21050000</v>
      </c>
      <c r="E158" s="2">
        <v>5</v>
      </c>
      <c r="F158" s="1">
        <v>142</v>
      </c>
      <c r="G158" s="1">
        <v>4</v>
      </c>
      <c r="H158" s="1" t="s">
        <v>10</v>
      </c>
      <c r="I158" s="4">
        <f>((Table2[[#This Row],[مقدار]]/Table2[[#This Row],[تعداد روز فعال شعبه]])*10)+1</f>
        <v>1.352112676056338</v>
      </c>
    </row>
    <row r="159" spans="1:9" x14ac:dyDescent="0.35">
      <c r="A159" s="1" t="s">
        <v>590</v>
      </c>
      <c r="B159" s="1" t="s">
        <v>348</v>
      </c>
      <c r="C159" s="1">
        <v>58672</v>
      </c>
      <c r="D159" s="1">
        <v>27280300</v>
      </c>
      <c r="E159" s="2">
        <v>4</v>
      </c>
      <c r="F159" s="1">
        <v>142</v>
      </c>
      <c r="G159" s="1">
        <v>4</v>
      </c>
      <c r="H159" s="1" t="s">
        <v>10</v>
      </c>
      <c r="I159" s="4">
        <f>((Table2[[#This Row],[مقدار]]/Table2[[#This Row],[تعداد روز فعال شعبه]])*10)+1</f>
        <v>1.2816901408450705</v>
      </c>
    </row>
    <row r="160" spans="1:9" x14ac:dyDescent="0.35">
      <c r="A160" s="1" t="s">
        <v>590</v>
      </c>
      <c r="B160" s="1" t="s">
        <v>124</v>
      </c>
      <c r="C160" s="1">
        <v>58849</v>
      </c>
      <c r="D160" s="1">
        <v>36240600</v>
      </c>
      <c r="E160" s="2">
        <v>4</v>
      </c>
      <c r="F160" s="1">
        <v>142</v>
      </c>
      <c r="G160" s="1">
        <v>4</v>
      </c>
      <c r="H160" s="1" t="s">
        <v>10</v>
      </c>
      <c r="I160" s="4">
        <f>((Table2[[#This Row],[مقدار]]/Table2[[#This Row],[تعداد روز فعال شعبه]])*10)+1</f>
        <v>1.2816901408450705</v>
      </c>
    </row>
    <row r="161" spans="1:9" x14ac:dyDescent="0.35">
      <c r="A161" s="1" t="s">
        <v>590</v>
      </c>
      <c r="B161" s="1" t="s">
        <v>84</v>
      </c>
      <c r="C161" s="1">
        <v>58565</v>
      </c>
      <c r="D161" s="1">
        <v>48906000</v>
      </c>
      <c r="E161" s="2">
        <v>4</v>
      </c>
      <c r="F161" s="1">
        <v>142</v>
      </c>
      <c r="G161" s="1">
        <v>4</v>
      </c>
      <c r="H161" s="1" t="s">
        <v>10</v>
      </c>
      <c r="I161" s="4">
        <f>((Table2[[#This Row],[مقدار]]/Table2[[#This Row],[تعداد روز فعال شعبه]])*10)+1</f>
        <v>1.2816901408450705</v>
      </c>
    </row>
    <row r="162" spans="1:9" x14ac:dyDescent="0.35">
      <c r="A162" s="1" t="s">
        <v>590</v>
      </c>
      <c r="B162" s="1" t="s">
        <v>33</v>
      </c>
      <c r="C162" s="1">
        <v>58591</v>
      </c>
      <c r="D162" s="1">
        <v>33497100</v>
      </c>
      <c r="E162" s="2">
        <v>4</v>
      </c>
      <c r="F162" s="1">
        <v>142</v>
      </c>
      <c r="G162" s="1">
        <v>4</v>
      </c>
      <c r="H162" s="1" t="s">
        <v>10</v>
      </c>
      <c r="I162" s="4">
        <f>((Table2[[#This Row],[مقدار]]/Table2[[#This Row],[تعداد روز فعال شعبه]])*10)+1</f>
        <v>1.2816901408450705</v>
      </c>
    </row>
    <row r="163" spans="1:9" x14ac:dyDescent="0.35">
      <c r="A163" s="1" t="s">
        <v>590</v>
      </c>
      <c r="B163" s="1" t="s">
        <v>367</v>
      </c>
      <c r="C163" s="1">
        <v>59048</v>
      </c>
      <c r="D163" s="1">
        <v>28466400</v>
      </c>
      <c r="E163" s="2">
        <v>4</v>
      </c>
      <c r="F163" s="1">
        <v>142</v>
      </c>
      <c r="G163" s="1">
        <v>4</v>
      </c>
      <c r="H163" s="1" t="s">
        <v>10</v>
      </c>
      <c r="I163" s="4">
        <f>((Table2[[#This Row],[مقدار]]/Table2[[#This Row],[تعداد روز فعال شعبه]])*10)+1</f>
        <v>1.2816901408450705</v>
      </c>
    </row>
    <row r="164" spans="1:9" x14ac:dyDescent="0.35">
      <c r="A164" s="1" t="s">
        <v>590</v>
      </c>
      <c r="B164" s="1" t="s">
        <v>94</v>
      </c>
      <c r="C164" s="1">
        <v>58775</v>
      </c>
      <c r="D164" s="1">
        <v>35337600</v>
      </c>
      <c r="E164" s="2">
        <v>4</v>
      </c>
      <c r="F164" s="1">
        <v>142</v>
      </c>
      <c r="G164" s="1">
        <v>4</v>
      </c>
      <c r="H164" s="1" t="s">
        <v>10</v>
      </c>
      <c r="I164" s="4">
        <f>((Table2[[#This Row],[مقدار]]/Table2[[#This Row],[تعداد روز فعال شعبه]])*10)+1</f>
        <v>1.2816901408450705</v>
      </c>
    </row>
    <row r="165" spans="1:9" x14ac:dyDescent="0.35">
      <c r="A165" s="1" t="s">
        <v>590</v>
      </c>
      <c r="B165" s="1" t="s">
        <v>341</v>
      </c>
      <c r="C165" s="1">
        <v>59199</v>
      </c>
      <c r="D165" s="1">
        <v>50840000</v>
      </c>
      <c r="E165" s="2">
        <v>4</v>
      </c>
      <c r="F165" s="1">
        <v>142</v>
      </c>
      <c r="G165" s="1">
        <v>4</v>
      </c>
      <c r="H165" s="1" t="s">
        <v>10</v>
      </c>
      <c r="I165" s="4">
        <f>((Table2[[#This Row],[مقدار]]/Table2[[#This Row],[تعداد روز فعال شعبه]])*10)+1</f>
        <v>1.2816901408450705</v>
      </c>
    </row>
    <row r="166" spans="1:9" x14ac:dyDescent="0.35">
      <c r="A166" s="1" t="s">
        <v>590</v>
      </c>
      <c r="B166" s="1" t="s">
        <v>339</v>
      </c>
      <c r="C166" s="1">
        <v>59081</v>
      </c>
      <c r="D166" s="1">
        <v>60640000</v>
      </c>
      <c r="E166" s="2">
        <v>4</v>
      </c>
      <c r="F166" s="1">
        <v>142</v>
      </c>
      <c r="G166" s="1">
        <v>4</v>
      </c>
      <c r="H166" s="1" t="s">
        <v>10</v>
      </c>
      <c r="I166" s="4">
        <f>((Table2[[#This Row],[مقدار]]/Table2[[#This Row],[تعداد روز فعال شعبه]])*10)+1</f>
        <v>1.2816901408450705</v>
      </c>
    </row>
    <row r="167" spans="1:9" x14ac:dyDescent="0.35">
      <c r="A167" s="1" t="s">
        <v>590</v>
      </c>
      <c r="B167" s="1" t="s">
        <v>337</v>
      </c>
      <c r="C167" s="1">
        <v>58530</v>
      </c>
      <c r="D167" s="1">
        <v>63440000</v>
      </c>
      <c r="E167" s="2">
        <v>4</v>
      </c>
      <c r="F167" s="1">
        <v>142</v>
      </c>
      <c r="G167" s="1">
        <v>4</v>
      </c>
      <c r="H167" s="1" t="s">
        <v>10</v>
      </c>
      <c r="I167" s="4">
        <f>((Table2[[#This Row],[مقدار]]/Table2[[#This Row],[تعداد روز فعال شعبه]])*10)+1</f>
        <v>1.2816901408450705</v>
      </c>
    </row>
    <row r="168" spans="1:9" x14ac:dyDescent="0.35">
      <c r="A168" s="1" t="s">
        <v>590</v>
      </c>
      <c r="B168" s="1" t="s">
        <v>34</v>
      </c>
      <c r="C168" s="1">
        <v>58581</v>
      </c>
      <c r="D168" s="1">
        <v>57440000</v>
      </c>
      <c r="E168" s="2">
        <v>4</v>
      </c>
      <c r="F168" s="1">
        <v>142</v>
      </c>
      <c r="G168" s="1">
        <v>4</v>
      </c>
      <c r="H168" s="1" t="s">
        <v>10</v>
      </c>
      <c r="I168" s="4">
        <f>((Table2[[#This Row],[مقدار]]/Table2[[#This Row],[تعداد روز فعال شعبه]])*10)+1</f>
        <v>1.2816901408450705</v>
      </c>
    </row>
    <row r="169" spans="1:9" x14ac:dyDescent="0.35">
      <c r="A169" s="1" t="s">
        <v>590</v>
      </c>
      <c r="B169" s="1" t="s">
        <v>107</v>
      </c>
      <c r="C169" s="1">
        <v>58806</v>
      </c>
      <c r="D169" s="1">
        <v>43440000</v>
      </c>
      <c r="E169" s="2">
        <v>4</v>
      </c>
      <c r="F169" s="1">
        <v>142</v>
      </c>
      <c r="G169" s="1">
        <v>4</v>
      </c>
      <c r="H169" s="1" t="s">
        <v>10</v>
      </c>
      <c r="I169" s="4">
        <f>((Table2[[#This Row],[مقدار]]/Table2[[#This Row],[تعداد روز فعال شعبه]])*10)+1</f>
        <v>1.2816901408450705</v>
      </c>
    </row>
    <row r="170" spans="1:9" x14ac:dyDescent="0.35">
      <c r="A170" s="1" t="s">
        <v>590</v>
      </c>
      <c r="B170" s="1" t="s">
        <v>238</v>
      </c>
      <c r="C170" s="1">
        <v>59189</v>
      </c>
      <c r="D170" s="1">
        <v>41720000</v>
      </c>
      <c r="E170" s="2">
        <v>4</v>
      </c>
      <c r="F170" s="1">
        <v>142</v>
      </c>
      <c r="G170" s="1">
        <v>4</v>
      </c>
      <c r="H170" s="1" t="s">
        <v>10</v>
      </c>
      <c r="I170" s="4">
        <f>((Table2[[#This Row],[مقدار]]/Table2[[#This Row],[تعداد روز فعال شعبه]])*10)+1</f>
        <v>1.2816901408450705</v>
      </c>
    </row>
    <row r="171" spans="1:9" x14ac:dyDescent="0.35">
      <c r="A171" s="1" t="s">
        <v>590</v>
      </c>
      <c r="B171" s="1" t="s">
        <v>330</v>
      </c>
      <c r="C171" s="1">
        <v>59139</v>
      </c>
      <c r="D171" s="1">
        <v>29200000</v>
      </c>
      <c r="E171" s="2">
        <v>4</v>
      </c>
      <c r="F171" s="1">
        <v>142</v>
      </c>
      <c r="G171" s="1">
        <v>4</v>
      </c>
      <c r="H171" s="1" t="s">
        <v>10</v>
      </c>
      <c r="I171" s="4">
        <f>((Table2[[#This Row],[مقدار]]/Table2[[#This Row],[تعداد روز فعال شعبه]])*10)+1</f>
        <v>1.2816901408450705</v>
      </c>
    </row>
    <row r="172" spans="1:9" x14ac:dyDescent="0.35">
      <c r="A172" s="1" t="s">
        <v>590</v>
      </c>
      <c r="B172" s="1" t="s">
        <v>333</v>
      </c>
      <c r="C172" s="1">
        <v>59149</v>
      </c>
      <c r="D172" s="1">
        <v>49880000</v>
      </c>
      <c r="E172" s="2">
        <v>4</v>
      </c>
      <c r="F172" s="1">
        <v>142</v>
      </c>
      <c r="G172" s="1">
        <v>4</v>
      </c>
      <c r="H172" s="1" t="s">
        <v>10</v>
      </c>
      <c r="I172" s="4">
        <f>((Table2[[#This Row],[مقدار]]/Table2[[#This Row],[تعداد روز فعال شعبه]])*10)+1</f>
        <v>1.2816901408450705</v>
      </c>
    </row>
    <row r="173" spans="1:9" x14ac:dyDescent="0.35">
      <c r="A173" s="1" t="s">
        <v>590</v>
      </c>
      <c r="B173" s="1" t="s">
        <v>263</v>
      </c>
      <c r="C173" s="1">
        <v>58751</v>
      </c>
      <c r="D173" s="1">
        <v>21880000</v>
      </c>
      <c r="E173" s="2">
        <v>4</v>
      </c>
      <c r="F173" s="1">
        <v>142</v>
      </c>
      <c r="G173" s="1">
        <v>4</v>
      </c>
      <c r="H173" s="1" t="s">
        <v>10</v>
      </c>
      <c r="I173" s="4">
        <f>((Table2[[#This Row],[مقدار]]/Table2[[#This Row],[تعداد روز فعال شعبه]])*10)+1</f>
        <v>1.2816901408450705</v>
      </c>
    </row>
    <row r="174" spans="1:9" x14ac:dyDescent="0.35">
      <c r="A174" s="1" t="s">
        <v>590</v>
      </c>
      <c r="B174" s="1" t="s">
        <v>274</v>
      </c>
      <c r="C174" s="1">
        <v>59107</v>
      </c>
      <c r="D174" s="1">
        <v>38120000</v>
      </c>
      <c r="E174" s="2">
        <v>4</v>
      </c>
      <c r="F174" s="1">
        <v>142</v>
      </c>
      <c r="G174" s="1">
        <v>4</v>
      </c>
      <c r="H174" s="1" t="s">
        <v>10</v>
      </c>
      <c r="I174" s="4">
        <f>((Table2[[#This Row],[مقدار]]/Table2[[#This Row],[تعداد روز فعال شعبه]])*10)+1</f>
        <v>1.2816901408450705</v>
      </c>
    </row>
    <row r="175" spans="1:9" x14ac:dyDescent="0.35">
      <c r="A175" s="1" t="s">
        <v>590</v>
      </c>
      <c r="B175" s="1" t="s">
        <v>293</v>
      </c>
      <c r="C175" s="1">
        <v>58665</v>
      </c>
      <c r="D175" s="1">
        <v>37360000</v>
      </c>
      <c r="E175" s="2">
        <v>4</v>
      </c>
      <c r="F175" s="1">
        <v>142</v>
      </c>
      <c r="G175" s="1">
        <v>4</v>
      </c>
      <c r="H175" s="1" t="s">
        <v>10</v>
      </c>
      <c r="I175" s="4">
        <f>((Table2[[#This Row],[مقدار]]/Table2[[#This Row],[تعداد روز فعال شعبه]])*10)+1</f>
        <v>1.2816901408450705</v>
      </c>
    </row>
    <row r="176" spans="1:9" x14ac:dyDescent="0.35">
      <c r="A176" s="1" t="s">
        <v>590</v>
      </c>
      <c r="B176" s="1" t="s">
        <v>76</v>
      </c>
      <c r="C176" s="1">
        <v>58939</v>
      </c>
      <c r="D176" s="1">
        <v>48200000</v>
      </c>
      <c r="E176" s="2">
        <v>4</v>
      </c>
      <c r="F176" s="1">
        <v>142</v>
      </c>
      <c r="G176" s="1">
        <v>4</v>
      </c>
      <c r="H176" s="1" t="s">
        <v>10</v>
      </c>
      <c r="I176" s="4">
        <f>((Table2[[#This Row],[مقدار]]/Table2[[#This Row],[تعداد روز فعال شعبه]])*10)+1</f>
        <v>1.2816901408450705</v>
      </c>
    </row>
    <row r="177" spans="1:9" x14ac:dyDescent="0.35">
      <c r="A177" s="1" t="s">
        <v>590</v>
      </c>
      <c r="B177" s="1" t="s">
        <v>335</v>
      </c>
      <c r="C177" s="1">
        <v>59116</v>
      </c>
      <c r="D177" s="1">
        <v>33000000</v>
      </c>
      <c r="E177" s="2">
        <v>4</v>
      </c>
      <c r="F177" s="1">
        <v>142</v>
      </c>
      <c r="G177" s="1">
        <v>4</v>
      </c>
      <c r="H177" s="1" t="s">
        <v>10</v>
      </c>
      <c r="I177" s="4">
        <f>((Table2[[#This Row],[مقدار]]/Table2[[#This Row],[تعداد روز فعال شعبه]])*10)+1</f>
        <v>1.2816901408450705</v>
      </c>
    </row>
    <row r="178" spans="1:9" x14ac:dyDescent="0.35">
      <c r="A178" s="1" t="s">
        <v>590</v>
      </c>
      <c r="B178" s="1" t="s">
        <v>290</v>
      </c>
      <c r="C178" s="1">
        <v>58662</v>
      </c>
      <c r="D178" s="1">
        <v>77840000</v>
      </c>
      <c r="E178" s="2">
        <v>4</v>
      </c>
      <c r="F178" s="1">
        <v>142</v>
      </c>
      <c r="G178" s="1">
        <v>4</v>
      </c>
      <c r="H178" s="1" t="s">
        <v>10</v>
      </c>
      <c r="I178" s="4">
        <f>((Table2[[#This Row],[مقدار]]/Table2[[#This Row],[تعداد روز فعال شعبه]])*10)+1</f>
        <v>1.2816901408450705</v>
      </c>
    </row>
    <row r="179" spans="1:9" x14ac:dyDescent="0.35">
      <c r="A179" s="1" t="s">
        <v>590</v>
      </c>
      <c r="B179" s="1" t="s">
        <v>174</v>
      </c>
      <c r="C179" s="1">
        <v>58573</v>
      </c>
      <c r="D179" s="1">
        <v>48320000</v>
      </c>
      <c r="E179" s="2">
        <v>4</v>
      </c>
      <c r="F179" s="1">
        <v>142</v>
      </c>
      <c r="G179" s="1">
        <v>4</v>
      </c>
      <c r="H179" s="1" t="s">
        <v>10</v>
      </c>
      <c r="I179" s="4">
        <f>((Table2[[#This Row],[مقدار]]/Table2[[#This Row],[تعداد روز فعال شعبه]])*10)+1</f>
        <v>1.2816901408450705</v>
      </c>
    </row>
    <row r="180" spans="1:9" x14ac:dyDescent="0.35">
      <c r="A180" s="1" t="s">
        <v>590</v>
      </c>
      <c r="B180" s="1" t="s">
        <v>140</v>
      </c>
      <c r="C180" s="1">
        <v>59046</v>
      </c>
      <c r="D180" s="1">
        <v>52720000</v>
      </c>
      <c r="E180" s="2">
        <v>4</v>
      </c>
      <c r="F180" s="1">
        <v>142</v>
      </c>
      <c r="G180" s="1">
        <v>4</v>
      </c>
      <c r="H180" s="1" t="s">
        <v>10</v>
      </c>
      <c r="I180" s="4">
        <f>((Table2[[#This Row],[مقدار]]/Table2[[#This Row],[تعداد روز فعال شعبه]])*10)+1</f>
        <v>1.2816901408450705</v>
      </c>
    </row>
    <row r="181" spans="1:9" x14ac:dyDescent="0.35">
      <c r="A181" s="1" t="s">
        <v>590</v>
      </c>
      <c r="B181" s="1" t="s">
        <v>70</v>
      </c>
      <c r="C181" s="1">
        <v>58828</v>
      </c>
      <c r="D181" s="1">
        <v>23520000</v>
      </c>
      <c r="E181" s="2">
        <v>4</v>
      </c>
      <c r="F181" s="1">
        <v>142</v>
      </c>
      <c r="G181" s="1">
        <v>4</v>
      </c>
      <c r="H181" s="1" t="s">
        <v>10</v>
      </c>
      <c r="I181" s="4">
        <f>((Table2[[#This Row],[مقدار]]/Table2[[#This Row],[تعداد روز فعال شعبه]])*10)+1</f>
        <v>1.2816901408450705</v>
      </c>
    </row>
    <row r="182" spans="1:9" x14ac:dyDescent="0.35">
      <c r="A182" s="1" t="s">
        <v>590</v>
      </c>
      <c r="B182" s="1" t="s">
        <v>46</v>
      </c>
      <c r="C182" s="1">
        <v>58375</v>
      </c>
      <c r="D182" s="1">
        <v>8930000</v>
      </c>
      <c r="E182" s="2">
        <v>5</v>
      </c>
      <c r="F182" s="1">
        <v>142</v>
      </c>
      <c r="G182" s="1">
        <v>3</v>
      </c>
      <c r="H182" s="1" t="s">
        <v>10</v>
      </c>
      <c r="I182" s="4">
        <f>((Table2[[#This Row],[مقدار]]/Table2[[#This Row],[تعداد روز فعال شعبه]])*10)+1</f>
        <v>1.352112676056338</v>
      </c>
    </row>
    <row r="183" spans="1:9" x14ac:dyDescent="0.35">
      <c r="A183" s="1" t="s">
        <v>590</v>
      </c>
      <c r="B183" s="1" t="s">
        <v>166</v>
      </c>
      <c r="C183" s="1">
        <v>58979</v>
      </c>
      <c r="D183" s="1">
        <v>46840000</v>
      </c>
      <c r="E183" s="2">
        <v>4</v>
      </c>
      <c r="F183" s="1">
        <v>142</v>
      </c>
      <c r="G183" s="1">
        <v>3</v>
      </c>
      <c r="H183" s="1" t="s">
        <v>10</v>
      </c>
      <c r="I183" s="4">
        <f>((Table2[[#This Row],[مقدار]]/Table2[[#This Row],[تعداد روز فعال شعبه]])*10)+1</f>
        <v>1.2816901408450705</v>
      </c>
    </row>
    <row r="184" spans="1:9" x14ac:dyDescent="0.35">
      <c r="A184" s="1" t="s">
        <v>590</v>
      </c>
      <c r="B184" s="1" t="s">
        <v>318</v>
      </c>
      <c r="C184" s="1">
        <v>58588</v>
      </c>
      <c r="D184" s="1">
        <v>26160000</v>
      </c>
      <c r="E184" s="2">
        <v>3</v>
      </c>
      <c r="F184" s="1">
        <v>142</v>
      </c>
      <c r="G184" s="1">
        <v>3</v>
      </c>
      <c r="H184" s="1" t="s">
        <v>10</v>
      </c>
      <c r="I184" s="4">
        <f>((Table2[[#This Row],[مقدار]]/Table2[[#This Row],[تعداد روز فعال شعبه]])*10)+1</f>
        <v>1.2112676056338028</v>
      </c>
    </row>
    <row r="185" spans="1:9" x14ac:dyDescent="0.35">
      <c r="A185" s="1" t="s">
        <v>590</v>
      </c>
      <c r="B185" s="1" t="s">
        <v>262</v>
      </c>
      <c r="C185" s="1">
        <v>58634</v>
      </c>
      <c r="D185" s="1">
        <v>61583700</v>
      </c>
      <c r="E185" s="2">
        <v>3</v>
      </c>
      <c r="F185" s="1">
        <v>142</v>
      </c>
      <c r="G185" s="1">
        <v>3</v>
      </c>
      <c r="H185" s="1" t="s">
        <v>10</v>
      </c>
      <c r="I185" s="4">
        <f>((Table2[[#This Row],[مقدار]]/Table2[[#This Row],[تعداد روز فعال شعبه]])*10)+1</f>
        <v>1.2112676056338028</v>
      </c>
    </row>
    <row r="186" spans="1:9" x14ac:dyDescent="0.35">
      <c r="A186" s="1" t="s">
        <v>590</v>
      </c>
      <c r="B186" s="1" t="s">
        <v>345</v>
      </c>
      <c r="C186" s="1">
        <v>58542</v>
      </c>
      <c r="D186" s="1">
        <v>62943300</v>
      </c>
      <c r="E186" s="2">
        <v>3</v>
      </c>
      <c r="F186" s="1">
        <v>142</v>
      </c>
      <c r="G186" s="1">
        <v>3</v>
      </c>
      <c r="H186" s="1" t="s">
        <v>10</v>
      </c>
      <c r="I186" s="4">
        <f>((Table2[[#This Row],[مقدار]]/Table2[[#This Row],[تعداد روز فعال شعبه]])*10)+1</f>
        <v>1.2112676056338028</v>
      </c>
    </row>
    <row r="187" spans="1:9" x14ac:dyDescent="0.35">
      <c r="A187" s="1" t="s">
        <v>590</v>
      </c>
      <c r="B187" s="1" t="s">
        <v>593</v>
      </c>
      <c r="C187" s="1">
        <v>58734</v>
      </c>
      <c r="D187" s="1">
        <v>14090400</v>
      </c>
      <c r="E187" s="2">
        <v>3</v>
      </c>
      <c r="F187" s="1">
        <v>142</v>
      </c>
      <c r="G187" s="1">
        <v>3</v>
      </c>
      <c r="H187" s="1" t="s">
        <v>10</v>
      </c>
      <c r="I187" s="4">
        <f>((Table2[[#This Row],[مقدار]]/Table2[[#This Row],[تعداد روز فعال شعبه]])*10)+1</f>
        <v>1.2112676056338028</v>
      </c>
    </row>
    <row r="188" spans="1:9" x14ac:dyDescent="0.35">
      <c r="A188" s="1" t="s">
        <v>590</v>
      </c>
      <c r="B188" s="1" t="s">
        <v>596</v>
      </c>
      <c r="C188" s="1">
        <v>57960</v>
      </c>
      <c r="D188" s="1">
        <v>22896900</v>
      </c>
      <c r="E188" s="2">
        <v>3</v>
      </c>
      <c r="F188" s="1">
        <v>142</v>
      </c>
      <c r="G188" s="1">
        <v>3</v>
      </c>
      <c r="H188" s="1" t="s">
        <v>10</v>
      </c>
      <c r="I188" s="4">
        <f>((Table2[[#This Row],[مقدار]]/Table2[[#This Row],[تعداد روز فعال شعبه]])*10)+1</f>
        <v>1.2112676056338028</v>
      </c>
    </row>
    <row r="189" spans="1:9" x14ac:dyDescent="0.35">
      <c r="A189" s="1" t="s">
        <v>590</v>
      </c>
      <c r="B189" s="1" t="s">
        <v>306</v>
      </c>
      <c r="C189" s="1">
        <v>58580</v>
      </c>
      <c r="D189" s="1">
        <v>32490000</v>
      </c>
      <c r="E189" s="2">
        <v>3</v>
      </c>
      <c r="F189" s="1">
        <v>142</v>
      </c>
      <c r="G189" s="1">
        <v>3</v>
      </c>
      <c r="H189" s="1" t="s">
        <v>10</v>
      </c>
      <c r="I189" s="4">
        <f>((Table2[[#This Row],[مقدار]]/Table2[[#This Row],[تعداد روز فعال شعبه]])*10)+1</f>
        <v>1.2112676056338028</v>
      </c>
    </row>
    <row r="190" spans="1:9" x14ac:dyDescent="0.35">
      <c r="A190" s="1" t="s">
        <v>590</v>
      </c>
      <c r="B190" s="1" t="s">
        <v>216</v>
      </c>
      <c r="C190" s="1">
        <v>57952</v>
      </c>
      <c r="D190" s="1">
        <v>18330000</v>
      </c>
      <c r="E190" s="2">
        <v>3</v>
      </c>
      <c r="F190" s="1">
        <v>142</v>
      </c>
      <c r="G190" s="1">
        <v>3</v>
      </c>
      <c r="H190" s="1" t="s">
        <v>10</v>
      </c>
      <c r="I190" s="4">
        <f>((Table2[[#This Row],[مقدار]]/Table2[[#This Row],[تعداد روز فعال شعبه]])*10)+1</f>
        <v>1.2112676056338028</v>
      </c>
    </row>
    <row r="191" spans="1:9" x14ac:dyDescent="0.35">
      <c r="A191" s="1" t="s">
        <v>590</v>
      </c>
      <c r="B191" s="1" t="s">
        <v>53</v>
      </c>
      <c r="C191" s="1">
        <v>58657</v>
      </c>
      <c r="D191" s="1">
        <v>61614600</v>
      </c>
      <c r="E191" s="2">
        <v>3</v>
      </c>
      <c r="F191" s="1">
        <v>142</v>
      </c>
      <c r="G191" s="1">
        <v>3</v>
      </c>
      <c r="H191" s="1" t="s">
        <v>10</v>
      </c>
      <c r="I191" s="4">
        <f>((Table2[[#This Row],[مقدار]]/Table2[[#This Row],[تعداد روز فعال شعبه]])*10)+1</f>
        <v>1.2112676056338028</v>
      </c>
    </row>
    <row r="192" spans="1:9" x14ac:dyDescent="0.35">
      <c r="A192" s="1" t="s">
        <v>590</v>
      </c>
      <c r="B192" s="1" t="s">
        <v>358</v>
      </c>
      <c r="C192" s="1">
        <v>58601</v>
      </c>
      <c r="D192" s="1">
        <v>77342700</v>
      </c>
      <c r="E192" s="2">
        <v>3</v>
      </c>
      <c r="F192" s="1">
        <v>142</v>
      </c>
      <c r="G192" s="1">
        <v>3</v>
      </c>
      <c r="H192" s="1" t="s">
        <v>10</v>
      </c>
      <c r="I192" s="4">
        <f>((Table2[[#This Row],[مقدار]]/Table2[[#This Row],[تعداد روز فعال شعبه]])*10)+1</f>
        <v>1.2112676056338028</v>
      </c>
    </row>
    <row r="193" spans="1:9" x14ac:dyDescent="0.35">
      <c r="A193" s="1" t="s">
        <v>590</v>
      </c>
      <c r="B193" s="1" t="s">
        <v>600</v>
      </c>
      <c r="C193" s="1">
        <v>59099</v>
      </c>
      <c r="D193" s="1">
        <v>51720000</v>
      </c>
      <c r="E193" s="2">
        <v>3</v>
      </c>
      <c r="F193" s="1">
        <v>142</v>
      </c>
      <c r="G193" s="1">
        <v>3</v>
      </c>
      <c r="H193" s="1" t="s">
        <v>10</v>
      </c>
      <c r="I193" s="4">
        <f>((Table2[[#This Row],[مقدار]]/Table2[[#This Row],[تعداد روز فعال شعبه]])*10)+1</f>
        <v>1.2112676056338028</v>
      </c>
    </row>
    <row r="194" spans="1:9" x14ac:dyDescent="0.35">
      <c r="A194" s="1" t="s">
        <v>590</v>
      </c>
      <c r="B194" s="1" t="s">
        <v>409</v>
      </c>
      <c r="C194" s="1">
        <v>58988</v>
      </c>
      <c r="D194" s="1">
        <v>29160000</v>
      </c>
      <c r="E194" s="2">
        <v>3</v>
      </c>
      <c r="F194" s="1">
        <v>142</v>
      </c>
      <c r="G194" s="1">
        <v>3</v>
      </c>
      <c r="H194" s="1" t="s">
        <v>10</v>
      </c>
      <c r="I194" s="4">
        <f>((Table2[[#This Row],[مقدار]]/Table2[[#This Row],[تعداد روز فعال شعبه]])*10)+1</f>
        <v>1.2112676056338028</v>
      </c>
    </row>
    <row r="195" spans="1:9" x14ac:dyDescent="0.35">
      <c r="A195" s="1" t="s">
        <v>590</v>
      </c>
      <c r="B195" s="1" t="s">
        <v>172</v>
      </c>
      <c r="C195" s="1">
        <v>58894</v>
      </c>
      <c r="D195" s="1">
        <v>20760000</v>
      </c>
      <c r="E195" s="2">
        <v>3</v>
      </c>
      <c r="F195" s="1">
        <v>142</v>
      </c>
      <c r="G195" s="1">
        <v>3</v>
      </c>
      <c r="H195" s="1" t="s">
        <v>10</v>
      </c>
      <c r="I195" s="4">
        <f>((Table2[[#This Row],[مقدار]]/Table2[[#This Row],[تعداد روز فعال شعبه]])*10)+1</f>
        <v>1.2112676056338028</v>
      </c>
    </row>
    <row r="196" spans="1:9" x14ac:dyDescent="0.35">
      <c r="A196" s="1" t="s">
        <v>590</v>
      </c>
      <c r="B196" s="1" t="s">
        <v>95</v>
      </c>
      <c r="C196" s="1">
        <v>58733</v>
      </c>
      <c r="D196" s="1">
        <v>13680000</v>
      </c>
      <c r="E196" s="2">
        <v>3</v>
      </c>
      <c r="F196" s="1">
        <v>142</v>
      </c>
      <c r="G196" s="1">
        <v>3</v>
      </c>
      <c r="H196" s="1" t="s">
        <v>10</v>
      </c>
      <c r="I196" s="4">
        <f>((Table2[[#This Row],[مقدار]]/Table2[[#This Row],[تعداد روز فعال شعبه]])*10)+1</f>
        <v>1.2112676056338028</v>
      </c>
    </row>
    <row r="197" spans="1:9" x14ac:dyDescent="0.35">
      <c r="A197" s="1" t="s">
        <v>590</v>
      </c>
      <c r="B197" s="1" t="s">
        <v>128</v>
      </c>
      <c r="C197" s="1">
        <v>58872</v>
      </c>
      <c r="D197" s="1">
        <v>21030000</v>
      </c>
      <c r="E197" s="2">
        <v>3</v>
      </c>
      <c r="F197" s="1">
        <v>142</v>
      </c>
      <c r="G197" s="1">
        <v>3</v>
      </c>
      <c r="H197" s="1" t="s">
        <v>10</v>
      </c>
      <c r="I197" s="4">
        <f>((Table2[[#This Row],[مقدار]]/Table2[[#This Row],[تعداد روز فعال شعبه]])*10)+1</f>
        <v>1.2112676056338028</v>
      </c>
    </row>
    <row r="198" spans="1:9" x14ac:dyDescent="0.35">
      <c r="A198" s="1" t="s">
        <v>590</v>
      </c>
      <c r="B198" s="1" t="s">
        <v>18</v>
      </c>
      <c r="C198" s="1">
        <v>59077</v>
      </c>
      <c r="D198" s="1">
        <v>26850000</v>
      </c>
      <c r="E198" s="2">
        <v>3</v>
      </c>
      <c r="F198" s="1">
        <v>142</v>
      </c>
      <c r="G198" s="1">
        <v>3</v>
      </c>
      <c r="H198" s="1" t="s">
        <v>10</v>
      </c>
      <c r="I198" s="4">
        <f>((Table2[[#This Row],[مقدار]]/Table2[[#This Row],[تعداد روز فعال شعبه]])*10)+1</f>
        <v>1.2112676056338028</v>
      </c>
    </row>
    <row r="199" spans="1:9" x14ac:dyDescent="0.35">
      <c r="A199" s="1" t="s">
        <v>590</v>
      </c>
      <c r="B199" s="1" t="s">
        <v>200</v>
      </c>
      <c r="C199" s="1">
        <v>58762</v>
      </c>
      <c r="D199" s="1">
        <v>22320000</v>
      </c>
      <c r="E199" s="2">
        <v>3</v>
      </c>
      <c r="F199" s="1">
        <v>142</v>
      </c>
      <c r="G199" s="1">
        <v>3</v>
      </c>
      <c r="H199" s="1" t="s">
        <v>10</v>
      </c>
      <c r="I199" s="4">
        <f>((Table2[[#This Row],[مقدار]]/Table2[[#This Row],[تعداد روز فعال شعبه]])*10)+1</f>
        <v>1.2112676056338028</v>
      </c>
    </row>
    <row r="200" spans="1:9" x14ac:dyDescent="0.35">
      <c r="A200" s="1" t="s">
        <v>590</v>
      </c>
      <c r="B200" s="1" t="s">
        <v>154</v>
      </c>
      <c r="C200" s="1">
        <v>59159</v>
      </c>
      <c r="D200" s="1">
        <v>34380000</v>
      </c>
      <c r="E200" s="2">
        <v>3</v>
      </c>
      <c r="F200" s="1">
        <v>142</v>
      </c>
      <c r="G200" s="1">
        <v>3</v>
      </c>
      <c r="H200" s="1" t="s">
        <v>10</v>
      </c>
      <c r="I200" s="4">
        <f>((Table2[[#This Row],[مقدار]]/Table2[[#This Row],[تعداد روز فعال شعبه]])*10)+1</f>
        <v>1.2112676056338028</v>
      </c>
    </row>
    <row r="201" spans="1:9" x14ac:dyDescent="0.35">
      <c r="A201" s="1" t="s">
        <v>590</v>
      </c>
      <c r="B201" s="1" t="s">
        <v>256</v>
      </c>
      <c r="C201" s="1">
        <v>58765</v>
      </c>
      <c r="D201" s="1">
        <v>23340000</v>
      </c>
      <c r="E201" s="2">
        <v>3</v>
      </c>
      <c r="F201" s="1">
        <v>142</v>
      </c>
      <c r="G201" s="1">
        <v>3</v>
      </c>
      <c r="H201" s="1" t="s">
        <v>10</v>
      </c>
      <c r="I201" s="4">
        <f>((Table2[[#This Row],[مقدار]]/Table2[[#This Row],[تعداد روز فعال شعبه]])*10)+1</f>
        <v>1.2112676056338028</v>
      </c>
    </row>
    <row r="202" spans="1:9" x14ac:dyDescent="0.35">
      <c r="A202" s="1" t="s">
        <v>590</v>
      </c>
      <c r="B202" s="1" t="s">
        <v>326</v>
      </c>
      <c r="C202" s="1">
        <v>59009</v>
      </c>
      <c r="D202" s="1">
        <v>26190000</v>
      </c>
      <c r="E202" s="2">
        <v>3</v>
      </c>
      <c r="F202" s="1">
        <v>142</v>
      </c>
      <c r="G202" s="1">
        <v>3</v>
      </c>
      <c r="H202" s="1" t="s">
        <v>10</v>
      </c>
      <c r="I202" s="4">
        <f>((Table2[[#This Row],[مقدار]]/Table2[[#This Row],[تعداد روز فعال شعبه]])*10)+1</f>
        <v>1.2112676056338028</v>
      </c>
    </row>
    <row r="203" spans="1:9" x14ac:dyDescent="0.35">
      <c r="A203" s="1" t="s">
        <v>590</v>
      </c>
      <c r="B203" s="1" t="s">
        <v>338</v>
      </c>
      <c r="C203" s="1">
        <v>59102</v>
      </c>
      <c r="D203" s="1">
        <v>48360000</v>
      </c>
      <c r="E203" s="2">
        <v>3</v>
      </c>
      <c r="F203" s="1">
        <v>142</v>
      </c>
      <c r="G203" s="1">
        <v>3</v>
      </c>
      <c r="H203" s="1" t="s">
        <v>10</v>
      </c>
      <c r="I203" s="4">
        <f>((Table2[[#This Row],[مقدار]]/Table2[[#This Row],[تعداد روز فعال شعبه]])*10)+1</f>
        <v>1.2112676056338028</v>
      </c>
    </row>
    <row r="204" spans="1:9" x14ac:dyDescent="0.35">
      <c r="A204" s="1" t="s">
        <v>590</v>
      </c>
      <c r="B204" s="1" t="s">
        <v>221</v>
      </c>
      <c r="C204" s="1">
        <v>59215</v>
      </c>
      <c r="D204" s="1">
        <v>36900000</v>
      </c>
      <c r="E204" s="2">
        <v>3</v>
      </c>
      <c r="F204" s="1">
        <v>142</v>
      </c>
      <c r="G204" s="1">
        <v>3</v>
      </c>
      <c r="H204" s="1" t="s">
        <v>10</v>
      </c>
      <c r="I204" s="4">
        <f>((Table2[[#This Row],[مقدار]]/Table2[[#This Row],[تعداد روز فعال شعبه]])*10)+1</f>
        <v>1.2112676056338028</v>
      </c>
    </row>
    <row r="205" spans="1:9" x14ac:dyDescent="0.35">
      <c r="A205" s="1" t="s">
        <v>590</v>
      </c>
      <c r="B205" s="1" t="s">
        <v>45</v>
      </c>
      <c r="C205" s="1">
        <v>58914</v>
      </c>
      <c r="D205" s="1">
        <v>21450000</v>
      </c>
      <c r="E205" s="2">
        <v>3</v>
      </c>
      <c r="F205" s="1">
        <v>142</v>
      </c>
      <c r="G205" s="1">
        <v>3</v>
      </c>
      <c r="H205" s="1" t="s">
        <v>10</v>
      </c>
      <c r="I205" s="4">
        <f>((Table2[[#This Row],[مقدار]]/Table2[[#This Row],[تعداد روز فعال شعبه]])*10)+1</f>
        <v>1.2112676056338028</v>
      </c>
    </row>
    <row r="206" spans="1:9" x14ac:dyDescent="0.35">
      <c r="A206" s="1" t="s">
        <v>590</v>
      </c>
      <c r="B206" s="1" t="s">
        <v>404</v>
      </c>
      <c r="C206" s="1">
        <v>57893</v>
      </c>
      <c r="D206" s="1">
        <v>27000000</v>
      </c>
      <c r="E206" s="2">
        <v>3</v>
      </c>
      <c r="F206" s="1">
        <v>142</v>
      </c>
      <c r="G206" s="1">
        <v>3</v>
      </c>
      <c r="H206" s="1" t="s">
        <v>10</v>
      </c>
      <c r="I206" s="4">
        <f>((Table2[[#This Row],[مقدار]]/Table2[[#This Row],[تعداد روز فعال شعبه]])*10)+1</f>
        <v>1.2112676056338028</v>
      </c>
    </row>
    <row r="207" spans="1:9" x14ac:dyDescent="0.35">
      <c r="A207" s="1" t="s">
        <v>590</v>
      </c>
      <c r="B207" s="1" t="s">
        <v>97</v>
      </c>
      <c r="C207" s="1">
        <v>58776</v>
      </c>
      <c r="D207" s="1">
        <v>27480000</v>
      </c>
      <c r="E207" s="2">
        <v>3</v>
      </c>
      <c r="F207" s="1">
        <v>142</v>
      </c>
      <c r="G207" s="1">
        <v>3</v>
      </c>
      <c r="H207" s="1" t="s">
        <v>10</v>
      </c>
      <c r="I207" s="4">
        <f>((Table2[[#This Row],[مقدار]]/Table2[[#This Row],[تعداد روز فعال شعبه]])*10)+1</f>
        <v>1.2112676056338028</v>
      </c>
    </row>
    <row r="208" spans="1:9" x14ac:dyDescent="0.35">
      <c r="A208" s="1" t="s">
        <v>590</v>
      </c>
      <c r="B208" s="1" t="s">
        <v>32</v>
      </c>
      <c r="C208" s="1">
        <v>58888</v>
      </c>
      <c r="D208" s="1">
        <v>21480000</v>
      </c>
      <c r="E208" s="2">
        <v>3</v>
      </c>
      <c r="F208" s="1">
        <v>142</v>
      </c>
      <c r="G208" s="1">
        <v>3</v>
      </c>
      <c r="H208" s="1" t="s">
        <v>10</v>
      </c>
      <c r="I208" s="4">
        <f>((Table2[[#This Row],[مقدار]]/Table2[[#This Row],[تعداد روز فعال شعبه]])*10)+1</f>
        <v>1.2112676056338028</v>
      </c>
    </row>
    <row r="209" spans="1:9" x14ac:dyDescent="0.35">
      <c r="A209" s="1" t="s">
        <v>590</v>
      </c>
      <c r="B209" s="1" t="s">
        <v>401</v>
      </c>
      <c r="C209" s="1">
        <v>58684</v>
      </c>
      <c r="D209" s="1">
        <v>28140000</v>
      </c>
      <c r="E209" s="2">
        <v>3</v>
      </c>
      <c r="F209" s="1">
        <v>142</v>
      </c>
      <c r="G209" s="1">
        <v>3</v>
      </c>
      <c r="H209" s="1" t="s">
        <v>10</v>
      </c>
      <c r="I209" s="4">
        <f>((Table2[[#This Row],[مقدار]]/Table2[[#This Row],[تعداد روز فعال شعبه]])*10)+1</f>
        <v>1.2112676056338028</v>
      </c>
    </row>
    <row r="210" spans="1:9" x14ac:dyDescent="0.35">
      <c r="A210" s="1" t="s">
        <v>590</v>
      </c>
      <c r="B210" s="1" t="s">
        <v>301</v>
      </c>
      <c r="C210" s="1">
        <v>58472</v>
      </c>
      <c r="D210" s="1">
        <v>13140000</v>
      </c>
      <c r="E210" s="2">
        <v>3</v>
      </c>
      <c r="F210" s="1">
        <v>142</v>
      </c>
      <c r="G210" s="1">
        <v>3</v>
      </c>
      <c r="H210" s="1" t="s">
        <v>10</v>
      </c>
      <c r="I210" s="4">
        <f>((Table2[[#This Row],[مقدار]]/Table2[[#This Row],[تعداد روز فعال شعبه]])*10)+1</f>
        <v>1.2112676056338028</v>
      </c>
    </row>
    <row r="211" spans="1:9" x14ac:dyDescent="0.35">
      <c r="A211" s="1" t="s">
        <v>590</v>
      </c>
      <c r="B211" s="1" t="s">
        <v>179</v>
      </c>
      <c r="C211" s="1">
        <v>59061</v>
      </c>
      <c r="D211" s="1">
        <v>21630000</v>
      </c>
      <c r="E211" s="2">
        <v>3</v>
      </c>
      <c r="F211" s="1">
        <v>142</v>
      </c>
      <c r="G211" s="1">
        <v>3</v>
      </c>
      <c r="H211" s="1" t="s">
        <v>10</v>
      </c>
      <c r="I211" s="4">
        <f>((Table2[[#This Row],[مقدار]]/Table2[[#This Row],[تعداد روز فعال شعبه]])*10)+1</f>
        <v>1.2112676056338028</v>
      </c>
    </row>
    <row r="212" spans="1:9" x14ac:dyDescent="0.35">
      <c r="A212" s="1" t="s">
        <v>590</v>
      </c>
      <c r="B212" s="1" t="s">
        <v>342</v>
      </c>
      <c r="C212" s="1">
        <v>58821</v>
      </c>
      <c r="D212" s="1">
        <v>40350000</v>
      </c>
      <c r="E212" s="2">
        <v>3</v>
      </c>
      <c r="F212" s="1">
        <v>142</v>
      </c>
      <c r="G212" s="1">
        <v>3</v>
      </c>
      <c r="H212" s="1" t="s">
        <v>10</v>
      </c>
      <c r="I212" s="4">
        <f>((Table2[[#This Row],[مقدار]]/Table2[[#This Row],[تعداد روز فعال شعبه]])*10)+1</f>
        <v>1.2112676056338028</v>
      </c>
    </row>
    <row r="213" spans="1:9" x14ac:dyDescent="0.35">
      <c r="A213" s="1" t="s">
        <v>590</v>
      </c>
      <c r="B213" s="1" t="s">
        <v>619</v>
      </c>
      <c r="C213" s="1">
        <v>58570</v>
      </c>
      <c r="D213" s="1">
        <v>35970000</v>
      </c>
      <c r="E213" s="2">
        <v>3</v>
      </c>
      <c r="F213" s="1">
        <v>142</v>
      </c>
      <c r="G213" s="1">
        <v>3</v>
      </c>
      <c r="H213" s="1" t="s">
        <v>10</v>
      </c>
      <c r="I213" s="4">
        <f>((Table2[[#This Row],[مقدار]]/Table2[[#This Row],[تعداد روز فعال شعبه]])*10)+1</f>
        <v>1.2112676056338028</v>
      </c>
    </row>
    <row r="214" spans="1:9" x14ac:dyDescent="0.35">
      <c r="A214" s="1" t="s">
        <v>590</v>
      </c>
      <c r="B214" s="1" t="s">
        <v>373</v>
      </c>
      <c r="C214" s="1">
        <v>58984</v>
      </c>
      <c r="D214" s="1">
        <v>55500000</v>
      </c>
      <c r="E214" s="2">
        <v>3</v>
      </c>
      <c r="F214" s="1">
        <v>142</v>
      </c>
      <c r="G214" s="1">
        <v>3</v>
      </c>
      <c r="H214" s="1" t="s">
        <v>10</v>
      </c>
      <c r="I214" s="4">
        <f>((Table2[[#This Row],[مقدار]]/Table2[[#This Row],[تعداد روز فعال شعبه]])*10)+1</f>
        <v>1.2112676056338028</v>
      </c>
    </row>
    <row r="215" spans="1:9" x14ac:dyDescent="0.35">
      <c r="A215" s="1" t="s">
        <v>590</v>
      </c>
      <c r="B215" s="1" t="s">
        <v>372</v>
      </c>
      <c r="C215" s="1">
        <v>59078</v>
      </c>
      <c r="D215" s="1">
        <v>40830000</v>
      </c>
      <c r="E215" s="2">
        <v>3</v>
      </c>
      <c r="F215" s="1">
        <v>142</v>
      </c>
      <c r="G215" s="1">
        <v>3</v>
      </c>
      <c r="H215" s="1" t="s">
        <v>10</v>
      </c>
      <c r="I215" s="4">
        <f>((Table2[[#This Row],[مقدار]]/Table2[[#This Row],[تعداد روز فعال شعبه]])*10)+1</f>
        <v>1.2112676056338028</v>
      </c>
    </row>
    <row r="216" spans="1:9" x14ac:dyDescent="0.35">
      <c r="A216" s="1" t="s">
        <v>590</v>
      </c>
      <c r="B216" s="1" t="s">
        <v>366</v>
      </c>
      <c r="C216" s="1">
        <v>58885</v>
      </c>
      <c r="D216" s="1">
        <v>17100000</v>
      </c>
      <c r="E216" s="2">
        <v>3</v>
      </c>
      <c r="F216" s="1">
        <v>142</v>
      </c>
      <c r="G216" s="1">
        <v>3</v>
      </c>
      <c r="H216" s="1" t="s">
        <v>10</v>
      </c>
      <c r="I216" s="4">
        <f>((Table2[[#This Row],[مقدار]]/Table2[[#This Row],[تعداد روز فعال شعبه]])*10)+1</f>
        <v>1.2112676056338028</v>
      </c>
    </row>
    <row r="217" spans="1:9" x14ac:dyDescent="0.35">
      <c r="A217" s="1" t="s">
        <v>590</v>
      </c>
      <c r="B217" s="1" t="s">
        <v>624</v>
      </c>
      <c r="C217" s="1">
        <v>59160</v>
      </c>
      <c r="D217" s="1">
        <v>34380000</v>
      </c>
      <c r="E217" s="2">
        <v>3</v>
      </c>
      <c r="F217" s="1">
        <v>142</v>
      </c>
      <c r="G217" s="1">
        <v>3</v>
      </c>
      <c r="H217" s="1" t="s">
        <v>10</v>
      </c>
      <c r="I217" s="4">
        <f>((Table2[[#This Row],[مقدار]]/Table2[[#This Row],[تعداد روز فعال شعبه]])*10)+1</f>
        <v>1.2112676056338028</v>
      </c>
    </row>
    <row r="218" spans="1:9" x14ac:dyDescent="0.35">
      <c r="A218" s="1" t="s">
        <v>590</v>
      </c>
      <c r="B218" s="1" t="s">
        <v>73</v>
      </c>
      <c r="C218" s="1">
        <v>59035</v>
      </c>
      <c r="D218" s="1">
        <v>27090000</v>
      </c>
      <c r="E218" s="2">
        <v>3</v>
      </c>
      <c r="F218" s="1">
        <v>142</v>
      </c>
      <c r="G218" s="1">
        <v>3</v>
      </c>
      <c r="H218" s="1" t="s">
        <v>10</v>
      </c>
      <c r="I218" s="4">
        <f>((Table2[[#This Row],[مقدار]]/Table2[[#This Row],[تعداد روز فعال شعبه]])*10)+1</f>
        <v>1.2112676056338028</v>
      </c>
    </row>
    <row r="219" spans="1:9" x14ac:dyDescent="0.35">
      <c r="A219" s="1" t="s">
        <v>590</v>
      </c>
      <c r="B219" s="1" t="s">
        <v>36</v>
      </c>
      <c r="C219" s="1">
        <v>58649</v>
      </c>
      <c r="D219" s="1">
        <v>30210000</v>
      </c>
      <c r="E219" s="2">
        <v>3</v>
      </c>
      <c r="F219" s="1">
        <v>142</v>
      </c>
      <c r="G219" s="1">
        <v>3</v>
      </c>
      <c r="H219" s="1" t="s">
        <v>10</v>
      </c>
      <c r="I219" s="4">
        <f>((Table2[[#This Row],[مقدار]]/Table2[[#This Row],[تعداد روز فعال شعبه]])*10)+1</f>
        <v>1.2112676056338028</v>
      </c>
    </row>
    <row r="220" spans="1:9" x14ac:dyDescent="0.35">
      <c r="A220" s="1" t="s">
        <v>590</v>
      </c>
      <c r="B220" s="1" t="s">
        <v>629</v>
      </c>
      <c r="C220" s="1">
        <v>57958</v>
      </c>
      <c r="D220" s="1">
        <v>42030000</v>
      </c>
      <c r="E220" s="2">
        <v>3</v>
      </c>
      <c r="F220" s="1">
        <v>142</v>
      </c>
      <c r="G220" s="1">
        <v>3</v>
      </c>
      <c r="H220" s="1" t="s">
        <v>10</v>
      </c>
      <c r="I220" s="4">
        <f>((Table2[[#This Row],[مقدار]]/Table2[[#This Row],[تعداد روز فعال شعبه]])*10)+1</f>
        <v>1.2112676056338028</v>
      </c>
    </row>
    <row r="221" spans="1:9" x14ac:dyDescent="0.35">
      <c r="A221" s="1" t="s">
        <v>590</v>
      </c>
      <c r="B221" s="1" t="s">
        <v>630</v>
      </c>
      <c r="C221" s="1">
        <v>59142</v>
      </c>
      <c r="D221" s="1">
        <v>20910000</v>
      </c>
      <c r="E221" s="2">
        <v>3</v>
      </c>
      <c r="F221" s="1">
        <v>142</v>
      </c>
      <c r="G221" s="1">
        <v>3</v>
      </c>
      <c r="H221" s="1" t="s">
        <v>10</v>
      </c>
      <c r="I221" s="4">
        <f>((Table2[[#This Row],[مقدار]]/Table2[[#This Row],[تعداد روز فعال شعبه]])*10)+1</f>
        <v>1.2112676056338028</v>
      </c>
    </row>
    <row r="222" spans="1:9" x14ac:dyDescent="0.35">
      <c r="A222" s="1" t="s">
        <v>590</v>
      </c>
      <c r="B222" s="1" t="s">
        <v>281</v>
      </c>
      <c r="C222" s="1">
        <v>58529</v>
      </c>
      <c r="D222" s="1">
        <v>34200000</v>
      </c>
      <c r="E222" s="2">
        <v>3</v>
      </c>
      <c r="F222" s="1">
        <v>142</v>
      </c>
      <c r="G222" s="1">
        <v>2</v>
      </c>
      <c r="H222" s="1" t="s">
        <v>10</v>
      </c>
      <c r="I222" s="4">
        <f>((Table2[[#This Row],[مقدار]]/Table2[[#This Row],[تعداد روز فعال شعبه]])*10)+1</f>
        <v>1.2112676056338028</v>
      </c>
    </row>
    <row r="223" spans="1:9" x14ac:dyDescent="0.35">
      <c r="A223" s="1" t="s">
        <v>590</v>
      </c>
      <c r="B223" s="1" t="s">
        <v>113</v>
      </c>
      <c r="C223" s="1">
        <v>59218</v>
      </c>
      <c r="D223" s="1">
        <v>17869500</v>
      </c>
      <c r="E223" s="2">
        <v>2</v>
      </c>
      <c r="F223" s="1">
        <v>142</v>
      </c>
      <c r="G223" s="1">
        <v>2</v>
      </c>
      <c r="H223" s="1" t="s">
        <v>10</v>
      </c>
      <c r="I223" s="4">
        <f>((Table2[[#This Row],[مقدار]]/Table2[[#This Row],[تعداد روز فعال شعبه]])*10)+1</f>
        <v>1.1408450704225352</v>
      </c>
    </row>
    <row r="224" spans="1:9" x14ac:dyDescent="0.35">
      <c r="A224" s="1" t="s">
        <v>590</v>
      </c>
      <c r="B224" s="1" t="s">
        <v>285</v>
      </c>
      <c r="C224" s="1">
        <v>59141</v>
      </c>
      <c r="D224" s="1">
        <v>14300800</v>
      </c>
      <c r="E224" s="2">
        <v>2</v>
      </c>
      <c r="F224" s="1">
        <v>142</v>
      </c>
      <c r="G224" s="1">
        <v>2</v>
      </c>
      <c r="H224" s="1" t="s">
        <v>10</v>
      </c>
      <c r="I224" s="4">
        <f>((Table2[[#This Row],[مقدار]]/Table2[[#This Row],[تعداد روز فعال شعبه]])*10)+1</f>
        <v>1.1408450704225352</v>
      </c>
    </row>
    <row r="225" spans="1:9" x14ac:dyDescent="0.35">
      <c r="A225" s="1" t="s">
        <v>590</v>
      </c>
      <c r="B225" s="1" t="s">
        <v>69</v>
      </c>
      <c r="C225" s="1">
        <v>74716</v>
      </c>
      <c r="D225" s="1">
        <v>28732400</v>
      </c>
      <c r="E225" s="2">
        <v>2</v>
      </c>
      <c r="F225" s="1">
        <v>142</v>
      </c>
      <c r="G225" s="1">
        <v>2</v>
      </c>
      <c r="H225" s="1" t="s">
        <v>10</v>
      </c>
      <c r="I225" s="4">
        <f>((Table2[[#This Row],[مقدار]]/Table2[[#This Row],[تعداد روز فعال شعبه]])*10)+1</f>
        <v>1.1408450704225352</v>
      </c>
    </row>
    <row r="226" spans="1:9" x14ac:dyDescent="0.35">
      <c r="A226" s="1" t="s">
        <v>590</v>
      </c>
      <c r="B226" s="1" t="s">
        <v>331</v>
      </c>
      <c r="C226" s="1">
        <v>58964</v>
      </c>
      <c r="D226" s="1">
        <v>21464300</v>
      </c>
      <c r="E226" s="2">
        <v>2</v>
      </c>
      <c r="F226" s="1">
        <v>142</v>
      </c>
      <c r="G226" s="1">
        <v>2</v>
      </c>
      <c r="H226" s="1" t="s">
        <v>10</v>
      </c>
      <c r="I226" s="4">
        <f>((Table2[[#This Row],[مقدار]]/Table2[[#This Row],[تعداد روز فعال شعبه]])*10)+1</f>
        <v>1.1408450704225352</v>
      </c>
    </row>
    <row r="227" spans="1:9" x14ac:dyDescent="0.35">
      <c r="A227" s="1" t="s">
        <v>590</v>
      </c>
      <c r="B227" s="1" t="s">
        <v>145</v>
      </c>
      <c r="C227" s="1">
        <v>58586</v>
      </c>
      <c r="D227" s="1">
        <v>34129700</v>
      </c>
      <c r="E227" s="2">
        <v>2</v>
      </c>
      <c r="F227" s="1">
        <v>142</v>
      </c>
      <c r="G227" s="1">
        <v>2</v>
      </c>
      <c r="H227" s="1" t="s">
        <v>10</v>
      </c>
      <c r="I227" s="4">
        <f>((Table2[[#This Row],[مقدار]]/Table2[[#This Row],[تعداد روز فعال شعبه]])*10)+1</f>
        <v>1.1408450704225352</v>
      </c>
    </row>
    <row r="228" spans="1:9" x14ac:dyDescent="0.35">
      <c r="A228" s="1" t="s">
        <v>590</v>
      </c>
      <c r="B228" s="1" t="s">
        <v>280</v>
      </c>
      <c r="C228" s="1">
        <v>58582</v>
      </c>
      <c r="D228" s="1">
        <v>43785500</v>
      </c>
      <c r="E228" s="2">
        <v>2</v>
      </c>
      <c r="F228" s="1">
        <v>142</v>
      </c>
      <c r="G228" s="1">
        <v>2</v>
      </c>
      <c r="H228" s="1" t="s">
        <v>10</v>
      </c>
      <c r="I228" s="4">
        <f>((Table2[[#This Row],[مقدار]]/Table2[[#This Row],[تعداد روز فعال شعبه]])*10)+1</f>
        <v>1.1408450704225352</v>
      </c>
    </row>
    <row r="229" spans="1:9" x14ac:dyDescent="0.35">
      <c r="A229" s="1" t="s">
        <v>590</v>
      </c>
      <c r="B229" s="1" t="s">
        <v>211</v>
      </c>
      <c r="C229" s="1">
        <v>58559</v>
      </c>
      <c r="D229" s="1">
        <v>28654200</v>
      </c>
      <c r="E229" s="2">
        <v>2</v>
      </c>
      <c r="F229" s="1">
        <v>142</v>
      </c>
      <c r="G229" s="1">
        <v>2</v>
      </c>
      <c r="H229" s="1" t="s">
        <v>10</v>
      </c>
      <c r="I229" s="4">
        <f>((Table2[[#This Row],[مقدار]]/Table2[[#This Row],[تعداد روز فعال شعبه]])*10)+1</f>
        <v>1.1408450704225352</v>
      </c>
    </row>
    <row r="230" spans="1:9" x14ac:dyDescent="0.35">
      <c r="A230" s="1" t="s">
        <v>590</v>
      </c>
      <c r="B230" s="1" t="s">
        <v>277</v>
      </c>
      <c r="C230" s="1">
        <v>58974</v>
      </c>
      <c r="D230" s="1">
        <v>20140000</v>
      </c>
      <c r="E230" s="2">
        <v>2</v>
      </c>
      <c r="F230" s="1">
        <v>142</v>
      </c>
      <c r="G230" s="1">
        <v>2</v>
      </c>
      <c r="H230" s="1" t="s">
        <v>10</v>
      </c>
      <c r="I230" s="4">
        <f>((Table2[[#This Row],[مقدار]]/Table2[[#This Row],[تعداد روز فعال شعبه]])*10)+1</f>
        <v>1.1408450704225352</v>
      </c>
    </row>
    <row r="231" spans="1:9" x14ac:dyDescent="0.35">
      <c r="A231" s="1" t="s">
        <v>590</v>
      </c>
      <c r="B231" s="1" t="s">
        <v>394</v>
      </c>
      <c r="C231" s="1">
        <v>58640</v>
      </c>
      <c r="D231" s="1">
        <v>20147600</v>
      </c>
      <c r="E231" s="2">
        <v>2</v>
      </c>
      <c r="F231" s="1">
        <v>142</v>
      </c>
      <c r="G231" s="1">
        <v>2</v>
      </c>
      <c r="H231" s="1" t="s">
        <v>10</v>
      </c>
      <c r="I231" s="4">
        <f>((Table2[[#This Row],[مقدار]]/Table2[[#This Row],[تعداد روز فعال شعبه]])*10)+1</f>
        <v>1.1408450704225352</v>
      </c>
    </row>
    <row r="232" spans="1:9" x14ac:dyDescent="0.35">
      <c r="A232" s="1" t="s">
        <v>590</v>
      </c>
      <c r="B232" s="1" t="s">
        <v>601</v>
      </c>
      <c r="C232" s="1">
        <v>59032</v>
      </c>
      <c r="D232" s="1">
        <v>30660000</v>
      </c>
      <c r="E232" s="2">
        <v>2</v>
      </c>
      <c r="F232" s="1">
        <v>142</v>
      </c>
      <c r="G232" s="1">
        <v>2</v>
      </c>
      <c r="H232" s="1" t="s">
        <v>10</v>
      </c>
      <c r="I232" s="4">
        <f>((Table2[[#This Row],[مقدار]]/Table2[[#This Row],[تعداد روز فعال شعبه]])*10)+1</f>
        <v>1.1408450704225352</v>
      </c>
    </row>
    <row r="233" spans="1:9" x14ac:dyDescent="0.35">
      <c r="A233" s="1" t="s">
        <v>590</v>
      </c>
      <c r="B233" s="1" t="s">
        <v>201</v>
      </c>
      <c r="C233" s="1">
        <v>58537</v>
      </c>
      <c r="D233" s="1">
        <v>29400000</v>
      </c>
      <c r="E233" s="2">
        <v>2</v>
      </c>
      <c r="F233" s="1">
        <v>142</v>
      </c>
      <c r="G233" s="1">
        <v>2</v>
      </c>
      <c r="H233" s="1" t="s">
        <v>10</v>
      </c>
      <c r="I233" s="4">
        <f>((Table2[[#This Row],[مقدار]]/Table2[[#This Row],[تعداد روز فعال شعبه]])*10)+1</f>
        <v>1.1408450704225352</v>
      </c>
    </row>
    <row r="234" spans="1:9" x14ac:dyDescent="0.35">
      <c r="A234" s="1" t="s">
        <v>590</v>
      </c>
      <c r="B234" s="1" t="s">
        <v>414</v>
      </c>
      <c r="C234" s="1">
        <v>59062</v>
      </c>
      <c r="D234" s="1">
        <v>14420000</v>
      </c>
      <c r="E234" s="2">
        <v>2</v>
      </c>
      <c r="F234" s="1">
        <v>142</v>
      </c>
      <c r="G234" s="1">
        <v>2</v>
      </c>
      <c r="H234" s="1" t="s">
        <v>10</v>
      </c>
      <c r="I234" s="4">
        <f>((Table2[[#This Row],[مقدار]]/Table2[[#This Row],[تعداد روز فعال شعبه]])*10)+1</f>
        <v>1.1408450704225352</v>
      </c>
    </row>
    <row r="235" spans="1:9" x14ac:dyDescent="0.35">
      <c r="A235" s="1" t="s">
        <v>590</v>
      </c>
      <c r="B235" s="1" t="s">
        <v>303</v>
      </c>
      <c r="C235" s="1">
        <v>59064</v>
      </c>
      <c r="D235" s="1">
        <v>19840000</v>
      </c>
      <c r="E235" s="2">
        <v>2</v>
      </c>
      <c r="F235" s="1">
        <v>142</v>
      </c>
      <c r="G235" s="1">
        <v>2</v>
      </c>
      <c r="H235" s="1" t="s">
        <v>10</v>
      </c>
      <c r="I235" s="4">
        <f>((Table2[[#This Row],[مقدار]]/Table2[[#This Row],[تعداد روز فعال شعبه]])*10)+1</f>
        <v>1.1408450704225352</v>
      </c>
    </row>
    <row r="236" spans="1:9" x14ac:dyDescent="0.35">
      <c r="A236" s="1" t="s">
        <v>590</v>
      </c>
      <c r="B236" s="1" t="s">
        <v>606</v>
      </c>
      <c r="C236" s="1">
        <v>59040</v>
      </c>
      <c r="D236" s="1">
        <v>10640000</v>
      </c>
      <c r="E236" s="2">
        <v>2</v>
      </c>
      <c r="F236" s="1">
        <v>142</v>
      </c>
      <c r="G236" s="1">
        <v>2</v>
      </c>
      <c r="H236" s="1" t="s">
        <v>10</v>
      </c>
      <c r="I236" s="4">
        <f>((Table2[[#This Row],[مقدار]]/Table2[[#This Row],[تعداد روز فعال شعبه]])*10)+1</f>
        <v>1.1408450704225352</v>
      </c>
    </row>
    <row r="237" spans="1:9" x14ac:dyDescent="0.35">
      <c r="A237" s="1" t="s">
        <v>590</v>
      </c>
      <c r="B237" s="1" t="s">
        <v>396</v>
      </c>
      <c r="C237" s="1">
        <v>58966</v>
      </c>
      <c r="D237" s="1">
        <v>14280000</v>
      </c>
      <c r="E237" s="2">
        <v>2</v>
      </c>
      <c r="F237" s="1">
        <v>142</v>
      </c>
      <c r="G237" s="1">
        <v>2</v>
      </c>
      <c r="H237" s="1" t="s">
        <v>10</v>
      </c>
      <c r="I237" s="4">
        <f>((Table2[[#This Row],[مقدار]]/Table2[[#This Row],[تعداد روز فعال شعبه]])*10)+1</f>
        <v>1.1408450704225352</v>
      </c>
    </row>
    <row r="238" spans="1:9" x14ac:dyDescent="0.35">
      <c r="A238" s="1" t="s">
        <v>590</v>
      </c>
      <c r="B238" s="1" t="s">
        <v>609</v>
      </c>
      <c r="C238" s="1">
        <v>58725</v>
      </c>
      <c r="D238" s="1">
        <v>31660000</v>
      </c>
      <c r="E238" s="2">
        <v>2</v>
      </c>
      <c r="F238" s="1">
        <v>142</v>
      </c>
      <c r="G238" s="1">
        <v>2</v>
      </c>
      <c r="H238" s="1" t="s">
        <v>10</v>
      </c>
      <c r="I238" s="4">
        <f>((Table2[[#This Row],[مقدار]]/Table2[[#This Row],[تعداد روز فعال شعبه]])*10)+1</f>
        <v>1.1408450704225352</v>
      </c>
    </row>
    <row r="239" spans="1:9" x14ac:dyDescent="0.35">
      <c r="A239" s="1" t="s">
        <v>590</v>
      </c>
      <c r="B239" s="1" t="s">
        <v>349</v>
      </c>
      <c r="C239" s="1">
        <v>58946</v>
      </c>
      <c r="D239" s="1">
        <v>17720000</v>
      </c>
      <c r="E239" s="2">
        <v>2</v>
      </c>
      <c r="F239" s="1">
        <v>142</v>
      </c>
      <c r="G239" s="1">
        <v>2</v>
      </c>
      <c r="H239" s="1" t="s">
        <v>10</v>
      </c>
      <c r="I239" s="4">
        <f>((Table2[[#This Row],[مقدار]]/Table2[[#This Row],[تعداد روز فعال شعبه]])*10)+1</f>
        <v>1.1408450704225352</v>
      </c>
    </row>
    <row r="240" spans="1:9" x14ac:dyDescent="0.35">
      <c r="A240" s="1" t="s">
        <v>590</v>
      </c>
      <c r="B240" s="1" t="s">
        <v>350</v>
      </c>
      <c r="C240" s="1">
        <v>59079</v>
      </c>
      <c r="D240" s="1">
        <v>20400000</v>
      </c>
      <c r="E240" s="2">
        <v>2</v>
      </c>
      <c r="F240" s="1">
        <v>142</v>
      </c>
      <c r="G240" s="1">
        <v>2</v>
      </c>
      <c r="H240" s="1" t="s">
        <v>10</v>
      </c>
      <c r="I240" s="4">
        <f>((Table2[[#This Row],[مقدار]]/Table2[[#This Row],[تعداد روز فعال شعبه]])*10)+1</f>
        <v>1.1408450704225352</v>
      </c>
    </row>
    <row r="241" spans="1:9" x14ac:dyDescent="0.35">
      <c r="A241" s="1" t="s">
        <v>590</v>
      </c>
      <c r="B241" s="1" t="s">
        <v>356</v>
      </c>
      <c r="C241" s="1">
        <v>58702</v>
      </c>
      <c r="D241" s="1">
        <v>29780000</v>
      </c>
      <c r="E241" s="2">
        <v>2</v>
      </c>
      <c r="F241" s="1">
        <v>142</v>
      </c>
      <c r="G241" s="1">
        <v>2</v>
      </c>
      <c r="H241" s="1" t="s">
        <v>10</v>
      </c>
      <c r="I241" s="4">
        <f>((Table2[[#This Row],[مقدار]]/Table2[[#This Row],[تعداد روز فعال شعبه]])*10)+1</f>
        <v>1.1408450704225352</v>
      </c>
    </row>
    <row r="242" spans="1:9" x14ac:dyDescent="0.35">
      <c r="A242" s="1" t="s">
        <v>590</v>
      </c>
      <c r="B242" s="1" t="s">
        <v>147</v>
      </c>
      <c r="C242" s="1">
        <v>59133</v>
      </c>
      <c r="D242" s="1">
        <v>41900000</v>
      </c>
      <c r="E242" s="2">
        <v>2</v>
      </c>
      <c r="F242" s="1">
        <v>142</v>
      </c>
      <c r="G242" s="1">
        <v>2</v>
      </c>
      <c r="H242" s="1" t="s">
        <v>10</v>
      </c>
      <c r="I242" s="4">
        <f>((Table2[[#This Row],[مقدار]]/Table2[[#This Row],[تعداد روز فعال شعبه]])*10)+1</f>
        <v>1.1408450704225352</v>
      </c>
    </row>
    <row r="243" spans="1:9" x14ac:dyDescent="0.35">
      <c r="A243" s="1" t="s">
        <v>590</v>
      </c>
      <c r="B243" s="1" t="s">
        <v>125</v>
      </c>
      <c r="C243" s="1">
        <v>58747</v>
      </c>
      <c r="D243" s="1">
        <v>12620000</v>
      </c>
      <c r="E243" s="2">
        <v>2</v>
      </c>
      <c r="F243" s="1">
        <v>142</v>
      </c>
      <c r="G243" s="1">
        <v>2</v>
      </c>
      <c r="H243" s="1" t="s">
        <v>10</v>
      </c>
      <c r="I243" s="4">
        <f>((Table2[[#This Row],[مقدار]]/Table2[[#This Row],[تعداد روز فعال شعبه]])*10)+1</f>
        <v>1.1408450704225352</v>
      </c>
    </row>
    <row r="244" spans="1:9" x14ac:dyDescent="0.35">
      <c r="A244" s="1" t="s">
        <v>590</v>
      </c>
      <c r="B244" s="1" t="s">
        <v>361</v>
      </c>
      <c r="C244" s="1">
        <v>57963</v>
      </c>
      <c r="D244" s="1">
        <v>15000000</v>
      </c>
      <c r="E244" s="2">
        <v>2</v>
      </c>
      <c r="F244" s="1">
        <v>142</v>
      </c>
      <c r="G244" s="1">
        <v>2</v>
      </c>
      <c r="H244" s="1" t="s">
        <v>10</v>
      </c>
      <c r="I244" s="4">
        <f>((Table2[[#This Row],[مقدار]]/Table2[[#This Row],[تعداد روز فعال شعبه]])*10)+1</f>
        <v>1.1408450704225352</v>
      </c>
    </row>
    <row r="245" spans="1:9" x14ac:dyDescent="0.35">
      <c r="A245" s="1" t="s">
        <v>590</v>
      </c>
      <c r="B245" s="1" t="s">
        <v>615</v>
      </c>
      <c r="C245" s="1">
        <v>59007</v>
      </c>
      <c r="D245" s="1">
        <v>14700000</v>
      </c>
      <c r="E245" s="2">
        <v>2</v>
      </c>
      <c r="F245" s="1">
        <v>142</v>
      </c>
      <c r="G245" s="1">
        <v>2</v>
      </c>
      <c r="H245" s="1" t="s">
        <v>10</v>
      </c>
      <c r="I245" s="4">
        <f>((Table2[[#This Row],[مقدار]]/Table2[[#This Row],[تعداد روز فعال شعبه]])*10)+1</f>
        <v>1.1408450704225352</v>
      </c>
    </row>
    <row r="246" spans="1:9" x14ac:dyDescent="0.35">
      <c r="A246" s="1" t="s">
        <v>590</v>
      </c>
      <c r="B246" s="1" t="s">
        <v>616</v>
      </c>
      <c r="C246" s="1">
        <v>59148</v>
      </c>
      <c r="D246" s="1">
        <v>56380000</v>
      </c>
      <c r="E246" s="2">
        <v>2</v>
      </c>
      <c r="F246" s="1">
        <v>142</v>
      </c>
      <c r="G246" s="1">
        <v>2</v>
      </c>
      <c r="H246" s="1" t="s">
        <v>10</v>
      </c>
      <c r="I246" s="4">
        <f>((Table2[[#This Row],[مقدار]]/Table2[[#This Row],[تعداد روز فعال شعبه]])*10)+1</f>
        <v>1.1408450704225352</v>
      </c>
    </row>
    <row r="247" spans="1:9" x14ac:dyDescent="0.35">
      <c r="A247" s="1" t="s">
        <v>590</v>
      </c>
      <c r="B247" s="1" t="s">
        <v>40</v>
      </c>
      <c r="C247" s="1">
        <v>59043</v>
      </c>
      <c r="D247" s="1">
        <v>13400000</v>
      </c>
      <c r="E247" s="2">
        <v>2</v>
      </c>
      <c r="F247" s="1">
        <v>142</v>
      </c>
      <c r="G247" s="1">
        <v>2</v>
      </c>
      <c r="H247" s="1" t="s">
        <v>10</v>
      </c>
      <c r="I247" s="4">
        <f>((Table2[[#This Row],[مقدار]]/Table2[[#This Row],[تعداد روز فعال شعبه]])*10)+1</f>
        <v>1.1408450704225352</v>
      </c>
    </row>
    <row r="248" spans="1:9" x14ac:dyDescent="0.35">
      <c r="A248" s="1" t="s">
        <v>590</v>
      </c>
      <c r="B248" s="1" t="s">
        <v>436</v>
      </c>
      <c r="C248" s="1">
        <v>58996</v>
      </c>
      <c r="D248" s="1">
        <v>16540000</v>
      </c>
      <c r="E248" s="2">
        <v>2</v>
      </c>
      <c r="F248" s="1">
        <v>142</v>
      </c>
      <c r="G248" s="1">
        <v>2</v>
      </c>
      <c r="H248" s="1" t="s">
        <v>10</v>
      </c>
      <c r="I248" s="4">
        <f>((Table2[[#This Row],[مقدار]]/Table2[[#This Row],[تعداد روز فعال شعبه]])*10)+1</f>
        <v>1.1408450704225352</v>
      </c>
    </row>
    <row r="249" spans="1:9" x14ac:dyDescent="0.35">
      <c r="A249" s="1" t="s">
        <v>590</v>
      </c>
      <c r="B249" s="1" t="s">
        <v>233</v>
      </c>
      <c r="C249" s="1">
        <v>58913</v>
      </c>
      <c r="D249" s="1">
        <v>17020000</v>
      </c>
      <c r="E249" s="2">
        <v>2</v>
      </c>
      <c r="F249" s="1">
        <v>142</v>
      </c>
      <c r="G249" s="1">
        <v>2</v>
      </c>
      <c r="H249" s="1" t="s">
        <v>10</v>
      </c>
      <c r="I249" s="4">
        <f>((Table2[[#This Row],[مقدار]]/Table2[[#This Row],[تعداد روز فعال شعبه]])*10)+1</f>
        <v>1.1408450704225352</v>
      </c>
    </row>
    <row r="250" spans="1:9" x14ac:dyDescent="0.35">
      <c r="A250" s="1" t="s">
        <v>590</v>
      </c>
      <c r="B250" s="1" t="s">
        <v>237</v>
      </c>
      <c r="C250" s="1">
        <v>58701</v>
      </c>
      <c r="D250" s="1">
        <v>21140000</v>
      </c>
      <c r="E250" s="2">
        <v>2</v>
      </c>
      <c r="F250" s="1">
        <v>142</v>
      </c>
      <c r="G250" s="1">
        <v>2</v>
      </c>
      <c r="H250" s="1" t="s">
        <v>10</v>
      </c>
      <c r="I250" s="4">
        <f>((Table2[[#This Row],[مقدار]]/Table2[[#This Row],[تعداد روز فعال شعبه]])*10)+1</f>
        <v>1.1408450704225352</v>
      </c>
    </row>
    <row r="251" spans="1:9" x14ac:dyDescent="0.35">
      <c r="A251" s="1" t="s">
        <v>590</v>
      </c>
      <c r="B251" s="1" t="s">
        <v>623</v>
      </c>
      <c r="C251" s="1">
        <v>58963</v>
      </c>
      <c r="D251" s="1">
        <v>16240000</v>
      </c>
      <c r="E251" s="2">
        <v>2</v>
      </c>
      <c r="F251" s="1">
        <v>142</v>
      </c>
      <c r="G251" s="1">
        <v>2</v>
      </c>
      <c r="H251" s="1" t="s">
        <v>10</v>
      </c>
      <c r="I251" s="4">
        <f>((Table2[[#This Row],[مقدار]]/Table2[[#This Row],[تعداد روز فعال شعبه]])*10)+1</f>
        <v>1.1408450704225352</v>
      </c>
    </row>
    <row r="252" spans="1:9" x14ac:dyDescent="0.35">
      <c r="A252" s="1" t="s">
        <v>590</v>
      </c>
      <c r="B252" s="1" t="s">
        <v>353</v>
      </c>
      <c r="C252" s="1">
        <v>58578</v>
      </c>
      <c r="D252" s="1">
        <v>33280000</v>
      </c>
      <c r="E252" s="2">
        <v>2</v>
      </c>
      <c r="F252" s="1">
        <v>142</v>
      </c>
      <c r="G252" s="1">
        <v>2</v>
      </c>
      <c r="H252" s="1" t="s">
        <v>10</v>
      </c>
      <c r="I252" s="4">
        <f>((Table2[[#This Row],[مقدار]]/Table2[[#This Row],[تعداد روز فعال شعبه]])*10)+1</f>
        <v>1.1408450704225352</v>
      </c>
    </row>
    <row r="253" spans="1:9" x14ac:dyDescent="0.35">
      <c r="A253" s="1" t="s">
        <v>590</v>
      </c>
      <c r="B253" s="1" t="s">
        <v>346</v>
      </c>
      <c r="C253" s="1">
        <v>58541</v>
      </c>
      <c r="D253" s="1">
        <v>27960000</v>
      </c>
      <c r="E253" s="2">
        <v>2</v>
      </c>
      <c r="F253" s="1">
        <v>142</v>
      </c>
      <c r="G253" s="1">
        <v>2</v>
      </c>
      <c r="H253" s="1" t="s">
        <v>10</v>
      </c>
      <c r="I253" s="4">
        <f>((Table2[[#This Row],[مقدار]]/Table2[[#This Row],[تعداد روز فعال شعبه]])*10)+1</f>
        <v>1.1408450704225352</v>
      </c>
    </row>
    <row r="254" spans="1:9" x14ac:dyDescent="0.35">
      <c r="A254" s="1" t="s">
        <v>590</v>
      </c>
      <c r="B254" s="1" t="s">
        <v>219</v>
      </c>
      <c r="C254" s="1">
        <v>58448</v>
      </c>
      <c r="D254" s="1">
        <v>8520000</v>
      </c>
      <c r="E254" s="2">
        <v>2</v>
      </c>
      <c r="F254" s="1">
        <v>142</v>
      </c>
      <c r="G254" s="1">
        <v>2</v>
      </c>
      <c r="H254" s="1" t="s">
        <v>10</v>
      </c>
      <c r="I254" s="4">
        <f>((Table2[[#This Row],[مقدار]]/Table2[[#This Row],[تعداد روز فعال شعبه]])*10)+1</f>
        <v>1.1408450704225352</v>
      </c>
    </row>
    <row r="255" spans="1:9" x14ac:dyDescent="0.35">
      <c r="A255" s="1" t="s">
        <v>590</v>
      </c>
      <c r="B255" s="1" t="s">
        <v>374</v>
      </c>
      <c r="C255" s="1">
        <v>58833</v>
      </c>
      <c r="D255" s="1">
        <v>12980000</v>
      </c>
      <c r="E255" s="2">
        <v>2</v>
      </c>
      <c r="F255" s="1">
        <v>142</v>
      </c>
      <c r="G255" s="1">
        <v>2</v>
      </c>
      <c r="H255" s="1" t="s">
        <v>10</v>
      </c>
      <c r="I255" s="4">
        <f>((Table2[[#This Row],[مقدار]]/Table2[[#This Row],[تعداد روز فعال شعبه]])*10)+1</f>
        <v>1.1408450704225352</v>
      </c>
    </row>
    <row r="256" spans="1:9" x14ac:dyDescent="0.35">
      <c r="A256" s="1" t="s">
        <v>590</v>
      </c>
      <c r="B256" s="1" t="s">
        <v>52</v>
      </c>
      <c r="C256" s="1">
        <v>58678</v>
      </c>
      <c r="D256" s="1">
        <v>12400000</v>
      </c>
      <c r="E256" s="2">
        <v>2</v>
      </c>
      <c r="F256" s="1">
        <v>142</v>
      </c>
      <c r="G256" s="1">
        <v>2</v>
      </c>
      <c r="H256" s="1" t="s">
        <v>10</v>
      </c>
      <c r="I256" s="4">
        <f>((Table2[[#This Row],[مقدار]]/Table2[[#This Row],[تعداد روز فعال شعبه]])*10)+1</f>
        <v>1.1408450704225352</v>
      </c>
    </row>
    <row r="257" spans="1:9" x14ac:dyDescent="0.35">
      <c r="A257" s="1" t="s">
        <v>590</v>
      </c>
      <c r="B257" s="1" t="s">
        <v>410</v>
      </c>
      <c r="C257" s="1">
        <v>58897</v>
      </c>
      <c r="D257" s="1">
        <v>11100000</v>
      </c>
      <c r="E257" s="2">
        <v>2</v>
      </c>
      <c r="F257" s="1">
        <v>142</v>
      </c>
      <c r="G257" s="1">
        <v>2</v>
      </c>
      <c r="H257" s="1" t="s">
        <v>10</v>
      </c>
      <c r="I257" s="4">
        <f>((Table2[[#This Row],[مقدار]]/Table2[[#This Row],[تعداد روز فعال شعبه]])*10)+1</f>
        <v>1.1408450704225352</v>
      </c>
    </row>
    <row r="258" spans="1:9" x14ac:dyDescent="0.35">
      <c r="A258" s="1" t="s">
        <v>590</v>
      </c>
      <c r="B258" s="1" t="s">
        <v>267</v>
      </c>
      <c r="C258" s="1">
        <v>58736</v>
      </c>
      <c r="D258" s="1">
        <v>11300000</v>
      </c>
      <c r="E258" s="2">
        <v>2</v>
      </c>
      <c r="F258" s="1">
        <v>142</v>
      </c>
      <c r="G258" s="1">
        <v>2</v>
      </c>
      <c r="H258" s="1" t="s">
        <v>10</v>
      </c>
      <c r="I258" s="4">
        <f>((Table2[[#This Row],[مقدار]]/Table2[[#This Row],[تعداد روز فعال شعبه]])*10)+1</f>
        <v>1.1408450704225352</v>
      </c>
    </row>
    <row r="259" spans="1:9" x14ac:dyDescent="0.35">
      <c r="A259" s="1" t="s">
        <v>590</v>
      </c>
      <c r="B259" s="1" t="s">
        <v>60</v>
      </c>
      <c r="C259" s="1">
        <v>58960</v>
      </c>
      <c r="D259" s="1">
        <v>14400000</v>
      </c>
      <c r="E259" s="2">
        <v>2</v>
      </c>
      <c r="F259" s="1">
        <v>142</v>
      </c>
      <c r="G259" s="1">
        <v>2</v>
      </c>
      <c r="H259" s="1" t="s">
        <v>10</v>
      </c>
      <c r="I259" s="4">
        <f>((Table2[[#This Row],[مقدار]]/Table2[[#This Row],[تعداد روز فعال شعبه]])*10)+1</f>
        <v>1.1408450704225352</v>
      </c>
    </row>
    <row r="260" spans="1:9" x14ac:dyDescent="0.35">
      <c r="A260" s="1" t="s">
        <v>590</v>
      </c>
      <c r="B260" s="1" t="s">
        <v>628</v>
      </c>
      <c r="C260" s="1">
        <v>59124</v>
      </c>
      <c r="D260" s="1">
        <v>19600000</v>
      </c>
      <c r="E260" s="2">
        <v>2</v>
      </c>
      <c r="F260" s="1">
        <v>142</v>
      </c>
      <c r="G260" s="1">
        <v>2</v>
      </c>
      <c r="H260" s="1" t="s">
        <v>10</v>
      </c>
      <c r="I260" s="4">
        <f>((Table2[[#This Row],[مقدار]]/Table2[[#This Row],[تعداد روز فعال شعبه]])*10)+1</f>
        <v>1.1408450704225352</v>
      </c>
    </row>
    <row r="261" spans="1:9" x14ac:dyDescent="0.35">
      <c r="A261" s="1" t="s">
        <v>590</v>
      </c>
      <c r="B261" s="1" t="s">
        <v>134</v>
      </c>
      <c r="C261" s="1">
        <v>58797</v>
      </c>
      <c r="D261" s="1">
        <v>11460000</v>
      </c>
      <c r="E261" s="2">
        <v>2</v>
      </c>
      <c r="F261" s="1">
        <v>142</v>
      </c>
      <c r="G261" s="1">
        <v>2</v>
      </c>
      <c r="H261" s="1" t="s">
        <v>10</v>
      </c>
      <c r="I261" s="4">
        <f>((Table2[[#This Row],[مقدار]]/Table2[[#This Row],[تعداد روز فعال شعبه]])*10)+1</f>
        <v>1.1408450704225352</v>
      </c>
    </row>
    <row r="262" spans="1:9" x14ac:dyDescent="0.35">
      <c r="A262" s="1" t="s">
        <v>590</v>
      </c>
      <c r="B262" s="1" t="s">
        <v>229</v>
      </c>
      <c r="C262" s="1">
        <v>58910</v>
      </c>
      <c r="D262" s="1">
        <v>16340000</v>
      </c>
      <c r="E262" s="2">
        <v>2</v>
      </c>
      <c r="F262" s="1">
        <v>142</v>
      </c>
      <c r="G262" s="1">
        <v>2</v>
      </c>
      <c r="H262" s="1" t="s">
        <v>10</v>
      </c>
      <c r="I262" s="4">
        <f>((Table2[[#This Row],[مقدار]]/Table2[[#This Row],[تعداد روز فعال شعبه]])*10)+1</f>
        <v>1.1408450704225352</v>
      </c>
    </row>
    <row r="263" spans="1:9" x14ac:dyDescent="0.35">
      <c r="A263" s="1" t="s">
        <v>590</v>
      </c>
      <c r="B263" s="1" t="s">
        <v>435</v>
      </c>
      <c r="C263" s="1">
        <v>59075</v>
      </c>
      <c r="D263" s="1">
        <v>23140000</v>
      </c>
      <c r="E263" s="2">
        <v>2</v>
      </c>
      <c r="F263" s="1">
        <v>142</v>
      </c>
      <c r="G263" s="1">
        <v>2</v>
      </c>
      <c r="H263" s="1" t="s">
        <v>10</v>
      </c>
      <c r="I263" s="4">
        <f>((Table2[[#This Row],[مقدار]]/Table2[[#This Row],[تعداد روز فعال شعبه]])*10)+1</f>
        <v>1.1408450704225352</v>
      </c>
    </row>
    <row r="264" spans="1:9" x14ac:dyDescent="0.35">
      <c r="A264" s="1" t="s">
        <v>590</v>
      </c>
      <c r="B264" s="1" t="s">
        <v>631</v>
      </c>
      <c r="C264" s="1">
        <v>59060</v>
      </c>
      <c r="D264" s="1">
        <v>14240000</v>
      </c>
      <c r="E264" s="2">
        <v>2</v>
      </c>
      <c r="F264" s="1">
        <v>142</v>
      </c>
      <c r="G264" s="1">
        <v>2</v>
      </c>
      <c r="H264" s="1" t="s">
        <v>10</v>
      </c>
      <c r="I264" s="4">
        <f>((Table2[[#This Row],[مقدار]]/Table2[[#This Row],[تعداد روز فعال شعبه]])*10)+1</f>
        <v>1.1408450704225352</v>
      </c>
    </row>
    <row r="265" spans="1:9" x14ac:dyDescent="0.35">
      <c r="A265" s="1" t="s">
        <v>590</v>
      </c>
      <c r="B265" s="1" t="s">
        <v>207</v>
      </c>
      <c r="C265" s="1">
        <v>57905</v>
      </c>
      <c r="D265" s="1">
        <v>11560000</v>
      </c>
      <c r="E265" s="2">
        <v>2</v>
      </c>
      <c r="F265" s="1">
        <v>142</v>
      </c>
      <c r="G265" s="1">
        <v>2</v>
      </c>
      <c r="H265" s="1" t="s">
        <v>10</v>
      </c>
      <c r="I265" s="4">
        <f>((Table2[[#This Row],[مقدار]]/Table2[[#This Row],[تعداد روز فعال شعبه]])*10)+1</f>
        <v>1.1408450704225352</v>
      </c>
    </row>
    <row r="266" spans="1:9" x14ac:dyDescent="0.35">
      <c r="A266" s="1" t="s">
        <v>590</v>
      </c>
      <c r="B266" s="1" t="s">
        <v>458</v>
      </c>
      <c r="C266" s="1">
        <v>59020</v>
      </c>
      <c r="D266" s="1">
        <v>15820000</v>
      </c>
      <c r="E266" s="2">
        <v>2</v>
      </c>
      <c r="F266" s="1">
        <v>142</v>
      </c>
      <c r="G266" s="1">
        <v>2</v>
      </c>
      <c r="H266" s="1" t="s">
        <v>10</v>
      </c>
      <c r="I266" s="4">
        <f>((Table2[[#This Row],[مقدار]]/Table2[[#This Row],[تعداد روز فعال شعبه]])*10)+1</f>
        <v>1.1408450704225352</v>
      </c>
    </row>
    <row r="267" spans="1:9" x14ac:dyDescent="0.35">
      <c r="A267" s="1" t="s">
        <v>590</v>
      </c>
      <c r="B267" s="1" t="s">
        <v>15</v>
      </c>
      <c r="C267" s="1">
        <v>58494</v>
      </c>
      <c r="D267" s="1">
        <v>9760000</v>
      </c>
      <c r="E267" s="2">
        <v>2</v>
      </c>
      <c r="F267" s="1">
        <v>142</v>
      </c>
      <c r="G267" s="1">
        <v>2</v>
      </c>
      <c r="H267" s="1" t="s">
        <v>10</v>
      </c>
      <c r="I267" s="4">
        <f>((Table2[[#This Row],[مقدار]]/Table2[[#This Row],[تعداد روز فعال شعبه]])*10)+1</f>
        <v>1.1408450704225352</v>
      </c>
    </row>
    <row r="268" spans="1:9" x14ac:dyDescent="0.35">
      <c r="A268" s="1" t="s">
        <v>590</v>
      </c>
      <c r="B268" s="1" t="s">
        <v>217</v>
      </c>
      <c r="C268" s="1">
        <v>57943</v>
      </c>
      <c r="D268" s="1">
        <v>14740000</v>
      </c>
      <c r="E268" s="2">
        <v>2</v>
      </c>
      <c r="F268" s="1">
        <v>142</v>
      </c>
      <c r="G268" s="1">
        <v>2</v>
      </c>
      <c r="H268" s="1" t="s">
        <v>10</v>
      </c>
      <c r="I268" s="4">
        <f>((Table2[[#This Row],[مقدار]]/Table2[[#This Row],[تعداد روز فعال شعبه]])*10)+1</f>
        <v>1.1408450704225352</v>
      </c>
    </row>
    <row r="269" spans="1:9" x14ac:dyDescent="0.35">
      <c r="A269" s="1" t="s">
        <v>590</v>
      </c>
      <c r="B269" s="1" t="s">
        <v>183</v>
      </c>
      <c r="C269" s="1">
        <v>58826</v>
      </c>
      <c r="D269" s="1">
        <v>8780000</v>
      </c>
      <c r="E269" s="2">
        <v>2</v>
      </c>
      <c r="F269" s="1">
        <v>142</v>
      </c>
      <c r="G269" s="1">
        <v>2</v>
      </c>
      <c r="H269" s="1" t="s">
        <v>10</v>
      </c>
      <c r="I269" s="4">
        <f>((Table2[[#This Row],[مقدار]]/Table2[[#This Row],[تعداد روز فعال شعبه]])*10)+1</f>
        <v>1.1408450704225352</v>
      </c>
    </row>
    <row r="270" spans="1:9" x14ac:dyDescent="0.35">
      <c r="A270" s="1" t="s">
        <v>590</v>
      </c>
      <c r="B270" s="1" t="s">
        <v>43</v>
      </c>
      <c r="C270" s="1">
        <v>59155</v>
      </c>
      <c r="D270" s="1">
        <v>27080000</v>
      </c>
      <c r="E270" s="2">
        <v>2</v>
      </c>
      <c r="F270" s="1">
        <v>142</v>
      </c>
      <c r="G270" s="1">
        <v>2</v>
      </c>
      <c r="H270" s="1" t="s">
        <v>10</v>
      </c>
      <c r="I270" s="4">
        <f>((Table2[[#This Row],[مقدار]]/Table2[[#This Row],[تعداد روز فعال شعبه]])*10)+1</f>
        <v>1.1408450704225352</v>
      </c>
    </row>
    <row r="271" spans="1:9" x14ac:dyDescent="0.35">
      <c r="A271" s="1" t="s">
        <v>590</v>
      </c>
      <c r="B271" s="1" t="s">
        <v>155</v>
      </c>
      <c r="C271" s="1">
        <v>58798</v>
      </c>
      <c r="D271" s="1">
        <v>17840000</v>
      </c>
      <c r="E271" s="2">
        <v>2</v>
      </c>
      <c r="F271" s="1">
        <v>142</v>
      </c>
      <c r="G271" s="1">
        <v>2</v>
      </c>
      <c r="H271" s="1" t="s">
        <v>10</v>
      </c>
      <c r="I271" s="4">
        <f>((Table2[[#This Row],[مقدار]]/Table2[[#This Row],[تعداد روز فعال شعبه]])*10)+1</f>
        <v>1.1408450704225352</v>
      </c>
    </row>
    <row r="272" spans="1:9" x14ac:dyDescent="0.35">
      <c r="A272" s="1" t="s">
        <v>590</v>
      </c>
      <c r="B272" s="1" t="s">
        <v>312</v>
      </c>
      <c r="C272" s="1">
        <v>59175</v>
      </c>
      <c r="D272" s="1">
        <v>30900000</v>
      </c>
      <c r="E272" s="2">
        <v>2</v>
      </c>
      <c r="F272" s="1">
        <v>142</v>
      </c>
      <c r="G272" s="1">
        <v>2</v>
      </c>
      <c r="H272" s="1" t="s">
        <v>10</v>
      </c>
      <c r="I272" s="4">
        <f>((Table2[[#This Row],[مقدار]]/Table2[[#This Row],[تعداد روز فعال شعبه]])*10)+1</f>
        <v>1.1408450704225352</v>
      </c>
    </row>
    <row r="273" spans="1:9" x14ac:dyDescent="0.35">
      <c r="A273" s="1" t="s">
        <v>590</v>
      </c>
      <c r="B273" s="1" t="s">
        <v>641</v>
      </c>
      <c r="C273" s="1">
        <v>58469</v>
      </c>
      <c r="D273" s="1">
        <v>15160000</v>
      </c>
      <c r="E273" s="2">
        <v>2</v>
      </c>
      <c r="F273" s="1">
        <v>142</v>
      </c>
      <c r="G273" s="1">
        <v>2</v>
      </c>
      <c r="H273" s="1" t="s">
        <v>10</v>
      </c>
      <c r="I273" s="4">
        <f>((Table2[[#This Row],[مقدار]]/Table2[[#This Row],[تعداد روز فعال شعبه]])*10)+1</f>
        <v>1.1408450704225352</v>
      </c>
    </row>
    <row r="274" spans="1:9" x14ac:dyDescent="0.35">
      <c r="A274" s="1" t="s">
        <v>590</v>
      </c>
      <c r="B274" s="1" t="s">
        <v>11</v>
      </c>
      <c r="C274" s="1">
        <v>58482</v>
      </c>
      <c r="D274" s="1">
        <v>9260000</v>
      </c>
      <c r="E274" s="2">
        <v>2</v>
      </c>
      <c r="F274" s="1">
        <v>142</v>
      </c>
      <c r="G274" s="1">
        <v>2</v>
      </c>
      <c r="H274" s="1" t="s">
        <v>10</v>
      </c>
      <c r="I274" s="4">
        <f>((Table2[[#This Row],[مقدار]]/Table2[[#This Row],[تعداد روز فعال شعبه]])*10)+1</f>
        <v>1.1408450704225352</v>
      </c>
    </row>
    <row r="275" spans="1:9" x14ac:dyDescent="0.35">
      <c r="A275" s="1" t="s">
        <v>590</v>
      </c>
      <c r="B275" s="1" t="s">
        <v>304</v>
      </c>
      <c r="C275" s="1">
        <v>58571</v>
      </c>
      <c r="D275" s="1">
        <v>34240000</v>
      </c>
      <c r="E275" s="2">
        <v>2</v>
      </c>
      <c r="F275" s="1">
        <v>142</v>
      </c>
      <c r="G275" s="1">
        <v>2</v>
      </c>
      <c r="H275" s="1" t="s">
        <v>10</v>
      </c>
      <c r="I275" s="4">
        <f>((Table2[[#This Row],[مقدار]]/Table2[[#This Row],[تعداد روز فعال شعبه]])*10)+1</f>
        <v>1.1408450704225352</v>
      </c>
    </row>
    <row r="276" spans="1:9" x14ac:dyDescent="0.35">
      <c r="A276" s="1" t="s">
        <v>590</v>
      </c>
      <c r="B276" s="1" t="s">
        <v>279</v>
      </c>
      <c r="C276" s="1">
        <v>59212</v>
      </c>
      <c r="D276" s="1">
        <v>54480000</v>
      </c>
      <c r="E276" s="2">
        <v>6</v>
      </c>
      <c r="F276" s="1">
        <v>142</v>
      </c>
      <c r="G276" s="1">
        <v>1</v>
      </c>
      <c r="H276" s="1" t="s">
        <v>10</v>
      </c>
      <c r="I276" s="4">
        <f>((Table2[[#This Row],[مقدار]]/Table2[[#This Row],[تعداد روز فعال شعبه]])*10)+1</f>
        <v>1.4225352112676055</v>
      </c>
    </row>
    <row r="277" spans="1:9" x14ac:dyDescent="0.35">
      <c r="A277" s="1" t="s">
        <v>590</v>
      </c>
      <c r="B277" s="1" t="s">
        <v>627</v>
      </c>
      <c r="C277" s="1">
        <v>63165</v>
      </c>
      <c r="D277" s="1">
        <v>6160000</v>
      </c>
      <c r="E277" s="2">
        <v>4</v>
      </c>
      <c r="F277" s="1">
        <v>142</v>
      </c>
      <c r="G277" s="1">
        <v>1</v>
      </c>
      <c r="H277" s="1" t="s">
        <v>10</v>
      </c>
      <c r="I277" s="4">
        <f>((Table2[[#This Row],[مقدار]]/Table2[[#This Row],[تعداد روز فعال شعبه]])*10)+1</f>
        <v>1.2816901408450705</v>
      </c>
    </row>
    <row r="278" spans="1:9" x14ac:dyDescent="0.35">
      <c r="A278" s="1" t="s">
        <v>590</v>
      </c>
      <c r="B278" s="1" t="s">
        <v>344</v>
      </c>
      <c r="C278" s="1">
        <v>59089</v>
      </c>
      <c r="D278" s="1">
        <v>42542700</v>
      </c>
      <c r="E278" s="2">
        <v>3</v>
      </c>
      <c r="F278" s="1">
        <v>142</v>
      </c>
      <c r="G278" s="1">
        <v>1</v>
      </c>
      <c r="H278" s="1" t="s">
        <v>10</v>
      </c>
      <c r="I278" s="4">
        <f>((Table2[[#This Row],[مقدار]]/Table2[[#This Row],[تعداد روز فعال شعبه]])*10)+1</f>
        <v>1.2112676056338028</v>
      </c>
    </row>
    <row r="279" spans="1:9" x14ac:dyDescent="0.35">
      <c r="A279" s="1" t="s">
        <v>590</v>
      </c>
      <c r="B279" s="1" t="s">
        <v>264</v>
      </c>
      <c r="C279" s="1">
        <v>63396</v>
      </c>
      <c r="D279" s="1">
        <v>30000</v>
      </c>
      <c r="E279" s="2">
        <v>3</v>
      </c>
      <c r="F279" s="1">
        <v>142</v>
      </c>
      <c r="G279" s="1">
        <v>1</v>
      </c>
      <c r="H279" s="1" t="s">
        <v>10</v>
      </c>
      <c r="I279" s="4">
        <f>((Table2[[#This Row],[مقدار]]/Table2[[#This Row],[تعداد روز فعال شعبه]])*10)+1</f>
        <v>1.2112676056338028</v>
      </c>
    </row>
    <row r="280" spans="1:9" x14ac:dyDescent="0.35">
      <c r="A280" s="1" t="s">
        <v>590</v>
      </c>
      <c r="B280" s="1" t="s">
        <v>252</v>
      </c>
      <c r="C280" s="1">
        <v>58538</v>
      </c>
      <c r="D280" s="1">
        <v>39640000</v>
      </c>
      <c r="E280" s="2">
        <v>2</v>
      </c>
      <c r="F280" s="1">
        <v>142</v>
      </c>
      <c r="G280" s="1">
        <v>1</v>
      </c>
      <c r="H280" s="1" t="s">
        <v>10</v>
      </c>
      <c r="I280" s="4">
        <f>((Table2[[#This Row],[مقدار]]/Table2[[#This Row],[تعداد روز فعال شعبه]])*10)+1</f>
        <v>1.1408450704225352</v>
      </c>
    </row>
    <row r="281" spans="1:9" x14ac:dyDescent="0.35">
      <c r="A281" s="1" t="s">
        <v>590</v>
      </c>
      <c r="B281" s="1" t="s">
        <v>417</v>
      </c>
      <c r="C281" s="1">
        <v>59205</v>
      </c>
      <c r="D281" s="1">
        <v>13960000</v>
      </c>
      <c r="E281" s="2">
        <v>2</v>
      </c>
      <c r="F281" s="1">
        <v>142</v>
      </c>
      <c r="G281" s="1">
        <v>1</v>
      </c>
      <c r="H281" s="1" t="s">
        <v>10</v>
      </c>
      <c r="I281" s="4">
        <f>((Table2[[#This Row],[مقدار]]/Table2[[#This Row],[تعداد روز فعال شعبه]])*10)+1</f>
        <v>1.1408450704225352</v>
      </c>
    </row>
    <row r="282" spans="1:9" x14ac:dyDescent="0.35">
      <c r="A282" s="1" t="s">
        <v>590</v>
      </c>
      <c r="B282" s="1" t="s">
        <v>384</v>
      </c>
      <c r="C282" s="1">
        <v>58852</v>
      </c>
      <c r="D282" s="1">
        <v>14560000</v>
      </c>
      <c r="E282" s="2">
        <v>2</v>
      </c>
      <c r="F282" s="1">
        <v>142</v>
      </c>
      <c r="G282" s="1">
        <v>1</v>
      </c>
      <c r="H282" s="1" t="s">
        <v>10</v>
      </c>
      <c r="I282" s="4">
        <f>((Table2[[#This Row],[مقدار]]/Table2[[#This Row],[تعداد روز فعال شعبه]])*10)+1</f>
        <v>1.1408450704225352</v>
      </c>
    </row>
    <row r="283" spans="1:9" x14ac:dyDescent="0.35">
      <c r="A283" s="1" t="s">
        <v>590</v>
      </c>
      <c r="B283" s="1" t="s">
        <v>261</v>
      </c>
      <c r="C283" s="1">
        <v>58614</v>
      </c>
      <c r="D283" s="1">
        <v>12665800</v>
      </c>
      <c r="E283" s="2">
        <v>1</v>
      </c>
      <c r="F283" s="1">
        <v>142</v>
      </c>
      <c r="G283" s="1">
        <v>1</v>
      </c>
      <c r="H283" s="1" t="s">
        <v>10</v>
      </c>
      <c r="I283" s="4">
        <f>((Table2[[#This Row],[مقدار]]/Table2[[#This Row],[تعداد روز فعال شعبه]])*10)+1</f>
        <v>1.0704225352112675</v>
      </c>
    </row>
    <row r="284" spans="1:9" x14ac:dyDescent="0.35">
      <c r="A284" s="1" t="s">
        <v>590</v>
      </c>
      <c r="B284" s="1" t="s">
        <v>591</v>
      </c>
      <c r="C284" s="1">
        <v>58844</v>
      </c>
      <c r="D284" s="1">
        <v>6278400</v>
      </c>
      <c r="E284" s="2">
        <v>1</v>
      </c>
      <c r="F284" s="1">
        <v>142</v>
      </c>
      <c r="G284" s="1">
        <v>1</v>
      </c>
      <c r="H284" s="1" t="s">
        <v>10</v>
      </c>
      <c r="I284" s="4">
        <f>((Table2[[#This Row],[مقدار]]/Table2[[#This Row],[تعداد روز فعال شعبه]])*10)+1</f>
        <v>1.0704225352112675</v>
      </c>
    </row>
    <row r="285" spans="1:9" x14ac:dyDescent="0.35">
      <c r="A285" s="1" t="s">
        <v>590</v>
      </c>
      <c r="B285" s="1" t="s">
        <v>594</v>
      </c>
      <c r="C285" s="1">
        <v>58972</v>
      </c>
      <c r="D285" s="1">
        <v>7270300</v>
      </c>
      <c r="E285" s="2">
        <v>1</v>
      </c>
      <c r="F285" s="1">
        <v>142</v>
      </c>
      <c r="G285" s="1">
        <v>1</v>
      </c>
      <c r="H285" s="1" t="s">
        <v>10</v>
      </c>
      <c r="I285" s="4">
        <f>((Table2[[#This Row],[مقدار]]/Table2[[#This Row],[تعداد روز فعال شعبه]])*10)+1</f>
        <v>1.0704225352112675</v>
      </c>
    </row>
    <row r="286" spans="1:9" x14ac:dyDescent="0.35">
      <c r="A286" s="1" t="s">
        <v>590</v>
      </c>
      <c r="B286" s="1" t="s">
        <v>160</v>
      </c>
      <c r="C286" s="1">
        <v>58816</v>
      </c>
      <c r="D286" s="1">
        <v>10246000</v>
      </c>
      <c r="E286" s="2">
        <v>1</v>
      </c>
      <c r="F286" s="1">
        <v>142</v>
      </c>
      <c r="G286" s="1">
        <v>1</v>
      </c>
      <c r="H286" s="1" t="s">
        <v>10</v>
      </c>
      <c r="I286" s="4">
        <f>((Table2[[#This Row],[مقدار]]/Table2[[#This Row],[تعداد روز فعال شعبه]])*10)+1</f>
        <v>1.0704225352112675</v>
      </c>
    </row>
    <row r="287" spans="1:9" x14ac:dyDescent="0.35">
      <c r="A287" s="1" t="s">
        <v>590</v>
      </c>
      <c r="B287" s="1" t="s">
        <v>445</v>
      </c>
      <c r="C287" s="1">
        <v>58696</v>
      </c>
      <c r="D287" s="1">
        <v>9472100</v>
      </c>
      <c r="E287" s="2">
        <v>1</v>
      </c>
      <c r="F287" s="1">
        <v>142</v>
      </c>
      <c r="G287" s="1">
        <v>1</v>
      </c>
      <c r="H287" s="1" t="s">
        <v>10</v>
      </c>
      <c r="I287" s="4">
        <f>((Table2[[#This Row],[مقدار]]/Table2[[#This Row],[تعداد روز فعال شعبه]])*10)+1</f>
        <v>1.0704225352112675</v>
      </c>
    </row>
    <row r="288" spans="1:9" x14ac:dyDescent="0.35">
      <c r="A288" s="1" t="s">
        <v>590</v>
      </c>
      <c r="B288" s="1" t="s">
        <v>186</v>
      </c>
      <c r="C288" s="1">
        <v>58987</v>
      </c>
      <c r="D288" s="1">
        <v>6082200</v>
      </c>
      <c r="E288" s="2">
        <v>1</v>
      </c>
      <c r="F288" s="1">
        <v>142</v>
      </c>
      <c r="G288" s="1">
        <v>1</v>
      </c>
      <c r="H288" s="1" t="s">
        <v>10</v>
      </c>
      <c r="I288" s="4">
        <f>((Table2[[#This Row],[مقدار]]/Table2[[#This Row],[تعداد روز فعال شعبه]])*10)+1</f>
        <v>1.0704225352112675</v>
      </c>
    </row>
    <row r="289" spans="1:9" x14ac:dyDescent="0.35">
      <c r="A289" s="1" t="s">
        <v>590</v>
      </c>
      <c r="B289" s="1" t="s">
        <v>595</v>
      </c>
      <c r="C289" s="1">
        <v>58599</v>
      </c>
      <c r="D289" s="1">
        <v>13537800</v>
      </c>
      <c r="E289" s="2">
        <v>1</v>
      </c>
      <c r="F289" s="1">
        <v>142</v>
      </c>
      <c r="G289" s="1">
        <v>1</v>
      </c>
      <c r="H289" s="1" t="s">
        <v>10</v>
      </c>
      <c r="I289" s="4">
        <f>((Table2[[#This Row],[مقدار]]/Table2[[#This Row],[تعداد روز فعال شعبه]])*10)+1</f>
        <v>1.0704225352112675</v>
      </c>
    </row>
    <row r="290" spans="1:9" x14ac:dyDescent="0.35">
      <c r="A290" s="1" t="s">
        <v>590</v>
      </c>
      <c r="B290" s="1" t="s">
        <v>270</v>
      </c>
      <c r="C290" s="1">
        <v>57926</v>
      </c>
      <c r="D290" s="1">
        <v>5886000</v>
      </c>
      <c r="E290" s="2">
        <v>1</v>
      </c>
      <c r="F290" s="1">
        <v>142</v>
      </c>
      <c r="G290" s="1">
        <v>1</v>
      </c>
      <c r="H290" s="1" t="s">
        <v>10</v>
      </c>
      <c r="I290" s="4">
        <f>((Table2[[#This Row],[مقدار]]/Table2[[#This Row],[تعداد روز فعال شعبه]])*10)+1</f>
        <v>1.0704225352112675</v>
      </c>
    </row>
    <row r="291" spans="1:9" x14ac:dyDescent="0.35">
      <c r="A291" s="1" t="s">
        <v>590</v>
      </c>
      <c r="B291" s="1" t="s">
        <v>441</v>
      </c>
      <c r="C291" s="1">
        <v>74646</v>
      </c>
      <c r="D291" s="1">
        <v>26585100</v>
      </c>
      <c r="E291" s="2">
        <v>1</v>
      </c>
      <c r="F291" s="1">
        <v>142</v>
      </c>
      <c r="G291" s="1">
        <v>1</v>
      </c>
      <c r="H291" s="1" t="s">
        <v>10</v>
      </c>
      <c r="I291" s="4">
        <f>((Table2[[#This Row],[مقدار]]/Table2[[#This Row],[تعداد روز فعال شعبه]])*10)+1</f>
        <v>1.0704225352112675</v>
      </c>
    </row>
    <row r="292" spans="1:9" x14ac:dyDescent="0.35">
      <c r="A292" s="1" t="s">
        <v>590</v>
      </c>
      <c r="B292" s="1" t="s">
        <v>133</v>
      </c>
      <c r="C292" s="1">
        <v>58731</v>
      </c>
      <c r="D292" s="1">
        <v>5962300</v>
      </c>
      <c r="E292" s="2">
        <v>1</v>
      </c>
      <c r="F292" s="1">
        <v>142</v>
      </c>
      <c r="G292" s="1">
        <v>1</v>
      </c>
      <c r="H292" s="1" t="s">
        <v>10</v>
      </c>
      <c r="I292" s="4">
        <f>((Table2[[#This Row],[مقدار]]/Table2[[#This Row],[تعداد روز فعال شعبه]])*10)+1</f>
        <v>1.0704225352112675</v>
      </c>
    </row>
    <row r="293" spans="1:9" x14ac:dyDescent="0.35">
      <c r="A293" s="1" t="s">
        <v>590</v>
      </c>
      <c r="B293" s="1" t="s">
        <v>597</v>
      </c>
      <c r="C293" s="1">
        <v>74718</v>
      </c>
      <c r="D293" s="1">
        <v>16410000</v>
      </c>
      <c r="E293" s="2">
        <v>1</v>
      </c>
      <c r="F293" s="1">
        <v>142</v>
      </c>
      <c r="G293" s="1">
        <v>1</v>
      </c>
      <c r="H293" s="1" t="s">
        <v>10</v>
      </c>
      <c r="I293" s="4">
        <f>((Table2[[#This Row],[مقدار]]/Table2[[#This Row],[تعداد روز فعال شعبه]])*10)+1</f>
        <v>1.0704225352112675</v>
      </c>
    </row>
    <row r="294" spans="1:9" x14ac:dyDescent="0.35">
      <c r="A294" s="1" t="s">
        <v>590</v>
      </c>
      <c r="B294" s="1" t="s">
        <v>111</v>
      </c>
      <c r="C294" s="1">
        <v>58531</v>
      </c>
      <c r="D294" s="1">
        <v>8196800</v>
      </c>
      <c r="E294" s="2">
        <v>1</v>
      </c>
      <c r="F294" s="1">
        <v>142</v>
      </c>
      <c r="G294" s="1">
        <v>1</v>
      </c>
      <c r="H294" s="1" t="s">
        <v>10</v>
      </c>
      <c r="I294" s="4">
        <f>((Table2[[#This Row],[مقدار]]/Table2[[#This Row],[تعداد روز فعال شعبه]])*10)+1</f>
        <v>1.0704225352112675</v>
      </c>
    </row>
    <row r="295" spans="1:9" x14ac:dyDescent="0.35">
      <c r="A295" s="1" t="s">
        <v>590</v>
      </c>
      <c r="B295" s="1" t="s">
        <v>598</v>
      </c>
      <c r="C295" s="1">
        <v>63158</v>
      </c>
      <c r="D295" s="1">
        <v>570000</v>
      </c>
      <c r="E295" s="2">
        <v>1</v>
      </c>
      <c r="F295" s="1">
        <v>142</v>
      </c>
      <c r="G295" s="1">
        <v>1</v>
      </c>
      <c r="H295" s="1" t="s">
        <v>10</v>
      </c>
      <c r="I295" s="4">
        <f>((Table2[[#This Row],[مقدار]]/Table2[[#This Row],[تعداد روز فعال شعبه]])*10)+1</f>
        <v>1.0704225352112675</v>
      </c>
    </row>
    <row r="296" spans="1:9" x14ac:dyDescent="0.35">
      <c r="A296" s="1" t="s">
        <v>590</v>
      </c>
      <c r="B296" s="1" t="s">
        <v>199</v>
      </c>
      <c r="C296" s="1">
        <v>58624</v>
      </c>
      <c r="D296" s="1">
        <v>16840000</v>
      </c>
      <c r="E296" s="2">
        <v>1</v>
      </c>
      <c r="F296" s="1">
        <v>142</v>
      </c>
      <c r="G296" s="1">
        <v>1</v>
      </c>
      <c r="H296" s="1" t="s">
        <v>10</v>
      </c>
      <c r="I296" s="4">
        <f>((Table2[[#This Row],[مقدار]]/Table2[[#This Row],[تعداد روز فعال شعبه]])*10)+1</f>
        <v>1.0704225352112675</v>
      </c>
    </row>
    <row r="297" spans="1:9" x14ac:dyDescent="0.35">
      <c r="A297" s="1" t="s">
        <v>590</v>
      </c>
      <c r="B297" s="1" t="s">
        <v>203</v>
      </c>
      <c r="C297" s="1">
        <v>58753</v>
      </c>
      <c r="D297" s="1">
        <v>8300000</v>
      </c>
      <c r="E297" s="2">
        <v>1</v>
      </c>
      <c r="F297" s="1">
        <v>142</v>
      </c>
      <c r="G297" s="1">
        <v>1</v>
      </c>
      <c r="H297" s="1" t="s">
        <v>10</v>
      </c>
      <c r="I297" s="4">
        <f>((Table2[[#This Row],[مقدار]]/Table2[[#This Row],[تعداد روز فعال شعبه]])*10)+1</f>
        <v>1.0704225352112675</v>
      </c>
    </row>
    <row r="298" spans="1:9" x14ac:dyDescent="0.35">
      <c r="A298" s="1" t="s">
        <v>590</v>
      </c>
      <c r="B298" s="1" t="s">
        <v>602</v>
      </c>
      <c r="C298" s="1">
        <v>63224</v>
      </c>
      <c r="D298" s="1">
        <v>5000000</v>
      </c>
      <c r="E298" s="2">
        <v>1</v>
      </c>
      <c r="F298" s="1">
        <v>142</v>
      </c>
      <c r="G298" s="1">
        <v>1</v>
      </c>
      <c r="H298" s="1" t="s">
        <v>10</v>
      </c>
      <c r="I298" s="4">
        <f>((Table2[[#This Row],[مقدار]]/Table2[[#This Row],[تعداد روز فعال شعبه]])*10)+1</f>
        <v>1.0704225352112675</v>
      </c>
    </row>
    <row r="299" spans="1:9" x14ac:dyDescent="0.35">
      <c r="A299" s="1" t="s">
        <v>590</v>
      </c>
      <c r="B299" s="1" t="s">
        <v>603</v>
      </c>
      <c r="C299" s="1">
        <v>63192</v>
      </c>
      <c r="D299" s="1">
        <v>11160000</v>
      </c>
      <c r="E299" s="2">
        <v>1</v>
      </c>
      <c r="F299" s="1">
        <v>142</v>
      </c>
      <c r="G299" s="1">
        <v>1</v>
      </c>
      <c r="H299" s="1" t="s">
        <v>10</v>
      </c>
      <c r="I299" s="4">
        <f>((Table2[[#This Row],[مقدار]]/Table2[[#This Row],[تعداد روز فعال شعبه]])*10)+1</f>
        <v>1.0704225352112675</v>
      </c>
    </row>
    <row r="300" spans="1:9" x14ac:dyDescent="0.35">
      <c r="A300" s="1" t="s">
        <v>590</v>
      </c>
      <c r="B300" s="1" t="s">
        <v>605</v>
      </c>
      <c r="C300" s="1">
        <v>58691</v>
      </c>
      <c r="D300" s="1">
        <v>15520000</v>
      </c>
      <c r="E300" s="2">
        <v>1</v>
      </c>
      <c r="F300" s="1">
        <v>142</v>
      </c>
      <c r="G300" s="1">
        <v>1</v>
      </c>
      <c r="H300" s="1" t="s">
        <v>10</v>
      </c>
      <c r="I300" s="4">
        <f>((Table2[[#This Row],[مقدار]]/Table2[[#This Row],[تعداد روز فعال شعبه]])*10)+1</f>
        <v>1.0704225352112675</v>
      </c>
    </row>
    <row r="301" spans="1:9" x14ac:dyDescent="0.35">
      <c r="A301" s="1" t="s">
        <v>590</v>
      </c>
      <c r="B301" s="1" t="s">
        <v>395</v>
      </c>
      <c r="C301" s="1">
        <v>59195</v>
      </c>
      <c r="D301" s="1">
        <v>10480000</v>
      </c>
      <c r="E301" s="2">
        <v>1</v>
      </c>
      <c r="F301" s="1">
        <v>142</v>
      </c>
      <c r="G301" s="1">
        <v>1</v>
      </c>
      <c r="H301" s="1" t="s">
        <v>10</v>
      </c>
      <c r="I301" s="4">
        <f>((Table2[[#This Row],[مقدار]]/Table2[[#This Row],[تعداد روز فعال شعبه]])*10)+1</f>
        <v>1.0704225352112675</v>
      </c>
    </row>
    <row r="302" spans="1:9" x14ac:dyDescent="0.35">
      <c r="A302" s="1" t="s">
        <v>590</v>
      </c>
      <c r="B302" s="1" t="s">
        <v>327</v>
      </c>
      <c r="C302" s="1">
        <v>59203</v>
      </c>
      <c r="D302" s="1">
        <v>8550000</v>
      </c>
      <c r="E302" s="2">
        <v>1</v>
      </c>
      <c r="F302" s="1">
        <v>142</v>
      </c>
      <c r="G302" s="1">
        <v>1</v>
      </c>
      <c r="H302" s="1" t="s">
        <v>10</v>
      </c>
      <c r="I302" s="4">
        <f>((Table2[[#This Row],[مقدار]]/Table2[[#This Row],[تعداد روز فعال شعبه]])*10)+1</f>
        <v>1.0704225352112675</v>
      </c>
    </row>
    <row r="303" spans="1:9" x14ac:dyDescent="0.35">
      <c r="A303" s="1" t="s">
        <v>590</v>
      </c>
      <c r="B303" s="1" t="s">
        <v>101</v>
      </c>
      <c r="C303" s="1">
        <v>58749</v>
      </c>
      <c r="D303" s="1">
        <v>5260000</v>
      </c>
      <c r="E303" s="2">
        <v>1</v>
      </c>
      <c r="F303" s="1">
        <v>142</v>
      </c>
      <c r="G303" s="1">
        <v>1</v>
      </c>
      <c r="H303" s="1" t="s">
        <v>10</v>
      </c>
      <c r="I303" s="4">
        <f>((Table2[[#This Row],[مقدار]]/Table2[[#This Row],[تعداد روز فعال شعبه]])*10)+1</f>
        <v>1.0704225352112675</v>
      </c>
    </row>
    <row r="304" spans="1:9" x14ac:dyDescent="0.35">
      <c r="A304" s="1" t="s">
        <v>590</v>
      </c>
      <c r="B304" s="1" t="s">
        <v>608</v>
      </c>
      <c r="C304" s="1">
        <v>58819</v>
      </c>
      <c r="D304" s="1">
        <v>7520000</v>
      </c>
      <c r="E304" s="2">
        <v>1</v>
      </c>
      <c r="F304" s="1">
        <v>142</v>
      </c>
      <c r="G304" s="1">
        <v>1</v>
      </c>
      <c r="H304" s="1" t="s">
        <v>10</v>
      </c>
      <c r="I304" s="4">
        <f>((Table2[[#This Row],[مقدار]]/Table2[[#This Row],[تعداد روز فعال شعبه]])*10)+1</f>
        <v>1.0704225352112675</v>
      </c>
    </row>
    <row r="305" spans="1:9" x14ac:dyDescent="0.35">
      <c r="A305" s="1" t="s">
        <v>590</v>
      </c>
      <c r="B305" s="1" t="s">
        <v>289</v>
      </c>
      <c r="C305" s="1">
        <v>59037</v>
      </c>
      <c r="D305" s="1">
        <v>6490000</v>
      </c>
      <c r="E305" s="2">
        <v>1</v>
      </c>
      <c r="F305" s="1">
        <v>142</v>
      </c>
      <c r="G305" s="1">
        <v>1</v>
      </c>
      <c r="H305" s="1" t="s">
        <v>10</v>
      </c>
      <c r="I305" s="4">
        <f>((Table2[[#This Row],[مقدار]]/Table2[[#This Row],[تعداد روز فعال شعبه]])*10)+1</f>
        <v>1.0704225352112675</v>
      </c>
    </row>
    <row r="306" spans="1:9" x14ac:dyDescent="0.35">
      <c r="A306" s="1" t="s">
        <v>590</v>
      </c>
      <c r="B306" s="1" t="s">
        <v>114</v>
      </c>
      <c r="C306" s="1">
        <v>58550</v>
      </c>
      <c r="D306" s="1">
        <v>9750000</v>
      </c>
      <c r="E306" s="2">
        <v>1</v>
      </c>
      <c r="F306" s="1">
        <v>142</v>
      </c>
      <c r="G306" s="1">
        <v>1</v>
      </c>
      <c r="H306" s="1" t="s">
        <v>10</v>
      </c>
      <c r="I306" s="4">
        <f>((Table2[[#This Row],[مقدار]]/Table2[[#This Row],[تعداد روز فعال شعبه]])*10)+1</f>
        <v>1.0704225352112675</v>
      </c>
    </row>
    <row r="307" spans="1:9" x14ac:dyDescent="0.35">
      <c r="A307" s="1" t="s">
        <v>590</v>
      </c>
      <c r="B307" s="1" t="s">
        <v>610</v>
      </c>
      <c r="C307" s="1">
        <v>58783</v>
      </c>
      <c r="D307" s="1">
        <v>6960000</v>
      </c>
      <c r="E307" s="2">
        <v>1</v>
      </c>
      <c r="F307" s="1">
        <v>142</v>
      </c>
      <c r="G307" s="1">
        <v>1</v>
      </c>
      <c r="H307" s="1" t="s">
        <v>10</v>
      </c>
      <c r="I307" s="4">
        <f>((Table2[[#This Row],[مقدار]]/Table2[[#This Row],[تعداد روز فعال شعبه]])*10)+1</f>
        <v>1.0704225352112675</v>
      </c>
    </row>
    <row r="308" spans="1:9" x14ac:dyDescent="0.35">
      <c r="A308" s="1" t="s">
        <v>590</v>
      </c>
      <c r="B308" s="1" t="s">
        <v>176</v>
      </c>
      <c r="C308" s="1">
        <v>58671</v>
      </c>
      <c r="D308" s="1">
        <v>10540000</v>
      </c>
      <c r="E308" s="2">
        <v>1</v>
      </c>
      <c r="F308" s="1">
        <v>142</v>
      </c>
      <c r="G308" s="1">
        <v>1</v>
      </c>
      <c r="H308" s="1" t="s">
        <v>10</v>
      </c>
      <c r="I308" s="4">
        <f>((Table2[[#This Row],[مقدار]]/Table2[[#This Row],[تعداد روز فعال شعبه]])*10)+1</f>
        <v>1.0704225352112675</v>
      </c>
    </row>
    <row r="309" spans="1:9" x14ac:dyDescent="0.35">
      <c r="A309" s="1" t="s">
        <v>590</v>
      </c>
      <c r="B309" s="1" t="s">
        <v>388</v>
      </c>
      <c r="C309" s="1">
        <v>58874</v>
      </c>
      <c r="D309" s="1">
        <v>5190000</v>
      </c>
      <c r="E309" s="2">
        <v>1</v>
      </c>
      <c r="F309" s="1">
        <v>142</v>
      </c>
      <c r="G309" s="1">
        <v>1</v>
      </c>
      <c r="H309" s="1" t="s">
        <v>10</v>
      </c>
      <c r="I309" s="4">
        <f>((Table2[[#This Row],[مقدار]]/Table2[[#This Row],[تعداد روز فعال شعبه]])*10)+1</f>
        <v>1.0704225352112675</v>
      </c>
    </row>
    <row r="310" spans="1:9" x14ac:dyDescent="0.35">
      <c r="A310" s="1" t="s">
        <v>590</v>
      </c>
      <c r="B310" s="1" t="s">
        <v>360</v>
      </c>
      <c r="C310" s="1">
        <v>57897</v>
      </c>
      <c r="D310" s="1">
        <v>14790000</v>
      </c>
      <c r="E310" s="2">
        <v>1</v>
      </c>
      <c r="F310" s="1">
        <v>142</v>
      </c>
      <c r="G310" s="1">
        <v>1</v>
      </c>
      <c r="H310" s="1" t="s">
        <v>10</v>
      </c>
      <c r="I310" s="4">
        <f>((Table2[[#This Row],[مقدار]]/Table2[[#This Row],[تعداد روز فعال شعبه]])*10)+1</f>
        <v>1.0704225352112675</v>
      </c>
    </row>
    <row r="311" spans="1:9" x14ac:dyDescent="0.35">
      <c r="A311" s="1" t="s">
        <v>590</v>
      </c>
      <c r="B311" s="1" t="s">
        <v>611</v>
      </c>
      <c r="C311" s="1">
        <v>58908</v>
      </c>
      <c r="D311" s="1">
        <v>9520000</v>
      </c>
      <c r="E311" s="2">
        <v>1</v>
      </c>
      <c r="F311" s="1">
        <v>142</v>
      </c>
      <c r="G311" s="1">
        <v>1</v>
      </c>
      <c r="H311" s="1" t="s">
        <v>10</v>
      </c>
      <c r="I311" s="4">
        <f>((Table2[[#This Row],[مقدار]]/Table2[[#This Row],[تعداد روز فعال شعبه]])*10)+1</f>
        <v>1.0704225352112675</v>
      </c>
    </row>
    <row r="312" spans="1:9" x14ac:dyDescent="0.35">
      <c r="A312" s="1" t="s">
        <v>590</v>
      </c>
      <c r="B312" s="1" t="s">
        <v>612</v>
      </c>
      <c r="C312" s="1">
        <v>57836</v>
      </c>
      <c r="D312" s="1">
        <v>6080000</v>
      </c>
      <c r="E312" s="2">
        <v>1</v>
      </c>
      <c r="F312" s="1">
        <v>142</v>
      </c>
      <c r="G312" s="1">
        <v>1</v>
      </c>
      <c r="H312" s="1" t="s">
        <v>10</v>
      </c>
      <c r="I312" s="4">
        <f>((Table2[[#This Row],[مقدار]]/Table2[[#This Row],[تعداد روز فعال شعبه]])*10)+1</f>
        <v>1.0704225352112675</v>
      </c>
    </row>
    <row r="313" spans="1:9" x14ac:dyDescent="0.35">
      <c r="A313" s="1" t="s">
        <v>590</v>
      </c>
      <c r="B313" s="1" t="s">
        <v>613</v>
      </c>
      <c r="C313" s="1">
        <v>58820</v>
      </c>
      <c r="D313" s="1">
        <v>4450000</v>
      </c>
      <c r="E313" s="2">
        <v>1</v>
      </c>
      <c r="F313" s="1">
        <v>142</v>
      </c>
      <c r="G313" s="1">
        <v>1</v>
      </c>
      <c r="H313" s="1" t="s">
        <v>10</v>
      </c>
      <c r="I313" s="4">
        <f>((Table2[[#This Row],[مقدار]]/Table2[[#This Row],[تعداد روز فعال شعبه]])*10)+1</f>
        <v>1.0704225352112675</v>
      </c>
    </row>
    <row r="314" spans="1:9" x14ac:dyDescent="0.35">
      <c r="A314" s="1" t="s">
        <v>590</v>
      </c>
      <c r="B314" s="1" t="s">
        <v>328</v>
      </c>
      <c r="C314" s="1">
        <v>58692</v>
      </c>
      <c r="D314" s="1">
        <v>8390000</v>
      </c>
      <c r="E314" s="2">
        <v>1</v>
      </c>
      <c r="F314" s="1">
        <v>142</v>
      </c>
      <c r="G314" s="1">
        <v>1</v>
      </c>
      <c r="H314" s="1" t="s">
        <v>10</v>
      </c>
      <c r="I314" s="4">
        <f>((Table2[[#This Row],[مقدار]]/Table2[[#This Row],[تعداد روز فعال شعبه]])*10)+1</f>
        <v>1.0704225352112675</v>
      </c>
    </row>
    <row r="315" spans="1:9" x14ac:dyDescent="0.35">
      <c r="A315" s="1" t="s">
        <v>590</v>
      </c>
      <c r="B315" s="1" t="s">
        <v>424</v>
      </c>
      <c r="C315" s="1">
        <v>58554</v>
      </c>
      <c r="D315" s="1">
        <v>8010000</v>
      </c>
      <c r="E315" s="2">
        <v>1</v>
      </c>
      <c r="F315" s="1">
        <v>142</v>
      </c>
      <c r="G315" s="1">
        <v>1</v>
      </c>
      <c r="H315" s="1" t="s">
        <v>10</v>
      </c>
      <c r="I315" s="4">
        <f>((Table2[[#This Row],[مقدار]]/Table2[[#This Row],[تعداد روز فعال شعبه]])*10)+1</f>
        <v>1.0704225352112675</v>
      </c>
    </row>
    <row r="316" spans="1:9" x14ac:dyDescent="0.35">
      <c r="A316" s="1" t="s">
        <v>590</v>
      </c>
      <c r="B316" s="1" t="s">
        <v>614</v>
      </c>
      <c r="C316" s="1">
        <v>58528</v>
      </c>
      <c r="D316" s="1">
        <v>8920000</v>
      </c>
      <c r="E316" s="2">
        <v>1</v>
      </c>
      <c r="F316" s="1">
        <v>142</v>
      </c>
      <c r="G316" s="1">
        <v>1</v>
      </c>
      <c r="H316" s="1" t="s">
        <v>10</v>
      </c>
      <c r="I316" s="4">
        <f>((Table2[[#This Row],[مقدار]]/Table2[[#This Row],[تعداد روز فعال شعبه]])*10)+1</f>
        <v>1.0704225352112675</v>
      </c>
    </row>
    <row r="317" spans="1:9" x14ac:dyDescent="0.35">
      <c r="A317" s="1" t="s">
        <v>590</v>
      </c>
      <c r="B317" s="1" t="s">
        <v>451</v>
      </c>
      <c r="C317" s="1">
        <v>58540</v>
      </c>
      <c r="D317" s="1">
        <v>10560000</v>
      </c>
      <c r="E317" s="2">
        <v>1</v>
      </c>
      <c r="F317" s="1">
        <v>142</v>
      </c>
      <c r="G317" s="1">
        <v>1</v>
      </c>
      <c r="H317" s="1" t="s">
        <v>10</v>
      </c>
      <c r="I317" s="4">
        <f>((Table2[[#This Row],[مقدار]]/Table2[[#This Row],[تعداد روز فعال شعبه]])*10)+1</f>
        <v>1.0704225352112675</v>
      </c>
    </row>
    <row r="318" spans="1:9" x14ac:dyDescent="0.35">
      <c r="A318" s="1" t="s">
        <v>590</v>
      </c>
      <c r="B318" s="1" t="s">
        <v>421</v>
      </c>
      <c r="C318" s="1">
        <v>58552</v>
      </c>
      <c r="D318" s="1">
        <v>3650000</v>
      </c>
      <c r="E318" s="2">
        <v>1</v>
      </c>
      <c r="F318" s="1">
        <v>142</v>
      </c>
      <c r="G318" s="1">
        <v>1</v>
      </c>
      <c r="H318" s="1" t="s">
        <v>10</v>
      </c>
      <c r="I318" s="4">
        <f>((Table2[[#This Row],[مقدار]]/Table2[[#This Row],[تعداد روز فعال شعبه]])*10)+1</f>
        <v>1.0704225352112675</v>
      </c>
    </row>
    <row r="319" spans="1:9" x14ac:dyDescent="0.35">
      <c r="A319" s="1" t="s">
        <v>590</v>
      </c>
      <c r="B319" s="1" t="s">
        <v>35</v>
      </c>
      <c r="C319" s="1">
        <v>59047</v>
      </c>
      <c r="D319" s="1">
        <v>7860000</v>
      </c>
      <c r="E319" s="2">
        <v>1</v>
      </c>
      <c r="F319" s="1">
        <v>142</v>
      </c>
      <c r="G319" s="1">
        <v>1</v>
      </c>
      <c r="H319" s="1" t="s">
        <v>10</v>
      </c>
      <c r="I319" s="4">
        <f>((Table2[[#This Row],[مقدار]]/Table2[[#This Row],[تعداد روز فعال شعبه]])*10)+1</f>
        <v>1.0704225352112675</v>
      </c>
    </row>
    <row r="320" spans="1:9" x14ac:dyDescent="0.35">
      <c r="A320" s="1" t="s">
        <v>590</v>
      </c>
      <c r="B320" s="1" t="s">
        <v>244</v>
      </c>
      <c r="C320" s="1">
        <v>59211</v>
      </c>
      <c r="D320" s="1">
        <v>10760000</v>
      </c>
      <c r="E320" s="2">
        <v>1</v>
      </c>
      <c r="F320" s="1">
        <v>142</v>
      </c>
      <c r="G320" s="1">
        <v>1</v>
      </c>
      <c r="H320" s="1" t="s">
        <v>10</v>
      </c>
      <c r="I320" s="4">
        <f>((Table2[[#This Row],[مقدار]]/Table2[[#This Row],[تعداد روز فعال شعبه]])*10)+1</f>
        <v>1.0704225352112675</v>
      </c>
    </row>
    <row r="321" spans="1:9" x14ac:dyDescent="0.35">
      <c r="A321" s="1" t="s">
        <v>590</v>
      </c>
      <c r="B321" s="1" t="s">
        <v>382</v>
      </c>
      <c r="C321" s="1">
        <v>59180</v>
      </c>
      <c r="D321" s="1">
        <v>9590000</v>
      </c>
      <c r="E321" s="2">
        <v>1</v>
      </c>
      <c r="F321" s="1">
        <v>142</v>
      </c>
      <c r="G321" s="1">
        <v>1</v>
      </c>
      <c r="H321" s="1" t="s">
        <v>10</v>
      </c>
      <c r="I321" s="4">
        <f>((Table2[[#This Row],[مقدار]]/Table2[[#This Row],[تعداد روز فعال شعبه]])*10)+1</f>
        <v>1.0704225352112675</v>
      </c>
    </row>
    <row r="322" spans="1:9" x14ac:dyDescent="0.35">
      <c r="A322" s="1" t="s">
        <v>590</v>
      </c>
      <c r="B322" s="1" t="s">
        <v>340</v>
      </c>
      <c r="C322" s="1">
        <v>58685</v>
      </c>
      <c r="D322" s="1">
        <v>9140000</v>
      </c>
      <c r="E322" s="2">
        <v>1</v>
      </c>
      <c r="F322" s="1">
        <v>142</v>
      </c>
      <c r="G322" s="1">
        <v>1</v>
      </c>
      <c r="H322" s="1" t="s">
        <v>10</v>
      </c>
      <c r="I322" s="4">
        <f>((Table2[[#This Row],[مقدار]]/Table2[[#This Row],[تعداد روز فعال شعبه]])*10)+1</f>
        <v>1.0704225352112675</v>
      </c>
    </row>
    <row r="323" spans="1:9" x14ac:dyDescent="0.35">
      <c r="A323" s="1" t="s">
        <v>590</v>
      </c>
      <c r="B323" s="1" t="s">
        <v>617</v>
      </c>
      <c r="C323" s="1">
        <v>59134</v>
      </c>
      <c r="D323" s="1">
        <v>20950000</v>
      </c>
      <c r="E323" s="2">
        <v>1</v>
      </c>
      <c r="F323" s="1">
        <v>142</v>
      </c>
      <c r="G323" s="1">
        <v>1</v>
      </c>
      <c r="H323" s="1" t="s">
        <v>10</v>
      </c>
      <c r="I323" s="4">
        <f>((Table2[[#This Row],[مقدار]]/Table2[[#This Row],[تعداد روز فعال شعبه]])*10)+1</f>
        <v>1.0704225352112675</v>
      </c>
    </row>
    <row r="324" spans="1:9" x14ac:dyDescent="0.35">
      <c r="A324" s="1" t="s">
        <v>590</v>
      </c>
      <c r="B324" s="1" t="s">
        <v>618</v>
      </c>
      <c r="C324" s="1">
        <v>58772</v>
      </c>
      <c r="D324" s="1">
        <v>7340000</v>
      </c>
      <c r="E324" s="2">
        <v>1</v>
      </c>
      <c r="F324" s="1">
        <v>142</v>
      </c>
      <c r="G324" s="1">
        <v>1</v>
      </c>
      <c r="H324" s="1" t="s">
        <v>10</v>
      </c>
      <c r="I324" s="4">
        <f>((Table2[[#This Row],[مقدار]]/Table2[[#This Row],[تعداد روز فعال شعبه]])*10)+1</f>
        <v>1.0704225352112675</v>
      </c>
    </row>
    <row r="325" spans="1:9" x14ac:dyDescent="0.35">
      <c r="A325" s="1" t="s">
        <v>590</v>
      </c>
      <c r="B325" s="1" t="s">
        <v>296</v>
      </c>
      <c r="C325" s="1">
        <v>59016</v>
      </c>
      <c r="D325" s="1">
        <v>7060000</v>
      </c>
      <c r="E325" s="2">
        <v>1</v>
      </c>
      <c r="F325" s="1">
        <v>142</v>
      </c>
      <c r="G325" s="1">
        <v>1</v>
      </c>
      <c r="H325" s="1" t="s">
        <v>10</v>
      </c>
      <c r="I325" s="4">
        <f>((Table2[[#This Row],[مقدار]]/Table2[[#This Row],[تعداد روز فعال شعبه]])*10)+1</f>
        <v>1.0704225352112675</v>
      </c>
    </row>
    <row r="326" spans="1:9" x14ac:dyDescent="0.35">
      <c r="A326" s="1" t="s">
        <v>590</v>
      </c>
      <c r="B326" s="1" t="s">
        <v>620</v>
      </c>
      <c r="C326" s="1">
        <v>59171</v>
      </c>
      <c r="D326" s="1">
        <v>10210000</v>
      </c>
      <c r="E326" s="2">
        <v>1</v>
      </c>
      <c r="F326" s="1">
        <v>142</v>
      </c>
      <c r="G326" s="1">
        <v>1</v>
      </c>
      <c r="H326" s="1" t="s">
        <v>10</v>
      </c>
      <c r="I326" s="4">
        <f>((Table2[[#This Row],[مقدار]]/Table2[[#This Row],[تعداد روز فعال شعبه]])*10)+1</f>
        <v>1.0704225352112675</v>
      </c>
    </row>
    <row r="327" spans="1:9" x14ac:dyDescent="0.35">
      <c r="A327" s="1" t="s">
        <v>590</v>
      </c>
      <c r="B327" s="1" t="s">
        <v>621</v>
      </c>
      <c r="C327" s="1">
        <v>58970</v>
      </c>
      <c r="D327" s="1">
        <v>14380000</v>
      </c>
      <c r="E327" s="2">
        <v>1</v>
      </c>
      <c r="F327" s="1">
        <v>142</v>
      </c>
      <c r="G327" s="1">
        <v>1</v>
      </c>
      <c r="H327" s="1" t="s">
        <v>10</v>
      </c>
      <c r="I327" s="4">
        <f>((Table2[[#This Row],[مقدار]]/Table2[[#This Row],[تعداد روز فعال شعبه]])*10)+1</f>
        <v>1.0704225352112675</v>
      </c>
    </row>
    <row r="328" spans="1:9" x14ac:dyDescent="0.35">
      <c r="A328" s="1" t="s">
        <v>590</v>
      </c>
      <c r="B328" s="1" t="s">
        <v>251</v>
      </c>
      <c r="C328" s="1">
        <v>58880</v>
      </c>
      <c r="D328" s="1">
        <v>5260000</v>
      </c>
      <c r="E328" s="2">
        <v>1</v>
      </c>
      <c r="F328" s="1">
        <v>142</v>
      </c>
      <c r="G328" s="1">
        <v>1</v>
      </c>
      <c r="H328" s="1" t="s">
        <v>10</v>
      </c>
      <c r="I328" s="4">
        <f>((Table2[[#This Row],[مقدار]]/Table2[[#This Row],[تعداد روز فعال شعبه]])*10)+1</f>
        <v>1.0704225352112675</v>
      </c>
    </row>
    <row r="329" spans="1:9" x14ac:dyDescent="0.35">
      <c r="A329" s="1" t="s">
        <v>590</v>
      </c>
      <c r="B329" s="1" t="s">
        <v>255</v>
      </c>
      <c r="C329" s="1">
        <v>58903</v>
      </c>
      <c r="D329" s="1">
        <v>2000000</v>
      </c>
      <c r="E329" s="2">
        <v>1</v>
      </c>
      <c r="F329" s="1">
        <v>142</v>
      </c>
      <c r="G329" s="1">
        <v>1</v>
      </c>
      <c r="H329" s="1" t="s">
        <v>10</v>
      </c>
      <c r="I329" s="4">
        <f>((Table2[[#This Row],[مقدار]]/Table2[[#This Row],[تعداد روز فعال شعبه]])*10)+1</f>
        <v>1.0704225352112675</v>
      </c>
    </row>
    <row r="330" spans="1:9" x14ac:dyDescent="0.35">
      <c r="A330" s="1" t="s">
        <v>590</v>
      </c>
      <c r="B330" s="1" t="s">
        <v>286</v>
      </c>
      <c r="C330" s="1">
        <v>59153</v>
      </c>
      <c r="D330" s="1">
        <v>7100000</v>
      </c>
      <c r="E330" s="2">
        <v>1</v>
      </c>
      <c r="F330" s="1">
        <v>142</v>
      </c>
      <c r="G330" s="1">
        <v>1</v>
      </c>
      <c r="H330" s="1" t="s">
        <v>10</v>
      </c>
      <c r="I330" s="4">
        <f>((Table2[[#This Row],[مقدار]]/Table2[[#This Row],[تعداد روز فعال شعبه]])*10)+1</f>
        <v>1.0704225352112675</v>
      </c>
    </row>
    <row r="331" spans="1:9" x14ac:dyDescent="0.35">
      <c r="A331" s="1" t="s">
        <v>590</v>
      </c>
      <c r="B331" s="1" t="s">
        <v>206</v>
      </c>
      <c r="C331" s="1">
        <v>58836</v>
      </c>
      <c r="D331" s="1">
        <v>10000000</v>
      </c>
      <c r="E331" s="2">
        <v>1</v>
      </c>
      <c r="F331" s="1">
        <v>142</v>
      </c>
      <c r="G331" s="1">
        <v>1</v>
      </c>
      <c r="H331" s="1" t="s">
        <v>10</v>
      </c>
      <c r="I331" s="4">
        <f>((Table2[[#This Row],[مقدار]]/Table2[[#This Row],[تعداد روز فعال شعبه]])*10)+1</f>
        <v>1.0704225352112675</v>
      </c>
    </row>
    <row r="332" spans="1:9" x14ac:dyDescent="0.35">
      <c r="A332" s="1" t="s">
        <v>590</v>
      </c>
      <c r="B332" s="1" t="s">
        <v>364</v>
      </c>
      <c r="C332" s="1">
        <v>58877</v>
      </c>
      <c r="D332" s="1">
        <v>4340000</v>
      </c>
      <c r="E332" s="2">
        <v>1</v>
      </c>
      <c r="F332" s="1">
        <v>142</v>
      </c>
      <c r="G332" s="1">
        <v>1</v>
      </c>
      <c r="H332" s="1" t="s">
        <v>10</v>
      </c>
      <c r="I332" s="4">
        <f>((Table2[[#This Row],[مقدار]]/Table2[[#This Row],[تعداد روز فعال شعبه]])*10)+1</f>
        <v>1.0704225352112675</v>
      </c>
    </row>
    <row r="333" spans="1:9" x14ac:dyDescent="0.35">
      <c r="A333" s="1" t="s">
        <v>590</v>
      </c>
      <c r="B333" s="1" t="s">
        <v>622</v>
      </c>
      <c r="C333" s="1">
        <v>63344</v>
      </c>
      <c r="D333" s="1">
        <v>9415000</v>
      </c>
      <c r="E333" s="2">
        <v>1</v>
      </c>
      <c r="F333" s="1">
        <v>142</v>
      </c>
      <c r="G333" s="1">
        <v>1</v>
      </c>
      <c r="H333" s="1" t="s">
        <v>10</v>
      </c>
      <c r="I333" s="4">
        <f>((Table2[[#This Row],[مقدار]]/Table2[[#This Row],[تعداد روز فعال شعبه]])*10)+1</f>
        <v>1.0704225352112675</v>
      </c>
    </row>
    <row r="334" spans="1:9" x14ac:dyDescent="0.35">
      <c r="A334" s="1" t="s">
        <v>590</v>
      </c>
      <c r="B334" s="1" t="s">
        <v>355</v>
      </c>
      <c r="C334" s="1">
        <v>58608</v>
      </c>
      <c r="D334" s="1">
        <v>12440000</v>
      </c>
      <c r="E334" s="2">
        <v>1</v>
      </c>
      <c r="F334" s="1">
        <v>142</v>
      </c>
      <c r="G334" s="1">
        <v>1</v>
      </c>
      <c r="H334" s="1" t="s">
        <v>10</v>
      </c>
      <c r="I334" s="4">
        <f>((Table2[[#This Row],[مقدار]]/Table2[[#This Row],[تعداد روز فعال شعبه]])*10)+1</f>
        <v>1.0704225352112675</v>
      </c>
    </row>
    <row r="335" spans="1:9" x14ac:dyDescent="0.35">
      <c r="A335" s="1" t="s">
        <v>590</v>
      </c>
      <c r="B335" s="1" t="s">
        <v>59</v>
      </c>
      <c r="C335" s="1">
        <v>59103</v>
      </c>
      <c r="D335" s="1">
        <v>17420000</v>
      </c>
      <c r="E335" s="2">
        <v>1</v>
      </c>
      <c r="F335" s="1">
        <v>142</v>
      </c>
      <c r="G335" s="1">
        <v>1</v>
      </c>
      <c r="H335" s="1" t="s">
        <v>10</v>
      </c>
      <c r="I335" s="4">
        <f>((Table2[[#This Row],[مقدار]]/Table2[[#This Row],[تعداد روز فعال شعبه]])*10)+1</f>
        <v>1.0704225352112675</v>
      </c>
    </row>
    <row r="336" spans="1:9" x14ac:dyDescent="0.35">
      <c r="A336" s="1" t="s">
        <v>590</v>
      </c>
      <c r="B336" s="1" t="s">
        <v>352</v>
      </c>
      <c r="C336" s="1">
        <v>59059</v>
      </c>
      <c r="D336" s="1">
        <v>9490000</v>
      </c>
      <c r="E336" s="2">
        <v>1</v>
      </c>
      <c r="F336" s="1">
        <v>142</v>
      </c>
      <c r="G336" s="1">
        <v>1</v>
      </c>
      <c r="H336" s="1" t="s">
        <v>10</v>
      </c>
      <c r="I336" s="4">
        <f>((Table2[[#This Row],[مقدار]]/Table2[[#This Row],[تعداد روز فعال شعبه]])*10)+1</f>
        <v>1.0704225352112675</v>
      </c>
    </row>
    <row r="337" spans="1:9" x14ac:dyDescent="0.35">
      <c r="A337" s="1" t="s">
        <v>590</v>
      </c>
      <c r="B337" s="1" t="s">
        <v>416</v>
      </c>
      <c r="C337" s="1">
        <v>57937</v>
      </c>
      <c r="D337" s="1">
        <v>11810000</v>
      </c>
      <c r="E337" s="2">
        <v>1</v>
      </c>
      <c r="F337" s="1">
        <v>142</v>
      </c>
      <c r="G337" s="1">
        <v>1</v>
      </c>
      <c r="H337" s="1" t="s">
        <v>10</v>
      </c>
      <c r="I337" s="4">
        <f>((Table2[[#This Row],[مقدار]]/Table2[[#This Row],[تعداد روز فعال شعبه]])*10)+1</f>
        <v>1.0704225352112675</v>
      </c>
    </row>
    <row r="338" spans="1:9" x14ac:dyDescent="0.35">
      <c r="A338" s="1" t="s">
        <v>590</v>
      </c>
      <c r="B338" s="1" t="s">
        <v>157</v>
      </c>
      <c r="C338" s="1">
        <v>58636</v>
      </c>
      <c r="D338" s="1">
        <v>5450000</v>
      </c>
      <c r="E338" s="2">
        <v>1</v>
      </c>
      <c r="F338" s="1">
        <v>142</v>
      </c>
      <c r="G338" s="1">
        <v>1</v>
      </c>
      <c r="H338" s="1" t="s">
        <v>10</v>
      </c>
      <c r="I338" s="4">
        <f>((Table2[[#This Row],[مقدار]]/Table2[[#This Row],[تعداد روز فعال شعبه]])*10)+1</f>
        <v>1.0704225352112675</v>
      </c>
    </row>
    <row r="339" spans="1:9" x14ac:dyDescent="0.35">
      <c r="A339" s="1" t="s">
        <v>590</v>
      </c>
      <c r="B339" s="1" t="s">
        <v>625</v>
      </c>
      <c r="C339" s="1">
        <v>58252</v>
      </c>
      <c r="D339" s="1">
        <v>5810000</v>
      </c>
      <c r="E339" s="2">
        <v>1</v>
      </c>
      <c r="F339" s="1">
        <v>142</v>
      </c>
      <c r="G339" s="1">
        <v>1</v>
      </c>
      <c r="H339" s="1" t="s">
        <v>10</v>
      </c>
      <c r="I339" s="4">
        <f>((Table2[[#This Row],[مقدار]]/Table2[[#This Row],[تعداد روز فعال شعبه]])*10)+1</f>
        <v>1.0704225352112675</v>
      </c>
    </row>
    <row r="340" spans="1:9" x14ac:dyDescent="0.35">
      <c r="A340" s="1" t="s">
        <v>590</v>
      </c>
      <c r="B340" s="1" t="s">
        <v>626</v>
      </c>
      <c r="C340" s="1">
        <v>59130</v>
      </c>
      <c r="D340" s="1">
        <v>10020000</v>
      </c>
      <c r="E340" s="2">
        <v>1</v>
      </c>
      <c r="F340" s="1">
        <v>142</v>
      </c>
      <c r="G340" s="1">
        <v>1</v>
      </c>
      <c r="H340" s="1" t="s">
        <v>10</v>
      </c>
      <c r="I340" s="4">
        <f>((Table2[[#This Row],[مقدار]]/Table2[[#This Row],[تعداد روز فعال شعبه]])*10)+1</f>
        <v>1.0704225352112675</v>
      </c>
    </row>
    <row r="341" spans="1:9" x14ac:dyDescent="0.35">
      <c r="A341" s="1" t="s">
        <v>590</v>
      </c>
      <c r="B341" s="1" t="s">
        <v>334</v>
      </c>
      <c r="C341" s="1">
        <v>58145</v>
      </c>
      <c r="D341" s="1">
        <v>7590000</v>
      </c>
      <c r="E341" s="2">
        <v>1</v>
      </c>
      <c r="F341" s="1">
        <v>142</v>
      </c>
      <c r="G341" s="1">
        <v>1</v>
      </c>
      <c r="H341" s="1" t="s">
        <v>10</v>
      </c>
      <c r="I341" s="4">
        <f>((Table2[[#This Row],[مقدار]]/Table2[[#This Row],[تعداد روز فعال شعبه]])*10)+1</f>
        <v>1.0704225352112675</v>
      </c>
    </row>
    <row r="342" spans="1:9" x14ac:dyDescent="0.35">
      <c r="A342" s="1" t="s">
        <v>590</v>
      </c>
      <c r="B342" s="1" t="s">
        <v>320</v>
      </c>
      <c r="C342" s="1">
        <v>58813</v>
      </c>
      <c r="D342" s="1">
        <v>2370000</v>
      </c>
      <c r="E342" s="2">
        <v>1</v>
      </c>
      <c r="F342" s="1">
        <v>142</v>
      </c>
      <c r="G342" s="1">
        <v>1</v>
      </c>
      <c r="H342" s="1" t="s">
        <v>10</v>
      </c>
      <c r="I342" s="4">
        <f>((Table2[[#This Row],[مقدار]]/Table2[[#This Row],[تعداد روز فعال شعبه]])*10)+1</f>
        <v>1.0704225352112675</v>
      </c>
    </row>
    <row r="343" spans="1:9" x14ac:dyDescent="0.35">
      <c r="A343" s="1" t="s">
        <v>590</v>
      </c>
      <c r="B343" s="1" t="s">
        <v>319</v>
      </c>
      <c r="C343" s="1">
        <v>58869</v>
      </c>
      <c r="D343" s="1">
        <v>11150000</v>
      </c>
      <c r="E343" s="2">
        <v>1</v>
      </c>
      <c r="F343" s="1">
        <v>142</v>
      </c>
      <c r="G343" s="1">
        <v>1</v>
      </c>
      <c r="H343" s="1" t="s">
        <v>10</v>
      </c>
      <c r="I343" s="4">
        <f>((Table2[[#This Row],[مقدار]]/Table2[[#This Row],[تعداد روز فعال شعبه]])*10)+1</f>
        <v>1.0704225352112675</v>
      </c>
    </row>
    <row r="344" spans="1:9" x14ac:dyDescent="0.35">
      <c r="A344" s="1" t="s">
        <v>590</v>
      </c>
      <c r="B344" s="1" t="s">
        <v>420</v>
      </c>
      <c r="C344" s="1">
        <v>59231</v>
      </c>
      <c r="D344" s="1">
        <v>9230000</v>
      </c>
      <c r="E344" s="2">
        <v>1</v>
      </c>
      <c r="F344" s="1">
        <v>142</v>
      </c>
      <c r="G344" s="1">
        <v>1</v>
      </c>
      <c r="H344" s="1" t="s">
        <v>10</v>
      </c>
      <c r="I344" s="4">
        <f>((Table2[[#This Row],[مقدار]]/Table2[[#This Row],[تعداد روز فعال شعبه]])*10)+1</f>
        <v>1.0704225352112675</v>
      </c>
    </row>
    <row r="345" spans="1:9" x14ac:dyDescent="0.35">
      <c r="A345" s="1" t="s">
        <v>590</v>
      </c>
      <c r="B345" s="1" t="s">
        <v>408</v>
      </c>
      <c r="C345" s="1">
        <v>59127</v>
      </c>
      <c r="D345" s="1">
        <v>11370000</v>
      </c>
      <c r="E345" s="2">
        <v>1</v>
      </c>
      <c r="F345" s="1">
        <v>142</v>
      </c>
      <c r="G345" s="1">
        <v>1</v>
      </c>
      <c r="H345" s="1" t="s">
        <v>10</v>
      </c>
      <c r="I345" s="4">
        <f>((Table2[[#This Row],[مقدار]]/Table2[[#This Row],[تعداد روز فعال شعبه]])*10)+1</f>
        <v>1.0704225352112675</v>
      </c>
    </row>
    <row r="346" spans="1:9" x14ac:dyDescent="0.35">
      <c r="A346" s="1" t="s">
        <v>590</v>
      </c>
      <c r="B346" s="1" t="s">
        <v>632</v>
      </c>
      <c r="C346" s="1">
        <v>59005</v>
      </c>
      <c r="D346" s="1">
        <v>10830000</v>
      </c>
      <c r="E346" s="2">
        <v>1</v>
      </c>
      <c r="F346" s="1">
        <v>142</v>
      </c>
      <c r="G346" s="1">
        <v>1</v>
      </c>
      <c r="H346" s="1" t="s">
        <v>10</v>
      </c>
      <c r="I346" s="4">
        <f>((Table2[[#This Row],[مقدار]]/Table2[[#This Row],[تعداد روز فعال شعبه]])*10)+1</f>
        <v>1.0704225352112675</v>
      </c>
    </row>
    <row r="347" spans="1:9" x14ac:dyDescent="0.35">
      <c r="A347" s="1" t="s">
        <v>590</v>
      </c>
      <c r="B347" s="1" t="s">
        <v>30</v>
      </c>
      <c r="C347" s="1">
        <v>58534</v>
      </c>
      <c r="D347" s="1">
        <v>13270000</v>
      </c>
      <c r="E347" s="2">
        <v>1</v>
      </c>
      <c r="F347" s="1">
        <v>142</v>
      </c>
      <c r="G347" s="1">
        <v>1</v>
      </c>
      <c r="H347" s="1" t="s">
        <v>10</v>
      </c>
      <c r="I347" s="4">
        <f>((Table2[[#This Row],[مقدار]]/Table2[[#This Row],[تعداد روز فعال شعبه]])*10)+1</f>
        <v>1.0704225352112675</v>
      </c>
    </row>
    <row r="348" spans="1:9" x14ac:dyDescent="0.35">
      <c r="A348" s="1" t="s">
        <v>590</v>
      </c>
      <c r="B348" s="1" t="s">
        <v>321</v>
      </c>
      <c r="C348" s="1">
        <v>58539</v>
      </c>
      <c r="D348" s="1">
        <v>10280000</v>
      </c>
      <c r="E348" s="2">
        <v>1</v>
      </c>
      <c r="F348" s="1">
        <v>142</v>
      </c>
      <c r="G348" s="1">
        <v>1</v>
      </c>
      <c r="H348" s="1" t="s">
        <v>10</v>
      </c>
      <c r="I348" s="4">
        <f>((Table2[[#This Row],[مقدار]]/Table2[[#This Row],[تعداد روز فعال شعبه]])*10)+1</f>
        <v>1.0704225352112675</v>
      </c>
    </row>
    <row r="349" spans="1:9" x14ac:dyDescent="0.35">
      <c r="A349" s="1" t="s">
        <v>590</v>
      </c>
      <c r="B349" s="1" t="s">
        <v>633</v>
      </c>
      <c r="C349" s="1">
        <v>58717</v>
      </c>
      <c r="D349" s="1">
        <v>6700000</v>
      </c>
      <c r="E349" s="2">
        <v>1</v>
      </c>
      <c r="F349" s="1">
        <v>142</v>
      </c>
      <c r="G349" s="1">
        <v>1</v>
      </c>
      <c r="H349" s="1" t="s">
        <v>10</v>
      </c>
      <c r="I349" s="4">
        <f>((Table2[[#This Row],[مقدار]]/Table2[[#This Row],[تعداد روز فعال شعبه]])*10)+1</f>
        <v>1.0704225352112675</v>
      </c>
    </row>
    <row r="350" spans="1:9" x14ac:dyDescent="0.35">
      <c r="A350" s="1" t="s">
        <v>590</v>
      </c>
      <c r="B350" s="1" t="s">
        <v>634</v>
      </c>
      <c r="C350" s="1">
        <v>58085</v>
      </c>
      <c r="D350" s="1">
        <v>3540000</v>
      </c>
      <c r="E350" s="2">
        <v>1</v>
      </c>
      <c r="F350" s="1">
        <v>142</v>
      </c>
      <c r="G350" s="1">
        <v>1</v>
      </c>
      <c r="H350" s="1" t="s">
        <v>10</v>
      </c>
      <c r="I350" s="4">
        <f>((Table2[[#This Row],[مقدار]]/Table2[[#This Row],[تعداد روز فعال شعبه]])*10)+1</f>
        <v>1.0704225352112675</v>
      </c>
    </row>
    <row r="351" spans="1:9" x14ac:dyDescent="0.35">
      <c r="A351" s="1" t="s">
        <v>590</v>
      </c>
      <c r="B351" s="1" t="s">
        <v>271</v>
      </c>
      <c r="C351" s="1">
        <v>57966</v>
      </c>
      <c r="D351" s="1">
        <v>7320000</v>
      </c>
      <c r="E351" s="2">
        <v>1</v>
      </c>
      <c r="F351" s="1">
        <v>142</v>
      </c>
      <c r="G351" s="1">
        <v>1</v>
      </c>
      <c r="H351" s="1" t="s">
        <v>10</v>
      </c>
      <c r="I351" s="4">
        <f>((Table2[[#This Row],[مقدار]]/Table2[[#This Row],[تعداد روز فعال شعبه]])*10)+1</f>
        <v>1.0704225352112675</v>
      </c>
    </row>
    <row r="352" spans="1:9" x14ac:dyDescent="0.35">
      <c r="A352" s="1" t="s">
        <v>590</v>
      </c>
      <c r="B352" s="1" t="s">
        <v>228</v>
      </c>
      <c r="C352" s="1">
        <v>57974</v>
      </c>
      <c r="D352" s="1">
        <v>4260000</v>
      </c>
      <c r="E352" s="2">
        <v>1</v>
      </c>
      <c r="F352" s="1">
        <v>142</v>
      </c>
      <c r="G352" s="1">
        <v>1</v>
      </c>
      <c r="H352" s="1" t="s">
        <v>10</v>
      </c>
      <c r="I352" s="4">
        <f>((Table2[[#This Row],[مقدار]]/Table2[[#This Row],[تعداد روز فعال شعبه]])*10)+1</f>
        <v>1.0704225352112675</v>
      </c>
    </row>
    <row r="353" spans="1:9" x14ac:dyDescent="0.35">
      <c r="A353" s="1" t="s">
        <v>590</v>
      </c>
      <c r="B353" s="1" t="s">
        <v>310</v>
      </c>
      <c r="C353" s="1">
        <v>58610</v>
      </c>
      <c r="D353" s="1">
        <v>23350000</v>
      </c>
      <c r="E353" s="2">
        <v>1</v>
      </c>
      <c r="F353" s="1">
        <v>142</v>
      </c>
      <c r="G353" s="1">
        <v>1</v>
      </c>
      <c r="H353" s="1" t="s">
        <v>10</v>
      </c>
      <c r="I353" s="4">
        <f>((Table2[[#This Row],[مقدار]]/Table2[[#This Row],[تعداد روز فعال شعبه]])*10)+1</f>
        <v>1.0704225352112675</v>
      </c>
    </row>
    <row r="354" spans="1:9" x14ac:dyDescent="0.35">
      <c r="A354" s="1" t="s">
        <v>590</v>
      </c>
      <c r="B354" s="1" t="s">
        <v>635</v>
      </c>
      <c r="C354" s="1">
        <v>58255</v>
      </c>
      <c r="D354" s="1">
        <v>4480000</v>
      </c>
      <c r="E354" s="2">
        <v>1</v>
      </c>
      <c r="F354" s="1">
        <v>142</v>
      </c>
      <c r="G354" s="1">
        <v>1</v>
      </c>
      <c r="H354" s="1" t="s">
        <v>10</v>
      </c>
      <c r="I354" s="4">
        <f>((Table2[[#This Row],[مقدار]]/Table2[[#This Row],[تعداد روز فعال شعبه]])*10)+1</f>
        <v>1.0704225352112675</v>
      </c>
    </row>
    <row r="355" spans="1:9" x14ac:dyDescent="0.35">
      <c r="A355" s="1" t="s">
        <v>590</v>
      </c>
      <c r="B355" s="1" t="s">
        <v>433</v>
      </c>
      <c r="C355" s="1">
        <v>58073</v>
      </c>
      <c r="D355" s="1">
        <v>4610000</v>
      </c>
      <c r="E355" s="2">
        <v>1</v>
      </c>
      <c r="F355" s="1">
        <v>142</v>
      </c>
      <c r="G355" s="1">
        <v>1</v>
      </c>
      <c r="H355" s="1" t="s">
        <v>10</v>
      </c>
      <c r="I355" s="4">
        <f>((Table2[[#This Row],[مقدار]]/Table2[[#This Row],[تعداد روز فعال شعبه]])*10)+1</f>
        <v>1.0704225352112675</v>
      </c>
    </row>
    <row r="356" spans="1:9" x14ac:dyDescent="0.35">
      <c r="A356" s="1" t="s">
        <v>590</v>
      </c>
      <c r="B356" s="1" t="s">
        <v>405</v>
      </c>
      <c r="C356" s="1">
        <v>59132</v>
      </c>
      <c r="D356" s="1">
        <v>11250000</v>
      </c>
      <c r="E356" s="2">
        <v>1</v>
      </c>
      <c r="F356" s="1">
        <v>142</v>
      </c>
      <c r="G356" s="1">
        <v>1</v>
      </c>
      <c r="H356" s="1" t="s">
        <v>10</v>
      </c>
      <c r="I356" s="4">
        <f>((Table2[[#This Row],[مقدار]]/Table2[[#This Row],[تعداد روز فعال شعبه]])*10)+1</f>
        <v>1.0704225352112675</v>
      </c>
    </row>
    <row r="357" spans="1:9" x14ac:dyDescent="0.35">
      <c r="A357" s="1" t="s">
        <v>590</v>
      </c>
      <c r="B357" s="1" t="s">
        <v>636</v>
      </c>
      <c r="C357" s="1">
        <v>57877</v>
      </c>
      <c r="D357" s="1">
        <v>5320000</v>
      </c>
      <c r="E357" s="2">
        <v>1</v>
      </c>
      <c r="F357" s="1">
        <v>142</v>
      </c>
      <c r="G357" s="1">
        <v>1</v>
      </c>
      <c r="H357" s="1" t="s">
        <v>10</v>
      </c>
      <c r="I357" s="4">
        <f>((Table2[[#This Row],[مقدار]]/Table2[[#This Row],[تعداد روز فعال شعبه]])*10)+1</f>
        <v>1.0704225352112675</v>
      </c>
    </row>
    <row r="358" spans="1:9" x14ac:dyDescent="0.35">
      <c r="A358" s="1" t="s">
        <v>590</v>
      </c>
      <c r="B358" s="1" t="s">
        <v>198</v>
      </c>
      <c r="C358" s="1">
        <v>59224</v>
      </c>
      <c r="D358" s="1">
        <v>10530000</v>
      </c>
      <c r="E358" s="2">
        <v>1</v>
      </c>
      <c r="F358" s="1">
        <v>142</v>
      </c>
      <c r="G358" s="1">
        <v>1</v>
      </c>
      <c r="H358" s="1" t="s">
        <v>10</v>
      </c>
      <c r="I358" s="4">
        <f>((Table2[[#This Row],[مقدار]]/Table2[[#This Row],[تعداد روز فعال شعبه]])*10)+1</f>
        <v>1.0704225352112675</v>
      </c>
    </row>
    <row r="359" spans="1:9" x14ac:dyDescent="0.35">
      <c r="A359" s="1" t="s">
        <v>590</v>
      </c>
      <c r="B359" s="1" t="s">
        <v>106</v>
      </c>
      <c r="C359" s="1">
        <v>58323</v>
      </c>
      <c r="D359" s="1">
        <v>3080000</v>
      </c>
      <c r="E359" s="2">
        <v>1</v>
      </c>
      <c r="F359" s="1">
        <v>142</v>
      </c>
      <c r="G359" s="1">
        <v>1</v>
      </c>
      <c r="H359" s="1" t="s">
        <v>10</v>
      </c>
      <c r="I359" s="4">
        <f>((Table2[[#This Row],[مقدار]]/Table2[[#This Row],[تعداد روز فعال شعبه]])*10)+1</f>
        <v>1.0704225352112675</v>
      </c>
    </row>
    <row r="360" spans="1:9" x14ac:dyDescent="0.35">
      <c r="A360" s="1" t="s">
        <v>590</v>
      </c>
      <c r="B360" s="1" t="s">
        <v>402</v>
      </c>
      <c r="C360" s="1">
        <v>58120</v>
      </c>
      <c r="D360" s="1">
        <v>5280000</v>
      </c>
      <c r="E360" s="2">
        <v>1</v>
      </c>
      <c r="F360" s="1">
        <v>142</v>
      </c>
      <c r="G360" s="1">
        <v>1</v>
      </c>
      <c r="H360" s="1" t="s">
        <v>10</v>
      </c>
      <c r="I360" s="4">
        <f>((Table2[[#This Row],[مقدار]]/Table2[[#This Row],[تعداد روز فعال شعبه]])*10)+1</f>
        <v>1.0704225352112675</v>
      </c>
    </row>
    <row r="361" spans="1:9" x14ac:dyDescent="0.35">
      <c r="A361" s="1" t="s">
        <v>590</v>
      </c>
      <c r="B361" s="1" t="s">
        <v>637</v>
      </c>
      <c r="C361" s="1">
        <v>58730</v>
      </c>
      <c r="D361" s="1">
        <v>5460000</v>
      </c>
      <c r="E361" s="2">
        <v>1</v>
      </c>
      <c r="F361" s="1">
        <v>142</v>
      </c>
      <c r="G361" s="1">
        <v>1</v>
      </c>
      <c r="H361" s="1" t="s">
        <v>10</v>
      </c>
      <c r="I361" s="4">
        <f>((Table2[[#This Row],[مقدار]]/Table2[[#This Row],[تعداد روز فعال شعبه]])*10)+1</f>
        <v>1.0704225352112675</v>
      </c>
    </row>
    <row r="362" spans="1:9" x14ac:dyDescent="0.35">
      <c r="A362" s="1" t="s">
        <v>590</v>
      </c>
      <c r="B362" s="1" t="s">
        <v>450</v>
      </c>
      <c r="C362" s="1">
        <v>58868</v>
      </c>
      <c r="D362" s="1">
        <v>5870000</v>
      </c>
      <c r="E362" s="2">
        <v>1</v>
      </c>
      <c r="F362" s="1">
        <v>142</v>
      </c>
      <c r="G362" s="1">
        <v>1</v>
      </c>
      <c r="H362" s="1" t="s">
        <v>10</v>
      </c>
      <c r="I362" s="4">
        <f>((Table2[[#This Row],[مقدار]]/Table2[[#This Row],[تعداد روز فعال شعبه]])*10)+1</f>
        <v>1.0704225352112675</v>
      </c>
    </row>
    <row r="363" spans="1:9" x14ac:dyDescent="0.35">
      <c r="A363" s="1" t="s">
        <v>590</v>
      </c>
      <c r="B363" s="1" t="s">
        <v>208</v>
      </c>
      <c r="C363" s="1">
        <v>58333</v>
      </c>
      <c r="D363" s="1">
        <v>3490000</v>
      </c>
      <c r="E363" s="2">
        <v>1</v>
      </c>
      <c r="F363" s="1">
        <v>142</v>
      </c>
      <c r="G363" s="1">
        <v>1</v>
      </c>
      <c r="H363" s="1" t="s">
        <v>10</v>
      </c>
      <c r="I363" s="4">
        <f>((Table2[[#This Row],[مقدار]]/Table2[[#This Row],[تعداد روز فعال شعبه]])*10)+1</f>
        <v>1.0704225352112675</v>
      </c>
    </row>
    <row r="364" spans="1:9" x14ac:dyDescent="0.35">
      <c r="A364" s="1" t="s">
        <v>590</v>
      </c>
      <c r="B364" s="1" t="s">
        <v>638</v>
      </c>
      <c r="C364" s="1">
        <v>58317</v>
      </c>
      <c r="D364" s="1">
        <v>5180000</v>
      </c>
      <c r="E364" s="2">
        <v>1</v>
      </c>
      <c r="F364" s="1">
        <v>142</v>
      </c>
      <c r="G364" s="1">
        <v>1</v>
      </c>
      <c r="H364" s="1" t="s">
        <v>10</v>
      </c>
      <c r="I364" s="4">
        <f>((Table2[[#This Row],[مقدار]]/Table2[[#This Row],[تعداد روز فعال شعبه]])*10)+1</f>
        <v>1.0704225352112675</v>
      </c>
    </row>
    <row r="365" spans="1:9" x14ac:dyDescent="0.35">
      <c r="A365" s="1" t="s">
        <v>590</v>
      </c>
      <c r="B365" s="1" t="s">
        <v>457</v>
      </c>
      <c r="C365" s="1">
        <v>59184</v>
      </c>
      <c r="D365" s="1">
        <v>10830000</v>
      </c>
      <c r="E365" s="2">
        <v>1</v>
      </c>
      <c r="F365" s="1">
        <v>142</v>
      </c>
      <c r="G365" s="1">
        <v>1</v>
      </c>
      <c r="H365" s="1" t="s">
        <v>10</v>
      </c>
      <c r="I365" s="4">
        <f>((Table2[[#This Row],[مقدار]]/Table2[[#This Row],[تعداد روز فعال شعبه]])*10)+1</f>
        <v>1.0704225352112675</v>
      </c>
    </row>
    <row r="366" spans="1:9" x14ac:dyDescent="0.35">
      <c r="A366" s="1" t="s">
        <v>590</v>
      </c>
      <c r="B366" s="1" t="s">
        <v>639</v>
      </c>
      <c r="C366" s="1">
        <v>58777</v>
      </c>
      <c r="D366" s="1">
        <v>9160000</v>
      </c>
      <c r="E366" s="2">
        <v>1</v>
      </c>
      <c r="F366" s="1">
        <v>142</v>
      </c>
      <c r="G366" s="1">
        <v>1</v>
      </c>
      <c r="H366" s="1" t="s">
        <v>10</v>
      </c>
      <c r="I366" s="4">
        <f>((Table2[[#This Row],[مقدار]]/Table2[[#This Row],[تعداد روز فعال شعبه]])*10)+1</f>
        <v>1.0704225352112675</v>
      </c>
    </row>
    <row r="367" spans="1:9" x14ac:dyDescent="0.35">
      <c r="A367" s="1" t="s">
        <v>590</v>
      </c>
      <c r="B367" s="1" t="s">
        <v>162</v>
      </c>
      <c r="C367" s="1">
        <v>58857</v>
      </c>
      <c r="D367" s="1">
        <v>6260000</v>
      </c>
      <c r="E367" s="2">
        <v>1</v>
      </c>
      <c r="F367" s="1">
        <v>142</v>
      </c>
      <c r="G367" s="1">
        <v>1</v>
      </c>
      <c r="H367" s="1" t="s">
        <v>10</v>
      </c>
      <c r="I367" s="4">
        <f>((Table2[[#This Row],[مقدار]]/Table2[[#This Row],[تعداد روز فعال شعبه]])*10)+1</f>
        <v>1.0704225352112675</v>
      </c>
    </row>
    <row r="368" spans="1:9" x14ac:dyDescent="0.35">
      <c r="A368" s="1" t="s">
        <v>590</v>
      </c>
      <c r="B368" s="1" t="s">
        <v>640</v>
      </c>
      <c r="C368" s="1">
        <v>57912</v>
      </c>
      <c r="D368" s="1">
        <v>9650000</v>
      </c>
      <c r="E368" s="2">
        <v>1</v>
      </c>
      <c r="F368" s="1">
        <v>142</v>
      </c>
      <c r="G368" s="1">
        <v>1</v>
      </c>
      <c r="H368" s="1" t="s">
        <v>10</v>
      </c>
      <c r="I368" s="4">
        <f>((Table2[[#This Row],[مقدار]]/Table2[[#This Row],[تعداد روز فعال شعبه]])*10)+1</f>
        <v>1.0704225352112675</v>
      </c>
    </row>
    <row r="369" spans="1:9" x14ac:dyDescent="0.35">
      <c r="A369" s="1" t="s">
        <v>590</v>
      </c>
      <c r="B369" s="1" t="s">
        <v>642</v>
      </c>
      <c r="C369" s="1">
        <v>58169</v>
      </c>
      <c r="D369" s="1">
        <v>6850000</v>
      </c>
      <c r="E369" s="2">
        <v>1</v>
      </c>
      <c r="F369" s="1">
        <v>142</v>
      </c>
      <c r="G369" s="1">
        <v>1</v>
      </c>
      <c r="H369" s="1" t="s">
        <v>10</v>
      </c>
      <c r="I369" s="4">
        <f>((Table2[[#This Row],[مقدار]]/Table2[[#This Row],[تعداد روز فعال شعبه]])*10)+1</f>
        <v>1.0704225352112675</v>
      </c>
    </row>
    <row r="370" spans="1:9" x14ac:dyDescent="0.35">
      <c r="A370" s="1" t="s">
        <v>590</v>
      </c>
      <c r="B370" s="1" t="s">
        <v>643</v>
      </c>
      <c r="C370" s="1">
        <v>57858</v>
      </c>
      <c r="D370" s="1">
        <v>6930000</v>
      </c>
      <c r="E370" s="2">
        <v>1</v>
      </c>
      <c r="F370" s="1">
        <v>142</v>
      </c>
      <c r="G370" s="1">
        <v>1</v>
      </c>
      <c r="H370" s="1" t="s">
        <v>10</v>
      </c>
      <c r="I370" s="4">
        <f>((Table2[[#This Row],[مقدار]]/Table2[[#This Row],[تعداد روز فعال شعبه]])*10)+1</f>
        <v>1.0704225352112675</v>
      </c>
    </row>
    <row r="371" spans="1:9" x14ac:dyDescent="0.35">
      <c r="A371" s="1" t="s">
        <v>590</v>
      </c>
      <c r="B371" s="1" t="s">
        <v>102</v>
      </c>
      <c r="C371" s="1">
        <v>58372</v>
      </c>
      <c r="D371" s="1">
        <v>4690000</v>
      </c>
      <c r="E371" s="2">
        <v>1</v>
      </c>
      <c r="F371" s="1">
        <v>142</v>
      </c>
      <c r="G371" s="1">
        <v>1</v>
      </c>
      <c r="H371" s="1" t="s">
        <v>10</v>
      </c>
      <c r="I371" s="4">
        <f>((Table2[[#This Row],[مقدار]]/Table2[[#This Row],[تعداد روز فعال شعبه]])*10)+1</f>
        <v>1.0704225352112675</v>
      </c>
    </row>
    <row r="372" spans="1:9" x14ac:dyDescent="0.35">
      <c r="A372" s="1" t="s">
        <v>590</v>
      </c>
      <c r="B372" s="1" t="s">
        <v>14</v>
      </c>
      <c r="C372" s="1">
        <v>58654</v>
      </c>
      <c r="D372" s="1">
        <v>9890000</v>
      </c>
      <c r="E372" s="2">
        <v>1</v>
      </c>
      <c r="F372" s="1">
        <v>142</v>
      </c>
      <c r="G372" s="1">
        <v>1</v>
      </c>
      <c r="H372" s="1" t="s">
        <v>10</v>
      </c>
      <c r="I372" s="4">
        <f>((Table2[[#This Row],[مقدار]]/Table2[[#This Row],[تعداد روز فعال شعبه]])*10)+1</f>
        <v>1.0704225352112675</v>
      </c>
    </row>
    <row r="373" spans="1:9" x14ac:dyDescent="0.35">
      <c r="A373" s="1" t="s">
        <v>590</v>
      </c>
      <c r="B373" s="1" t="s">
        <v>644</v>
      </c>
      <c r="C373" s="1">
        <v>59071</v>
      </c>
      <c r="D373" s="1">
        <v>14340000</v>
      </c>
      <c r="E373" s="2">
        <v>1</v>
      </c>
      <c r="F373" s="1">
        <v>142</v>
      </c>
      <c r="G373" s="1">
        <v>1</v>
      </c>
      <c r="H373" s="1" t="s">
        <v>10</v>
      </c>
      <c r="I373" s="4">
        <f>((Table2[[#This Row],[مقدار]]/Table2[[#This Row],[تعداد روز فعال شعبه]])*10)+1</f>
        <v>1.0704225352112675</v>
      </c>
    </row>
    <row r="374" spans="1:9" x14ac:dyDescent="0.35">
      <c r="A374" s="1" t="s">
        <v>590</v>
      </c>
      <c r="B374" s="1" t="s">
        <v>645</v>
      </c>
      <c r="C374" s="1">
        <v>57930</v>
      </c>
      <c r="D374" s="1">
        <v>6750000</v>
      </c>
      <c r="E374" s="2">
        <v>1</v>
      </c>
      <c r="F374" s="1">
        <v>142</v>
      </c>
      <c r="G374" s="1">
        <v>1</v>
      </c>
      <c r="H374" s="1" t="s">
        <v>10</v>
      </c>
      <c r="I374" s="4">
        <f>((Table2[[#This Row],[مقدار]]/Table2[[#This Row],[تعداد روز فعال شعبه]])*10)+1</f>
        <v>1.0704225352112675</v>
      </c>
    </row>
    <row r="375" spans="1:9" x14ac:dyDescent="0.35">
      <c r="A375" s="1" t="s">
        <v>590</v>
      </c>
      <c r="B375" s="1" t="s">
        <v>393</v>
      </c>
      <c r="C375" s="1">
        <v>57967</v>
      </c>
      <c r="D375" s="1">
        <v>10730000</v>
      </c>
      <c r="E375" s="2">
        <v>1</v>
      </c>
      <c r="F375" s="1">
        <v>142</v>
      </c>
      <c r="G375" s="1">
        <v>1</v>
      </c>
      <c r="H375" s="1" t="s">
        <v>10</v>
      </c>
      <c r="I375" s="4">
        <f>((Table2[[#This Row],[مقدار]]/Table2[[#This Row],[تعداد روز فعال شعبه]])*10)+1</f>
        <v>1.0704225352112675</v>
      </c>
    </row>
    <row r="376" spans="1:9" x14ac:dyDescent="0.35">
      <c r="A376" s="1" t="s">
        <v>590</v>
      </c>
      <c r="B376" s="1" t="s">
        <v>212</v>
      </c>
      <c r="C376" s="1">
        <v>58535</v>
      </c>
      <c r="D376" s="1">
        <v>10130000</v>
      </c>
      <c r="E376" s="2">
        <v>1</v>
      </c>
      <c r="F376" s="1">
        <v>142</v>
      </c>
      <c r="G376" s="1">
        <v>1</v>
      </c>
      <c r="H376" s="1" t="s">
        <v>10</v>
      </c>
      <c r="I376" s="4">
        <f>((Table2[[#This Row],[مقدار]]/Table2[[#This Row],[تعداد روز فعال شعبه]])*10)+1</f>
        <v>1.0704225352112675</v>
      </c>
    </row>
    <row r="377" spans="1:9" x14ac:dyDescent="0.35">
      <c r="A377" s="1" t="s">
        <v>590</v>
      </c>
      <c r="B377" s="1" t="s">
        <v>646</v>
      </c>
      <c r="C377" s="1">
        <v>58092</v>
      </c>
      <c r="D377" s="1">
        <v>6050000</v>
      </c>
      <c r="E377" s="2">
        <v>1</v>
      </c>
      <c r="F377" s="1">
        <v>142</v>
      </c>
      <c r="G377" s="1">
        <v>1</v>
      </c>
      <c r="H377" s="1" t="s">
        <v>10</v>
      </c>
      <c r="I377" s="4">
        <f>((Table2[[#This Row],[مقدار]]/Table2[[#This Row],[تعداد روز فعال شعبه]])*10)+1</f>
        <v>1.0704225352112675</v>
      </c>
    </row>
    <row r="378" spans="1:9" x14ac:dyDescent="0.35">
      <c r="A378" s="1"/>
      <c r="B378" s="1"/>
      <c r="C378" s="1"/>
      <c r="D378" s="1"/>
      <c r="E378" s="2"/>
      <c r="F378" s="1"/>
      <c r="G378" s="1"/>
      <c r="H378" s="1"/>
      <c r="I378" s="4">
        <f>SUBTOTAL(109,Table2[کف سفارش])</f>
        <v>535.57746478873105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11"/>
  <sheetViews>
    <sheetView topLeftCell="A185" workbookViewId="0">
      <selection activeCell="A190" sqref="A190"/>
    </sheetView>
  </sheetViews>
  <sheetFormatPr defaultRowHeight="14.5" x14ac:dyDescent="0.35"/>
  <cols>
    <col min="1" max="1" width="12" customWidth="1"/>
    <col min="2" max="2" width="9.81640625" customWidth="1"/>
    <col min="4" max="4" width="10.54296875" customWidth="1"/>
    <col min="6" max="6" width="17.81640625" customWidth="1"/>
    <col min="7" max="7" width="17.26953125" customWidth="1"/>
    <col min="8" max="8" width="27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786</v>
      </c>
    </row>
    <row r="2" spans="1:9" x14ac:dyDescent="0.35">
      <c r="A2" s="1" t="s">
        <v>706</v>
      </c>
      <c r="B2" s="1" t="s">
        <v>127</v>
      </c>
      <c r="C2" s="1">
        <v>58742</v>
      </c>
      <c r="D2" s="1">
        <v>14530000</v>
      </c>
      <c r="E2" s="1">
        <v>3</v>
      </c>
      <c r="F2" s="1">
        <v>124</v>
      </c>
      <c r="G2" s="1">
        <v>3</v>
      </c>
      <c r="H2" s="1" t="s">
        <v>10</v>
      </c>
      <c r="I2" s="4">
        <f>1+(Table11[[#This Row],[مقدار]]/Table11[[#This Row],[تعداد روز فعال شعبه]])*10</f>
        <v>1.2419354838709677</v>
      </c>
    </row>
    <row r="3" spans="1:9" x14ac:dyDescent="0.35">
      <c r="A3" s="1" t="s">
        <v>706</v>
      </c>
      <c r="B3" s="1" t="s">
        <v>187</v>
      </c>
      <c r="C3" s="1">
        <v>58929</v>
      </c>
      <c r="D3" s="1">
        <v>9003400</v>
      </c>
      <c r="E3" s="1">
        <v>1</v>
      </c>
      <c r="F3" s="1">
        <v>124</v>
      </c>
      <c r="G3" s="1">
        <v>1</v>
      </c>
      <c r="H3" s="1" t="s">
        <v>10</v>
      </c>
      <c r="I3" s="4">
        <f>1+(Table11[[#This Row],[مقدار]]/Table11[[#This Row],[تعداد روز فعال شعبه]])*10</f>
        <v>1.0806451612903225</v>
      </c>
    </row>
    <row r="4" spans="1:9" x14ac:dyDescent="0.35">
      <c r="A4" s="1" t="s">
        <v>706</v>
      </c>
      <c r="B4" s="1" t="s">
        <v>42</v>
      </c>
      <c r="C4" s="1">
        <v>59093</v>
      </c>
      <c r="D4" s="1">
        <v>12446600</v>
      </c>
      <c r="E4" s="1">
        <v>1</v>
      </c>
      <c r="F4" s="1">
        <v>124</v>
      </c>
      <c r="G4" s="1">
        <v>1</v>
      </c>
      <c r="H4" s="1" t="s">
        <v>10</v>
      </c>
      <c r="I4" s="4">
        <f>1+(Table11[[#This Row],[مقدار]]/Table11[[#This Row],[تعداد روز فعال شعبه]])*10</f>
        <v>1.0806451612903225</v>
      </c>
    </row>
    <row r="5" spans="1:9" x14ac:dyDescent="0.35">
      <c r="A5" s="1" t="s">
        <v>706</v>
      </c>
      <c r="B5" s="1" t="s">
        <v>31</v>
      </c>
      <c r="C5" s="1">
        <v>58594</v>
      </c>
      <c r="D5" s="1">
        <v>115457500</v>
      </c>
      <c r="E5" s="1">
        <v>19</v>
      </c>
      <c r="F5" s="1">
        <v>124</v>
      </c>
      <c r="G5" s="1">
        <v>18</v>
      </c>
      <c r="H5" s="1" t="s">
        <v>10</v>
      </c>
      <c r="I5" s="4">
        <f>1+(Table11[[#This Row],[مقدار]]/Table11[[#This Row],[تعداد روز فعال شعبه]])*10</f>
        <v>2.532258064516129</v>
      </c>
    </row>
    <row r="6" spans="1:9" x14ac:dyDescent="0.35">
      <c r="A6" s="1" t="s">
        <v>706</v>
      </c>
      <c r="B6" s="1" t="s">
        <v>165</v>
      </c>
      <c r="C6" s="1">
        <v>58839</v>
      </c>
      <c r="D6" s="1">
        <v>23935000</v>
      </c>
      <c r="E6" s="1">
        <v>6</v>
      </c>
      <c r="F6" s="1">
        <v>124</v>
      </c>
      <c r="G6" s="1">
        <v>6</v>
      </c>
      <c r="H6" s="1" t="s">
        <v>10</v>
      </c>
      <c r="I6" s="4">
        <f>1+(Table11[[#This Row],[مقدار]]/Table11[[#This Row],[تعداد روز فعال شعبه]])*10</f>
        <v>1.4838709677419355</v>
      </c>
    </row>
    <row r="7" spans="1:9" x14ac:dyDescent="0.35">
      <c r="A7" s="1" t="s">
        <v>706</v>
      </c>
      <c r="B7" s="1" t="s">
        <v>16</v>
      </c>
      <c r="C7" s="1">
        <v>58711</v>
      </c>
      <c r="D7" s="1">
        <v>228116000</v>
      </c>
      <c r="E7" s="1">
        <v>20</v>
      </c>
      <c r="F7" s="1">
        <v>124</v>
      </c>
      <c r="G7" s="1">
        <v>20</v>
      </c>
      <c r="H7" s="1" t="s">
        <v>10</v>
      </c>
      <c r="I7" s="4">
        <f>1+(Table11[[#This Row],[مقدار]]/Table11[[#This Row],[تعداد روز فعال شعبه]])*10</f>
        <v>2.6129032258064515</v>
      </c>
    </row>
    <row r="8" spans="1:9" x14ac:dyDescent="0.35">
      <c r="A8" s="1" t="s">
        <v>706</v>
      </c>
      <c r="B8" s="1" t="s">
        <v>21</v>
      </c>
      <c r="C8" s="1">
        <v>58625</v>
      </c>
      <c r="D8" s="1">
        <v>344959600</v>
      </c>
      <c r="E8" s="1">
        <v>14</v>
      </c>
      <c r="F8" s="1">
        <v>124</v>
      </c>
      <c r="G8" s="1">
        <v>14</v>
      </c>
      <c r="H8" s="1" t="s">
        <v>10</v>
      </c>
      <c r="I8" s="4">
        <f>1+(Table11[[#This Row],[مقدار]]/Table11[[#This Row],[تعداد روز فعال شعبه]])*10</f>
        <v>2.129032258064516</v>
      </c>
    </row>
    <row r="9" spans="1:9" x14ac:dyDescent="0.35">
      <c r="A9" s="1" t="s">
        <v>706</v>
      </c>
      <c r="B9" s="1" t="s">
        <v>105</v>
      </c>
      <c r="C9" s="1">
        <v>58595</v>
      </c>
      <c r="D9" s="1">
        <v>259732600</v>
      </c>
      <c r="E9" s="1">
        <v>30</v>
      </c>
      <c r="F9" s="1">
        <v>124</v>
      </c>
      <c r="G9" s="1">
        <v>30</v>
      </c>
      <c r="H9" s="1" t="s">
        <v>10</v>
      </c>
      <c r="I9" s="4">
        <f>1+(Table11[[#This Row],[مقدار]]/Table11[[#This Row],[تعداد روز فعال شعبه]])*10</f>
        <v>3.4193548387096775</v>
      </c>
    </row>
    <row r="10" spans="1:9" x14ac:dyDescent="0.35">
      <c r="A10" s="1" t="s">
        <v>706</v>
      </c>
      <c r="B10" s="1" t="s">
        <v>707</v>
      </c>
      <c r="C10" s="1">
        <v>58655</v>
      </c>
      <c r="D10" s="1">
        <v>91330600</v>
      </c>
      <c r="E10" s="1">
        <v>9</v>
      </c>
      <c r="F10" s="1">
        <v>124</v>
      </c>
      <c r="G10" s="1">
        <v>8</v>
      </c>
      <c r="H10" s="1" t="s">
        <v>10</v>
      </c>
      <c r="I10" s="4">
        <f>1+(Table11[[#This Row],[مقدار]]/Table11[[#This Row],[تعداد روز فعال شعبه]])*10</f>
        <v>1.7258064516129032</v>
      </c>
    </row>
    <row r="11" spans="1:9" x14ac:dyDescent="0.35">
      <c r="A11" s="1" t="s">
        <v>706</v>
      </c>
      <c r="B11" s="1" t="s">
        <v>276</v>
      </c>
      <c r="C11" s="1">
        <v>58629</v>
      </c>
      <c r="D11" s="1">
        <v>17860000</v>
      </c>
      <c r="E11" s="1">
        <v>3</v>
      </c>
      <c r="F11" s="1">
        <v>124</v>
      </c>
      <c r="G11" s="1">
        <v>3</v>
      </c>
      <c r="H11" s="1" t="s">
        <v>10</v>
      </c>
      <c r="I11" s="4">
        <f>1+(Table11[[#This Row],[مقدار]]/Table11[[#This Row],[تعداد روز فعال شعبه]])*10</f>
        <v>1.2419354838709677</v>
      </c>
    </row>
    <row r="12" spans="1:9" x14ac:dyDescent="0.35">
      <c r="A12" s="1" t="s">
        <v>706</v>
      </c>
      <c r="B12" s="1" t="s">
        <v>24</v>
      </c>
      <c r="C12" s="1">
        <v>58712</v>
      </c>
      <c r="D12" s="1">
        <v>172491904</v>
      </c>
      <c r="E12" s="1">
        <v>12</v>
      </c>
      <c r="F12" s="1">
        <v>124</v>
      </c>
      <c r="G12" s="1">
        <v>12</v>
      </c>
      <c r="H12" s="1" t="s">
        <v>10</v>
      </c>
      <c r="I12" s="4">
        <f>1+(Table11[[#This Row],[مقدار]]/Table11[[#This Row],[تعداد روز فعال شعبه]])*10</f>
        <v>1.967741935483871</v>
      </c>
    </row>
    <row r="13" spans="1:9" x14ac:dyDescent="0.35">
      <c r="A13" s="1" t="s">
        <v>706</v>
      </c>
      <c r="B13" s="1" t="s">
        <v>370</v>
      </c>
      <c r="C13" s="1">
        <v>58632</v>
      </c>
      <c r="D13" s="1">
        <v>25240000</v>
      </c>
      <c r="E13" s="1">
        <v>3</v>
      </c>
      <c r="F13" s="1">
        <v>124</v>
      </c>
      <c r="G13" s="1">
        <v>3</v>
      </c>
      <c r="H13" s="1" t="s">
        <v>10</v>
      </c>
      <c r="I13" s="4">
        <f>1+(Table11[[#This Row],[مقدار]]/Table11[[#This Row],[تعداد روز فعال شعبه]])*10</f>
        <v>1.2419354838709677</v>
      </c>
    </row>
    <row r="14" spans="1:9" x14ac:dyDescent="0.35">
      <c r="A14" s="1" t="s">
        <v>706</v>
      </c>
      <c r="B14" s="1" t="s">
        <v>81</v>
      </c>
      <c r="C14" s="1">
        <v>58604</v>
      </c>
      <c r="D14" s="1">
        <v>373996200</v>
      </c>
      <c r="E14" s="1">
        <v>22</v>
      </c>
      <c r="F14" s="1">
        <v>124</v>
      </c>
      <c r="G14" s="1">
        <v>22</v>
      </c>
      <c r="H14" s="1" t="s">
        <v>10</v>
      </c>
      <c r="I14" s="4">
        <f>1+(Table11[[#This Row],[مقدار]]/Table11[[#This Row],[تعداد روز فعال شعبه]])*10</f>
        <v>2.774193548387097</v>
      </c>
    </row>
    <row r="15" spans="1:9" x14ac:dyDescent="0.35">
      <c r="A15" s="1" t="s">
        <v>706</v>
      </c>
      <c r="B15" s="1" t="s">
        <v>138</v>
      </c>
      <c r="C15" s="1">
        <v>58876</v>
      </c>
      <c r="D15" s="1">
        <v>37167300</v>
      </c>
      <c r="E15" s="1">
        <v>9</v>
      </c>
      <c r="F15" s="1">
        <v>124</v>
      </c>
      <c r="G15" s="1">
        <v>9</v>
      </c>
      <c r="H15" s="1" t="s">
        <v>10</v>
      </c>
      <c r="I15" s="4">
        <f>1+(Table11[[#This Row],[مقدار]]/Table11[[#This Row],[تعداد روز فعال شعبه]])*10</f>
        <v>1.7258064516129032</v>
      </c>
    </row>
    <row r="16" spans="1:9" x14ac:dyDescent="0.35">
      <c r="A16" s="1" t="s">
        <v>706</v>
      </c>
      <c r="B16" s="1" t="s">
        <v>258</v>
      </c>
      <c r="C16" s="1">
        <v>58650</v>
      </c>
      <c r="D16" s="1">
        <v>77018700</v>
      </c>
      <c r="E16" s="1">
        <v>8</v>
      </c>
      <c r="F16" s="1">
        <v>124</v>
      </c>
      <c r="G16" s="1">
        <v>8</v>
      </c>
      <c r="H16" s="1" t="s">
        <v>10</v>
      </c>
      <c r="I16" s="4">
        <f>1+(Table11[[#This Row],[مقدار]]/Table11[[#This Row],[تعداد روز فعال شعبه]])*10</f>
        <v>1.6451612903225805</v>
      </c>
    </row>
    <row r="17" spans="1:9" x14ac:dyDescent="0.35">
      <c r="A17" s="1" t="s">
        <v>706</v>
      </c>
      <c r="B17" s="1" t="s">
        <v>388</v>
      </c>
      <c r="C17" s="1">
        <v>58874</v>
      </c>
      <c r="D17" s="1">
        <v>5567100</v>
      </c>
      <c r="E17" s="1">
        <v>1</v>
      </c>
      <c r="F17" s="1">
        <v>124</v>
      </c>
      <c r="G17" s="1">
        <v>1</v>
      </c>
      <c r="H17" s="1" t="s">
        <v>10</v>
      </c>
      <c r="I17" s="4">
        <f>1+(Table11[[#This Row],[مقدار]]/Table11[[#This Row],[تعداد روز فعال شعبه]])*10</f>
        <v>1.0806451612903225</v>
      </c>
    </row>
    <row r="18" spans="1:9" x14ac:dyDescent="0.35">
      <c r="A18" s="1" t="s">
        <v>706</v>
      </c>
      <c r="B18" s="1" t="s">
        <v>302</v>
      </c>
      <c r="C18" s="1">
        <v>59112</v>
      </c>
      <c r="D18" s="1">
        <v>38310000</v>
      </c>
      <c r="E18" s="1">
        <v>3</v>
      </c>
      <c r="F18" s="1">
        <v>124</v>
      </c>
      <c r="G18" s="1">
        <v>3</v>
      </c>
      <c r="H18" s="1" t="s">
        <v>10</v>
      </c>
      <c r="I18" s="4">
        <f>1+(Table11[[#This Row],[مقدار]]/Table11[[#This Row],[تعداد روز فعال شعبه]])*10</f>
        <v>1.2419354838709677</v>
      </c>
    </row>
    <row r="19" spans="1:9" x14ac:dyDescent="0.35">
      <c r="A19" s="1" t="s">
        <v>706</v>
      </c>
      <c r="B19" s="1" t="s">
        <v>396</v>
      </c>
      <c r="C19" s="1">
        <v>58966</v>
      </c>
      <c r="D19" s="1">
        <v>11352600</v>
      </c>
      <c r="E19" s="1">
        <v>2</v>
      </c>
      <c r="F19" s="1">
        <v>124</v>
      </c>
      <c r="G19" s="1">
        <v>2</v>
      </c>
      <c r="H19" s="1" t="s">
        <v>10</v>
      </c>
      <c r="I19" s="4">
        <f>1+(Table11[[#This Row],[مقدار]]/Table11[[#This Row],[تعداد روز فعال شعبه]])*10</f>
        <v>1.1612903225806452</v>
      </c>
    </row>
    <row r="20" spans="1:9" x14ac:dyDescent="0.35">
      <c r="A20" s="1" t="s">
        <v>706</v>
      </c>
      <c r="B20" s="1" t="s">
        <v>131</v>
      </c>
      <c r="C20" s="1">
        <v>58785</v>
      </c>
      <c r="D20" s="1">
        <v>18900100</v>
      </c>
      <c r="E20" s="1">
        <v>4</v>
      </c>
      <c r="F20" s="1">
        <v>124</v>
      </c>
      <c r="G20" s="1">
        <v>4</v>
      </c>
      <c r="H20" s="1" t="s">
        <v>10</v>
      </c>
      <c r="I20" s="4">
        <f>1+(Table11[[#This Row],[مقدار]]/Table11[[#This Row],[تعداد روز فعال شعبه]])*10</f>
        <v>1.3225806451612903</v>
      </c>
    </row>
    <row r="21" spans="1:9" x14ac:dyDescent="0.35">
      <c r="A21" s="1" t="s">
        <v>706</v>
      </c>
      <c r="B21" s="1" t="s">
        <v>150</v>
      </c>
      <c r="C21" s="1">
        <v>58990</v>
      </c>
      <c r="D21" s="1">
        <v>120440000</v>
      </c>
      <c r="E21" s="1">
        <v>20</v>
      </c>
      <c r="F21" s="1">
        <v>124</v>
      </c>
      <c r="G21" s="1">
        <v>20</v>
      </c>
      <c r="H21" s="1" t="s">
        <v>10</v>
      </c>
      <c r="I21" s="4">
        <f>1+(Table11[[#This Row],[مقدار]]/Table11[[#This Row],[تعداد روز فعال شعبه]])*10</f>
        <v>2.6129032258064515</v>
      </c>
    </row>
    <row r="22" spans="1:9" x14ac:dyDescent="0.35">
      <c r="A22" s="1" t="s">
        <v>706</v>
      </c>
      <c r="B22" s="1" t="s">
        <v>12</v>
      </c>
      <c r="C22" s="1">
        <v>58656</v>
      </c>
      <c r="D22" s="1">
        <v>119376200</v>
      </c>
      <c r="E22" s="1">
        <v>8</v>
      </c>
      <c r="F22" s="1">
        <v>124</v>
      </c>
      <c r="G22" s="1">
        <v>8</v>
      </c>
      <c r="H22" s="1" t="s">
        <v>10</v>
      </c>
      <c r="I22" s="4">
        <f>1+(Table11[[#This Row],[مقدار]]/Table11[[#This Row],[تعداد روز فعال شعبه]])*10</f>
        <v>1.6451612903225805</v>
      </c>
    </row>
    <row r="23" spans="1:9" x14ac:dyDescent="0.35">
      <c r="A23" s="1" t="s">
        <v>706</v>
      </c>
      <c r="B23" s="1" t="s">
        <v>188</v>
      </c>
      <c r="C23" s="1">
        <v>58927</v>
      </c>
      <c r="D23" s="1">
        <v>10000000</v>
      </c>
      <c r="E23" s="1">
        <v>1</v>
      </c>
      <c r="F23" s="1">
        <v>124</v>
      </c>
      <c r="G23" s="1">
        <v>1</v>
      </c>
      <c r="H23" s="1" t="s">
        <v>10</v>
      </c>
      <c r="I23" s="4">
        <f>1+(Table11[[#This Row],[مقدار]]/Table11[[#This Row],[تعداد روز فعال شعبه]])*10</f>
        <v>1.0806451612903225</v>
      </c>
    </row>
    <row r="24" spans="1:9" x14ac:dyDescent="0.35">
      <c r="A24" s="1" t="s">
        <v>706</v>
      </c>
      <c r="B24" s="1" t="s">
        <v>293</v>
      </c>
      <c r="C24" s="1">
        <v>58665</v>
      </c>
      <c r="D24" s="1">
        <v>18450600</v>
      </c>
      <c r="E24" s="1">
        <v>2</v>
      </c>
      <c r="F24" s="1">
        <v>124</v>
      </c>
      <c r="G24" s="1">
        <v>2</v>
      </c>
      <c r="H24" s="1" t="s">
        <v>10</v>
      </c>
      <c r="I24" s="4">
        <f>1+(Table11[[#This Row],[مقدار]]/Table11[[#This Row],[تعداد روز فعال شعبه]])*10</f>
        <v>1.1612903225806452</v>
      </c>
    </row>
    <row r="25" spans="1:9" x14ac:dyDescent="0.35">
      <c r="A25" s="1" t="s">
        <v>706</v>
      </c>
      <c r="B25" s="1" t="s">
        <v>99</v>
      </c>
      <c r="C25" s="1">
        <v>58710</v>
      </c>
      <c r="D25" s="1">
        <v>232778300</v>
      </c>
      <c r="E25" s="1">
        <v>28</v>
      </c>
      <c r="F25" s="1">
        <v>124</v>
      </c>
      <c r="G25" s="1">
        <v>28</v>
      </c>
      <c r="H25" s="1" t="s">
        <v>10</v>
      </c>
      <c r="I25" s="4">
        <f>1+(Table11[[#This Row],[مقدار]]/Table11[[#This Row],[تعداد روز فعال شعبه]])*10</f>
        <v>3.258064516129032</v>
      </c>
    </row>
    <row r="26" spans="1:9" x14ac:dyDescent="0.35">
      <c r="A26" s="1" t="s">
        <v>706</v>
      </c>
      <c r="B26" s="1" t="s">
        <v>91</v>
      </c>
      <c r="C26" s="1">
        <v>58768</v>
      </c>
      <c r="D26" s="1">
        <v>36145000</v>
      </c>
      <c r="E26" s="1">
        <v>6</v>
      </c>
      <c r="F26" s="1">
        <v>124</v>
      </c>
      <c r="G26" s="1">
        <v>5</v>
      </c>
      <c r="H26" s="1" t="s">
        <v>10</v>
      </c>
      <c r="I26" s="4">
        <f>1+(Table11[[#This Row],[مقدار]]/Table11[[#This Row],[تعداد روز فعال شعبه]])*10</f>
        <v>1.4838709677419355</v>
      </c>
    </row>
    <row r="27" spans="1:9" x14ac:dyDescent="0.35">
      <c r="A27" s="1" t="s">
        <v>706</v>
      </c>
      <c r="B27" s="1" t="s">
        <v>84</v>
      </c>
      <c r="C27" s="1">
        <v>58565</v>
      </c>
      <c r="D27" s="1">
        <v>24443000</v>
      </c>
      <c r="E27" s="1">
        <v>2</v>
      </c>
      <c r="F27" s="1">
        <v>124</v>
      </c>
      <c r="G27" s="1">
        <v>2</v>
      </c>
      <c r="H27" s="1" t="s">
        <v>10</v>
      </c>
      <c r="I27" s="4">
        <f>1+(Table11[[#This Row],[مقدار]]/Table11[[#This Row],[تعداد روز فعال شعبه]])*10</f>
        <v>1.1612903225806452</v>
      </c>
    </row>
    <row r="28" spans="1:9" x14ac:dyDescent="0.35">
      <c r="A28" s="1" t="s">
        <v>706</v>
      </c>
      <c r="B28" s="1" t="s">
        <v>445</v>
      </c>
      <c r="C28" s="1">
        <v>58696</v>
      </c>
      <c r="D28" s="1">
        <v>18152100</v>
      </c>
      <c r="E28" s="1">
        <v>2</v>
      </c>
      <c r="F28" s="1">
        <v>124</v>
      </c>
      <c r="G28" s="1">
        <v>2</v>
      </c>
      <c r="H28" s="1" t="s">
        <v>10</v>
      </c>
      <c r="I28" s="4">
        <f>1+(Table11[[#This Row],[مقدار]]/Table11[[#This Row],[تعداد روز فعال شعبه]])*10</f>
        <v>1.1612903225806452</v>
      </c>
    </row>
    <row r="29" spans="1:9" x14ac:dyDescent="0.35">
      <c r="A29" s="1" t="s">
        <v>706</v>
      </c>
      <c r="B29" s="1" t="s">
        <v>82</v>
      </c>
      <c r="C29" s="1">
        <v>58652</v>
      </c>
      <c r="D29" s="1">
        <v>58080000</v>
      </c>
      <c r="E29" s="1">
        <v>3</v>
      </c>
      <c r="F29" s="1">
        <v>124</v>
      </c>
      <c r="G29" s="1">
        <v>3</v>
      </c>
      <c r="H29" s="1" t="s">
        <v>10</v>
      </c>
      <c r="I29" s="4">
        <f>1+(Table11[[#This Row],[مقدار]]/Table11[[#This Row],[تعداد روز فعال شعبه]])*10</f>
        <v>1.2419354838709677</v>
      </c>
    </row>
    <row r="30" spans="1:9" x14ac:dyDescent="0.35">
      <c r="A30" s="1" t="s">
        <v>706</v>
      </c>
      <c r="B30" s="1" t="s">
        <v>153</v>
      </c>
      <c r="C30" s="1">
        <v>58931</v>
      </c>
      <c r="D30" s="1">
        <v>41240000</v>
      </c>
      <c r="E30" s="1">
        <v>5</v>
      </c>
      <c r="F30" s="1">
        <v>124</v>
      </c>
      <c r="G30" s="1">
        <v>4</v>
      </c>
      <c r="H30" s="1" t="s">
        <v>10</v>
      </c>
      <c r="I30" s="4">
        <f>1+(Table11[[#This Row],[مقدار]]/Table11[[#This Row],[تعداد روز فعال شعبه]])*10</f>
        <v>1.403225806451613</v>
      </c>
    </row>
    <row r="31" spans="1:9" x14ac:dyDescent="0.35">
      <c r="A31" s="1" t="s">
        <v>706</v>
      </c>
      <c r="B31" s="1" t="s">
        <v>142</v>
      </c>
      <c r="C31" s="1">
        <v>58827</v>
      </c>
      <c r="D31" s="1">
        <v>25425000</v>
      </c>
      <c r="E31" s="1">
        <v>6</v>
      </c>
      <c r="F31" s="1">
        <v>124</v>
      </c>
      <c r="G31" s="1">
        <v>6</v>
      </c>
      <c r="H31" s="1" t="s">
        <v>10</v>
      </c>
      <c r="I31" s="4">
        <f>1+(Table11[[#This Row],[مقدار]]/Table11[[#This Row],[تعداد روز فعال شعبه]])*10</f>
        <v>1.4838709677419355</v>
      </c>
    </row>
    <row r="32" spans="1:9" x14ac:dyDescent="0.35">
      <c r="A32" s="1" t="s">
        <v>706</v>
      </c>
      <c r="B32" s="1" t="s">
        <v>48</v>
      </c>
      <c r="C32" s="1">
        <v>74700</v>
      </c>
      <c r="D32" s="1">
        <v>33561600</v>
      </c>
      <c r="E32" s="1">
        <v>4</v>
      </c>
      <c r="F32" s="1">
        <v>124</v>
      </c>
      <c r="G32" s="1">
        <v>3</v>
      </c>
      <c r="H32" s="1" t="s">
        <v>10</v>
      </c>
      <c r="I32" s="4">
        <f>1+(Table11[[#This Row],[مقدار]]/Table11[[#This Row],[تعداد روز فعال شعبه]])*10</f>
        <v>1.3225806451612903</v>
      </c>
    </row>
    <row r="33" spans="1:9" x14ac:dyDescent="0.35">
      <c r="A33" s="1" t="s">
        <v>706</v>
      </c>
      <c r="B33" s="1" t="s">
        <v>325</v>
      </c>
      <c r="C33" s="1">
        <v>58936</v>
      </c>
      <c r="D33" s="1">
        <v>25326100</v>
      </c>
      <c r="E33" s="1">
        <v>3</v>
      </c>
      <c r="F33" s="1">
        <v>124</v>
      </c>
      <c r="G33" s="1">
        <v>3</v>
      </c>
      <c r="H33" s="1" t="s">
        <v>10</v>
      </c>
      <c r="I33" s="4">
        <f>1+(Table11[[#This Row],[مقدار]]/Table11[[#This Row],[تعداد روز فعال شعبه]])*10</f>
        <v>1.2419354838709677</v>
      </c>
    </row>
    <row r="34" spans="1:9" x14ac:dyDescent="0.35">
      <c r="A34" s="1" t="s">
        <v>706</v>
      </c>
      <c r="B34" s="1" t="s">
        <v>71</v>
      </c>
      <c r="C34" s="1">
        <v>58596</v>
      </c>
      <c r="D34" s="1">
        <v>236080000</v>
      </c>
      <c r="E34" s="1">
        <v>21</v>
      </c>
      <c r="F34" s="1">
        <v>124</v>
      </c>
      <c r="G34" s="1">
        <v>21</v>
      </c>
      <c r="H34" s="1" t="s">
        <v>10</v>
      </c>
      <c r="I34" s="4">
        <f>1+(Table11[[#This Row],[مقدار]]/Table11[[#This Row],[تعداد روز فعال شعبه]])*10</f>
        <v>2.693548387096774</v>
      </c>
    </row>
    <row r="35" spans="1:9" x14ac:dyDescent="0.35">
      <c r="A35" s="1" t="s">
        <v>706</v>
      </c>
      <c r="B35" s="1" t="s">
        <v>66</v>
      </c>
      <c r="C35" s="1">
        <v>58780</v>
      </c>
      <c r="D35" s="1">
        <v>5090000</v>
      </c>
      <c r="E35" s="1">
        <v>1</v>
      </c>
      <c r="F35" s="1">
        <v>124</v>
      </c>
      <c r="G35" s="1">
        <v>1</v>
      </c>
      <c r="H35" s="1" t="s">
        <v>10</v>
      </c>
      <c r="I35" s="4">
        <f>1+(Table11[[#This Row],[مقدار]]/Table11[[#This Row],[تعداد روز فعال شعبه]])*10</f>
        <v>1.0806451612903225</v>
      </c>
    </row>
    <row r="36" spans="1:9" x14ac:dyDescent="0.35">
      <c r="A36" s="1" t="s">
        <v>706</v>
      </c>
      <c r="B36" s="1" t="s">
        <v>440</v>
      </c>
      <c r="C36" s="1">
        <v>58866</v>
      </c>
      <c r="D36" s="1">
        <v>11420000</v>
      </c>
      <c r="E36" s="1">
        <v>2</v>
      </c>
      <c r="F36" s="1">
        <v>124</v>
      </c>
      <c r="G36" s="1">
        <v>2</v>
      </c>
      <c r="H36" s="1" t="s">
        <v>10</v>
      </c>
      <c r="I36" s="4">
        <f>1+(Table11[[#This Row],[مقدار]]/Table11[[#This Row],[تعداد روز فعال شعبه]])*10</f>
        <v>1.1612903225806452</v>
      </c>
    </row>
    <row r="37" spans="1:9" x14ac:dyDescent="0.35">
      <c r="A37" s="1" t="s">
        <v>706</v>
      </c>
      <c r="B37" s="1" t="s">
        <v>327</v>
      </c>
      <c r="C37" s="1">
        <v>59203</v>
      </c>
      <c r="D37" s="1">
        <v>33655000</v>
      </c>
      <c r="E37" s="1">
        <v>6</v>
      </c>
      <c r="F37" s="1">
        <v>124</v>
      </c>
      <c r="G37" s="1">
        <v>6</v>
      </c>
      <c r="H37" s="1" t="s">
        <v>10</v>
      </c>
      <c r="I37" s="4">
        <f>1+(Table11[[#This Row],[مقدار]]/Table11[[#This Row],[تعداد روز فعال شعبه]])*10</f>
        <v>1.4838709677419355</v>
      </c>
    </row>
    <row r="38" spans="1:9" x14ac:dyDescent="0.35">
      <c r="A38" s="1" t="s">
        <v>706</v>
      </c>
      <c r="B38" s="1" t="s">
        <v>55</v>
      </c>
      <c r="C38" s="1">
        <v>73846</v>
      </c>
      <c r="D38" s="1">
        <v>180259000</v>
      </c>
      <c r="E38" s="1">
        <v>32</v>
      </c>
      <c r="F38" s="1">
        <v>124</v>
      </c>
      <c r="G38" s="1">
        <v>29</v>
      </c>
      <c r="H38" s="1" t="s">
        <v>10</v>
      </c>
      <c r="I38" s="4">
        <f>1+(Table11[[#This Row],[مقدار]]/Table11[[#This Row],[تعداد روز فعال شعبه]])*10</f>
        <v>3.5806451612903225</v>
      </c>
    </row>
    <row r="39" spans="1:9" x14ac:dyDescent="0.35">
      <c r="A39" s="1" t="s">
        <v>706</v>
      </c>
      <c r="B39" s="1" t="s">
        <v>231</v>
      </c>
      <c r="C39" s="1">
        <v>58631</v>
      </c>
      <c r="D39" s="1">
        <v>46320000</v>
      </c>
      <c r="E39" s="1">
        <v>4</v>
      </c>
      <c r="F39" s="1">
        <v>124</v>
      </c>
      <c r="G39" s="1">
        <v>4</v>
      </c>
      <c r="H39" s="1" t="s">
        <v>10</v>
      </c>
      <c r="I39" s="4">
        <f>1+(Table11[[#This Row],[مقدار]]/Table11[[#This Row],[تعداد روز فعال شعبه]])*10</f>
        <v>1.3225806451612903</v>
      </c>
    </row>
    <row r="40" spans="1:9" x14ac:dyDescent="0.35">
      <c r="A40" s="1" t="s">
        <v>706</v>
      </c>
      <c r="B40" s="1" t="s">
        <v>53</v>
      </c>
      <c r="C40" s="1">
        <v>58657</v>
      </c>
      <c r="D40" s="1">
        <v>59800000</v>
      </c>
      <c r="E40" s="1">
        <v>3</v>
      </c>
      <c r="F40" s="1">
        <v>124</v>
      </c>
      <c r="G40" s="1">
        <v>3</v>
      </c>
      <c r="H40" s="1" t="s">
        <v>10</v>
      </c>
      <c r="I40" s="4">
        <f>1+(Table11[[#This Row],[مقدار]]/Table11[[#This Row],[تعداد روز فعال شعبه]])*10</f>
        <v>1.2419354838709677</v>
      </c>
    </row>
    <row r="41" spans="1:9" x14ac:dyDescent="0.35">
      <c r="A41" s="1" t="s">
        <v>706</v>
      </c>
      <c r="B41" s="1" t="s">
        <v>80</v>
      </c>
      <c r="C41" s="1">
        <v>58651</v>
      </c>
      <c r="D41" s="1">
        <v>71240000</v>
      </c>
      <c r="E41" s="1">
        <v>5</v>
      </c>
      <c r="F41" s="1">
        <v>124</v>
      </c>
      <c r="G41" s="1">
        <v>5</v>
      </c>
      <c r="H41" s="1" t="s">
        <v>10</v>
      </c>
      <c r="I41" s="4">
        <f>1+(Table11[[#This Row],[مقدار]]/Table11[[#This Row],[تعداد روز فعال شعبه]])*10</f>
        <v>1.403225806451613</v>
      </c>
    </row>
    <row r="42" spans="1:9" x14ac:dyDescent="0.35">
      <c r="A42" s="1" t="s">
        <v>706</v>
      </c>
      <c r="B42" s="1" t="s">
        <v>205</v>
      </c>
      <c r="C42" s="1">
        <v>58566</v>
      </c>
      <c r="D42" s="1">
        <v>51260000</v>
      </c>
      <c r="E42" s="1">
        <v>3</v>
      </c>
      <c r="F42" s="1">
        <v>124</v>
      </c>
      <c r="G42" s="1">
        <v>3</v>
      </c>
      <c r="H42" s="1" t="s">
        <v>10</v>
      </c>
      <c r="I42" s="4">
        <f>1+(Table11[[#This Row],[مقدار]]/Table11[[#This Row],[تعداد روز فعال شعبه]])*10</f>
        <v>1.2419354838709677</v>
      </c>
    </row>
    <row r="43" spans="1:9" x14ac:dyDescent="0.35">
      <c r="A43" s="1" t="s">
        <v>706</v>
      </c>
      <c r="B43" s="1" t="s">
        <v>256</v>
      </c>
      <c r="C43" s="1">
        <v>58765</v>
      </c>
      <c r="D43" s="1">
        <v>4000000</v>
      </c>
      <c r="E43" s="1">
        <v>1</v>
      </c>
      <c r="F43" s="1">
        <v>124</v>
      </c>
      <c r="G43" s="1">
        <v>1</v>
      </c>
      <c r="H43" s="1" t="s">
        <v>10</v>
      </c>
      <c r="I43" s="4">
        <f>1+(Table11[[#This Row],[مقدار]]/Table11[[#This Row],[تعداد روز فعال شعبه]])*10</f>
        <v>1.0806451612903225</v>
      </c>
    </row>
    <row r="44" spans="1:9" x14ac:dyDescent="0.35">
      <c r="A44" s="1" t="s">
        <v>706</v>
      </c>
      <c r="B44" s="1" t="s">
        <v>236</v>
      </c>
      <c r="C44" s="1">
        <v>58788</v>
      </c>
      <c r="D44" s="1">
        <v>6600000</v>
      </c>
      <c r="E44" s="1">
        <v>2</v>
      </c>
      <c r="F44" s="1">
        <v>124</v>
      </c>
      <c r="G44" s="1">
        <v>2</v>
      </c>
      <c r="H44" s="1" t="s">
        <v>10</v>
      </c>
      <c r="I44" s="4">
        <f>1+(Table11[[#This Row],[مقدار]]/Table11[[#This Row],[تعداد روز فعال شعبه]])*10</f>
        <v>1.1612903225806452</v>
      </c>
    </row>
    <row r="45" spans="1:9" x14ac:dyDescent="0.35">
      <c r="A45" s="1" t="s">
        <v>706</v>
      </c>
      <c r="B45" s="1" t="s">
        <v>56</v>
      </c>
      <c r="C45" s="1">
        <v>74699</v>
      </c>
      <c r="D45" s="1">
        <v>32259000</v>
      </c>
      <c r="E45" s="1">
        <v>5</v>
      </c>
      <c r="F45" s="1">
        <v>124</v>
      </c>
      <c r="G45" s="1">
        <v>5</v>
      </c>
      <c r="H45" s="1" t="s">
        <v>10</v>
      </c>
      <c r="I45" s="4">
        <f>1+(Table11[[#This Row],[مقدار]]/Table11[[#This Row],[تعداد روز فعال شعبه]])*10</f>
        <v>1.403225806451613</v>
      </c>
    </row>
    <row r="46" spans="1:9" x14ac:dyDescent="0.35">
      <c r="A46" s="1" t="s">
        <v>706</v>
      </c>
      <c r="B46" s="1" t="s">
        <v>63</v>
      </c>
      <c r="C46" s="1">
        <v>58630</v>
      </c>
      <c r="D46" s="1">
        <v>35410000</v>
      </c>
      <c r="E46" s="1">
        <v>4</v>
      </c>
      <c r="F46" s="1">
        <v>124</v>
      </c>
      <c r="G46" s="1">
        <v>4</v>
      </c>
      <c r="H46" s="1" t="s">
        <v>10</v>
      </c>
      <c r="I46" s="4">
        <f>1+(Table11[[#This Row],[مقدار]]/Table11[[#This Row],[تعداد روز فعال شعبه]])*10</f>
        <v>1.3225806451612903</v>
      </c>
    </row>
    <row r="47" spans="1:9" x14ac:dyDescent="0.35">
      <c r="A47" s="1" t="s">
        <v>706</v>
      </c>
      <c r="B47" s="1" t="s">
        <v>69</v>
      </c>
      <c r="C47" s="1">
        <v>74716</v>
      </c>
      <c r="D47" s="1">
        <v>13180000</v>
      </c>
      <c r="E47" s="1">
        <v>1</v>
      </c>
      <c r="F47" s="1">
        <v>124</v>
      </c>
      <c r="G47" s="1">
        <v>1</v>
      </c>
      <c r="H47" s="1" t="s">
        <v>10</v>
      </c>
      <c r="I47" s="4">
        <f>1+(Table11[[#This Row],[مقدار]]/Table11[[#This Row],[تعداد روز فعال شعبه]])*10</f>
        <v>1.0806451612903225</v>
      </c>
    </row>
    <row r="48" spans="1:9" x14ac:dyDescent="0.35">
      <c r="A48" s="1" t="s">
        <v>706</v>
      </c>
      <c r="B48" s="1" t="s">
        <v>272</v>
      </c>
      <c r="C48" s="1">
        <v>74647</v>
      </c>
      <c r="D48" s="1">
        <v>14000000</v>
      </c>
      <c r="E48" s="1">
        <v>1</v>
      </c>
      <c r="F48" s="1">
        <v>124</v>
      </c>
      <c r="G48" s="1">
        <v>1</v>
      </c>
      <c r="H48" s="1" t="s">
        <v>10</v>
      </c>
      <c r="I48" s="4">
        <f>1+(Table11[[#This Row],[مقدار]]/Table11[[#This Row],[تعداد روز فعال شعبه]])*10</f>
        <v>1.0806451612903225</v>
      </c>
    </row>
    <row r="49" spans="1:9" x14ac:dyDescent="0.35">
      <c r="A49" s="1" t="s">
        <v>706</v>
      </c>
      <c r="B49" s="1" t="s">
        <v>26</v>
      </c>
      <c r="C49" s="1">
        <v>58605</v>
      </c>
      <c r="D49" s="1">
        <v>209340000</v>
      </c>
      <c r="E49" s="1">
        <v>9</v>
      </c>
      <c r="F49" s="1">
        <v>124</v>
      </c>
      <c r="G49" s="1">
        <v>9</v>
      </c>
      <c r="H49" s="1" t="s">
        <v>10</v>
      </c>
      <c r="I49" s="4">
        <f>1+(Table11[[#This Row],[مقدار]]/Table11[[#This Row],[تعداد روز فعال شعبه]])*10</f>
        <v>1.7258064516129032</v>
      </c>
    </row>
    <row r="50" spans="1:9" x14ac:dyDescent="0.35">
      <c r="A50" s="1" t="s">
        <v>706</v>
      </c>
      <c r="B50" s="1" t="s">
        <v>64</v>
      </c>
      <c r="C50" s="1">
        <v>58619</v>
      </c>
      <c r="D50" s="1">
        <v>14325000</v>
      </c>
      <c r="E50" s="1">
        <v>2</v>
      </c>
      <c r="F50" s="1">
        <v>124</v>
      </c>
      <c r="G50" s="1">
        <v>2</v>
      </c>
      <c r="H50" s="1" t="s">
        <v>10</v>
      </c>
      <c r="I50" s="4">
        <f>1+(Table11[[#This Row],[مقدار]]/Table11[[#This Row],[تعداد روز فعال شعبه]])*10</f>
        <v>1.1612903225806452</v>
      </c>
    </row>
    <row r="51" spans="1:9" x14ac:dyDescent="0.35">
      <c r="A51" s="1" t="s">
        <v>706</v>
      </c>
      <c r="B51" s="1" t="s">
        <v>79</v>
      </c>
      <c r="C51" s="1">
        <v>58694</v>
      </c>
      <c r="D51" s="1">
        <v>32780000</v>
      </c>
      <c r="E51" s="1">
        <v>2</v>
      </c>
      <c r="F51" s="1">
        <v>124</v>
      </c>
      <c r="G51" s="1">
        <v>2</v>
      </c>
      <c r="H51" s="1" t="s">
        <v>10</v>
      </c>
      <c r="I51" s="4">
        <f>1+(Table11[[#This Row],[مقدار]]/Table11[[#This Row],[تعداد روز فعال شعبه]])*10</f>
        <v>1.1612903225806452</v>
      </c>
    </row>
    <row r="52" spans="1:9" x14ac:dyDescent="0.35">
      <c r="A52" s="1" t="s">
        <v>706</v>
      </c>
      <c r="B52" s="1" t="s">
        <v>227</v>
      </c>
      <c r="C52" s="1">
        <v>59154</v>
      </c>
      <c r="D52" s="1">
        <v>50755000</v>
      </c>
      <c r="E52" s="1">
        <v>10</v>
      </c>
      <c r="F52" s="1">
        <v>124</v>
      </c>
      <c r="G52" s="1">
        <v>10</v>
      </c>
      <c r="H52" s="1" t="s">
        <v>10</v>
      </c>
      <c r="I52" s="4">
        <f>1+(Table11[[#This Row],[مقدار]]/Table11[[#This Row],[تعداد روز فعال شعبه]])*10</f>
        <v>1.8064516129032258</v>
      </c>
    </row>
    <row r="53" spans="1:9" x14ac:dyDescent="0.35">
      <c r="A53" s="1" t="s">
        <v>706</v>
      </c>
      <c r="B53" s="1" t="s">
        <v>90</v>
      </c>
      <c r="C53" s="1">
        <v>73842</v>
      </c>
      <c r="D53" s="1">
        <v>139540000</v>
      </c>
      <c r="E53" s="1">
        <v>25</v>
      </c>
      <c r="F53" s="1">
        <v>124</v>
      </c>
      <c r="G53" s="1">
        <v>25</v>
      </c>
      <c r="H53" s="1" t="s">
        <v>10</v>
      </c>
      <c r="I53" s="4">
        <f>1+(Table11[[#This Row],[مقدار]]/Table11[[#This Row],[تعداد روز فعال شعبه]])*10</f>
        <v>3.0161290322580645</v>
      </c>
    </row>
    <row r="54" spans="1:9" x14ac:dyDescent="0.35">
      <c r="A54" s="1" t="s">
        <v>706</v>
      </c>
      <c r="B54" s="1" t="s">
        <v>38</v>
      </c>
      <c r="C54" s="1">
        <v>59002</v>
      </c>
      <c r="D54" s="1">
        <v>37170000</v>
      </c>
      <c r="E54" s="1">
        <v>7</v>
      </c>
      <c r="F54" s="1">
        <v>124</v>
      </c>
      <c r="G54" s="1">
        <v>7</v>
      </c>
      <c r="H54" s="1" t="s">
        <v>10</v>
      </c>
      <c r="I54" s="4">
        <f>1+(Table11[[#This Row],[مقدار]]/Table11[[#This Row],[تعداد روز فعال شعبه]])*10</f>
        <v>1.564516129032258</v>
      </c>
    </row>
    <row r="55" spans="1:9" x14ac:dyDescent="0.35">
      <c r="A55" s="1" t="s">
        <v>706</v>
      </c>
      <c r="B55" s="1" t="s">
        <v>292</v>
      </c>
      <c r="C55" s="1">
        <v>59166</v>
      </c>
      <c r="D55" s="1">
        <v>35100000</v>
      </c>
      <c r="E55" s="1">
        <v>3</v>
      </c>
      <c r="F55" s="1">
        <v>124</v>
      </c>
      <c r="G55" s="1">
        <v>3</v>
      </c>
      <c r="H55" s="1" t="s">
        <v>10</v>
      </c>
      <c r="I55" s="4">
        <f>1+(Table11[[#This Row],[مقدار]]/Table11[[#This Row],[تعداد روز فعال شعبه]])*10</f>
        <v>1.2419354838709677</v>
      </c>
    </row>
    <row r="56" spans="1:9" x14ac:dyDescent="0.35">
      <c r="A56" s="1" t="s">
        <v>706</v>
      </c>
      <c r="B56" s="1" t="s">
        <v>257</v>
      </c>
      <c r="C56" s="1">
        <v>59182</v>
      </c>
      <c r="D56" s="1">
        <v>34848000</v>
      </c>
      <c r="E56" s="1">
        <v>2</v>
      </c>
      <c r="F56" s="1">
        <v>124</v>
      </c>
      <c r="G56" s="1">
        <v>2</v>
      </c>
      <c r="H56" s="1" t="s">
        <v>10</v>
      </c>
      <c r="I56" s="4">
        <f>1+(Table11[[#This Row],[مقدار]]/Table11[[#This Row],[تعداد روز فعال شعبه]])*10</f>
        <v>1.1612903225806452</v>
      </c>
    </row>
    <row r="57" spans="1:9" x14ac:dyDescent="0.35">
      <c r="A57" s="1" t="s">
        <v>706</v>
      </c>
      <c r="B57" s="1" t="s">
        <v>110</v>
      </c>
      <c r="C57" s="1">
        <v>58905</v>
      </c>
      <c r="D57" s="1">
        <v>10875000</v>
      </c>
      <c r="E57" s="1">
        <v>2</v>
      </c>
      <c r="F57" s="1">
        <v>124</v>
      </c>
      <c r="G57" s="1">
        <v>2</v>
      </c>
      <c r="H57" s="1" t="s">
        <v>10</v>
      </c>
      <c r="I57" s="4">
        <f>1+(Table11[[#This Row],[مقدار]]/Table11[[#This Row],[تعداد روز فعال شعبه]])*10</f>
        <v>1.1612903225806452</v>
      </c>
    </row>
    <row r="58" spans="1:9" x14ac:dyDescent="0.35">
      <c r="A58" s="1" t="s">
        <v>706</v>
      </c>
      <c r="B58" s="1" t="s">
        <v>112</v>
      </c>
      <c r="C58" s="1">
        <v>59039</v>
      </c>
      <c r="D58" s="1">
        <v>26918000</v>
      </c>
      <c r="E58" s="1">
        <v>6</v>
      </c>
      <c r="F58" s="1">
        <v>124</v>
      </c>
      <c r="G58" s="1">
        <v>6</v>
      </c>
      <c r="H58" s="1" t="s">
        <v>10</v>
      </c>
      <c r="I58" s="4">
        <f>1+(Table11[[#This Row],[مقدار]]/Table11[[#This Row],[تعداد روز فعال شعبه]])*10</f>
        <v>1.4838709677419355</v>
      </c>
    </row>
    <row r="59" spans="1:9" x14ac:dyDescent="0.35">
      <c r="A59" s="1" t="s">
        <v>706</v>
      </c>
      <c r="B59" s="1" t="s">
        <v>247</v>
      </c>
      <c r="C59" s="1">
        <v>59029</v>
      </c>
      <c r="D59" s="1">
        <v>7000000</v>
      </c>
      <c r="E59" s="1">
        <v>1</v>
      </c>
      <c r="F59" s="1">
        <v>124</v>
      </c>
      <c r="G59" s="1">
        <v>1</v>
      </c>
      <c r="H59" s="1" t="s">
        <v>10</v>
      </c>
      <c r="I59" s="4">
        <f>1+(Table11[[#This Row],[مقدار]]/Table11[[#This Row],[تعداد روز فعال شعبه]])*10</f>
        <v>1.0806451612903225</v>
      </c>
    </row>
    <row r="60" spans="1:9" x14ac:dyDescent="0.35">
      <c r="A60" s="1" t="s">
        <v>706</v>
      </c>
      <c r="B60" s="1" t="s">
        <v>25</v>
      </c>
      <c r="C60" s="1">
        <v>58626</v>
      </c>
      <c r="D60" s="1">
        <v>35000000</v>
      </c>
      <c r="E60" s="1">
        <v>1</v>
      </c>
      <c r="F60" s="1">
        <v>124</v>
      </c>
      <c r="G60" s="1">
        <v>1</v>
      </c>
      <c r="H60" s="1" t="s">
        <v>10</v>
      </c>
      <c r="I60" s="4">
        <f>1+(Table11[[#This Row],[مقدار]]/Table11[[#This Row],[تعداد روز فعال شعبه]])*10</f>
        <v>1.0806451612903225</v>
      </c>
    </row>
    <row r="61" spans="1:9" x14ac:dyDescent="0.35">
      <c r="A61" s="1" t="s">
        <v>706</v>
      </c>
      <c r="B61" s="1" t="s">
        <v>125</v>
      </c>
      <c r="C61" s="1">
        <v>58747</v>
      </c>
      <c r="D61" s="1">
        <v>3155000</v>
      </c>
      <c r="E61" s="1">
        <v>1</v>
      </c>
      <c r="F61" s="1">
        <v>124</v>
      </c>
      <c r="G61" s="1">
        <v>1</v>
      </c>
      <c r="H61" s="1" t="s">
        <v>10</v>
      </c>
      <c r="I61" s="4">
        <f>1+(Table11[[#This Row],[مقدار]]/Table11[[#This Row],[تعداد روز فعال شعبه]])*10</f>
        <v>1.0806451612903225</v>
      </c>
    </row>
    <row r="62" spans="1:9" x14ac:dyDescent="0.35">
      <c r="A62" s="1" t="s">
        <v>706</v>
      </c>
      <c r="B62" s="1" t="s">
        <v>45</v>
      </c>
      <c r="C62" s="1">
        <v>58914</v>
      </c>
      <c r="D62" s="1">
        <v>7150000</v>
      </c>
      <c r="E62" s="1">
        <v>1</v>
      </c>
      <c r="F62" s="1">
        <v>124</v>
      </c>
      <c r="G62" s="1">
        <v>1</v>
      </c>
      <c r="H62" s="1" t="s">
        <v>10</v>
      </c>
      <c r="I62" s="4">
        <f>1+(Table11[[#This Row],[مقدار]]/Table11[[#This Row],[تعداد روز فعال شعبه]])*10</f>
        <v>1.0806451612903225</v>
      </c>
    </row>
    <row r="63" spans="1:9" x14ac:dyDescent="0.35">
      <c r="A63" s="1" t="s">
        <v>706</v>
      </c>
      <c r="B63" s="1" t="s">
        <v>158</v>
      </c>
      <c r="C63" s="1">
        <v>58916</v>
      </c>
      <c r="D63" s="1">
        <v>21460000</v>
      </c>
      <c r="E63" s="1">
        <v>2</v>
      </c>
      <c r="F63" s="1">
        <v>124</v>
      </c>
      <c r="G63" s="1">
        <v>2</v>
      </c>
      <c r="H63" s="1" t="s">
        <v>10</v>
      </c>
      <c r="I63" s="4">
        <f>1+(Table11[[#This Row],[مقدار]]/Table11[[#This Row],[تعداد روز فعال شعبه]])*10</f>
        <v>1.1612903225806452</v>
      </c>
    </row>
    <row r="64" spans="1:9" x14ac:dyDescent="0.35">
      <c r="A64" s="1" t="s">
        <v>706</v>
      </c>
      <c r="B64" s="1" t="s">
        <v>203</v>
      </c>
      <c r="C64" s="1">
        <v>58753</v>
      </c>
      <c r="D64" s="1">
        <v>8300000</v>
      </c>
      <c r="E64" s="1">
        <v>1</v>
      </c>
      <c r="F64" s="1">
        <v>124</v>
      </c>
      <c r="G64" s="1">
        <v>1</v>
      </c>
      <c r="H64" s="1" t="s">
        <v>10</v>
      </c>
      <c r="I64" s="4">
        <f>1+(Table11[[#This Row],[مقدار]]/Table11[[#This Row],[تعداد روز فعال شعبه]])*10</f>
        <v>1.0806451612903225</v>
      </c>
    </row>
    <row r="65" spans="1:9" x14ac:dyDescent="0.35">
      <c r="A65" s="1" t="s">
        <v>706</v>
      </c>
      <c r="B65" s="1" t="s">
        <v>96</v>
      </c>
      <c r="C65" s="1">
        <v>59095</v>
      </c>
      <c r="D65" s="1">
        <v>33760000</v>
      </c>
      <c r="E65" s="1">
        <v>4</v>
      </c>
      <c r="F65" s="1">
        <v>124</v>
      </c>
      <c r="G65" s="1">
        <v>4</v>
      </c>
      <c r="H65" s="1" t="s">
        <v>10</v>
      </c>
      <c r="I65" s="4">
        <f>1+(Table11[[#This Row],[مقدار]]/Table11[[#This Row],[تعداد روز فعال شعبه]])*10</f>
        <v>1.3225806451612903</v>
      </c>
    </row>
    <row r="66" spans="1:9" x14ac:dyDescent="0.35">
      <c r="A66" s="1" t="s">
        <v>706</v>
      </c>
      <c r="B66" s="1" t="s">
        <v>181</v>
      </c>
      <c r="C66" s="1">
        <v>59176</v>
      </c>
      <c r="D66" s="1">
        <v>15150000</v>
      </c>
      <c r="E66" s="1">
        <v>1</v>
      </c>
      <c r="F66" s="1">
        <v>124</v>
      </c>
      <c r="G66" s="1">
        <v>1</v>
      </c>
      <c r="H66" s="1" t="s">
        <v>10</v>
      </c>
      <c r="I66" s="4">
        <f>1+(Table11[[#This Row],[مقدار]]/Table11[[#This Row],[تعداد روز فعال شعبه]])*10</f>
        <v>1.0806451612903225</v>
      </c>
    </row>
    <row r="67" spans="1:9" x14ac:dyDescent="0.35">
      <c r="A67" s="1" t="s">
        <v>706</v>
      </c>
      <c r="B67" s="1" t="s">
        <v>202</v>
      </c>
      <c r="C67" s="1">
        <v>58547</v>
      </c>
      <c r="D67" s="1">
        <v>15400000</v>
      </c>
      <c r="E67" s="1">
        <v>1</v>
      </c>
      <c r="F67" s="1">
        <v>124</v>
      </c>
      <c r="G67" s="1">
        <v>1</v>
      </c>
      <c r="H67" s="1" t="s">
        <v>10</v>
      </c>
      <c r="I67" s="4">
        <f>1+(Table11[[#This Row],[مقدار]]/Table11[[#This Row],[تعداد روز فعال شعبه]])*10</f>
        <v>1.0806451612903225</v>
      </c>
    </row>
    <row r="68" spans="1:9" x14ac:dyDescent="0.35">
      <c r="A68" s="1" t="s">
        <v>706</v>
      </c>
      <c r="B68" s="1" t="s">
        <v>328</v>
      </c>
      <c r="C68" s="1">
        <v>58692</v>
      </c>
      <c r="D68" s="1">
        <v>16780000</v>
      </c>
      <c r="E68" s="1">
        <v>2</v>
      </c>
      <c r="F68" s="1">
        <v>124</v>
      </c>
      <c r="G68" s="1">
        <v>2</v>
      </c>
      <c r="H68" s="1" t="s">
        <v>10</v>
      </c>
      <c r="I68" s="4">
        <f>1+(Table11[[#This Row],[مقدار]]/Table11[[#This Row],[تعداد روز فعال شعبه]])*10</f>
        <v>1.1612903225806452</v>
      </c>
    </row>
    <row r="69" spans="1:9" x14ac:dyDescent="0.35">
      <c r="A69" s="1" t="s">
        <v>706</v>
      </c>
      <c r="B69" s="1" t="s">
        <v>17</v>
      </c>
      <c r="C69" s="1">
        <v>58995</v>
      </c>
      <c r="D69" s="1">
        <v>8270000</v>
      </c>
      <c r="E69" s="1">
        <v>1</v>
      </c>
      <c r="F69" s="1">
        <v>124</v>
      </c>
      <c r="G69" s="1">
        <v>1</v>
      </c>
      <c r="H69" s="1" t="s">
        <v>10</v>
      </c>
      <c r="I69" s="4">
        <f>1+(Table11[[#This Row],[مقدار]]/Table11[[#This Row],[تعداد روز فعال شعبه]])*10</f>
        <v>1.0806451612903225</v>
      </c>
    </row>
    <row r="70" spans="1:9" x14ac:dyDescent="0.35">
      <c r="A70" s="1" t="s">
        <v>706</v>
      </c>
      <c r="B70" s="1" t="s">
        <v>708</v>
      </c>
      <c r="C70" s="1">
        <v>58545</v>
      </c>
      <c r="D70" s="1">
        <v>8220000</v>
      </c>
      <c r="E70" s="1">
        <v>1</v>
      </c>
      <c r="F70" s="1">
        <v>124</v>
      </c>
      <c r="G70" s="1">
        <v>1</v>
      </c>
      <c r="H70" s="1" t="s">
        <v>10</v>
      </c>
      <c r="I70" s="4">
        <f>1+(Table11[[#This Row],[مقدار]]/Table11[[#This Row],[تعداد روز فعال شعبه]])*10</f>
        <v>1.0806451612903225</v>
      </c>
    </row>
    <row r="71" spans="1:9" x14ac:dyDescent="0.35">
      <c r="A71" s="1" t="s">
        <v>706</v>
      </c>
      <c r="B71" s="1" t="s">
        <v>355</v>
      </c>
      <c r="C71" s="1">
        <v>58608</v>
      </c>
      <c r="D71" s="1">
        <v>35860000</v>
      </c>
      <c r="E71" s="1">
        <v>3</v>
      </c>
      <c r="F71" s="1">
        <v>124</v>
      </c>
      <c r="G71" s="1">
        <v>3</v>
      </c>
      <c r="H71" s="1" t="s">
        <v>10</v>
      </c>
      <c r="I71" s="4">
        <f>1+(Table11[[#This Row],[مقدار]]/Table11[[#This Row],[تعداد روز فعال شعبه]])*10</f>
        <v>1.2419354838709677</v>
      </c>
    </row>
    <row r="72" spans="1:9" x14ac:dyDescent="0.35">
      <c r="A72" s="1" t="s">
        <v>706</v>
      </c>
      <c r="B72" s="1" t="s">
        <v>139</v>
      </c>
      <c r="C72" s="1">
        <v>58664</v>
      </c>
      <c r="D72" s="1">
        <v>14045000</v>
      </c>
      <c r="E72" s="1">
        <v>2</v>
      </c>
      <c r="F72" s="1">
        <v>124</v>
      </c>
      <c r="G72" s="1">
        <v>2</v>
      </c>
      <c r="H72" s="1" t="s">
        <v>10</v>
      </c>
      <c r="I72" s="4">
        <f>1+(Table11[[#This Row],[مقدار]]/Table11[[#This Row],[تعداد روز فعال شعبه]])*10</f>
        <v>1.1612903225806452</v>
      </c>
    </row>
    <row r="73" spans="1:9" x14ac:dyDescent="0.35">
      <c r="A73" s="1" t="s">
        <v>706</v>
      </c>
      <c r="B73" s="1" t="s">
        <v>308</v>
      </c>
      <c r="C73" s="1">
        <v>58669</v>
      </c>
      <c r="D73" s="1">
        <v>2985000</v>
      </c>
      <c r="E73" s="1">
        <v>1</v>
      </c>
      <c r="F73" s="1">
        <v>124</v>
      </c>
      <c r="G73" s="1">
        <v>1</v>
      </c>
      <c r="H73" s="1" t="s">
        <v>10</v>
      </c>
      <c r="I73" s="4">
        <f>1+(Table11[[#This Row],[مقدار]]/Table11[[#This Row],[تعداد روز فعال شعبه]])*10</f>
        <v>1.0806451612903225</v>
      </c>
    </row>
    <row r="74" spans="1:9" x14ac:dyDescent="0.35">
      <c r="A74" s="1" t="s">
        <v>706</v>
      </c>
      <c r="B74" s="1" t="s">
        <v>173</v>
      </c>
      <c r="C74" s="1">
        <v>59210</v>
      </c>
      <c r="D74" s="1">
        <v>49045000</v>
      </c>
      <c r="E74" s="1">
        <v>5</v>
      </c>
      <c r="F74" s="1">
        <v>124</v>
      </c>
      <c r="G74" s="1">
        <v>4</v>
      </c>
      <c r="H74" s="1" t="s">
        <v>10</v>
      </c>
      <c r="I74" s="4">
        <f>1+(Table11[[#This Row],[مقدار]]/Table11[[#This Row],[تعداد روز فعال شعبه]])*10</f>
        <v>1.403225806451613</v>
      </c>
    </row>
    <row r="75" spans="1:9" x14ac:dyDescent="0.35">
      <c r="A75" s="1" t="s">
        <v>706</v>
      </c>
      <c r="B75" s="1" t="s">
        <v>246</v>
      </c>
      <c r="C75" s="1">
        <v>59115</v>
      </c>
      <c r="D75" s="1">
        <v>9395000</v>
      </c>
      <c r="E75" s="1">
        <v>2</v>
      </c>
      <c r="F75" s="1">
        <v>124</v>
      </c>
      <c r="G75" s="1">
        <v>2</v>
      </c>
      <c r="H75" s="1" t="s">
        <v>10</v>
      </c>
      <c r="I75" s="4">
        <f>1+(Table11[[#This Row],[مقدار]]/Table11[[#This Row],[تعداد روز فعال شعبه]])*10</f>
        <v>1.1612903225806452</v>
      </c>
    </row>
    <row r="76" spans="1:9" x14ac:dyDescent="0.35">
      <c r="A76" s="1" t="s">
        <v>706</v>
      </c>
      <c r="B76" s="1" t="s">
        <v>628</v>
      </c>
      <c r="C76" s="1">
        <v>59124</v>
      </c>
      <c r="D76" s="1">
        <v>9795000</v>
      </c>
      <c r="E76" s="1">
        <v>2</v>
      </c>
      <c r="F76" s="1">
        <v>124</v>
      </c>
      <c r="G76" s="1">
        <v>2</v>
      </c>
      <c r="H76" s="1" t="s">
        <v>10</v>
      </c>
      <c r="I76" s="4">
        <f>1+(Table11[[#This Row],[مقدار]]/Table11[[#This Row],[تعداد روز فعال شعبه]])*10</f>
        <v>1.1612903225806452</v>
      </c>
    </row>
    <row r="77" spans="1:9" x14ac:dyDescent="0.35">
      <c r="A77" s="1" t="s">
        <v>706</v>
      </c>
      <c r="B77" s="1" t="s">
        <v>140</v>
      </c>
      <c r="C77" s="1">
        <v>59046</v>
      </c>
      <c r="D77" s="1">
        <v>25765000</v>
      </c>
      <c r="E77" s="1">
        <v>4</v>
      </c>
      <c r="F77" s="1">
        <v>124</v>
      </c>
      <c r="G77" s="1">
        <v>4</v>
      </c>
      <c r="H77" s="1" t="s">
        <v>10</v>
      </c>
      <c r="I77" s="4">
        <f>1+(Table11[[#This Row],[مقدار]]/Table11[[#This Row],[تعداد روز فعال شعبه]])*10</f>
        <v>1.3225806451612903</v>
      </c>
    </row>
    <row r="78" spans="1:9" x14ac:dyDescent="0.35">
      <c r="A78" s="1" t="s">
        <v>706</v>
      </c>
      <c r="B78" s="1" t="s">
        <v>155</v>
      </c>
      <c r="C78" s="1">
        <v>58798</v>
      </c>
      <c r="D78" s="1">
        <v>4460000</v>
      </c>
      <c r="E78" s="1">
        <v>1</v>
      </c>
      <c r="F78" s="1">
        <v>124</v>
      </c>
      <c r="G78" s="1">
        <v>1</v>
      </c>
      <c r="H78" s="1" t="s">
        <v>10</v>
      </c>
      <c r="I78" s="4">
        <f>1+(Table11[[#This Row],[مقدار]]/Table11[[#This Row],[تعداد روز فعال شعبه]])*10</f>
        <v>1.0806451612903225</v>
      </c>
    </row>
    <row r="79" spans="1:9" x14ac:dyDescent="0.35">
      <c r="A79" s="1" t="s">
        <v>706</v>
      </c>
      <c r="B79" s="1" t="s">
        <v>350</v>
      </c>
      <c r="C79" s="1">
        <v>59079</v>
      </c>
      <c r="D79" s="1">
        <v>5100000</v>
      </c>
      <c r="E79" s="1">
        <v>1</v>
      </c>
      <c r="F79" s="1">
        <v>124</v>
      </c>
      <c r="G79" s="1">
        <v>1</v>
      </c>
      <c r="H79" s="1" t="s">
        <v>10</v>
      </c>
      <c r="I79" s="4">
        <f>1+(Table11[[#This Row],[مقدار]]/Table11[[#This Row],[تعداد روز فعال شعبه]])*10</f>
        <v>1.0806451612903225</v>
      </c>
    </row>
    <row r="80" spans="1:9" x14ac:dyDescent="0.35">
      <c r="A80" s="1" t="s">
        <v>706</v>
      </c>
      <c r="B80" s="1" t="s">
        <v>151</v>
      </c>
      <c r="C80" s="1">
        <v>58945</v>
      </c>
      <c r="D80" s="1">
        <v>4430000</v>
      </c>
      <c r="E80" s="1">
        <v>1</v>
      </c>
      <c r="F80" s="1">
        <v>124</v>
      </c>
      <c r="G80" s="1">
        <v>1</v>
      </c>
      <c r="H80" s="1" t="s">
        <v>10</v>
      </c>
      <c r="I80" s="4">
        <f>1+(Table11[[#This Row],[مقدار]]/Table11[[#This Row],[تعداد روز فعال شعبه]])*10</f>
        <v>1.0806451612903225</v>
      </c>
    </row>
    <row r="81" spans="1:9" x14ac:dyDescent="0.35">
      <c r="A81" s="1" t="s">
        <v>706</v>
      </c>
      <c r="B81" s="1" t="s">
        <v>232</v>
      </c>
      <c r="C81" s="1">
        <v>59143</v>
      </c>
      <c r="D81" s="1">
        <v>7875000</v>
      </c>
      <c r="E81" s="1">
        <v>1</v>
      </c>
      <c r="F81" s="1">
        <v>124</v>
      </c>
      <c r="G81" s="1">
        <v>1</v>
      </c>
      <c r="H81" s="1" t="s">
        <v>10</v>
      </c>
      <c r="I81" s="4">
        <f>1+(Table11[[#This Row],[مقدار]]/Table11[[#This Row],[تعداد روز فعال شعبه]])*10</f>
        <v>1.0806451612903225</v>
      </c>
    </row>
    <row r="82" spans="1:9" x14ac:dyDescent="0.35">
      <c r="A82" s="1" t="s">
        <v>706</v>
      </c>
      <c r="B82" s="1" t="s">
        <v>28</v>
      </c>
      <c r="C82" s="1">
        <v>58764</v>
      </c>
      <c r="D82" s="1">
        <v>13920000</v>
      </c>
      <c r="E82" s="1">
        <v>2</v>
      </c>
      <c r="F82" s="1">
        <v>124</v>
      </c>
      <c r="G82" s="1">
        <v>2</v>
      </c>
      <c r="H82" s="1" t="s">
        <v>10</v>
      </c>
      <c r="I82" s="4">
        <f>1+(Table11[[#This Row],[مقدار]]/Table11[[#This Row],[تعداد روز فعال شعبه]])*10</f>
        <v>1.1612903225806452</v>
      </c>
    </row>
    <row r="83" spans="1:9" x14ac:dyDescent="0.35">
      <c r="A83" s="1" t="s">
        <v>706</v>
      </c>
      <c r="B83" s="1" t="s">
        <v>182</v>
      </c>
      <c r="C83" s="1">
        <v>58943</v>
      </c>
      <c r="D83" s="1">
        <v>3470000</v>
      </c>
      <c r="E83" s="1">
        <v>1</v>
      </c>
      <c r="F83" s="1">
        <v>124</v>
      </c>
      <c r="G83" s="1">
        <v>1</v>
      </c>
      <c r="H83" s="1" t="s">
        <v>10</v>
      </c>
      <c r="I83" s="4">
        <f>1+(Table11[[#This Row],[مقدار]]/Table11[[#This Row],[تعداد روز فعال شعبه]])*10</f>
        <v>1.0806451612903225</v>
      </c>
    </row>
    <row r="84" spans="1:9" x14ac:dyDescent="0.35">
      <c r="A84" s="1" t="s">
        <v>706</v>
      </c>
      <c r="B84" s="1" t="s">
        <v>339</v>
      </c>
      <c r="C84" s="1">
        <v>59081</v>
      </c>
      <c r="D84" s="1">
        <v>15160000</v>
      </c>
      <c r="E84" s="1">
        <v>2</v>
      </c>
      <c r="F84" s="1">
        <v>124</v>
      </c>
      <c r="G84" s="1">
        <v>2</v>
      </c>
      <c r="H84" s="1" t="s">
        <v>10</v>
      </c>
      <c r="I84" s="4">
        <f>1+(Table11[[#This Row],[مقدار]]/Table11[[#This Row],[تعداد روز فعال شعبه]])*10</f>
        <v>1.1612903225806452</v>
      </c>
    </row>
    <row r="85" spans="1:9" x14ac:dyDescent="0.35">
      <c r="A85" s="1" t="s">
        <v>706</v>
      </c>
      <c r="B85" s="1" t="s">
        <v>267</v>
      </c>
      <c r="C85" s="1">
        <v>58736</v>
      </c>
      <c r="D85" s="1">
        <v>2825000</v>
      </c>
      <c r="E85" s="1">
        <v>1</v>
      </c>
      <c r="F85" s="1">
        <v>124</v>
      </c>
      <c r="G85" s="1">
        <v>1</v>
      </c>
      <c r="H85" s="1" t="s">
        <v>10</v>
      </c>
      <c r="I85" s="4">
        <f>1+(Table11[[#This Row],[مقدار]]/Table11[[#This Row],[تعداد روز فعال شعبه]])*10</f>
        <v>1.0806451612903225</v>
      </c>
    </row>
    <row r="86" spans="1:9" x14ac:dyDescent="0.35">
      <c r="A86" s="1" t="s">
        <v>706</v>
      </c>
      <c r="B86" s="1" t="s">
        <v>195</v>
      </c>
      <c r="C86" s="1">
        <v>58841</v>
      </c>
      <c r="D86" s="1">
        <v>3100000</v>
      </c>
      <c r="E86" s="1">
        <v>1</v>
      </c>
      <c r="F86" s="1">
        <v>124</v>
      </c>
      <c r="G86" s="1">
        <v>1</v>
      </c>
      <c r="H86" s="1" t="s">
        <v>10</v>
      </c>
      <c r="I86" s="4">
        <f>1+(Table11[[#This Row],[مقدار]]/Table11[[#This Row],[تعداد روز فعال شعبه]])*10</f>
        <v>1.0806451612903225</v>
      </c>
    </row>
    <row r="87" spans="1:9" x14ac:dyDescent="0.35">
      <c r="A87" s="1" t="s">
        <v>706</v>
      </c>
      <c r="B87" s="1" t="s">
        <v>709</v>
      </c>
      <c r="C87" s="1">
        <v>59140</v>
      </c>
      <c r="D87" s="1">
        <v>2410000</v>
      </c>
      <c r="E87" s="1">
        <v>1</v>
      </c>
      <c r="F87" s="1">
        <v>124</v>
      </c>
      <c r="G87" s="1">
        <v>1</v>
      </c>
      <c r="H87" s="1" t="s">
        <v>10</v>
      </c>
      <c r="I87" s="4">
        <f>1+(Table11[[#This Row],[مقدار]]/Table11[[#This Row],[تعداد روز فعال شعبه]])*10</f>
        <v>1.0806451612903225</v>
      </c>
    </row>
    <row r="88" spans="1:9" x14ac:dyDescent="0.35">
      <c r="A88" s="1" t="s">
        <v>706</v>
      </c>
      <c r="B88" s="1" t="s">
        <v>303</v>
      </c>
      <c r="C88" s="1">
        <v>59064</v>
      </c>
      <c r="D88" s="1">
        <v>9915000</v>
      </c>
      <c r="E88" s="1">
        <v>2</v>
      </c>
      <c r="F88" s="1">
        <v>124</v>
      </c>
      <c r="G88" s="1">
        <v>2</v>
      </c>
      <c r="H88" s="1" t="s">
        <v>10</v>
      </c>
      <c r="I88" s="4">
        <f>1+(Table11[[#This Row],[مقدار]]/Table11[[#This Row],[تعداد روز فعال شعبه]])*10</f>
        <v>1.1612903225806452</v>
      </c>
    </row>
    <row r="89" spans="1:9" x14ac:dyDescent="0.35">
      <c r="A89" s="1" t="s">
        <v>706</v>
      </c>
      <c r="B89" s="1" t="s">
        <v>32</v>
      </c>
      <c r="C89" s="1">
        <v>58888</v>
      </c>
      <c r="D89" s="1">
        <v>3580000</v>
      </c>
      <c r="E89" s="1">
        <v>1</v>
      </c>
      <c r="F89" s="1">
        <v>124</v>
      </c>
      <c r="G89" s="1">
        <v>1</v>
      </c>
      <c r="H89" s="1" t="s">
        <v>10</v>
      </c>
      <c r="I89" s="4">
        <f>1+(Table11[[#This Row],[مقدار]]/Table11[[#This Row],[تعداد روز فعال شعبه]])*10</f>
        <v>1.0806451612903225</v>
      </c>
    </row>
    <row r="90" spans="1:9" x14ac:dyDescent="0.35">
      <c r="A90" s="1" t="s">
        <v>706</v>
      </c>
      <c r="B90" s="1" t="s">
        <v>161</v>
      </c>
      <c r="C90" s="1">
        <v>58666</v>
      </c>
      <c r="D90" s="1">
        <v>24315000</v>
      </c>
      <c r="E90" s="1">
        <v>4</v>
      </c>
      <c r="F90" s="1">
        <v>124</v>
      </c>
      <c r="G90" s="1">
        <v>4</v>
      </c>
      <c r="H90" s="1" t="s">
        <v>10</v>
      </c>
      <c r="I90" s="4">
        <f>1+(Table11[[#This Row],[مقدار]]/Table11[[#This Row],[تعداد روز فعال شعبه]])*10</f>
        <v>1.3225806451612903</v>
      </c>
    </row>
    <row r="91" spans="1:9" x14ac:dyDescent="0.35">
      <c r="A91" s="1" t="s">
        <v>706</v>
      </c>
      <c r="B91" s="1" t="s">
        <v>160</v>
      </c>
      <c r="C91" s="1">
        <v>58816</v>
      </c>
      <c r="D91" s="1">
        <v>9400000</v>
      </c>
      <c r="E91" s="1">
        <v>2</v>
      </c>
      <c r="F91" s="1">
        <v>124</v>
      </c>
      <c r="G91" s="1">
        <v>2</v>
      </c>
      <c r="H91" s="1" t="s">
        <v>10</v>
      </c>
      <c r="I91" s="4">
        <f>1+(Table11[[#This Row],[مقدار]]/Table11[[#This Row],[تعداد روز فعال شعبه]])*10</f>
        <v>1.1612903225806452</v>
      </c>
    </row>
    <row r="92" spans="1:9" x14ac:dyDescent="0.35">
      <c r="A92" s="1" t="s">
        <v>706</v>
      </c>
      <c r="B92" s="1" t="s">
        <v>159</v>
      </c>
      <c r="C92" s="1">
        <v>58773</v>
      </c>
      <c r="D92" s="1">
        <v>3230000</v>
      </c>
      <c r="E92" s="1">
        <v>1</v>
      </c>
      <c r="F92" s="1">
        <v>124</v>
      </c>
      <c r="G92" s="1">
        <v>1</v>
      </c>
      <c r="H92" s="1" t="s">
        <v>10</v>
      </c>
      <c r="I92" s="4">
        <f>1+(Table11[[#This Row],[مقدار]]/Table11[[#This Row],[تعداد روز فعال شعبه]])*10</f>
        <v>1.0806451612903225</v>
      </c>
    </row>
    <row r="93" spans="1:9" x14ac:dyDescent="0.35">
      <c r="A93" s="1" t="s">
        <v>706</v>
      </c>
      <c r="B93" s="1" t="s">
        <v>41</v>
      </c>
      <c r="C93" s="1">
        <v>58832</v>
      </c>
      <c r="D93" s="1">
        <v>6490000</v>
      </c>
      <c r="E93" s="1">
        <v>2</v>
      </c>
      <c r="F93" s="1">
        <v>124</v>
      </c>
      <c r="G93" s="1">
        <v>2</v>
      </c>
      <c r="H93" s="1" t="s">
        <v>10</v>
      </c>
      <c r="I93" s="4">
        <f>1+(Table11[[#This Row],[مقدار]]/Table11[[#This Row],[تعداد روز فعال شعبه]])*10</f>
        <v>1.1612903225806452</v>
      </c>
    </row>
    <row r="94" spans="1:9" x14ac:dyDescent="0.35">
      <c r="A94" s="1" t="s">
        <v>706</v>
      </c>
      <c r="B94" s="1" t="s">
        <v>117</v>
      </c>
      <c r="C94" s="1">
        <v>58883</v>
      </c>
      <c r="D94" s="1">
        <v>24410000</v>
      </c>
      <c r="E94" s="1">
        <v>5</v>
      </c>
      <c r="F94" s="1">
        <v>124</v>
      </c>
      <c r="G94" s="1">
        <v>5</v>
      </c>
      <c r="H94" s="1" t="s">
        <v>10</v>
      </c>
      <c r="I94" s="4">
        <f>1+(Table11[[#This Row],[مقدار]]/Table11[[#This Row],[تعداد روز فعال شعبه]])*10</f>
        <v>1.403225806451613</v>
      </c>
    </row>
    <row r="95" spans="1:9" x14ac:dyDescent="0.35">
      <c r="A95" s="1" t="s">
        <v>706</v>
      </c>
      <c r="B95" s="1" t="s">
        <v>83</v>
      </c>
      <c r="C95" s="1">
        <v>58928</v>
      </c>
      <c r="D95" s="1">
        <v>9925000</v>
      </c>
      <c r="E95" s="1">
        <v>2</v>
      </c>
      <c r="F95" s="1">
        <v>124</v>
      </c>
      <c r="G95" s="1">
        <v>2</v>
      </c>
      <c r="H95" s="1" t="s">
        <v>10</v>
      </c>
      <c r="I95" s="4">
        <f>1+(Table11[[#This Row],[مقدار]]/Table11[[#This Row],[تعداد روز فعال شعبه]])*10</f>
        <v>1.1612903225806452</v>
      </c>
    </row>
    <row r="96" spans="1:9" x14ac:dyDescent="0.35">
      <c r="A96" s="1" t="s">
        <v>706</v>
      </c>
      <c r="B96" s="1" t="s">
        <v>220</v>
      </c>
      <c r="C96" s="1">
        <v>58803</v>
      </c>
      <c r="D96" s="1">
        <v>2780000</v>
      </c>
      <c r="E96" s="1">
        <v>1</v>
      </c>
      <c r="F96" s="1">
        <v>124</v>
      </c>
      <c r="G96" s="1">
        <v>1</v>
      </c>
      <c r="H96" s="1" t="s">
        <v>10</v>
      </c>
      <c r="I96" s="4">
        <f>1+(Table11[[#This Row],[مقدار]]/Table11[[#This Row],[تعداد روز فعال شعبه]])*10</f>
        <v>1.0806451612903225</v>
      </c>
    </row>
    <row r="97" spans="1:9" x14ac:dyDescent="0.35">
      <c r="A97" s="1" t="s">
        <v>706</v>
      </c>
      <c r="B97" s="1" t="s">
        <v>113</v>
      </c>
      <c r="C97" s="1">
        <v>59218</v>
      </c>
      <c r="D97" s="1">
        <v>4280000</v>
      </c>
      <c r="E97" s="1">
        <v>1</v>
      </c>
      <c r="F97" s="1">
        <v>124</v>
      </c>
      <c r="G97" s="1">
        <v>1</v>
      </c>
      <c r="H97" s="1" t="s">
        <v>10</v>
      </c>
      <c r="I97" s="4">
        <f>1+(Table11[[#This Row],[مقدار]]/Table11[[#This Row],[تعداد روز فعال شعبه]])*10</f>
        <v>1.0806451612903225</v>
      </c>
    </row>
    <row r="98" spans="1:9" x14ac:dyDescent="0.35">
      <c r="A98" s="1" t="s">
        <v>706</v>
      </c>
      <c r="B98" s="1" t="s">
        <v>50</v>
      </c>
      <c r="C98" s="1">
        <v>58837</v>
      </c>
      <c r="D98" s="1">
        <v>2690000</v>
      </c>
      <c r="E98" s="1">
        <v>1</v>
      </c>
      <c r="F98" s="1">
        <v>124</v>
      </c>
      <c r="G98" s="1">
        <v>1</v>
      </c>
      <c r="H98" s="1" t="s">
        <v>10</v>
      </c>
      <c r="I98" s="4">
        <f>1+(Table11[[#This Row],[مقدار]]/Table11[[#This Row],[تعداد روز فعال شعبه]])*10</f>
        <v>1.0806451612903225</v>
      </c>
    </row>
    <row r="99" spans="1:9" x14ac:dyDescent="0.35">
      <c r="A99" s="1" t="s">
        <v>706</v>
      </c>
      <c r="B99" s="1" t="s">
        <v>166</v>
      </c>
      <c r="C99" s="1">
        <v>58979</v>
      </c>
      <c r="D99" s="1">
        <v>11715000</v>
      </c>
      <c r="E99" s="1">
        <v>2</v>
      </c>
      <c r="F99" s="1">
        <v>124</v>
      </c>
      <c r="G99" s="1">
        <v>2</v>
      </c>
      <c r="H99" s="1" t="s">
        <v>10</v>
      </c>
      <c r="I99" s="4">
        <f>1+(Table11[[#This Row],[مقدار]]/Table11[[#This Row],[تعداد روز فعال شعبه]])*10</f>
        <v>1.1612903225806452</v>
      </c>
    </row>
    <row r="100" spans="1:9" x14ac:dyDescent="0.35">
      <c r="A100" s="1" t="s">
        <v>706</v>
      </c>
      <c r="B100" s="1" t="s">
        <v>235</v>
      </c>
      <c r="C100" s="1">
        <v>59091</v>
      </c>
      <c r="D100" s="1">
        <v>8800000</v>
      </c>
      <c r="E100" s="1">
        <v>1</v>
      </c>
      <c r="F100" s="1">
        <v>124</v>
      </c>
      <c r="G100" s="1">
        <v>1</v>
      </c>
      <c r="H100" s="1" t="s">
        <v>10</v>
      </c>
      <c r="I100" s="4">
        <f>1+(Table11[[#This Row],[مقدار]]/Table11[[#This Row],[تعداد روز فعال شعبه]])*10</f>
        <v>1.0806451612903225</v>
      </c>
    </row>
    <row r="101" spans="1:9" x14ac:dyDescent="0.35">
      <c r="A101" s="1" t="s">
        <v>706</v>
      </c>
      <c r="B101" s="1" t="s">
        <v>278</v>
      </c>
      <c r="C101" s="1">
        <v>58899</v>
      </c>
      <c r="D101" s="1">
        <v>3585000</v>
      </c>
      <c r="E101" s="1">
        <v>1</v>
      </c>
      <c r="F101" s="1">
        <v>124</v>
      </c>
      <c r="G101" s="1">
        <v>1</v>
      </c>
      <c r="H101" s="1" t="s">
        <v>10</v>
      </c>
      <c r="I101" s="4">
        <f>1+(Table11[[#This Row],[مقدار]]/Table11[[#This Row],[تعداد روز فعال شعبه]])*10</f>
        <v>1.0806451612903225</v>
      </c>
    </row>
    <row r="102" spans="1:9" x14ac:dyDescent="0.35">
      <c r="A102" s="1" t="s">
        <v>706</v>
      </c>
      <c r="B102" s="1" t="s">
        <v>149</v>
      </c>
      <c r="C102" s="1">
        <v>58667</v>
      </c>
      <c r="D102" s="1">
        <v>34660000</v>
      </c>
      <c r="E102" s="1">
        <v>3</v>
      </c>
      <c r="F102" s="1">
        <v>124</v>
      </c>
      <c r="G102" s="1">
        <v>3</v>
      </c>
      <c r="H102" s="1" t="s">
        <v>10</v>
      </c>
      <c r="I102" s="4">
        <f>1+(Table11[[#This Row],[مقدار]]/Table11[[#This Row],[تعداد روز فعال شعبه]])*10</f>
        <v>1.2419354838709677</v>
      </c>
    </row>
    <row r="103" spans="1:9" x14ac:dyDescent="0.35">
      <c r="A103" s="1" t="s">
        <v>706</v>
      </c>
      <c r="B103" s="1" t="s">
        <v>221</v>
      </c>
      <c r="C103" s="1">
        <v>59215</v>
      </c>
      <c r="D103" s="1">
        <v>6150000</v>
      </c>
      <c r="E103" s="1">
        <v>1</v>
      </c>
      <c r="F103" s="1">
        <v>124</v>
      </c>
      <c r="G103" s="1">
        <v>1</v>
      </c>
      <c r="H103" s="1" t="s">
        <v>10</v>
      </c>
      <c r="I103" s="4">
        <f>1+(Table11[[#This Row],[مقدار]]/Table11[[#This Row],[تعداد روز فعال شعبه]])*10</f>
        <v>1.0806451612903225</v>
      </c>
    </row>
    <row r="104" spans="1:9" x14ac:dyDescent="0.35">
      <c r="A104" s="1" t="s">
        <v>706</v>
      </c>
      <c r="B104" s="1" t="s">
        <v>49</v>
      </c>
      <c r="C104" s="1">
        <v>59012</v>
      </c>
      <c r="D104" s="1">
        <v>11000000</v>
      </c>
      <c r="E104" s="1">
        <v>2</v>
      </c>
      <c r="F104" s="1">
        <v>124</v>
      </c>
      <c r="G104" s="1">
        <v>2</v>
      </c>
      <c r="H104" s="1" t="s">
        <v>10</v>
      </c>
      <c r="I104" s="4">
        <f>1+(Table11[[#This Row],[مقدار]]/Table11[[#This Row],[تعداد روز فعال شعبه]])*10</f>
        <v>1.1612903225806452</v>
      </c>
    </row>
    <row r="105" spans="1:9" x14ac:dyDescent="0.35">
      <c r="A105" s="1" t="s">
        <v>706</v>
      </c>
      <c r="B105" s="1" t="s">
        <v>121</v>
      </c>
      <c r="C105" s="1">
        <v>58948</v>
      </c>
      <c r="D105" s="1">
        <v>13280000</v>
      </c>
      <c r="E105" s="1">
        <v>2</v>
      </c>
      <c r="F105" s="1">
        <v>124</v>
      </c>
      <c r="G105" s="1">
        <v>2</v>
      </c>
      <c r="H105" s="1" t="s">
        <v>10</v>
      </c>
      <c r="I105" s="4">
        <f>1+(Table11[[#This Row],[مقدار]]/Table11[[#This Row],[تعداد روز فعال شعبه]])*10</f>
        <v>1.1612903225806452</v>
      </c>
    </row>
    <row r="106" spans="1:9" x14ac:dyDescent="0.35">
      <c r="A106" s="1" t="s">
        <v>706</v>
      </c>
      <c r="B106" s="1" t="s">
        <v>148</v>
      </c>
      <c r="C106" s="1">
        <v>58750</v>
      </c>
      <c r="D106" s="1">
        <v>2945000</v>
      </c>
      <c r="E106" s="1">
        <v>1</v>
      </c>
      <c r="F106" s="1">
        <v>124</v>
      </c>
      <c r="G106" s="1">
        <v>1</v>
      </c>
      <c r="H106" s="1" t="s">
        <v>10</v>
      </c>
      <c r="I106" s="4">
        <f>1+(Table11[[#This Row],[مقدار]]/Table11[[#This Row],[تعداد روز فعال شعبه]])*10</f>
        <v>1.0806451612903225</v>
      </c>
    </row>
    <row r="107" spans="1:9" x14ac:dyDescent="0.35">
      <c r="A107" s="1" t="s">
        <v>706</v>
      </c>
      <c r="B107" s="1" t="s">
        <v>152</v>
      </c>
      <c r="C107" s="1">
        <v>59207</v>
      </c>
      <c r="D107" s="1">
        <v>4640000</v>
      </c>
      <c r="E107" s="1">
        <v>1</v>
      </c>
      <c r="F107" s="1">
        <v>124</v>
      </c>
      <c r="G107" s="1">
        <v>1</v>
      </c>
      <c r="H107" s="1" t="s">
        <v>10</v>
      </c>
      <c r="I107" s="4">
        <f>1+(Table11[[#This Row],[مقدار]]/Table11[[#This Row],[تعداد روز فعال شعبه]])*10</f>
        <v>1.0806451612903225</v>
      </c>
    </row>
    <row r="108" spans="1:9" x14ac:dyDescent="0.35">
      <c r="A108" s="1" t="s">
        <v>706</v>
      </c>
      <c r="B108" s="1" t="s">
        <v>129</v>
      </c>
      <c r="C108" s="1">
        <v>58782</v>
      </c>
      <c r="D108" s="1">
        <v>6960000</v>
      </c>
      <c r="E108" s="1">
        <v>1</v>
      </c>
      <c r="F108" s="1">
        <v>124</v>
      </c>
      <c r="G108" s="1">
        <v>1</v>
      </c>
      <c r="H108" s="1" t="s">
        <v>10</v>
      </c>
      <c r="I108" s="4">
        <f>1+(Table11[[#This Row],[مقدار]]/Table11[[#This Row],[تعداد روز فعال شعبه]])*10</f>
        <v>1.0806451612903225</v>
      </c>
    </row>
    <row r="109" spans="1:9" x14ac:dyDescent="0.35">
      <c r="A109" s="1" t="s">
        <v>706</v>
      </c>
      <c r="B109" s="1" t="s">
        <v>619</v>
      </c>
      <c r="C109" s="1">
        <v>58570</v>
      </c>
      <c r="D109" s="1">
        <v>11990000</v>
      </c>
      <c r="E109" s="1">
        <v>1</v>
      </c>
      <c r="F109" s="1">
        <v>124</v>
      </c>
      <c r="G109" s="1">
        <v>1</v>
      </c>
      <c r="H109" s="1" t="s">
        <v>10</v>
      </c>
      <c r="I109" s="4">
        <f>1+(Table11[[#This Row],[مقدار]]/Table11[[#This Row],[تعداد روز فعال شعبه]])*10</f>
        <v>1.0806451612903225</v>
      </c>
    </row>
    <row r="110" spans="1:9" x14ac:dyDescent="0.35">
      <c r="A110" s="1" t="s">
        <v>706</v>
      </c>
      <c r="B110" s="1" t="s">
        <v>70</v>
      </c>
      <c r="C110" s="1">
        <v>58828</v>
      </c>
      <c r="D110" s="1">
        <v>5590000</v>
      </c>
      <c r="E110" s="1">
        <v>1</v>
      </c>
      <c r="F110" s="1">
        <v>124</v>
      </c>
      <c r="G110" s="1">
        <v>1</v>
      </c>
      <c r="H110" s="1" t="s">
        <v>10</v>
      </c>
      <c r="I110" s="4">
        <f>1+(Table11[[#This Row],[مقدار]]/Table11[[#This Row],[تعداد روز فعال شعبه]])*10</f>
        <v>1.0806451612903225</v>
      </c>
    </row>
    <row r="111" spans="1:9" x14ac:dyDescent="0.35">
      <c r="A111" s="1" t="s">
        <v>706</v>
      </c>
      <c r="B111" s="1" t="s">
        <v>274</v>
      </c>
      <c r="C111" s="1">
        <v>59107</v>
      </c>
      <c r="D111" s="1">
        <v>9530000</v>
      </c>
      <c r="E111" s="1">
        <v>1</v>
      </c>
      <c r="F111" s="1">
        <v>124</v>
      </c>
      <c r="G111" s="1">
        <v>1</v>
      </c>
      <c r="H111" s="1" t="s">
        <v>10</v>
      </c>
      <c r="I111" s="4">
        <f>1+(Table11[[#This Row],[مقدار]]/Table11[[#This Row],[تعداد روز فعال شعبه]])*10</f>
        <v>1.0806451612903225</v>
      </c>
    </row>
    <row r="112" spans="1:9" x14ac:dyDescent="0.35">
      <c r="A112" s="1" t="s">
        <v>706</v>
      </c>
      <c r="B112" s="1" t="s">
        <v>174</v>
      </c>
      <c r="C112" s="1">
        <v>58573</v>
      </c>
      <c r="D112" s="1">
        <v>24110000</v>
      </c>
      <c r="E112" s="1">
        <v>2</v>
      </c>
      <c r="F112" s="1">
        <v>124</v>
      </c>
      <c r="G112" s="1">
        <v>2</v>
      </c>
      <c r="H112" s="1" t="s">
        <v>10</v>
      </c>
      <c r="I112" s="4">
        <f>1+(Table11[[#This Row],[مقدار]]/Table11[[#This Row],[تعداد روز فعال شعبه]])*10</f>
        <v>1.1612903225806452</v>
      </c>
    </row>
    <row r="113" spans="1:9" x14ac:dyDescent="0.35">
      <c r="A113" s="1" t="s">
        <v>706</v>
      </c>
      <c r="B113" s="1" t="s">
        <v>154</v>
      </c>
      <c r="C113" s="1">
        <v>59159</v>
      </c>
      <c r="D113" s="1">
        <v>11000000</v>
      </c>
      <c r="E113" s="1">
        <v>1</v>
      </c>
      <c r="F113" s="1">
        <v>124</v>
      </c>
      <c r="G113" s="1">
        <v>1</v>
      </c>
      <c r="H113" s="1" t="s">
        <v>10</v>
      </c>
      <c r="I113" s="4">
        <f>1+(Table11[[#This Row],[مقدار]]/Table11[[#This Row],[تعداد روز فعال شعبه]])*10</f>
        <v>1.0806451612903225</v>
      </c>
    </row>
    <row r="114" spans="1:9" x14ac:dyDescent="0.35">
      <c r="A114" s="1" t="s">
        <v>706</v>
      </c>
      <c r="B114" s="1" t="s">
        <v>9</v>
      </c>
      <c r="C114" s="1">
        <v>58641</v>
      </c>
      <c r="D114" s="1">
        <v>12880000</v>
      </c>
      <c r="E114" s="1">
        <v>1</v>
      </c>
      <c r="F114" s="1">
        <v>124</v>
      </c>
      <c r="G114" s="1">
        <v>1</v>
      </c>
      <c r="H114" s="1" t="s">
        <v>10</v>
      </c>
      <c r="I114" s="4">
        <f>1+(Table11[[#This Row],[مقدار]]/Table11[[#This Row],[تعداد روز فعال شعبه]])*10</f>
        <v>1.0806451612903225</v>
      </c>
    </row>
    <row r="115" spans="1:9" x14ac:dyDescent="0.35">
      <c r="A115" s="1" t="s">
        <v>706</v>
      </c>
      <c r="B115" s="1" t="s">
        <v>262</v>
      </c>
      <c r="C115" s="1">
        <v>58634</v>
      </c>
      <c r="D115" s="1">
        <v>19340000</v>
      </c>
      <c r="E115" s="1">
        <v>1</v>
      </c>
      <c r="F115" s="1">
        <v>124</v>
      </c>
      <c r="G115" s="1">
        <v>1</v>
      </c>
      <c r="H115" s="1" t="s">
        <v>10</v>
      </c>
      <c r="I115" s="4">
        <f>1+(Table11[[#This Row],[مقدار]]/Table11[[#This Row],[تعداد روز فعال شعبه]])*10</f>
        <v>1.0806451612903225</v>
      </c>
    </row>
    <row r="116" spans="1:9" x14ac:dyDescent="0.35">
      <c r="A116" s="1" t="s">
        <v>706</v>
      </c>
      <c r="B116" s="1" t="s">
        <v>199</v>
      </c>
      <c r="C116" s="1">
        <v>58624</v>
      </c>
      <c r="D116" s="1">
        <v>16840000</v>
      </c>
      <c r="E116" s="1">
        <v>1</v>
      </c>
      <c r="F116" s="1">
        <v>124</v>
      </c>
      <c r="G116" s="1">
        <v>1</v>
      </c>
      <c r="H116" s="1" t="s">
        <v>10</v>
      </c>
      <c r="I116" s="4">
        <f>1+(Table11[[#This Row],[مقدار]]/Table11[[#This Row],[تعداد روز فعال شعبه]])*10</f>
        <v>1.0806451612903225</v>
      </c>
    </row>
    <row r="117" spans="1:9" x14ac:dyDescent="0.35">
      <c r="A117" s="1" t="s">
        <v>706</v>
      </c>
      <c r="B117" s="1" t="s">
        <v>37</v>
      </c>
      <c r="C117" s="1">
        <v>58544</v>
      </c>
      <c r="D117" s="1">
        <v>6440000</v>
      </c>
      <c r="E117" s="1">
        <v>1</v>
      </c>
      <c r="F117" s="1">
        <v>124</v>
      </c>
      <c r="G117" s="1">
        <v>1</v>
      </c>
      <c r="H117" s="1" t="s">
        <v>10</v>
      </c>
      <c r="I117" s="4">
        <f>1+(Table11[[#This Row],[مقدار]]/Table11[[#This Row],[تعداد روز فعال شعبه]])*10</f>
        <v>1.0806451612903225</v>
      </c>
    </row>
    <row r="118" spans="1:9" x14ac:dyDescent="0.35">
      <c r="A118" s="1" t="s">
        <v>706</v>
      </c>
      <c r="B118" s="1" t="s">
        <v>156</v>
      </c>
      <c r="C118" s="1">
        <v>58951</v>
      </c>
      <c r="D118" s="1">
        <v>6690000</v>
      </c>
      <c r="E118" s="1">
        <v>1</v>
      </c>
      <c r="F118" s="1">
        <v>124</v>
      </c>
      <c r="G118" s="1">
        <v>1</v>
      </c>
      <c r="H118" s="1" t="s">
        <v>10</v>
      </c>
      <c r="I118" s="4">
        <f>1+(Table11[[#This Row],[مقدار]]/Table11[[#This Row],[تعداد روز فعال شعبه]])*10</f>
        <v>1.0806451612903225</v>
      </c>
    </row>
    <row r="119" spans="1:9" x14ac:dyDescent="0.35">
      <c r="A119" s="1" t="s">
        <v>706</v>
      </c>
      <c r="B119" s="1" t="s">
        <v>185</v>
      </c>
      <c r="C119" s="1">
        <v>59125</v>
      </c>
      <c r="D119" s="1">
        <v>16000000</v>
      </c>
      <c r="E119" s="1">
        <v>1</v>
      </c>
      <c r="F119" s="1">
        <v>124</v>
      </c>
      <c r="G119" s="1">
        <v>1</v>
      </c>
      <c r="H119" s="1" t="s">
        <v>10</v>
      </c>
      <c r="I119" s="4">
        <f>1+(Table11[[#This Row],[مقدار]]/Table11[[#This Row],[تعداد روز فعال شعبه]])*10</f>
        <v>1.0806451612903225</v>
      </c>
    </row>
    <row r="120" spans="1:9" x14ac:dyDescent="0.35">
      <c r="A120" s="1" t="s">
        <v>706</v>
      </c>
      <c r="B120" s="1" t="s">
        <v>704</v>
      </c>
      <c r="C120" s="1">
        <v>3090</v>
      </c>
      <c r="D120" s="1">
        <v>34790000</v>
      </c>
      <c r="E120" s="1">
        <v>7</v>
      </c>
      <c r="F120" s="1">
        <v>124</v>
      </c>
      <c r="G120" s="1">
        <v>7</v>
      </c>
      <c r="H120" s="1" t="s">
        <v>10</v>
      </c>
      <c r="I120" s="4">
        <f>1+(Table11[[#This Row],[مقدار]]/Table11[[#This Row],[تعداد روز فعال شعبه]])*10</f>
        <v>1.564516129032258</v>
      </c>
    </row>
    <row r="121" spans="1:9" x14ac:dyDescent="0.35">
      <c r="A121" s="1" t="s">
        <v>706</v>
      </c>
      <c r="B121" s="1" t="s">
        <v>488</v>
      </c>
      <c r="C121" s="1">
        <v>3711</v>
      </c>
      <c r="D121" s="1">
        <v>67200000</v>
      </c>
      <c r="E121" s="1">
        <v>5</v>
      </c>
      <c r="F121" s="1">
        <v>124</v>
      </c>
      <c r="G121" s="1">
        <v>5</v>
      </c>
      <c r="H121" s="1" t="s">
        <v>10</v>
      </c>
      <c r="I121" s="4">
        <f>1+(Table11[[#This Row],[مقدار]]/Table11[[#This Row],[تعداد روز فعال شعبه]])*10</f>
        <v>1.403225806451613</v>
      </c>
    </row>
    <row r="122" spans="1:9" x14ac:dyDescent="0.35">
      <c r="A122" s="1" t="s">
        <v>706</v>
      </c>
      <c r="B122" s="1" t="s">
        <v>710</v>
      </c>
      <c r="C122" s="1">
        <v>2999</v>
      </c>
      <c r="D122" s="1">
        <v>37360000</v>
      </c>
      <c r="E122" s="1">
        <v>4</v>
      </c>
      <c r="F122" s="1">
        <v>124</v>
      </c>
      <c r="G122" s="1">
        <v>4</v>
      </c>
      <c r="H122" s="1" t="s">
        <v>10</v>
      </c>
      <c r="I122" s="4">
        <f>1+(Table11[[#This Row],[مقدار]]/Table11[[#This Row],[تعداد روز فعال شعبه]])*10</f>
        <v>1.3225806451612903</v>
      </c>
    </row>
    <row r="123" spans="1:9" x14ac:dyDescent="0.35">
      <c r="A123" s="1" t="s">
        <v>706</v>
      </c>
      <c r="B123" s="1" t="s">
        <v>711</v>
      </c>
      <c r="C123" s="1">
        <v>2839</v>
      </c>
      <c r="D123" s="1">
        <v>134460000</v>
      </c>
      <c r="E123" s="1">
        <v>9</v>
      </c>
      <c r="F123" s="1">
        <v>124</v>
      </c>
      <c r="G123" s="1">
        <v>9</v>
      </c>
      <c r="H123" s="1" t="s">
        <v>10</v>
      </c>
      <c r="I123" s="4">
        <f>1+(Table11[[#This Row],[مقدار]]/Table11[[#This Row],[تعداد روز فعال شعبه]])*10</f>
        <v>1.7258064516129032</v>
      </c>
    </row>
    <row r="124" spans="1:9" x14ac:dyDescent="0.35">
      <c r="A124" s="1" t="s">
        <v>706</v>
      </c>
      <c r="B124" s="1" t="s">
        <v>580</v>
      </c>
      <c r="C124" s="1">
        <v>4396</v>
      </c>
      <c r="D124" s="1">
        <v>145620000</v>
      </c>
      <c r="E124" s="1">
        <v>6</v>
      </c>
      <c r="F124" s="1">
        <v>124</v>
      </c>
      <c r="G124" s="1">
        <v>6</v>
      </c>
      <c r="H124" s="1" t="s">
        <v>10</v>
      </c>
      <c r="I124" s="4">
        <f>1+(Table11[[#This Row],[مقدار]]/Table11[[#This Row],[تعداد روز فعال شعبه]])*10</f>
        <v>1.4838709677419355</v>
      </c>
    </row>
    <row r="125" spans="1:9" x14ac:dyDescent="0.35">
      <c r="A125" s="1" t="s">
        <v>706</v>
      </c>
      <c r="B125" s="1" t="s">
        <v>702</v>
      </c>
      <c r="C125" s="1">
        <v>2837</v>
      </c>
      <c r="D125" s="1">
        <v>135520000</v>
      </c>
      <c r="E125" s="1">
        <v>16</v>
      </c>
      <c r="F125" s="1">
        <v>124</v>
      </c>
      <c r="G125" s="1">
        <v>16</v>
      </c>
      <c r="H125" s="1" t="s">
        <v>10</v>
      </c>
      <c r="I125" s="4">
        <f>1+(Table11[[#This Row],[مقدار]]/Table11[[#This Row],[تعداد روز فعال شعبه]])*10</f>
        <v>2.290322580645161</v>
      </c>
    </row>
    <row r="126" spans="1:9" x14ac:dyDescent="0.35">
      <c r="A126" s="1" t="s">
        <v>706</v>
      </c>
      <c r="B126" s="1" t="s">
        <v>712</v>
      </c>
      <c r="C126" s="1">
        <v>2858</v>
      </c>
      <c r="D126" s="1">
        <v>20100000</v>
      </c>
      <c r="E126" s="1">
        <v>2</v>
      </c>
      <c r="F126" s="1">
        <v>124</v>
      </c>
      <c r="G126" s="1">
        <v>2</v>
      </c>
      <c r="H126" s="1" t="s">
        <v>10</v>
      </c>
      <c r="I126" s="4">
        <f>1+(Table11[[#This Row],[مقدار]]/Table11[[#This Row],[تعداد روز فعال شعبه]])*10</f>
        <v>1.1612903225806452</v>
      </c>
    </row>
    <row r="127" spans="1:9" x14ac:dyDescent="0.35">
      <c r="A127" s="1" t="s">
        <v>706</v>
      </c>
      <c r="B127" s="1" t="s">
        <v>689</v>
      </c>
      <c r="C127" s="1">
        <v>3161</v>
      </c>
      <c r="D127" s="1">
        <v>12900000</v>
      </c>
      <c r="E127" s="1">
        <v>2</v>
      </c>
      <c r="F127" s="1">
        <v>124</v>
      </c>
      <c r="G127" s="1">
        <v>2</v>
      </c>
      <c r="H127" s="1" t="s">
        <v>10</v>
      </c>
      <c r="I127" s="4">
        <f>1+(Table11[[#This Row],[مقدار]]/Table11[[#This Row],[تعداد روز فعال شعبه]])*10</f>
        <v>1.1612903225806452</v>
      </c>
    </row>
    <row r="128" spans="1:9" x14ac:dyDescent="0.35">
      <c r="A128" s="1" t="s">
        <v>706</v>
      </c>
      <c r="B128" s="1" t="s">
        <v>508</v>
      </c>
      <c r="C128" s="1">
        <v>2870</v>
      </c>
      <c r="D128" s="1">
        <v>138690000</v>
      </c>
      <c r="E128" s="1">
        <v>23</v>
      </c>
      <c r="F128" s="1">
        <v>124</v>
      </c>
      <c r="G128" s="1">
        <v>23</v>
      </c>
      <c r="H128" s="1" t="s">
        <v>10</v>
      </c>
      <c r="I128" s="4">
        <f>1+(Table11[[#This Row],[مقدار]]/Table11[[#This Row],[تعداد روز فعال شعبه]])*10</f>
        <v>2.8548387096774195</v>
      </c>
    </row>
    <row r="129" spans="1:9" x14ac:dyDescent="0.35">
      <c r="A129" s="1" t="s">
        <v>706</v>
      </c>
      <c r="B129" s="1" t="s">
        <v>485</v>
      </c>
      <c r="C129" s="1">
        <v>2847</v>
      </c>
      <c r="D129" s="1">
        <v>182950000</v>
      </c>
      <c r="E129" s="1">
        <v>5</v>
      </c>
      <c r="F129" s="1">
        <v>124</v>
      </c>
      <c r="G129" s="1">
        <v>5</v>
      </c>
      <c r="H129" s="1" t="s">
        <v>10</v>
      </c>
      <c r="I129" s="4">
        <f>1+(Table11[[#This Row],[مقدار]]/Table11[[#This Row],[تعداد روز فعال شعبه]])*10</f>
        <v>1.403225806451613</v>
      </c>
    </row>
    <row r="130" spans="1:9" x14ac:dyDescent="0.35">
      <c r="A130" s="1" t="s">
        <v>706</v>
      </c>
      <c r="B130" s="1" t="s">
        <v>479</v>
      </c>
      <c r="C130" s="1">
        <v>2846</v>
      </c>
      <c r="D130" s="1">
        <v>222840000</v>
      </c>
      <c r="E130" s="1">
        <v>9</v>
      </c>
      <c r="F130" s="1">
        <v>124</v>
      </c>
      <c r="G130" s="1">
        <v>9</v>
      </c>
      <c r="H130" s="1" t="s">
        <v>10</v>
      </c>
      <c r="I130" s="4">
        <f>1+(Table11[[#This Row],[مقدار]]/Table11[[#This Row],[تعداد روز فعال شعبه]])*10</f>
        <v>1.7258064516129032</v>
      </c>
    </row>
    <row r="131" spans="1:9" x14ac:dyDescent="0.35">
      <c r="A131" s="1" t="s">
        <v>706</v>
      </c>
      <c r="B131" s="1" t="s">
        <v>529</v>
      </c>
      <c r="C131" s="1">
        <v>2838</v>
      </c>
      <c r="D131" s="1">
        <v>139080000</v>
      </c>
      <c r="E131" s="1">
        <v>12</v>
      </c>
      <c r="F131" s="1">
        <v>124</v>
      </c>
      <c r="G131" s="1">
        <v>11</v>
      </c>
      <c r="H131" s="1" t="s">
        <v>10</v>
      </c>
      <c r="I131" s="4">
        <f>1+(Table11[[#This Row],[مقدار]]/Table11[[#This Row],[تعداد روز فعال شعبه]])*10</f>
        <v>1.967741935483871</v>
      </c>
    </row>
    <row r="132" spans="1:9" x14ac:dyDescent="0.35">
      <c r="A132" s="1" t="s">
        <v>706</v>
      </c>
      <c r="B132" s="1" t="s">
        <v>540</v>
      </c>
      <c r="C132" s="1">
        <v>2845</v>
      </c>
      <c r="D132" s="1">
        <v>218920000</v>
      </c>
      <c r="E132" s="1">
        <v>13</v>
      </c>
      <c r="F132" s="1">
        <v>124</v>
      </c>
      <c r="G132" s="1">
        <v>13</v>
      </c>
      <c r="H132" s="1" t="s">
        <v>10</v>
      </c>
      <c r="I132" s="4">
        <f>1+(Table11[[#This Row],[مقدار]]/Table11[[#This Row],[تعداد روز فعال شعبه]])*10</f>
        <v>2.0483870967741935</v>
      </c>
    </row>
    <row r="133" spans="1:9" x14ac:dyDescent="0.35">
      <c r="A133" s="1" t="s">
        <v>706</v>
      </c>
      <c r="B133" s="1" t="s">
        <v>713</v>
      </c>
      <c r="C133" s="1">
        <v>3049</v>
      </c>
      <c r="D133" s="1">
        <v>8250000</v>
      </c>
      <c r="E133" s="1">
        <v>1</v>
      </c>
      <c r="F133" s="1">
        <v>124</v>
      </c>
      <c r="G133" s="1">
        <v>1</v>
      </c>
      <c r="H133" s="1" t="s">
        <v>10</v>
      </c>
      <c r="I133" s="4">
        <f>1+(Table11[[#This Row],[مقدار]]/Table11[[#This Row],[تعداد روز فعال شعبه]])*10</f>
        <v>1.0806451612903225</v>
      </c>
    </row>
    <row r="134" spans="1:9" x14ac:dyDescent="0.35">
      <c r="A134" s="1" t="s">
        <v>706</v>
      </c>
      <c r="B134" s="1" t="s">
        <v>484</v>
      </c>
      <c r="C134" s="1">
        <v>2841</v>
      </c>
      <c r="D134" s="1">
        <v>261240000</v>
      </c>
      <c r="E134" s="1">
        <v>21</v>
      </c>
      <c r="F134" s="1">
        <v>124</v>
      </c>
      <c r="G134" s="1">
        <v>21</v>
      </c>
      <c r="H134" s="1" t="s">
        <v>10</v>
      </c>
      <c r="I134" s="4">
        <f>1+(Table11[[#This Row],[مقدار]]/Table11[[#This Row],[تعداد روز فعال شعبه]])*10</f>
        <v>2.693548387096774</v>
      </c>
    </row>
    <row r="135" spans="1:9" x14ac:dyDescent="0.35">
      <c r="A135" s="1" t="s">
        <v>706</v>
      </c>
      <c r="B135" s="1" t="s">
        <v>558</v>
      </c>
      <c r="C135" s="1">
        <v>3039</v>
      </c>
      <c r="D135" s="1">
        <v>67700000</v>
      </c>
      <c r="E135" s="1">
        <v>5</v>
      </c>
      <c r="F135" s="1">
        <v>124</v>
      </c>
      <c r="G135" s="1">
        <v>5</v>
      </c>
      <c r="H135" s="1" t="s">
        <v>10</v>
      </c>
      <c r="I135" s="4">
        <f>1+(Table11[[#This Row],[مقدار]]/Table11[[#This Row],[تعداد روز فعال شعبه]])*10</f>
        <v>1.403225806451613</v>
      </c>
    </row>
    <row r="136" spans="1:9" x14ac:dyDescent="0.35">
      <c r="A136" s="1" t="s">
        <v>706</v>
      </c>
      <c r="B136" s="1" t="s">
        <v>584</v>
      </c>
      <c r="C136" s="1">
        <v>4395</v>
      </c>
      <c r="D136" s="1">
        <v>206160000</v>
      </c>
      <c r="E136" s="1">
        <v>12</v>
      </c>
      <c r="F136" s="1">
        <v>124</v>
      </c>
      <c r="G136" s="1">
        <v>12</v>
      </c>
      <c r="H136" s="1" t="s">
        <v>10</v>
      </c>
      <c r="I136" s="4">
        <f>1+(Table11[[#This Row],[مقدار]]/Table11[[#This Row],[تعداد روز فعال شعبه]])*10</f>
        <v>1.967741935483871</v>
      </c>
    </row>
    <row r="137" spans="1:9" x14ac:dyDescent="0.35">
      <c r="A137" s="1" t="s">
        <v>706</v>
      </c>
      <c r="B137" s="1" t="s">
        <v>505</v>
      </c>
      <c r="C137" s="1">
        <v>2826</v>
      </c>
      <c r="D137" s="1">
        <v>12310000</v>
      </c>
      <c r="E137" s="1">
        <v>1</v>
      </c>
      <c r="F137" s="1">
        <v>124</v>
      </c>
      <c r="G137" s="1">
        <v>1</v>
      </c>
      <c r="H137" s="1" t="s">
        <v>10</v>
      </c>
      <c r="I137" s="4">
        <f>1+(Table11[[#This Row],[مقدار]]/Table11[[#This Row],[تعداد روز فعال شعبه]])*10</f>
        <v>1.0806451612903225</v>
      </c>
    </row>
    <row r="138" spans="1:9" x14ac:dyDescent="0.35">
      <c r="A138" s="1" t="s">
        <v>706</v>
      </c>
      <c r="B138" s="1" t="s">
        <v>541</v>
      </c>
      <c r="C138" s="1">
        <v>2804</v>
      </c>
      <c r="D138" s="1">
        <v>33450000</v>
      </c>
      <c r="E138" s="1">
        <v>5</v>
      </c>
      <c r="F138" s="1">
        <v>124</v>
      </c>
      <c r="G138" s="1">
        <v>5</v>
      </c>
      <c r="H138" s="1" t="s">
        <v>10</v>
      </c>
      <c r="I138" s="4">
        <f>1+(Table11[[#This Row],[مقدار]]/Table11[[#This Row],[تعداد روز فعال شعبه]])*10</f>
        <v>1.403225806451613</v>
      </c>
    </row>
    <row r="139" spans="1:9" x14ac:dyDescent="0.35">
      <c r="A139" s="1" t="s">
        <v>706</v>
      </c>
      <c r="B139" s="1" t="s">
        <v>507</v>
      </c>
      <c r="C139" s="1">
        <v>3000</v>
      </c>
      <c r="D139" s="1">
        <v>36450000</v>
      </c>
      <c r="E139" s="1">
        <v>3</v>
      </c>
      <c r="F139" s="1">
        <v>124</v>
      </c>
      <c r="G139" s="1">
        <v>3</v>
      </c>
      <c r="H139" s="1" t="s">
        <v>10</v>
      </c>
      <c r="I139" s="4">
        <f>1+(Table11[[#This Row],[مقدار]]/Table11[[#This Row],[تعداد روز فعال شعبه]])*10</f>
        <v>1.2419354838709677</v>
      </c>
    </row>
    <row r="140" spans="1:9" x14ac:dyDescent="0.35">
      <c r="A140" s="1" t="s">
        <v>706</v>
      </c>
      <c r="B140" s="1" t="s">
        <v>698</v>
      </c>
      <c r="C140" s="1">
        <v>2949</v>
      </c>
      <c r="D140" s="1">
        <v>32350000</v>
      </c>
      <c r="E140" s="1">
        <v>5</v>
      </c>
      <c r="F140" s="1">
        <v>124</v>
      </c>
      <c r="G140" s="1">
        <v>5</v>
      </c>
      <c r="H140" s="1" t="s">
        <v>10</v>
      </c>
      <c r="I140" s="4">
        <f>1+(Table11[[#This Row],[مقدار]]/Table11[[#This Row],[تعداد روز فعال شعبه]])*10</f>
        <v>1.403225806451613</v>
      </c>
    </row>
    <row r="141" spans="1:9" x14ac:dyDescent="0.35">
      <c r="A141" s="1" t="s">
        <v>706</v>
      </c>
      <c r="B141" s="1" t="s">
        <v>486</v>
      </c>
      <c r="C141" s="1">
        <v>2872</v>
      </c>
      <c r="D141" s="1">
        <v>186080000</v>
      </c>
      <c r="E141" s="1">
        <v>16</v>
      </c>
      <c r="F141" s="1">
        <v>124</v>
      </c>
      <c r="G141" s="1">
        <v>15</v>
      </c>
      <c r="H141" s="1" t="s">
        <v>10</v>
      </c>
      <c r="I141" s="4">
        <f>1+(Table11[[#This Row],[مقدار]]/Table11[[#This Row],[تعداد روز فعال شعبه]])*10</f>
        <v>2.290322580645161</v>
      </c>
    </row>
    <row r="142" spans="1:9" x14ac:dyDescent="0.35">
      <c r="A142" s="1" t="s">
        <v>706</v>
      </c>
      <c r="B142" s="1" t="s">
        <v>714</v>
      </c>
      <c r="C142" s="1">
        <v>2995</v>
      </c>
      <c r="D142" s="1">
        <v>12270000</v>
      </c>
      <c r="E142" s="1">
        <v>1</v>
      </c>
      <c r="F142" s="1">
        <v>124</v>
      </c>
      <c r="G142" s="1">
        <v>1</v>
      </c>
      <c r="H142" s="1" t="s">
        <v>10</v>
      </c>
      <c r="I142" s="4">
        <f>1+(Table11[[#This Row],[مقدار]]/Table11[[#This Row],[تعداد روز فعال شعبه]])*10</f>
        <v>1.0806451612903225</v>
      </c>
    </row>
    <row r="143" spans="1:9" x14ac:dyDescent="0.35">
      <c r="A143" s="1" t="s">
        <v>706</v>
      </c>
      <c r="B143" s="1" t="s">
        <v>715</v>
      </c>
      <c r="C143" s="1">
        <v>3522</v>
      </c>
      <c r="D143" s="1">
        <v>6500000</v>
      </c>
      <c r="E143" s="1">
        <v>1</v>
      </c>
      <c r="F143" s="1">
        <v>124</v>
      </c>
      <c r="G143" s="1">
        <v>1</v>
      </c>
      <c r="H143" s="1" t="s">
        <v>10</v>
      </c>
      <c r="I143" s="4">
        <f>1+(Table11[[#This Row],[مقدار]]/Table11[[#This Row],[تعداد روز فعال شعبه]])*10</f>
        <v>1.0806451612903225</v>
      </c>
    </row>
    <row r="144" spans="1:9" x14ac:dyDescent="0.35">
      <c r="A144" s="1" t="s">
        <v>706</v>
      </c>
      <c r="B144" s="1" t="s">
        <v>472</v>
      </c>
      <c r="C144" s="1">
        <v>2797</v>
      </c>
      <c r="D144" s="1">
        <v>43820000</v>
      </c>
      <c r="E144" s="1">
        <v>7</v>
      </c>
      <c r="F144" s="1">
        <v>124</v>
      </c>
      <c r="G144" s="1">
        <v>7</v>
      </c>
      <c r="H144" s="1" t="s">
        <v>10</v>
      </c>
      <c r="I144" s="4">
        <f>1+(Table11[[#This Row],[مقدار]]/Table11[[#This Row],[تعداد روز فعال شعبه]])*10</f>
        <v>1.564516129032258</v>
      </c>
    </row>
    <row r="145" spans="1:9" x14ac:dyDescent="0.35">
      <c r="A145" s="1" t="s">
        <v>706</v>
      </c>
      <c r="B145" s="1" t="s">
        <v>716</v>
      </c>
      <c r="C145" s="1">
        <v>3048</v>
      </c>
      <c r="D145" s="1">
        <v>6170000</v>
      </c>
      <c r="E145" s="1">
        <v>1</v>
      </c>
      <c r="F145" s="1">
        <v>124</v>
      </c>
      <c r="G145" s="1">
        <v>1</v>
      </c>
      <c r="H145" s="1" t="s">
        <v>10</v>
      </c>
      <c r="I145" s="4">
        <f>1+(Table11[[#This Row],[مقدار]]/Table11[[#This Row],[تعداد روز فعال شعبه]])*10</f>
        <v>1.0806451612903225</v>
      </c>
    </row>
    <row r="146" spans="1:9" x14ac:dyDescent="0.35">
      <c r="A146" s="1" t="s">
        <v>706</v>
      </c>
      <c r="B146" s="1" t="s">
        <v>465</v>
      </c>
      <c r="C146" s="1">
        <v>2984</v>
      </c>
      <c r="D146" s="1">
        <v>5240000</v>
      </c>
      <c r="E146" s="1">
        <v>1</v>
      </c>
      <c r="F146" s="1">
        <v>124</v>
      </c>
      <c r="G146" s="1">
        <v>1</v>
      </c>
      <c r="H146" s="1" t="s">
        <v>10</v>
      </c>
      <c r="I146" s="4">
        <f>1+(Table11[[#This Row],[مقدار]]/Table11[[#This Row],[تعداد روز فعال شعبه]])*10</f>
        <v>1.0806451612903225</v>
      </c>
    </row>
    <row r="147" spans="1:9" x14ac:dyDescent="0.35">
      <c r="A147" s="1" t="s">
        <v>706</v>
      </c>
      <c r="B147" s="1" t="s">
        <v>537</v>
      </c>
      <c r="C147" s="1">
        <v>2795</v>
      </c>
      <c r="D147" s="1">
        <v>24850000</v>
      </c>
      <c r="E147" s="1">
        <v>5</v>
      </c>
      <c r="F147" s="1">
        <v>124</v>
      </c>
      <c r="G147" s="1">
        <v>5</v>
      </c>
      <c r="H147" s="1" t="s">
        <v>10</v>
      </c>
      <c r="I147" s="4">
        <f>1+(Table11[[#This Row],[مقدار]]/Table11[[#This Row],[تعداد روز فعال شعبه]])*10</f>
        <v>1.403225806451613</v>
      </c>
    </row>
    <row r="148" spans="1:9" x14ac:dyDescent="0.35">
      <c r="A148" s="1" t="s">
        <v>706</v>
      </c>
      <c r="B148" s="1" t="s">
        <v>717</v>
      </c>
      <c r="C148" s="1">
        <v>3092</v>
      </c>
      <c r="D148" s="1">
        <v>42750000</v>
      </c>
      <c r="E148" s="1">
        <v>5</v>
      </c>
      <c r="F148" s="1">
        <v>124</v>
      </c>
      <c r="G148" s="1">
        <v>5</v>
      </c>
      <c r="H148" s="1" t="s">
        <v>10</v>
      </c>
      <c r="I148" s="4">
        <f>1+(Table11[[#This Row],[مقدار]]/Table11[[#This Row],[تعداد روز فعال شعبه]])*10</f>
        <v>1.403225806451613</v>
      </c>
    </row>
    <row r="149" spans="1:9" x14ac:dyDescent="0.35">
      <c r="A149" s="1" t="s">
        <v>706</v>
      </c>
      <c r="B149" s="1" t="s">
        <v>718</v>
      </c>
      <c r="C149" s="1">
        <v>3036</v>
      </c>
      <c r="D149" s="1">
        <v>33520000</v>
      </c>
      <c r="E149" s="1">
        <v>4</v>
      </c>
      <c r="F149" s="1">
        <v>124</v>
      </c>
      <c r="G149" s="1">
        <v>4</v>
      </c>
      <c r="H149" s="1" t="s">
        <v>10</v>
      </c>
      <c r="I149" s="4">
        <f>1+(Table11[[#This Row],[مقدار]]/Table11[[#This Row],[تعداد روز فعال شعبه]])*10</f>
        <v>1.3225806451612903</v>
      </c>
    </row>
    <row r="150" spans="1:9" x14ac:dyDescent="0.35">
      <c r="A150" s="1" t="s">
        <v>706</v>
      </c>
      <c r="B150" s="1" t="s">
        <v>515</v>
      </c>
      <c r="C150" s="1">
        <v>2796</v>
      </c>
      <c r="D150" s="1">
        <v>34200000</v>
      </c>
      <c r="E150" s="1">
        <v>4</v>
      </c>
      <c r="F150" s="1">
        <v>124</v>
      </c>
      <c r="G150" s="1">
        <v>4</v>
      </c>
      <c r="H150" s="1" t="s">
        <v>10</v>
      </c>
      <c r="I150" s="4">
        <f>1+(Table11[[#This Row],[مقدار]]/Table11[[#This Row],[تعداد روز فعال شعبه]])*10</f>
        <v>1.3225806451612903</v>
      </c>
    </row>
    <row r="151" spans="1:9" x14ac:dyDescent="0.35">
      <c r="A151" s="1" t="s">
        <v>706</v>
      </c>
      <c r="B151" s="1" t="s">
        <v>528</v>
      </c>
      <c r="C151" s="1">
        <v>3035</v>
      </c>
      <c r="D151" s="1">
        <v>53920000</v>
      </c>
      <c r="E151" s="1">
        <v>8</v>
      </c>
      <c r="F151" s="1">
        <v>124</v>
      </c>
      <c r="G151" s="1">
        <v>8</v>
      </c>
      <c r="H151" s="1" t="s">
        <v>10</v>
      </c>
      <c r="I151" s="4">
        <f>1+(Table11[[#This Row],[مقدار]]/Table11[[#This Row],[تعداد روز فعال شعبه]])*10</f>
        <v>1.6451612903225805</v>
      </c>
    </row>
    <row r="152" spans="1:9" x14ac:dyDescent="0.35">
      <c r="A152" s="1" t="s">
        <v>706</v>
      </c>
      <c r="B152" s="1" t="s">
        <v>477</v>
      </c>
      <c r="C152" s="1">
        <v>2871</v>
      </c>
      <c r="D152" s="1">
        <v>104880000</v>
      </c>
      <c r="E152" s="1">
        <v>12</v>
      </c>
      <c r="F152" s="1">
        <v>124</v>
      </c>
      <c r="G152" s="1">
        <v>12</v>
      </c>
      <c r="H152" s="1" t="s">
        <v>10</v>
      </c>
      <c r="I152" s="4">
        <f>1+(Table11[[#This Row],[مقدار]]/Table11[[#This Row],[تعداد روز فعال شعبه]])*10</f>
        <v>1.967741935483871</v>
      </c>
    </row>
    <row r="153" spans="1:9" x14ac:dyDescent="0.35">
      <c r="A153" s="1" t="s">
        <v>706</v>
      </c>
      <c r="B153" s="1" t="s">
        <v>575</v>
      </c>
      <c r="C153" s="1">
        <v>3135</v>
      </c>
      <c r="D153" s="1">
        <v>51360000</v>
      </c>
      <c r="E153" s="1">
        <v>3</v>
      </c>
      <c r="F153" s="1">
        <v>124</v>
      </c>
      <c r="G153" s="1">
        <v>3</v>
      </c>
      <c r="H153" s="1" t="s">
        <v>10</v>
      </c>
      <c r="I153" s="4">
        <f>1+(Table11[[#This Row],[مقدار]]/Table11[[#This Row],[تعداد روز فعال شعبه]])*10</f>
        <v>1.2419354838709677</v>
      </c>
    </row>
    <row r="154" spans="1:9" x14ac:dyDescent="0.35">
      <c r="A154" s="1" t="s">
        <v>706</v>
      </c>
      <c r="B154" s="1" t="s">
        <v>699</v>
      </c>
      <c r="C154" s="1">
        <v>2815</v>
      </c>
      <c r="D154" s="1">
        <v>57100000</v>
      </c>
      <c r="E154" s="1">
        <v>5</v>
      </c>
      <c r="F154" s="1">
        <v>124</v>
      </c>
      <c r="G154" s="1">
        <v>5</v>
      </c>
      <c r="H154" s="1" t="s">
        <v>10</v>
      </c>
      <c r="I154" s="4">
        <f>1+(Table11[[#This Row],[مقدار]]/Table11[[#This Row],[تعداد روز فعال شعبه]])*10</f>
        <v>1.403225806451613</v>
      </c>
    </row>
    <row r="155" spans="1:9" x14ac:dyDescent="0.35">
      <c r="A155" s="1" t="s">
        <v>706</v>
      </c>
      <c r="B155" s="1" t="s">
        <v>719</v>
      </c>
      <c r="C155" s="1">
        <v>3928</v>
      </c>
      <c r="D155" s="1">
        <v>43650000</v>
      </c>
      <c r="E155" s="1">
        <v>5</v>
      </c>
      <c r="F155" s="1">
        <v>124</v>
      </c>
      <c r="G155" s="1">
        <v>5</v>
      </c>
      <c r="H155" s="1" t="s">
        <v>10</v>
      </c>
      <c r="I155" s="4">
        <f>1+(Table11[[#This Row],[مقدار]]/Table11[[#This Row],[تعداد روز فعال شعبه]])*10</f>
        <v>1.403225806451613</v>
      </c>
    </row>
    <row r="156" spans="1:9" x14ac:dyDescent="0.35">
      <c r="A156" s="1" t="s">
        <v>706</v>
      </c>
      <c r="B156" s="1" t="s">
        <v>473</v>
      </c>
      <c r="C156" s="1">
        <v>4409</v>
      </c>
      <c r="D156" s="1">
        <v>12080000</v>
      </c>
      <c r="E156" s="1">
        <v>1</v>
      </c>
      <c r="F156" s="1">
        <v>124</v>
      </c>
      <c r="G156" s="1">
        <v>1</v>
      </c>
      <c r="H156" s="1" t="s">
        <v>10</v>
      </c>
      <c r="I156" s="4">
        <f>1+(Table11[[#This Row],[مقدار]]/Table11[[#This Row],[تعداد روز فعال شعبه]])*10</f>
        <v>1.0806451612903225</v>
      </c>
    </row>
    <row r="157" spans="1:9" x14ac:dyDescent="0.35">
      <c r="A157" s="1" t="s">
        <v>706</v>
      </c>
      <c r="B157" s="1" t="s">
        <v>720</v>
      </c>
      <c r="C157" s="1">
        <v>3423</v>
      </c>
      <c r="D157" s="1">
        <v>4560000</v>
      </c>
      <c r="E157" s="1">
        <v>1</v>
      </c>
      <c r="F157" s="1">
        <v>124</v>
      </c>
      <c r="G157" s="1">
        <v>1</v>
      </c>
      <c r="H157" s="1" t="s">
        <v>10</v>
      </c>
      <c r="I157" s="4">
        <f>1+(Table11[[#This Row],[مقدار]]/Table11[[#This Row],[تعداد روز فعال شعبه]])*10</f>
        <v>1.0806451612903225</v>
      </c>
    </row>
    <row r="158" spans="1:9" x14ac:dyDescent="0.35">
      <c r="A158" s="1" t="s">
        <v>706</v>
      </c>
      <c r="B158" s="1" t="s">
        <v>705</v>
      </c>
      <c r="C158" s="1">
        <v>2842</v>
      </c>
      <c r="D158" s="1">
        <v>48810000</v>
      </c>
      <c r="E158" s="1">
        <v>3</v>
      </c>
      <c r="F158" s="1">
        <v>124</v>
      </c>
      <c r="G158" s="1">
        <v>3</v>
      </c>
      <c r="H158" s="1" t="s">
        <v>10</v>
      </c>
      <c r="I158" s="4">
        <f>1+(Table11[[#This Row],[مقدار]]/Table11[[#This Row],[تعداد روز فعال شعبه]])*10</f>
        <v>1.2419354838709677</v>
      </c>
    </row>
    <row r="159" spans="1:9" x14ac:dyDescent="0.35">
      <c r="A159" s="1" t="s">
        <v>706</v>
      </c>
      <c r="B159" s="1" t="s">
        <v>547</v>
      </c>
      <c r="C159" s="1">
        <v>2817</v>
      </c>
      <c r="D159" s="1">
        <v>36560000</v>
      </c>
      <c r="E159" s="1">
        <v>4</v>
      </c>
      <c r="F159" s="1">
        <v>124</v>
      </c>
      <c r="G159" s="1">
        <v>4</v>
      </c>
      <c r="H159" s="1" t="s">
        <v>10</v>
      </c>
      <c r="I159" s="4">
        <f>1+(Table11[[#This Row],[مقدار]]/Table11[[#This Row],[تعداد روز فعال شعبه]])*10</f>
        <v>1.3225806451612903</v>
      </c>
    </row>
    <row r="160" spans="1:9" x14ac:dyDescent="0.35">
      <c r="A160" s="1" t="s">
        <v>706</v>
      </c>
      <c r="B160" s="1" t="s">
        <v>549</v>
      </c>
      <c r="C160" s="1">
        <v>3037</v>
      </c>
      <c r="D160" s="1">
        <v>33750000</v>
      </c>
      <c r="E160" s="1">
        <v>3</v>
      </c>
      <c r="F160" s="1">
        <v>124</v>
      </c>
      <c r="G160" s="1">
        <v>3</v>
      </c>
      <c r="H160" s="1" t="s">
        <v>10</v>
      </c>
      <c r="I160" s="4">
        <f>1+(Table11[[#This Row],[مقدار]]/Table11[[#This Row],[تعداد روز فعال شعبه]])*10</f>
        <v>1.2419354838709677</v>
      </c>
    </row>
    <row r="161" spans="1:9" x14ac:dyDescent="0.35">
      <c r="A161" s="1" t="s">
        <v>706</v>
      </c>
      <c r="B161" s="1" t="s">
        <v>466</v>
      </c>
      <c r="C161" s="1">
        <v>2950</v>
      </c>
      <c r="D161" s="1">
        <v>41650000</v>
      </c>
      <c r="E161" s="1">
        <v>5</v>
      </c>
      <c r="F161" s="1">
        <v>124</v>
      </c>
      <c r="G161" s="1">
        <v>5</v>
      </c>
      <c r="H161" s="1" t="s">
        <v>10</v>
      </c>
      <c r="I161" s="4">
        <f>1+(Table11[[#This Row],[مقدار]]/Table11[[#This Row],[تعداد روز فعال شعبه]])*10</f>
        <v>1.403225806451613</v>
      </c>
    </row>
    <row r="162" spans="1:9" x14ac:dyDescent="0.35">
      <c r="A162" s="1" t="s">
        <v>706</v>
      </c>
      <c r="B162" s="1" t="s">
        <v>691</v>
      </c>
      <c r="C162" s="1">
        <v>2881</v>
      </c>
      <c r="D162" s="1">
        <v>11700000</v>
      </c>
      <c r="E162" s="1">
        <v>1</v>
      </c>
      <c r="F162" s="1">
        <v>124</v>
      </c>
      <c r="G162" s="1">
        <v>1</v>
      </c>
      <c r="H162" s="1" t="s">
        <v>10</v>
      </c>
      <c r="I162" s="4">
        <f>1+(Table11[[#This Row],[مقدار]]/Table11[[#This Row],[تعداد روز فعال شعبه]])*10</f>
        <v>1.0806451612903225</v>
      </c>
    </row>
    <row r="163" spans="1:9" x14ac:dyDescent="0.35">
      <c r="A163" s="1" t="s">
        <v>706</v>
      </c>
      <c r="B163" s="1" t="s">
        <v>721</v>
      </c>
      <c r="C163" s="1">
        <v>3477</v>
      </c>
      <c r="D163" s="1">
        <v>24900000</v>
      </c>
      <c r="E163" s="1">
        <v>3</v>
      </c>
      <c r="F163" s="1">
        <v>124</v>
      </c>
      <c r="G163" s="1">
        <v>3</v>
      </c>
      <c r="H163" s="1" t="s">
        <v>10</v>
      </c>
      <c r="I163" s="4">
        <f>1+(Table11[[#This Row],[مقدار]]/Table11[[#This Row],[تعداد روز فعال شعبه]])*10</f>
        <v>1.2419354838709677</v>
      </c>
    </row>
    <row r="164" spans="1:9" x14ac:dyDescent="0.35">
      <c r="A164" s="1" t="s">
        <v>706</v>
      </c>
      <c r="B164" s="1" t="s">
        <v>722</v>
      </c>
      <c r="C164" s="1">
        <v>4402</v>
      </c>
      <c r="D164" s="1">
        <v>16390000</v>
      </c>
      <c r="E164" s="1">
        <v>1</v>
      </c>
      <c r="F164" s="1">
        <v>124</v>
      </c>
      <c r="G164" s="1">
        <v>1</v>
      </c>
      <c r="H164" s="1" t="s">
        <v>10</v>
      </c>
      <c r="I164" s="4">
        <f>1+(Table11[[#This Row],[مقدار]]/Table11[[#This Row],[تعداد روز فعال شعبه]])*10</f>
        <v>1.0806451612903225</v>
      </c>
    </row>
    <row r="165" spans="1:9" x14ac:dyDescent="0.35">
      <c r="A165" s="1" t="s">
        <v>706</v>
      </c>
      <c r="B165" s="1" t="s">
        <v>696</v>
      </c>
      <c r="C165" s="1">
        <v>3138</v>
      </c>
      <c r="D165" s="1">
        <v>12190000</v>
      </c>
      <c r="E165" s="1">
        <v>1</v>
      </c>
      <c r="F165" s="1">
        <v>124</v>
      </c>
      <c r="G165" s="1">
        <v>1</v>
      </c>
      <c r="H165" s="1" t="s">
        <v>10</v>
      </c>
      <c r="I165" s="4">
        <f>1+(Table11[[#This Row],[مقدار]]/Table11[[#This Row],[تعداد روز فعال شعبه]])*10</f>
        <v>1.0806451612903225</v>
      </c>
    </row>
    <row r="166" spans="1:9" x14ac:dyDescent="0.35">
      <c r="A166" s="1" t="s">
        <v>706</v>
      </c>
      <c r="B166" s="1" t="s">
        <v>536</v>
      </c>
      <c r="C166" s="1">
        <v>2853</v>
      </c>
      <c r="D166" s="1">
        <v>9790000</v>
      </c>
      <c r="E166" s="1">
        <v>1</v>
      </c>
      <c r="F166" s="1">
        <v>124</v>
      </c>
      <c r="G166" s="1">
        <v>1</v>
      </c>
      <c r="H166" s="1" t="s">
        <v>10</v>
      </c>
      <c r="I166" s="4">
        <f>1+(Table11[[#This Row],[مقدار]]/Table11[[#This Row],[تعداد روز فعال شعبه]])*10</f>
        <v>1.0806451612903225</v>
      </c>
    </row>
    <row r="167" spans="1:9" x14ac:dyDescent="0.35">
      <c r="A167" s="1" t="s">
        <v>706</v>
      </c>
      <c r="B167" s="1" t="s">
        <v>693</v>
      </c>
      <c r="C167" s="1">
        <v>2818</v>
      </c>
      <c r="D167" s="1">
        <v>23440000</v>
      </c>
      <c r="E167" s="1">
        <v>2</v>
      </c>
      <c r="F167" s="1">
        <v>124</v>
      </c>
      <c r="G167" s="1">
        <v>2</v>
      </c>
      <c r="H167" s="1" t="s">
        <v>10</v>
      </c>
      <c r="I167" s="4">
        <f>1+(Table11[[#This Row],[مقدار]]/Table11[[#This Row],[تعداد روز فعال شعبه]])*10</f>
        <v>1.1612903225806452</v>
      </c>
    </row>
    <row r="168" spans="1:9" x14ac:dyDescent="0.35">
      <c r="A168" s="1" t="s">
        <v>706</v>
      </c>
      <c r="B168" s="1" t="s">
        <v>723</v>
      </c>
      <c r="C168" s="1">
        <v>3834</v>
      </c>
      <c r="D168" s="1">
        <v>5810000</v>
      </c>
      <c r="E168" s="1">
        <v>1</v>
      </c>
      <c r="F168" s="1">
        <v>124</v>
      </c>
      <c r="G168" s="1">
        <v>1</v>
      </c>
      <c r="H168" s="1" t="s">
        <v>10</v>
      </c>
      <c r="I168" s="4">
        <f>1+(Table11[[#This Row],[مقدار]]/Table11[[#This Row],[تعداد روز فعال شعبه]])*10</f>
        <v>1.0806451612903225</v>
      </c>
    </row>
    <row r="169" spans="1:9" x14ac:dyDescent="0.35">
      <c r="A169" s="1" t="s">
        <v>706</v>
      </c>
      <c r="B169" s="1" t="s">
        <v>724</v>
      </c>
      <c r="C169" s="1">
        <v>3433</v>
      </c>
      <c r="D169" s="1">
        <v>14340000</v>
      </c>
      <c r="E169" s="1">
        <v>2</v>
      </c>
      <c r="F169" s="1">
        <v>124</v>
      </c>
      <c r="G169" s="1">
        <v>2</v>
      </c>
      <c r="H169" s="1" t="s">
        <v>10</v>
      </c>
      <c r="I169" s="4">
        <f>1+(Table11[[#This Row],[مقدار]]/Table11[[#This Row],[تعداد روز فعال شعبه]])*10</f>
        <v>1.1612903225806452</v>
      </c>
    </row>
    <row r="170" spans="1:9" x14ac:dyDescent="0.35">
      <c r="A170" s="1" t="s">
        <v>706</v>
      </c>
      <c r="B170" s="1" t="s">
        <v>519</v>
      </c>
      <c r="C170" s="1">
        <v>3710</v>
      </c>
      <c r="D170" s="1">
        <v>61860000</v>
      </c>
      <c r="E170" s="1">
        <v>6</v>
      </c>
      <c r="F170" s="1">
        <v>124</v>
      </c>
      <c r="G170" s="1">
        <v>6</v>
      </c>
      <c r="H170" s="1" t="s">
        <v>10</v>
      </c>
      <c r="I170" s="4">
        <f>1+(Table11[[#This Row],[مقدار]]/Table11[[#This Row],[تعداد روز فعال شعبه]])*10</f>
        <v>1.4838709677419355</v>
      </c>
    </row>
    <row r="171" spans="1:9" x14ac:dyDescent="0.35">
      <c r="A171" s="1" t="s">
        <v>706</v>
      </c>
      <c r="B171" s="1" t="s">
        <v>703</v>
      </c>
      <c r="C171" s="1">
        <v>3190</v>
      </c>
      <c r="D171" s="1">
        <v>24820000</v>
      </c>
      <c r="E171" s="1">
        <v>2</v>
      </c>
      <c r="F171" s="1">
        <v>124</v>
      </c>
      <c r="G171" s="1">
        <v>2</v>
      </c>
      <c r="H171" s="1" t="s">
        <v>10</v>
      </c>
      <c r="I171" s="4">
        <f>1+(Table11[[#This Row],[مقدار]]/Table11[[#This Row],[تعداد روز فعال شعبه]])*10</f>
        <v>1.1612903225806452</v>
      </c>
    </row>
    <row r="172" spans="1:9" x14ac:dyDescent="0.35">
      <c r="A172" s="1" t="s">
        <v>706</v>
      </c>
      <c r="B172" s="1" t="s">
        <v>725</v>
      </c>
      <c r="C172" s="1">
        <v>3835</v>
      </c>
      <c r="D172" s="1">
        <v>8100000</v>
      </c>
      <c r="E172" s="1">
        <v>1</v>
      </c>
      <c r="F172" s="1">
        <v>124</v>
      </c>
      <c r="G172" s="1">
        <v>1</v>
      </c>
      <c r="H172" s="1" t="s">
        <v>10</v>
      </c>
      <c r="I172" s="4">
        <f>1+(Table11[[#This Row],[مقدار]]/Table11[[#This Row],[تعداد روز فعال شعبه]])*10</f>
        <v>1.0806451612903225</v>
      </c>
    </row>
    <row r="173" spans="1:9" x14ac:dyDescent="0.35">
      <c r="A173" s="1" t="s">
        <v>706</v>
      </c>
      <c r="B173" s="1" t="s">
        <v>726</v>
      </c>
      <c r="C173" s="1">
        <v>3432</v>
      </c>
      <c r="D173" s="1">
        <v>5650000</v>
      </c>
      <c r="E173" s="1">
        <v>1</v>
      </c>
      <c r="F173" s="1">
        <v>124</v>
      </c>
      <c r="G173" s="1">
        <v>1</v>
      </c>
      <c r="H173" s="1" t="s">
        <v>10</v>
      </c>
      <c r="I173" s="4">
        <f>1+(Table11[[#This Row],[مقدار]]/Table11[[#This Row],[تعداد روز فعال شعبه]])*10</f>
        <v>1.0806451612903225</v>
      </c>
    </row>
    <row r="174" spans="1:9" x14ac:dyDescent="0.35">
      <c r="A174" s="1" t="s">
        <v>706</v>
      </c>
      <c r="B174" s="1" t="s">
        <v>573</v>
      </c>
      <c r="C174" s="1">
        <v>3040</v>
      </c>
      <c r="D174" s="1">
        <v>75320000</v>
      </c>
      <c r="E174" s="1">
        <v>4</v>
      </c>
      <c r="F174" s="1">
        <v>124</v>
      </c>
      <c r="G174" s="1">
        <v>4</v>
      </c>
      <c r="H174" s="1" t="s">
        <v>10</v>
      </c>
      <c r="I174" s="4">
        <f>1+(Table11[[#This Row],[مقدار]]/Table11[[#This Row],[تعداد روز فعال شعبه]])*10</f>
        <v>1.3225806451612903</v>
      </c>
    </row>
    <row r="175" spans="1:9" x14ac:dyDescent="0.35">
      <c r="A175" s="1" t="s">
        <v>706</v>
      </c>
      <c r="B175" s="1" t="s">
        <v>532</v>
      </c>
      <c r="C175" s="1">
        <v>3189</v>
      </c>
      <c r="D175" s="1">
        <v>26550000</v>
      </c>
      <c r="E175" s="1">
        <v>3</v>
      </c>
      <c r="F175" s="1">
        <v>124</v>
      </c>
      <c r="G175" s="1">
        <v>3</v>
      </c>
      <c r="H175" s="1" t="s">
        <v>10</v>
      </c>
      <c r="I175" s="4">
        <f>1+(Table11[[#This Row],[مقدار]]/Table11[[#This Row],[تعداد روز فعال شعبه]])*10</f>
        <v>1.2419354838709677</v>
      </c>
    </row>
    <row r="176" spans="1:9" x14ac:dyDescent="0.35">
      <c r="A176" s="1" t="s">
        <v>706</v>
      </c>
      <c r="B176" s="1" t="s">
        <v>469</v>
      </c>
      <c r="C176" s="1">
        <v>3067</v>
      </c>
      <c r="D176" s="1">
        <v>8270000</v>
      </c>
      <c r="E176" s="1">
        <v>1</v>
      </c>
      <c r="F176" s="1">
        <v>124</v>
      </c>
      <c r="G176" s="1">
        <v>1</v>
      </c>
      <c r="H176" s="1" t="s">
        <v>10</v>
      </c>
      <c r="I176" s="4">
        <f>1+(Table11[[#This Row],[مقدار]]/Table11[[#This Row],[تعداد روز فعال شعبه]])*10</f>
        <v>1.0806451612903225</v>
      </c>
    </row>
    <row r="177" spans="1:9" x14ac:dyDescent="0.35">
      <c r="A177" s="1" t="s">
        <v>706</v>
      </c>
      <c r="B177" s="1" t="s">
        <v>727</v>
      </c>
      <c r="C177" s="1">
        <v>2829</v>
      </c>
      <c r="D177" s="1">
        <v>8670000</v>
      </c>
      <c r="E177" s="1">
        <v>1</v>
      </c>
      <c r="F177" s="1">
        <v>124</v>
      </c>
      <c r="G177" s="1">
        <v>1</v>
      </c>
      <c r="H177" s="1" t="s">
        <v>10</v>
      </c>
      <c r="I177" s="4">
        <f>1+(Table11[[#This Row],[مقدار]]/Table11[[#This Row],[تعداد روز فعال شعبه]])*10</f>
        <v>1.0806451612903225</v>
      </c>
    </row>
    <row r="178" spans="1:9" x14ac:dyDescent="0.35">
      <c r="A178" s="1" t="s">
        <v>706</v>
      </c>
      <c r="B178" s="1" t="s">
        <v>497</v>
      </c>
      <c r="C178" s="1">
        <v>2875</v>
      </c>
      <c r="D178" s="1">
        <v>138600000</v>
      </c>
      <c r="E178" s="1">
        <v>9</v>
      </c>
      <c r="F178" s="1">
        <v>124</v>
      </c>
      <c r="G178" s="1">
        <v>9</v>
      </c>
      <c r="H178" s="1" t="s">
        <v>10</v>
      </c>
      <c r="I178" s="4">
        <f>1+(Table11[[#This Row],[مقدار]]/Table11[[#This Row],[تعداد روز فعال شعبه]])*10</f>
        <v>1.7258064516129032</v>
      </c>
    </row>
    <row r="179" spans="1:9" x14ac:dyDescent="0.35">
      <c r="A179" s="1" t="s">
        <v>706</v>
      </c>
      <c r="B179" s="1" t="s">
        <v>471</v>
      </c>
      <c r="C179" s="1">
        <v>3712</v>
      </c>
      <c r="D179" s="1">
        <v>38460000</v>
      </c>
      <c r="E179" s="1">
        <v>2</v>
      </c>
      <c r="F179" s="1">
        <v>124</v>
      </c>
      <c r="G179" s="1">
        <v>2</v>
      </c>
      <c r="H179" s="1" t="s">
        <v>10</v>
      </c>
      <c r="I179" s="4">
        <f>1+(Table11[[#This Row],[مقدار]]/Table11[[#This Row],[تعداد روز فعال شعبه]])*10</f>
        <v>1.1612903225806452</v>
      </c>
    </row>
    <row r="180" spans="1:9" x14ac:dyDescent="0.35">
      <c r="A180" s="1" t="s">
        <v>706</v>
      </c>
      <c r="B180" s="1" t="s">
        <v>520</v>
      </c>
      <c r="C180" s="1">
        <v>2803</v>
      </c>
      <c r="D180" s="1">
        <v>26000000</v>
      </c>
      <c r="E180" s="1">
        <v>5</v>
      </c>
      <c r="F180" s="1">
        <v>124</v>
      </c>
      <c r="G180" s="1">
        <v>5</v>
      </c>
      <c r="H180" s="1" t="s">
        <v>10</v>
      </c>
      <c r="I180" s="4">
        <f>1+(Table11[[#This Row],[مقدار]]/Table11[[#This Row],[تعداد روز فعال شعبه]])*10</f>
        <v>1.403225806451613</v>
      </c>
    </row>
    <row r="181" spans="1:9" x14ac:dyDescent="0.35">
      <c r="A181" s="1" t="s">
        <v>706</v>
      </c>
      <c r="B181" s="1" t="s">
        <v>700</v>
      </c>
      <c r="C181" s="1">
        <v>2873</v>
      </c>
      <c r="D181" s="1">
        <v>90420000</v>
      </c>
      <c r="E181" s="1">
        <v>11</v>
      </c>
      <c r="F181" s="1">
        <v>124</v>
      </c>
      <c r="G181" s="1">
        <v>11</v>
      </c>
      <c r="H181" s="1" t="s">
        <v>10</v>
      </c>
      <c r="I181" s="4">
        <f>1+(Table11[[#This Row],[مقدار]]/Table11[[#This Row],[تعداد روز فعال شعبه]])*10</f>
        <v>1.8870967741935485</v>
      </c>
    </row>
    <row r="182" spans="1:9" x14ac:dyDescent="0.35">
      <c r="A182" s="1" t="s">
        <v>706</v>
      </c>
      <c r="B182" s="1" t="s">
        <v>523</v>
      </c>
      <c r="C182" s="1">
        <v>3136</v>
      </c>
      <c r="D182" s="1">
        <v>50780000</v>
      </c>
      <c r="E182" s="1">
        <v>2</v>
      </c>
      <c r="F182" s="1">
        <v>124</v>
      </c>
      <c r="G182" s="1">
        <v>2</v>
      </c>
      <c r="H182" s="1" t="s">
        <v>10</v>
      </c>
      <c r="I182" s="4">
        <f>1+(Table11[[#This Row],[مقدار]]/Table11[[#This Row],[تعداد روز فعال شعبه]])*10</f>
        <v>1.1612903225806452</v>
      </c>
    </row>
    <row r="183" spans="1:9" x14ac:dyDescent="0.35">
      <c r="A183" s="1" t="s">
        <v>706</v>
      </c>
      <c r="B183" s="1" t="s">
        <v>728</v>
      </c>
      <c r="C183" s="1">
        <v>2955</v>
      </c>
      <c r="D183" s="1">
        <v>19620000</v>
      </c>
      <c r="E183" s="1">
        <v>1</v>
      </c>
      <c r="F183" s="1">
        <v>124</v>
      </c>
      <c r="G183" s="1">
        <v>1</v>
      </c>
      <c r="H183" s="1" t="s">
        <v>10</v>
      </c>
      <c r="I183" s="4">
        <f>1+(Table11[[#This Row],[مقدار]]/Table11[[#This Row],[تعداد روز فعال شعبه]])*10</f>
        <v>1.0806451612903225</v>
      </c>
    </row>
    <row r="184" spans="1:9" x14ac:dyDescent="0.35">
      <c r="A184" s="1" t="s">
        <v>706</v>
      </c>
      <c r="B184" s="1" t="s">
        <v>729</v>
      </c>
      <c r="C184" s="1">
        <v>3091</v>
      </c>
      <c r="D184" s="1">
        <v>31300000</v>
      </c>
      <c r="E184" s="1">
        <v>5</v>
      </c>
      <c r="F184" s="1">
        <v>124</v>
      </c>
      <c r="G184" s="1">
        <v>5</v>
      </c>
      <c r="H184" s="1" t="s">
        <v>10</v>
      </c>
      <c r="I184" s="4">
        <f>1+(Table11[[#This Row],[مقدار]]/Table11[[#This Row],[تعداد روز فعال شعبه]])*10</f>
        <v>1.403225806451613</v>
      </c>
    </row>
    <row r="185" spans="1:9" x14ac:dyDescent="0.35">
      <c r="A185" s="1" t="s">
        <v>706</v>
      </c>
      <c r="B185" s="1" t="s">
        <v>730</v>
      </c>
      <c r="C185" s="1">
        <v>3285</v>
      </c>
      <c r="D185" s="1">
        <v>5560000</v>
      </c>
      <c r="E185" s="1">
        <v>1</v>
      </c>
      <c r="F185" s="1">
        <v>124</v>
      </c>
      <c r="G185" s="1">
        <v>1</v>
      </c>
      <c r="H185" s="1" t="s">
        <v>10</v>
      </c>
      <c r="I185" s="4">
        <f>1+(Table11[[#This Row],[مقدار]]/Table11[[#This Row],[تعداد روز فعال شعبه]])*10</f>
        <v>1.0806451612903225</v>
      </c>
    </row>
    <row r="186" spans="1:9" x14ac:dyDescent="0.35">
      <c r="A186" s="1" t="s">
        <v>706</v>
      </c>
      <c r="B186" s="1" t="s">
        <v>554</v>
      </c>
      <c r="C186" s="1">
        <v>3317</v>
      </c>
      <c r="D186" s="1">
        <v>54280000</v>
      </c>
      <c r="E186" s="1">
        <v>4</v>
      </c>
      <c r="F186" s="1">
        <v>124</v>
      </c>
      <c r="G186" s="1">
        <v>4</v>
      </c>
      <c r="H186" s="1" t="s">
        <v>10</v>
      </c>
      <c r="I186" s="4">
        <f>1+(Table11[[#This Row],[مقدار]]/Table11[[#This Row],[تعداد روز فعال شعبه]])*10</f>
        <v>1.3225806451612903</v>
      </c>
    </row>
    <row r="187" spans="1:9" x14ac:dyDescent="0.35">
      <c r="A187" s="1" t="s">
        <v>706</v>
      </c>
      <c r="B187" s="1" t="s">
        <v>489</v>
      </c>
      <c r="C187" s="1">
        <v>2874</v>
      </c>
      <c r="D187" s="1">
        <v>130460000</v>
      </c>
      <c r="E187" s="1">
        <v>11</v>
      </c>
      <c r="F187" s="1">
        <v>124</v>
      </c>
      <c r="G187" s="1">
        <v>11</v>
      </c>
      <c r="H187" s="1" t="s">
        <v>10</v>
      </c>
      <c r="I187" s="4">
        <f>1+(Table11[[#This Row],[مقدار]]/Table11[[#This Row],[تعداد روز فعال شعبه]])*10</f>
        <v>1.8870967741935485</v>
      </c>
    </row>
    <row r="188" spans="1:9" x14ac:dyDescent="0.35">
      <c r="A188" s="1" t="s">
        <v>706</v>
      </c>
      <c r="B188" s="1" t="s">
        <v>504</v>
      </c>
      <c r="C188" s="1">
        <v>2814</v>
      </c>
      <c r="D188" s="1">
        <v>49560000</v>
      </c>
      <c r="E188" s="1">
        <v>6</v>
      </c>
      <c r="F188" s="1">
        <v>124</v>
      </c>
      <c r="G188" s="1">
        <v>6</v>
      </c>
      <c r="H188" s="1" t="s">
        <v>10</v>
      </c>
      <c r="I188" s="4">
        <f>1+(Table11[[#This Row],[مقدار]]/Table11[[#This Row],[تعداد روز فعال شعبه]])*10</f>
        <v>1.4838709677419355</v>
      </c>
    </row>
    <row r="189" spans="1:9" x14ac:dyDescent="0.35">
      <c r="A189" s="1" t="s">
        <v>706</v>
      </c>
      <c r="B189" s="1" t="s">
        <v>533</v>
      </c>
      <c r="C189" s="1">
        <v>3451</v>
      </c>
      <c r="D189" s="1">
        <v>7250000</v>
      </c>
      <c r="E189" s="1">
        <v>1</v>
      </c>
      <c r="F189" s="1">
        <v>124</v>
      </c>
      <c r="G189" s="1">
        <v>1</v>
      </c>
      <c r="H189" s="1" t="s">
        <v>10</v>
      </c>
      <c r="I189" s="4">
        <f>1+(Table11[[#This Row],[مقدار]]/Table11[[#This Row],[تعداد روز فعال شعبه]])*10</f>
        <v>1.0806451612903225</v>
      </c>
    </row>
    <row r="190" spans="1:9" x14ac:dyDescent="0.35">
      <c r="A190" s="1" t="s">
        <v>706</v>
      </c>
      <c r="B190" s="1" t="s">
        <v>467</v>
      </c>
      <c r="C190" s="1">
        <v>3316</v>
      </c>
      <c r="D190" s="1">
        <v>19100000</v>
      </c>
      <c r="E190" s="1">
        <v>2</v>
      </c>
      <c r="F190" s="1">
        <v>124</v>
      </c>
      <c r="G190" s="1">
        <v>2</v>
      </c>
      <c r="H190" s="1" t="s">
        <v>10</v>
      </c>
      <c r="I190" s="4">
        <f>1+(Table11[[#This Row],[مقدار]]/Table11[[#This Row],[تعداد روز فعال شعبه]])*10</f>
        <v>1.1612903225806452</v>
      </c>
    </row>
    <row r="191" spans="1:9" x14ac:dyDescent="0.35">
      <c r="A191" s="1" t="s">
        <v>706</v>
      </c>
      <c r="B191" s="1" t="s">
        <v>695</v>
      </c>
      <c r="C191" s="1">
        <v>3420</v>
      </c>
      <c r="D191" s="1">
        <v>4560000</v>
      </c>
      <c r="E191" s="1">
        <v>1</v>
      </c>
      <c r="F191" s="1">
        <v>124</v>
      </c>
      <c r="G191" s="1">
        <v>1</v>
      </c>
      <c r="H191" s="1" t="s">
        <v>10</v>
      </c>
      <c r="I191" s="4">
        <f>1+(Table11[[#This Row],[مقدار]]/Table11[[#This Row],[تعداد روز فعال شعبه]])*10</f>
        <v>1.0806451612903225</v>
      </c>
    </row>
    <row r="192" spans="1:9" x14ac:dyDescent="0.35">
      <c r="A192" s="1" t="s">
        <v>706</v>
      </c>
      <c r="B192" s="1" t="s">
        <v>692</v>
      </c>
      <c r="C192" s="1">
        <v>3188</v>
      </c>
      <c r="D192" s="1">
        <v>13780000</v>
      </c>
      <c r="E192" s="1">
        <v>2</v>
      </c>
      <c r="F192" s="1">
        <v>124</v>
      </c>
      <c r="G192" s="1">
        <v>2</v>
      </c>
      <c r="H192" s="1" t="s">
        <v>10</v>
      </c>
      <c r="I192" s="4">
        <f>1+(Table11[[#This Row],[مقدار]]/Table11[[#This Row],[تعداد روز فعال شعبه]])*10</f>
        <v>1.1612903225806452</v>
      </c>
    </row>
    <row r="193" spans="1:9" x14ac:dyDescent="0.35">
      <c r="A193" s="1" t="s">
        <v>706</v>
      </c>
      <c r="B193" s="1" t="s">
        <v>701</v>
      </c>
      <c r="C193" s="1">
        <v>3469</v>
      </c>
      <c r="D193" s="1">
        <v>8510000</v>
      </c>
      <c r="E193" s="1">
        <v>1</v>
      </c>
      <c r="F193" s="1">
        <v>124</v>
      </c>
      <c r="G193" s="1">
        <v>1</v>
      </c>
      <c r="H193" s="1" t="s">
        <v>10</v>
      </c>
      <c r="I193" s="4">
        <f>1+(Table11[[#This Row],[مقدار]]/Table11[[#This Row],[تعداد روز فعال شعبه]])*10</f>
        <v>1.0806451612903225</v>
      </c>
    </row>
    <row r="194" spans="1:9" x14ac:dyDescent="0.35">
      <c r="A194" s="1" t="s">
        <v>706</v>
      </c>
      <c r="B194" s="1" t="s">
        <v>694</v>
      </c>
      <c r="C194" s="1">
        <v>2953</v>
      </c>
      <c r="D194" s="1">
        <v>19540000</v>
      </c>
      <c r="E194" s="1">
        <v>2</v>
      </c>
      <c r="F194" s="1">
        <v>124</v>
      </c>
      <c r="G194" s="1">
        <v>2</v>
      </c>
      <c r="H194" s="1" t="s">
        <v>10</v>
      </c>
      <c r="I194" s="4">
        <f>1+(Table11[[#This Row],[مقدار]]/Table11[[#This Row],[تعداد روز فعال شعبه]])*10</f>
        <v>1.1612903225806452</v>
      </c>
    </row>
    <row r="195" spans="1:9" x14ac:dyDescent="0.35">
      <c r="A195" s="1" t="s">
        <v>706</v>
      </c>
      <c r="B195" s="1" t="s">
        <v>690</v>
      </c>
      <c r="C195" s="1">
        <v>3450</v>
      </c>
      <c r="D195" s="1">
        <v>11380000</v>
      </c>
      <c r="E195" s="1">
        <v>2</v>
      </c>
      <c r="F195" s="1">
        <v>124</v>
      </c>
      <c r="G195" s="1">
        <v>2</v>
      </c>
      <c r="H195" s="1" t="s">
        <v>10</v>
      </c>
      <c r="I195" s="4">
        <f>1+(Table11[[#This Row],[مقدار]]/Table11[[#This Row],[تعداد روز فعال شعبه]])*10</f>
        <v>1.1612903225806452</v>
      </c>
    </row>
    <row r="196" spans="1:9" x14ac:dyDescent="0.35">
      <c r="A196" s="1" t="s">
        <v>706</v>
      </c>
      <c r="B196" s="1" t="s">
        <v>496</v>
      </c>
      <c r="C196" s="1">
        <v>2972</v>
      </c>
      <c r="D196" s="1">
        <v>9010000</v>
      </c>
      <c r="E196" s="1">
        <v>1</v>
      </c>
      <c r="F196" s="1">
        <v>124</v>
      </c>
      <c r="G196" s="1">
        <v>1</v>
      </c>
      <c r="H196" s="1" t="s">
        <v>10</v>
      </c>
      <c r="I196" s="4">
        <f>1+(Table11[[#This Row],[مقدار]]/Table11[[#This Row],[تعداد روز فعال شعبه]])*10</f>
        <v>1.0806451612903225</v>
      </c>
    </row>
    <row r="197" spans="1:9" x14ac:dyDescent="0.35">
      <c r="A197" s="1" t="s">
        <v>706</v>
      </c>
      <c r="B197" s="1" t="s">
        <v>697</v>
      </c>
      <c r="C197" s="1">
        <v>2813</v>
      </c>
      <c r="D197" s="1">
        <v>52000000</v>
      </c>
      <c r="E197" s="1">
        <v>8</v>
      </c>
      <c r="F197" s="1">
        <v>124</v>
      </c>
      <c r="G197" s="1">
        <v>8</v>
      </c>
      <c r="H197" s="1" t="s">
        <v>10</v>
      </c>
      <c r="I197" s="4">
        <f>1+(Table11[[#This Row],[مقدار]]/Table11[[#This Row],[تعداد روز فعال شعبه]])*10</f>
        <v>1.6451612903225805</v>
      </c>
    </row>
    <row r="198" spans="1:9" x14ac:dyDescent="0.35">
      <c r="A198" s="1" t="s">
        <v>706</v>
      </c>
      <c r="B198" s="1" t="s">
        <v>731</v>
      </c>
      <c r="C198" s="1">
        <v>3041</v>
      </c>
      <c r="D198" s="1">
        <v>29040000</v>
      </c>
      <c r="E198" s="1">
        <v>1</v>
      </c>
      <c r="F198" s="1">
        <v>124</v>
      </c>
      <c r="G198" s="1">
        <v>1</v>
      </c>
      <c r="H198" s="1" t="s">
        <v>10</v>
      </c>
      <c r="I198" s="4">
        <f>1+(Table11[[#This Row],[مقدار]]/Table11[[#This Row],[تعداد روز فعال شعبه]])*10</f>
        <v>1.0806451612903225</v>
      </c>
    </row>
    <row r="199" spans="1:9" x14ac:dyDescent="0.35">
      <c r="A199" s="1" t="s">
        <v>706</v>
      </c>
      <c r="B199" s="1" t="s">
        <v>732</v>
      </c>
      <c r="C199" s="1">
        <v>3140</v>
      </c>
      <c r="D199" s="1">
        <v>7780000</v>
      </c>
      <c r="E199" s="1">
        <v>1</v>
      </c>
      <c r="F199" s="1">
        <v>124</v>
      </c>
      <c r="G199" s="1">
        <v>1</v>
      </c>
      <c r="H199" s="1" t="s">
        <v>10</v>
      </c>
      <c r="I199" s="4">
        <f>1+(Table11[[#This Row],[مقدار]]/Table11[[#This Row],[تعداد روز فعال شعبه]])*10</f>
        <v>1.0806451612903225</v>
      </c>
    </row>
    <row r="200" spans="1:9" x14ac:dyDescent="0.35">
      <c r="A200" s="1" t="s">
        <v>706</v>
      </c>
      <c r="B200" s="1" t="s">
        <v>530</v>
      </c>
      <c r="C200" s="1">
        <v>3315</v>
      </c>
      <c r="D200" s="1">
        <v>22080000</v>
      </c>
      <c r="E200" s="1">
        <v>3</v>
      </c>
      <c r="F200" s="1">
        <v>124</v>
      </c>
      <c r="G200" s="1">
        <v>3</v>
      </c>
      <c r="H200" s="1" t="s">
        <v>10</v>
      </c>
      <c r="I200" s="4">
        <f>1+(Table11[[#This Row],[مقدار]]/Table11[[#This Row],[تعداد روز فعال شعبه]])*10</f>
        <v>1.2419354838709677</v>
      </c>
    </row>
    <row r="201" spans="1:9" x14ac:dyDescent="0.35">
      <c r="A201" s="1" t="s">
        <v>706</v>
      </c>
      <c r="B201" s="1" t="s">
        <v>733</v>
      </c>
      <c r="C201" s="1">
        <v>3303</v>
      </c>
      <c r="D201" s="1">
        <v>4740000</v>
      </c>
      <c r="E201" s="1">
        <v>2</v>
      </c>
      <c r="F201" s="1">
        <v>124</v>
      </c>
      <c r="G201" s="1">
        <v>2</v>
      </c>
      <c r="H201" s="1" t="s">
        <v>10</v>
      </c>
      <c r="I201" s="4">
        <f>1+(Table11[[#This Row],[مقدار]]/Table11[[#This Row],[تعداد روز فعال شعبه]])*10</f>
        <v>1.1612903225806452</v>
      </c>
    </row>
    <row r="202" spans="1:9" x14ac:dyDescent="0.35">
      <c r="A202" s="1" t="s">
        <v>706</v>
      </c>
      <c r="B202" s="1" t="s">
        <v>734</v>
      </c>
      <c r="C202" s="1">
        <v>3523</v>
      </c>
      <c r="D202" s="1">
        <v>8890000</v>
      </c>
      <c r="E202" s="1">
        <v>1</v>
      </c>
      <c r="F202" s="1">
        <v>124</v>
      </c>
      <c r="G202" s="1">
        <v>1</v>
      </c>
      <c r="H202" s="1" t="s">
        <v>10</v>
      </c>
      <c r="I202" s="4">
        <f>1+(Table11[[#This Row],[مقدار]]/Table11[[#This Row],[تعداد روز فعال شعبه]])*10</f>
        <v>1.0806451612903225</v>
      </c>
    </row>
    <row r="203" spans="1:9" x14ac:dyDescent="0.35">
      <c r="A203" s="1" t="s">
        <v>706</v>
      </c>
      <c r="B203" s="1" t="s">
        <v>482</v>
      </c>
      <c r="C203" s="1">
        <v>4391</v>
      </c>
      <c r="D203" s="1">
        <v>8130000</v>
      </c>
      <c r="E203" s="1">
        <v>1</v>
      </c>
      <c r="F203" s="1">
        <v>124</v>
      </c>
      <c r="G203" s="1">
        <v>1</v>
      </c>
      <c r="H203" s="1" t="s">
        <v>10</v>
      </c>
      <c r="I203" s="4">
        <f>1+(Table11[[#This Row],[مقدار]]/Table11[[#This Row],[تعداد روز فعال شعبه]])*10</f>
        <v>1.0806451612903225</v>
      </c>
    </row>
    <row r="204" spans="1:9" x14ac:dyDescent="0.35">
      <c r="A204" s="1" t="s">
        <v>706</v>
      </c>
      <c r="B204" s="1" t="s">
        <v>735</v>
      </c>
      <c r="C204" s="1">
        <v>3593</v>
      </c>
      <c r="D204" s="1">
        <v>9190000</v>
      </c>
      <c r="E204" s="1">
        <v>1</v>
      </c>
      <c r="F204" s="1">
        <v>124</v>
      </c>
      <c r="G204" s="1">
        <v>1</v>
      </c>
      <c r="H204" s="1" t="s">
        <v>10</v>
      </c>
      <c r="I204" s="4">
        <f>1+(Table11[[#This Row],[مقدار]]/Table11[[#This Row],[تعداد روز فعال شعبه]])*10</f>
        <v>1.0806451612903225</v>
      </c>
    </row>
    <row r="205" spans="1:9" x14ac:dyDescent="0.35">
      <c r="A205" s="1" t="s">
        <v>706</v>
      </c>
      <c r="B205" s="1" t="s">
        <v>542</v>
      </c>
      <c r="C205" s="1">
        <v>3478</v>
      </c>
      <c r="D205" s="1">
        <v>10730000</v>
      </c>
      <c r="E205" s="1">
        <v>1</v>
      </c>
      <c r="F205" s="1">
        <v>124</v>
      </c>
      <c r="G205" s="1">
        <v>1</v>
      </c>
      <c r="H205" s="1" t="s">
        <v>10</v>
      </c>
      <c r="I205" s="4">
        <f>1+(Table11[[#This Row],[مقدار]]/Table11[[#This Row],[تعداد روز فعال شعبه]])*10</f>
        <v>1.0806451612903225</v>
      </c>
    </row>
    <row r="206" spans="1:9" x14ac:dyDescent="0.35">
      <c r="A206" s="1" t="s">
        <v>706</v>
      </c>
      <c r="B206" s="1" t="s">
        <v>736</v>
      </c>
      <c r="C206" s="1">
        <v>2954</v>
      </c>
      <c r="D206" s="1">
        <v>13180000</v>
      </c>
      <c r="E206" s="1">
        <v>1</v>
      </c>
      <c r="F206" s="1">
        <v>124</v>
      </c>
      <c r="G206" s="1">
        <v>1</v>
      </c>
      <c r="H206" s="1" t="s">
        <v>10</v>
      </c>
      <c r="I206" s="4">
        <f>1+(Table11[[#This Row],[مقدار]]/Table11[[#This Row],[تعداد روز فعال شعبه]])*10</f>
        <v>1.0806451612903225</v>
      </c>
    </row>
    <row r="207" spans="1:9" x14ac:dyDescent="0.35">
      <c r="A207" s="1" t="s">
        <v>706</v>
      </c>
      <c r="B207" s="1" t="s">
        <v>737</v>
      </c>
      <c r="C207" s="1">
        <v>3592</v>
      </c>
      <c r="D207" s="1">
        <v>22710000</v>
      </c>
      <c r="E207" s="1">
        <v>3</v>
      </c>
      <c r="F207" s="1">
        <v>124</v>
      </c>
      <c r="G207" s="1">
        <v>3</v>
      </c>
      <c r="H207" s="1" t="s">
        <v>10</v>
      </c>
      <c r="I207" s="4">
        <f>1+(Table11[[#This Row],[مقدار]]/Table11[[#This Row],[تعداد روز فعال شعبه]])*10</f>
        <v>1.2419354838709677</v>
      </c>
    </row>
    <row r="208" spans="1:9" x14ac:dyDescent="0.35">
      <c r="A208" s="1" t="s">
        <v>706</v>
      </c>
      <c r="B208" s="1" t="s">
        <v>738</v>
      </c>
      <c r="C208" s="1">
        <v>3479</v>
      </c>
      <c r="D208" s="1">
        <v>15160000</v>
      </c>
      <c r="E208" s="1">
        <v>1</v>
      </c>
      <c r="F208" s="1">
        <v>124</v>
      </c>
      <c r="G208" s="1">
        <v>1</v>
      </c>
      <c r="H208" s="1" t="s">
        <v>10</v>
      </c>
      <c r="I208" s="4">
        <f>1+(Table11[[#This Row],[مقدار]]/Table11[[#This Row],[تعداد روز فعال شعبه]])*10</f>
        <v>1.0806451612903225</v>
      </c>
    </row>
    <row r="209" spans="1:9" x14ac:dyDescent="0.35">
      <c r="A209" s="1" t="s">
        <v>706</v>
      </c>
      <c r="B209" s="1" t="s">
        <v>739</v>
      </c>
      <c r="C209" s="1">
        <v>3304</v>
      </c>
      <c r="D209" s="1">
        <v>3240000</v>
      </c>
      <c r="E209" s="1">
        <v>1</v>
      </c>
      <c r="F209" s="1">
        <v>124</v>
      </c>
      <c r="G209" s="1">
        <v>1</v>
      </c>
      <c r="H209" s="1" t="s">
        <v>10</v>
      </c>
      <c r="I209" s="4">
        <f>1+(Table11[[#This Row],[مقدار]]/Table11[[#This Row],[تعداد روز فعال شعبه]])*10</f>
        <v>1.0806451612903225</v>
      </c>
    </row>
    <row r="210" spans="1:9" x14ac:dyDescent="0.35">
      <c r="A210" s="1" t="s">
        <v>706</v>
      </c>
      <c r="B210" s="1" t="s">
        <v>545</v>
      </c>
      <c r="C210" s="1">
        <v>3066</v>
      </c>
      <c r="D210" s="1">
        <v>6490000</v>
      </c>
      <c r="E210" s="1">
        <v>1</v>
      </c>
      <c r="F210" s="1">
        <v>124</v>
      </c>
      <c r="G210" s="1">
        <v>1</v>
      </c>
      <c r="H210" s="1" t="s">
        <v>10</v>
      </c>
      <c r="I210" s="4">
        <f>1+(Table11[[#This Row],[مقدار]]/Table11[[#This Row],[تعداد روز فعال شعبه]])*10</f>
        <v>1.0806451612903225</v>
      </c>
    </row>
    <row r="211" spans="1:9" x14ac:dyDescent="0.35">
      <c r="A211" s="1"/>
      <c r="B211" s="1"/>
      <c r="C211" s="1"/>
      <c r="D211" s="1"/>
      <c r="E211" s="1"/>
      <c r="F211" s="1"/>
      <c r="G211" s="1"/>
      <c r="H211" s="1"/>
      <c r="I211" s="4">
        <f>SUBTOTAL(109,Table11[کف سفارش])</f>
        <v>281.82258064516145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3"/>
  <sheetViews>
    <sheetView topLeftCell="A247" workbookViewId="0">
      <selection activeCell="I273" sqref="I273"/>
    </sheetView>
  </sheetViews>
  <sheetFormatPr defaultRowHeight="14.5" x14ac:dyDescent="0.35"/>
  <cols>
    <col min="1" max="1" width="12" customWidth="1"/>
    <col min="2" max="2" width="51.26953125" bestFit="1" customWidth="1"/>
    <col min="4" max="4" width="10.54296875" customWidth="1"/>
    <col min="6" max="6" width="17.81640625" customWidth="1"/>
    <col min="7" max="7" width="17.26953125" customWidth="1"/>
    <col min="8" max="8" width="27.7265625" bestFit="1" customWidth="1"/>
    <col min="9" max="9" width="14.4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786</v>
      </c>
    </row>
    <row r="2" spans="1:9" x14ac:dyDescent="0.35">
      <c r="A2" s="1" t="s">
        <v>740</v>
      </c>
      <c r="B2" s="1" t="s">
        <v>105</v>
      </c>
      <c r="C2" s="1">
        <v>58595</v>
      </c>
      <c r="D2" s="1">
        <v>395659800</v>
      </c>
      <c r="E2" s="1">
        <v>45</v>
      </c>
      <c r="F2" s="1">
        <v>130</v>
      </c>
      <c r="G2" s="1">
        <v>44</v>
      </c>
      <c r="H2" s="1" t="s">
        <v>10</v>
      </c>
      <c r="I2" s="4">
        <f>1+(Table3[[#This Row],[مقدار]]/Table3[[#This Row],[تعداد روز فعال شعبه]])*10</f>
        <v>4.4615384615384617</v>
      </c>
    </row>
    <row r="3" spans="1:9" x14ac:dyDescent="0.35">
      <c r="A3" s="1" t="s">
        <v>740</v>
      </c>
      <c r="B3" s="1" t="s">
        <v>71</v>
      </c>
      <c r="C3" s="1">
        <v>58596</v>
      </c>
      <c r="D3" s="1">
        <v>569753700</v>
      </c>
      <c r="E3" s="1">
        <v>48</v>
      </c>
      <c r="F3" s="1">
        <v>130</v>
      </c>
      <c r="G3" s="1">
        <v>29</v>
      </c>
      <c r="H3" s="1" t="s">
        <v>10</v>
      </c>
      <c r="I3" s="4">
        <f>1+(Table3[[#This Row],[مقدار]]/Table3[[#This Row],[تعداد روز فعال شعبه]])*10</f>
        <v>4.6923076923076925</v>
      </c>
    </row>
    <row r="4" spans="1:9" x14ac:dyDescent="0.35">
      <c r="A4" s="1" t="s">
        <v>740</v>
      </c>
      <c r="B4" s="1" t="s">
        <v>27</v>
      </c>
      <c r="C4" s="1">
        <v>58693</v>
      </c>
      <c r="D4" s="1">
        <v>212014800</v>
      </c>
      <c r="E4" s="1">
        <v>18</v>
      </c>
      <c r="F4" s="1">
        <v>130</v>
      </c>
      <c r="G4" s="1">
        <v>17</v>
      </c>
      <c r="H4" s="1" t="s">
        <v>10</v>
      </c>
      <c r="I4" s="4">
        <f>1+(Table3[[#This Row],[مقدار]]/Table3[[#This Row],[تعداد روز فعال شعبه]])*10</f>
        <v>2.3846153846153846</v>
      </c>
    </row>
    <row r="5" spans="1:9" x14ac:dyDescent="0.35">
      <c r="A5" s="1" t="s">
        <v>740</v>
      </c>
      <c r="B5" s="1" t="s">
        <v>79</v>
      </c>
      <c r="C5" s="1">
        <v>58694</v>
      </c>
      <c r="D5" s="1">
        <v>263715100</v>
      </c>
      <c r="E5" s="1">
        <v>16</v>
      </c>
      <c r="F5" s="1">
        <v>130</v>
      </c>
      <c r="G5" s="1">
        <v>16</v>
      </c>
      <c r="H5" s="1" t="s">
        <v>10</v>
      </c>
      <c r="I5" s="4">
        <f>1+(Table3[[#This Row],[مقدار]]/Table3[[#This Row],[تعداد روز فعال شعبه]])*10</f>
        <v>2.2307692307692308</v>
      </c>
    </row>
    <row r="6" spans="1:9" x14ac:dyDescent="0.35">
      <c r="A6" s="1" t="s">
        <v>740</v>
      </c>
      <c r="B6" s="1" t="s">
        <v>64</v>
      </c>
      <c r="C6" s="1">
        <v>58619</v>
      </c>
      <c r="D6" s="1">
        <v>114600000</v>
      </c>
      <c r="E6" s="1">
        <v>12</v>
      </c>
      <c r="F6" s="1">
        <v>130</v>
      </c>
      <c r="G6" s="1">
        <v>11</v>
      </c>
      <c r="H6" s="1" t="s">
        <v>10</v>
      </c>
      <c r="I6" s="4">
        <f>1+(Table3[[#This Row],[مقدار]]/Table3[[#This Row],[تعداد روز فعال شعبه]])*10</f>
        <v>1.9230769230769231</v>
      </c>
    </row>
    <row r="7" spans="1:9" x14ac:dyDescent="0.35">
      <c r="A7" s="1" t="s">
        <v>740</v>
      </c>
      <c r="B7" s="1" t="s">
        <v>110</v>
      </c>
      <c r="C7" s="1">
        <v>58905</v>
      </c>
      <c r="D7" s="1">
        <v>73805000</v>
      </c>
      <c r="E7" s="1">
        <v>10</v>
      </c>
      <c r="F7" s="1">
        <v>130</v>
      </c>
      <c r="G7" s="1">
        <v>10</v>
      </c>
      <c r="H7" s="1" t="s">
        <v>10</v>
      </c>
      <c r="I7" s="4">
        <f>1+(Table3[[#This Row],[مقدار]]/Table3[[#This Row],[تعداد روز فعال شعبه]])*10</f>
        <v>1.7692307692307692</v>
      </c>
    </row>
    <row r="8" spans="1:9" x14ac:dyDescent="0.35">
      <c r="A8" s="1" t="s">
        <v>740</v>
      </c>
      <c r="B8" s="1" t="s">
        <v>81</v>
      </c>
      <c r="C8" s="1">
        <v>58604</v>
      </c>
      <c r="D8" s="1">
        <v>174892400</v>
      </c>
      <c r="E8" s="1">
        <v>10</v>
      </c>
      <c r="F8" s="1">
        <v>130</v>
      </c>
      <c r="G8" s="1">
        <v>10</v>
      </c>
      <c r="H8" s="1" t="s">
        <v>10</v>
      </c>
      <c r="I8" s="4">
        <f>1+(Table3[[#This Row],[مقدار]]/Table3[[#This Row],[تعداد روز فعال شعبه]])*10</f>
        <v>1.7692307692307692</v>
      </c>
    </row>
    <row r="9" spans="1:9" x14ac:dyDescent="0.35">
      <c r="A9" s="1" t="s">
        <v>740</v>
      </c>
      <c r="B9" s="1" t="s">
        <v>103</v>
      </c>
      <c r="C9" s="1">
        <v>58620</v>
      </c>
      <c r="D9" s="1">
        <v>135700000</v>
      </c>
      <c r="E9" s="1">
        <v>10</v>
      </c>
      <c r="F9" s="1">
        <v>130</v>
      </c>
      <c r="G9" s="1">
        <v>10</v>
      </c>
      <c r="H9" s="1" t="s">
        <v>10</v>
      </c>
      <c r="I9" s="4">
        <f>1+(Table3[[#This Row],[مقدار]]/Table3[[#This Row],[تعداد روز فعال شعبه]])*10</f>
        <v>1.7692307692307692</v>
      </c>
    </row>
    <row r="10" spans="1:9" x14ac:dyDescent="0.35">
      <c r="A10" s="1" t="s">
        <v>740</v>
      </c>
      <c r="B10" s="1" t="s">
        <v>181</v>
      </c>
      <c r="C10" s="1">
        <v>59176</v>
      </c>
      <c r="D10" s="1">
        <v>136350000</v>
      </c>
      <c r="E10" s="1">
        <v>9</v>
      </c>
      <c r="F10" s="1">
        <v>130</v>
      </c>
      <c r="G10" s="1">
        <v>9</v>
      </c>
      <c r="H10" s="1" t="s">
        <v>10</v>
      </c>
      <c r="I10" s="4">
        <f>1+(Table3[[#This Row],[مقدار]]/Table3[[#This Row],[تعداد روز فعال شعبه]])*10</f>
        <v>1.6923076923076923</v>
      </c>
    </row>
    <row r="11" spans="1:9" x14ac:dyDescent="0.35">
      <c r="A11" s="1" t="s">
        <v>740</v>
      </c>
      <c r="B11" s="1" t="s">
        <v>149</v>
      </c>
      <c r="C11" s="1">
        <v>58667</v>
      </c>
      <c r="D11" s="1">
        <v>127548800</v>
      </c>
      <c r="E11" s="1">
        <v>7</v>
      </c>
      <c r="F11" s="1">
        <v>130</v>
      </c>
      <c r="G11" s="1">
        <v>7</v>
      </c>
      <c r="H11" s="1" t="s">
        <v>10</v>
      </c>
      <c r="I11" s="4">
        <f>1+(Table3[[#This Row],[مقدار]]/Table3[[#This Row],[تعداد روز فعال شعبه]])*10</f>
        <v>1.5384615384615385</v>
      </c>
    </row>
    <row r="12" spans="1:9" x14ac:dyDescent="0.35">
      <c r="A12" s="1" t="s">
        <v>740</v>
      </c>
      <c r="B12" s="1" t="s">
        <v>63</v>
      </c>
      <c r="C12" s="1">
        <v>58630</v>
      </c>
      <c r="D12" s="1">
        <v>63830200</v>
      </c>
      <c r="E12" s="1">
        <v>7</v>
      </c>
      <c r="F12" s="1">
        <v>130</v>
      </c>
      <c r="G12" s="1">
        <v>7</v>
      </c>
      <c r="H12" s="1" t="s">
        <v>10</v>
      </c>
      <c r="I12" s="4">
        <f>1+(Table3[[#This Row],[مقدار]]/Table3[[#This Row],[تعداد روز فعال شعبه]])*10</f>
        <v>1.5384615384615385</v>
      </c>
    </row>
    <row r="13" spans="1:9" x14ac:dyDescent="0.35">
      <c r="A13" s="1" t="s">
        <v>740</v>
      </c>
      <c r="B13" s="1" t="s">
        <v>294</v>
      </c>
      <c r="C13" s="1">
        <v>58952</v>
      </c>
      <c r="D13" s="1">
        <v>43745300</v>
      </c>
      <c r="E13" s="1">
        <v>7</v>
      </c>
      <c r="F13" s="1">
        <v>130</v>
      </c>
      <c r="G13" s="1">
        <v>7</v>
      </c>
      <c r="H13" s="1" t="s">
        <v>10</v>
      </c>
      <c r="I13" s="4">
        <f>1+(Table3[[#This Row],[مقدار]]/Table3[[#This Row],[تعداد روز فعال شعبه]])*10</f>
        <v>1.5384615384615385</v>
      </c>
    </row>
    <row r="14" spans="1:9" x14ac:dyDescent="0.35">
      <c r="A14" s="1" t="s">
        <v>740</v>
      </c>
      <c r="B14" s="1" t="s">
        <v>104</v>
      </c>
      <c r="C14" s="1">
        <v>58670</v>
      </c>
      <c r="D14" s="1">
        <v>53270000</v>
      </c>
      <c r="E14" s="1">
        <v>7</v>
      </c>
      <c r="F14" s="1">
        <v>130</v>
      </c>
      <c r="G14" s="1">
        <v>7</v>
      </c>
      <c r="H14" s="1" t="s">
        <v>10</v>
      </c>
      <c r="I14" s="4">
        <f>1+(Table3[[#This Row],[مقدار]]/Table3[[#This Row],[تعداد روز فعال شعبه]])*10</f>
        <v>1.5384615384615385</v>
      </c>
    </row>
    <row r="15" spans="1:9" x14ac:dyDescent="0.35">
      <c r="A15" s="1" t="s">
        <v>740</v>
      </c>
      <c r="B15" s="1" t="s">
        <v>21</v>
      </c>
      <c r="C15" s="1">
        <v>58625</v>
      </c>
      <c r="D15" s="1">
        <v>173320000</v>
      </c>
      <c r="E15" s="1">
        <v>7</v>
      </c>
      <c r="F15" s="1">
        <v>130</v>
      </c>
      <c r="G15" s="1">
        <v>7</v>
      </c>
      <c r="H15" s="1" t="s">
        <v>10</v>
      </c>
      <c r="I15" s="4">
        <f>1+(Table3[[#This Row],[مقدار]]/Table3[[#This Row],[تعداد روز فعال شعبه]])*10</f>
        <v>1.5384615384615385</v>
      </c>
    </row>
    <row r="16" spans="1:9" x14ac:dyDescent="0.35">
      <c r="A16" s="1" t="s">
        <v>740</v>
      </c>
      <c r="B16" s="1" t="s">
        <v>234</v>
      </c>
      <c r="C16" s="1">
        <v>58593</v>
      </c>
      <c r="D16" s="1">
        <v>42700000</v>
      </c>
      <c r="E16" s="1">
        <v>7</v>
      </c>
      <c r="F16" s="1">
        <v>130</v>
      </c>
      <c r="G16" s="1">
        <v>7</v>
      </c>
      <c r="H16" s="1" t="s">
        <v>10</v>
      </c>
      <c r="I16" s="4">
        <f>1+(Table3[[#This Row],[مقدار]]/Table3[[#This Row],[تعداد روز فعال شعبه]])*10</f>
        <v>1.5384615384615385</v>
      </c>
    </row>
    <row r="17" spans="1:9" x14ac:dyDescent="0.35">
      <c r="A17" s="1" t="s">
        <v>740</v>
      </c>
      <c r="B17" s="1" t="s">
        <v>156</v>
      </c>
      <c r="C17" s="1">
        <v>58951</v>
      </c>
      <c r="D17" s="1">
        <v>40742100</v>
      </c>
      <c r="E17" s="1">
        <v>6</v>
      </c>
      <c r="F17" s="1">
        <v>130</v>
      </c>
      <c r="G17" s="1">
        <v>6</v>
      </c>
      <c r="H17" s="1" t="s">
        <v>10</v>
      </c>
      <c r="I17" s="4">
        <f>1+(Table3[[#This Row],[مقدار]]/Table3[[#This Row],[تعداد روز فعال شعبه]])*10</f>
        <v>1.4615384615384617</v>
      </c>
    </row>
    <row r="18" spans="1:9" x14ac:dyDescent="0.35">
      <c r="A18" s="1" t="s">
        <v>740</v>
      </c>
      <c r="B18" s="1" t="s">
        <v>121</v>
      </c>
      <c r="C18" s="1">
        <v>58948</v>
      </c>
      <c r="D18" s="1">
        <v>53100000</v>
      </c>
      <c r="E18" s="1">
        <v>6</v>
      </c>
      <c r="F18" s="1">
        <v>130</v>
      </c>
      <c r="G18" s="1">
        <v>6</v>
      </c>
      <c r="H18" s="1" t="s">
        <v>10</v>
      </c>
      <c r="I18" s="4">
        <f>1+(Table3[[#This Row],[مقدار]]/Table3[[#This Row],[تعداد روز فعال شعبه]])*10</f>
        <v>1.4615384615384617</v>
      </c>
    </row>
    <row r="19" spans="1:9" x14ac:dyDescent="0.35">
      <c r="A19" s="1" t="s">
        <v>740</v>
      </c>
      <c r="B19" s="1" t="s">
        <v>618</v>
      </c>
      <c r="C19" s="1">
        <v>58772</v>
      </c>
      <c r="D19" s="1">
        <v>44040000</v>
      </c>
      <c r="E19" s="1">
        <v>6</v>
      </c>
      <c r="F19" s="1">
        <v>130</v>
      </c>
      <c r="G19" s="1">
        <v>6</v>
      </c>
      <c r="H19" s="1" t="s">
        <v>10</v>
      </c>
      <c r="I19" s="4">
        <f>1+(Table3[[#This Row],[مقدار]]/Table3[[#This Row],[تعداد روز فعال شعبه]])*10</f>
        <v>1.4615384615384617</v>
      </c>
    </row>
    <row r="20" spans="1:9" x14ac:dyDescent="0.35">
      <c r="A20" s="1" t="s">
        <v>740</v>
      </c>
      <c r="B20" s="1" t="s">
        <v>427</v>
      </c>
      <c r="C20" s="1">
        <v>58991</v>
      </c>
      <c r="D20" s="1">
        <v>59290000</v>
      </c>
      <c r="E20" s="1">
        <v>7</v>
      </c>
      <c r="F20" s="1">
        <v>130</v>
      </c>
      <c r="G20" s="1">
        <v>6</v>
      </c>
      <c r="H20" s="1" t="s">
        <v>10</v>
      </c>
      <c r="I20" s="4">
        <f>1+(Table3[[#This Row],[مقدار]]/Table3[[#This Row],[تعداد روز فعال شعبه]])*10</f>
        <v>1.5384615384615385</v>
      </c>
    </row>
    <row r="21" spans="1:9" x14ac:dyDescent="0.35">
      <c r="A21" s="1" t="s">
        <v>740</v>
      </c>
      <c r="B21" s="1" t="s">
        <v>49</v>
      </c>
      <c r="C21" s="1">
        <v>59012</v>
      </c>
      <c r="D21" s="1">
        <v>66000000</v>
      </c>
      <c r="E21" s="1">
        <v>6</v>
      </c>
      <c r="F21" s="1">
        <v>130</v>
      </c>
      <c r="G21" s="1">
        <v>6</v>
      </c>
      <c r="H21" s="1" t="s">
        <v>10</v>
      </c>
      <c r="I21" s="4">
        <f>1+(Table3[[#This Row],[مقدار]]/Table3[[#This Row],[تعداد روز فعال شعبه]])*10</f>
        <v>1.4615384615384617</v>
      </c>
    </row>
    <row r="22" spans="1:9" x14ac:dyDescent="0.35">
      <c r="A22" s="1" t="s">
        <v>740</v>
      </c>
      <c r="B22" s="1" t="s">
        <v>46</v>
      </c>
      <c r="C22" s="1">
        <v>58375</v>
      </c>
      <c r="D22" s="1">
        <v>15300000</v>
      </c>
      <c r="E22" s="1">
        <v>6</v>
      </c>
      <c r="F22" s="1">
        <v>130</v>
      </c>
      <c r="G22" s="1">
        <v>6</v>
      </c>
      <c r="H22" s="1" t="s">
        <v>10</v>
      </c>
      <c r="I22" s="4">
        <f>1+(Table3[[#This Row],[مقدار]]/Table3[[#This Row],[تعداد روز فعال شعبه]])*10</f>
        <v>1.4615384615384617</v>
      </c>
    </row>
    <row r="23" spans="1:9" x14ac:dyDescent="0.35">
      <c r="A23" s="1" t="s">
        <v>740</v>
      </c>
      <c r="B23" s="1" t="s">
        <v>194</v>
      </c>
      <c r="C23" s="1">
        <v>59052</v>
      </c>
      <c r="D23" s="1">
        <v>48780000</v>
      </c>
      <c r="E23" s="1">
        <v>6</v>
      </c>
      <c r="F23" s="1">
        <v>130</v>
      </c>
      <c r="G23" s="1">
        <v>6</v>
      </c>
      <c r="H23" s="1" t="s">
        <v>10</v>
      </c>
      <c r="I23" s="4">
        <f>1+(Table3[[#This Row],[مقدار]]/Table3[[#This Row],[تعداد روز فعال شعبه]])*10</f>
        <v>1.4615384615384617</v>
      </c>
    </row>
    <row r="24" spans="1:9" x14ac:dyDescent="0.35">
      <c r="A24" s="1" t="s">
        <v>740</v>
      </c>
      <c r="B24" s="1" t="s">
        <v>89</v>
      </c>
      <c r="C24" s="1">
        <v>58638</v>
      </c>
      <c r="D24" s="1">
        <v>36001000</v>
      </c>
      <c r="E24" s="1">
        <v>5</v>
      </c>
      <c r="F24" s="1">
        <v>130</v>
      </c>
      <c r="G24" s="1">
        <v>5</v>
      </c>
      <c r="H24" s="1" t="s">
        <v>10</v>
      </c>
      <c r="I24" s="4">
        <f>1+(Table3[[#This Row],[مقدار]]/Table3[[#This Row],[تعداد روز فعال شعبه]])*10</f>
        <v>1.3846153846153846</v>
      </c>
    </row>
    <row r="25" spans="1:9" x14ac:dyDescent="0.35">
      <c r="A25" s="1" t="s">
        <v>740</v>
      </c>
      <c r="B25" s="1" t="s">
        <v>182</v>
      </c>
      <c r="C25" s="1">
        <v>58943</v>
      </c>
      <c r="D25" s="1">
        <v>35949200</v>
      </c>
      <c r="E25" s="1">
        <v>5</v>
      </c>
      <c r="F25" s="1">
        <v>130</v>
      </c>
      <c r="G25" s="1">
        <v>5</v>
      </c>
      <c r="H25" s="1" t="s">
        <v>10</v>
      </c>
      <c r="I25" s="4">
        <f>1+(Table3[[#This Row],[مقدار]]/Table3[[#This Row],[تعداد روز فعال شعبه]])*10</f>
        <v>1.3846153846153846</v>
      </c>
    </row>
    <row r="26" spans="1:9" x14ac:dyDescent="0.35">
      <c r="A26" s="1" t="s">
        <v>740</v>
      </c>
      <c r="B26" s="1" t="s">
        <v>25</v>
      </c>
      <c r="C26" s="1">
        <v>58626</v>
      </c>
      <c r="D26" s="1">
        <v>186243100</v>
      </c>
      <c r="E26" s="1">
        <v>5</v>
      </c>
      <c r="F26" s="1">
        <v>130</v>
      </c>
      <c r="G26" s="1">
        <v>5</v>
      </c>
      <c r="H26" s="1" t="s">
        <v>10</v>
      </c>
      <c r="I26" s="4">
        <f>1+(Table3[[#This Row],[مقدار]]/Table3[[#This Row],[تعداد روز فعال شعبه]])*10</f>
        <v>1.3846153846153846</v>
      </c>
    </row>
    <row r="27" spans="1:9" x14ac:dyDescent="0.35">
      <c r="A27" s="1" t="s">
        <v>740</v>
      </c>
      <c r="B27" s="1" t="s">
        <v>62</v>
      </c>
      <c r="C27" s="1">
        <v>58585</v>
      </c>
      <c r="D27" s="1">
        <v>58178700</v>
      </c>
      <c r="E27" s="1">
        <v>5</v>
      </c>
      <c r="F27" s="1">
        <v>130</v>
      </c>
      <c r="G27" s="1">
        <v>5</v>
      </c>
      <c r="H27" s="1" t="s">
        <v>10</v>
      </c>
      <c r="I27" s="4">
        <f>1+(Table3[[#This Row],[مقدار]]/Table3[[#This Row],[تعداد روز فعال شعبه]])*10</f>
        <v>1.3846153846153846</v>
      </c>
    </row>
    <row r="28" spans="1:9" x14ac:dyDescent="0.35">
      <c r="A28" s="1" t="s">
        <v>740</v>
      </c>
      <c r="B28" s="1" t="s">
        <v>37</v>
      </c>
      <c r="C28" s="1">
        <v>58544</v>
      </c>
      <c r="D28" s="1">
        <v>42600000</v>
      </c>
      <c r="E28" s="1">
        <v>5</v>
      </c>
      <c r="F28" s="1">
        <v>130</v>
      </c>
      <c r="G28" s="1">
        <v>5</v>
      </c>
      <c r="H28" s="1" t="s">
        <v>10</v>
      </c>
      <c r="I28" s="4">
        <f>1+(Table3[[#This Row],[مقدار]]/Table3[[#This Row],[تعداد روز فعال شعبه]])*10</f>
        <v>1.3846153846153846</v>
      </c>
    </row>
    <row r="29" spans="1:9" x14ac:dyDescent="0.35">
      <c r="A29" s="1" t="s">
        <v>740</v>
      </c>
      <c r="B29" s="1" t="s">
        <v>9</v>
      </c>
      <c r="C29" s="1">
        <v>58641</v>
      </c>
      <c r="D29" s="1">
        <v>64400000</v>
      </c>
      <c r="E29" s="1">
        <v>5</v>
      </c>
      <c r="F29" s="1">
        <v>130</v>
      </c>
      <c r="G29" s="1">
        <v>5</v>
      </c>
      <c r="H29" s="1" t="s">
        <v>10</v>
      </c>
      <c r="I29" s="4">
        <f>1+(Table3[[#This Row],[مقدار]]/Table3[[#This Row],[تعداد روز فعال شعبه]])*10</f>
        <v>1.3846153846153846</v>
      </c>
    </row>
    <row r="30" spans="1:9" x14ac:dyDescent="0.35">
      <c r="A30" s="1" t="s">
        <v>740</v>
      </c>
      <c r="B30" s="1" t="s">
        <v>74</v>
      </c>
      <c r="C30" s="1">
        <v>59004</v>
      </c>
      <c r="D30" s="1">
        <v>39600000</v>
      </c>
      <c r="E30" s="1">
        <v>5</v>
      </c>
      <c r="F30" s="1">
        <v>130</v>
      </c>
      <c r="G30" s="1">
        <v>5</v>
      </c>
      <c r="H30" s="1" t="s">
        <v>10</v>
      </c>
      <c r="I30" s="4">
        <f>1+(Table3[[#This Row],[مقدار]]/Table3[[#This Row],[تعداد روز فعال شعبه]])*10</f>
        <v>1.3846153846153846</v>
      </c>
    </row>
    <row r="31" spans="1:9" x14ac:dyDescent="0.35">
      <c r="A31" s="1" t="s">
        <v>740</v>
      </c>
      <c r="B31" s="1" t="s">
        <v>143</v>
      </c>
      <c r="C31" s="1">
        <v>58961</v>
      </c>
      <c r="D31" s="1">
        <v>58550000</v>
      </c>
      <c r="E31" s="1">
        <v>5</v>
      </c>
      <c r="F31" s="1">
        <v>130</v>
      </c>
      <c r="G31" s="1">
        <v>5</v>
      </c>
      <c r="H31" s="1" t="s">
        <v>10</v>
      </c>
      <c r="I31" s="4">
        <f>1+(Table3[[#This Row],[مقدار]]/Table3[[#This Row],[تعداد روز فعال شعبه]])*10</f>
        <v>1.3846153846153846</v>
      </c>
    </row>
    <row r="32" spans="1:9" x14ac:dyDescent="0.35">
      <c r="A32" s="1" t="s">
        <v>740</v>
      </c>
      <c r="B32" s="1" t="s">
        <v>385</v>
      </c>
      <c r="C32" s="1">
        <v>58621</v>
      </c>
      <c r="D32" s="1">
        <v>54200000</v>
      </c>
      <c r="E32" s="1">
        <v>5</v>
      </c>
      <c r="F32" s="1">
        <v>130</v>
      </c>
      <c r="G32" s="1">
        <v>5</v>
      </c>
      <c r="H32" s="1" t="s">
        <v>10</v>
      </c>
      <c r="I32" s="4">
        <f>1+(Table3[[#This Row],[مقدار]]/Table3[[#This Row],[تعداد روز فعال شعبه]])*10</f>
        <v>1.3846153846153846</v>
      </c>
    </row>
    <row r="33" spans="1:9" x14ac:dyDescent="0.35">
      <c r="A33" s="1" t="s">
        <v>740</v>
      </c>
      <c r="B33" s="1" t="s">
        <v>131</v>
      </c>
      <c r="C33" s="1">
        <v>58785</v>
      </c>
      <c r="D33" s="1">
        <v>34450000</v>
      </c>
      <c r="E33" s="1">
        <v>5</v>
      </c>
      <c r="F33" s="1">
        <v>130</v>
      </c>
      <c r="G33" s="1">
        <v>5</v>
      </c>
      <c r="H33" s="1" t="s">
        <v>10</v>
      </c>
      <c r="I33" s="4">
        <f>1+(Table3[[#This Row],[مقدار]]/Table3[[#This Row],[تعداد روز فعال شعبه]])*10</f>
        <v>1.3846153846153846</v>
      </c>
    </row>
    <row r="34" spans="1:9" x14ac:dyDescent="0.35">
      <c r="A34" s="1" t="s">
        <v>740</v>
      </c>
      <c r="B34" s="1" t="s">
        <v>127</v>
      </c>
      <c r="C34" s="1">
        <v>58742</v>
      </c>
      <c r="D34" s="1">
        <v>28450000</v>
      </c>
      <c r="E34" s="1">
        <v>5</v>
      </c>
      <c r="F34" s="1">
        <v>130</v>
      </c>
      <c r="G34" s="1">
        <v>5</v>
      </c>
      <c r="H34" s="1" t="s">
        <v>10</v>
      </c>
      <c r="I34" s="4">
        <f>1+(Table3[[#This Row],[مقدار]]/Table3[[#This Row],[تعداد روز فعال شعبه]])*10</f>
        <v>1.3846153846153846</v>
      </c>
    </row>
    <row r="35" spans="1:9" x14ac:dyDescent="0.35">
      <c r="A35" s="1" t="s">
        <v>740</v>
      </c>
      <c r="B35" s="1" t="s">
        <v>325</v>
      </c>
      <c r="C35" s="1">
        <v>58936</v>
      </c>
      <c r="D35" s="1">
        <v>33906100</v>
      </c>
      <c r="E35" s="1">
        <v>4</v>
      </c>
      <c r="F35" s="1">
        <v>130</v>
      </c>
      <c r="G35" s="1">
        <v>4</v>
      </c>
      <c r="H35" s="1" t="s">
        <v>10</v>
      </c>
      <c r="I35" s="4">
        <f>1+(Table3[[#This Row],[مقدار]]/Table3[[#This Row],[تعداد روز فعال شعبه]])*10</f>
        <v>1.3076923076923077</v>
      </c>
    </row>
    <row r="36" spans="1:9" x14ac:dyDescent="0.35">
      <c r="A36" s="1" t="s">
        <v>740</v>
      </c>
      <c r="B36" s="1" t="s">
        <v>124</v>
      </c>
      <c r="C36" s="1">
        <v>58849</v>
      </c>
      <c r="D36" s="1">
        <v>36240600</v>
      </c>
      <c r="E36" s="1">
        <v>4</v>
      </c>
      <c r="F36" s="1">
        <v>130</v>
      </c>
      <c r="G36" s="1">
        <v>4</v>
      </c>
      <c r="H36" s="1" t="s">
        <v>10</v>
      </c>
      <c r="I36" s="4">
        <f>1+(Table3[[#This Row],[مقدار]]/Table3[[#This Row],[تعداد روز فعال شعبه]])*10</f>
        <v>1.3076923076923077</v>
      </c>
    </row>
    <row r="37" spans="1:9" x14ac:dyDescent="0.35">
      <c r="A37" s="1" t="s">
        <v>740</v>
      </c>
      <c r="B37" s="1" t="s">
        <v>26</v>
      </c>
      <c r="C37" s="1">
        <v>58605</v>
      </c>
      <c r="D37" s="1">
        <v>99264300</v>
      </c>
      <c r="E37" s="1">
        <v>4</v>
      </c>
      <c r="F37" s="1">
        <v>130</v>
      </c>
      <c r="G37" s="1">
        <v>4</v>
      </c>
      <c r="H37" s="1" t="s">
        <v>10</v>
      </c>
      <c r="I37" s="4">
        <f>1+(Table3[[#This Row],[مقدار]]/Table3[[#This Row],[تعداد روز فعال شعبه]])*10</f>
        <v>1.3076923076923077</v>
      </c>
    </row>
    <row r="38" spans="1:9" x14ac:dyDescent="0.35">
      <c r="A38" s="1" t="s">
        <v>740</v>
      </c>
      <c r="B38" s="1" t="s">
        <v>188</v>
      </c>
      <c r="C38" s="1">
        <v>58927</v>
      </c>
      <c r="D38" s="1">
        <v>48760000</v>
      </c>
      <c r="E38" s="1">
        <v>4</v>
      </c>
      <c r="F38" s="1">
        <v>130</v>
      </c>
      <c r="G38" s="1">
        <v>4</v>
      </c>
      <c r="H38" s="1" t="s">
        <v>10</v>
      </c>
      <c r="I38" s="4">
        <f>1+(Table3[[#This Row],[مقدار]]/Table3[[#This Row],[تعداد روز فعال شعبه]])*10</f>
        <v>1.3076923076923077</v>
      </c>
    </row>
    <row r="39" spans="1:9" x14ac:dyDescent="0.35">
      <c r="A39" s="1" t="s">
        <v>740</v>
      </c>
      <c r="B39" s="1" t="s">
        <v>247</v>
      </c>
      <c r="C39" s="1">
        <v>59029</v>
      </c>
      <c r="D39" s="1">
        <v>41150000</v>
      </c>
      <c r="E39" s="1">
        <v>5</v>
      </c>
      <c r="F39" s="1">
        <v>130</v>
      </c>
      <c r="G39" s="1">
        <v>4</v>
      </c>
      <c r="H39" s="1" t="s">
        <v>10</v>
      </c>
      <c r="I39" s="4">
        <f>1+(Table3[[#This Row],[مقدار]]/Table3[[#This Row],[تعداد روز فعال شعبه]])*10</f>
        <v>1.3846153846153846</v>
      </c>
    </row>
    <row r="40" spans="1:9" x14ac:dyDescent="0.35">
      <c r="A40" s="1" t="s">
        <v>740</v>
      </c>
      <c r="B40" s="1" t="s">
        <v>91</v>
      </c>
      <c r="C40" s="1">
        <v>58768</v>
      </c>
      <c r="D40" s="1">
        <v>33700000</v>
      </c>
      <c r="E40" s="1">
        <v>5</v>
      </c>
      <c r="F40" s="1">
        <v>130</v>
      </c>
      <c r="G40" s="1">
        <v>4</v>
      </c>
      <c r="H40" s="1" t="s">
        <v>10</v>
      </c>
      <c r="I40" s="4">
        <f>1+(Table3[[#This Row],[مقدار]]/Table3[[#This Row],[تعداد روز فعال شعبه]])*10</f>
        <v>1.3846153846153846</v>
      </c>
    </row>
    <row r="41" spans="1:9" x14ac:dyDescent="0.35">
      <c r="A41" s="1" t="s">
        <v>740</v>
      </c>
      <c r="B41" s="1" t="s">
        <v>96</v>
      </c>
      <c r="C41" s="1">
        <v>59095</v>
      </c>
      <c r="D41" s="1">
        <v>45000000</v>
      </c>
      <c r="E41" s="1">
        <v>4</v>
      </c>
      <c r="F41" s="1">
        <v>130</v>
      </c>
      <c r="G41" s="1">
        <v>4</v>
      </c>
      <c r="H41" s="1" t="s">
        <v>10</v>
      </c>
      <c r="I41" s="4">
        <f>1+(Table3[[#This Row],[مقدار]]/Table3[[#This Row],[تعداد روز فعال شعبه]])*10</f>
        <v>1.3076923076923077</v>
      </c>
    </row>
    <row r="42" spans="1:9" x14ac:dyDescent="0.35">
      <c r="A42" s="1" t="s">
        <v>740</v>
      </c>
      <c r="B42" s="1" t="s">
        <v>68</v>
      </c>
      <c r="C42" s="1">
        <v>59033</v>
      </c>
      <c r="D42" s="1">
        <v>34720000</v>
      </c>
      <c r="E42" s="1">
        <v>4</v>
      </c>
      <c r="F42" s="1">
        <v>130</v>
      </c>
      <c r="G42" s="1">
        <v>4</v>
      </c>
      <c r="H42" s="1" t="s">
        <v>10</v>
      </c>
      <c r="I42" s="4">
        <f>1+(Table3[[#This Row],[مقدار]]/Table3[[#This Row],[تعداد روز فعال شعبه]])*10</f>
        <v>1.3076923076923077</v>
      </c>
    </row>
    <row r="43" spans="1:9" x14ac:dyDescent="0.35">
      <c r="A43" s="1" t="s">
        <v>740</v>
      </c>
      <c r="B43" s="1" t="s">
        <v>17</v>
      </c>
      <c r="C43" s="1">
        <v>58995</v>
      </c>
      <c r="D43" s="1">
        <v>33080000</v>
      </c>
      <c r="E43" s="1">
        <v>4</v>
      </c>
      <c r="F43" s="1">
        <v>130</v>
      </c>
      <c r="G43" s="1">
        <v>4</v>
      </c>
      <c r="H43" s="1" t="s">
        <v>10</v>
      </c>
      <c r="I43" s="4">
        <f>1+(Table3[[#This Row],[مقدار]]/Table3[[#This Row],[تعداد روز فعال شعبه]])*10</f>
        <v>1.3076923076923077</v>
      </c>
    </row>
    <row r="44" spans="1:9" x14ac:dyDescent="0.35">
      <c r="A44" s="1" t="s">
        <v>740</v>
      </c>
      <c r="B44" s="1" t="s">
        <v>236</v>
      </c>
      <c r="C44" s="1">
        <v>58788</v>
      </c>
      <c r="D44" s="1">
        <v>20800000</v>
      </c>
      <c r="E44" s="1">
        <v>4</v>
      </c>
      <c r="F44" s="1">
        <v>130</v>
      </c>
      <c r="G44" s="1">
        <v>4</v>
      </c>
      <c r="H44" s="1" t="s">
        <v>10</v>
      </c>
      <c r="I44" s="4">
        <f>1+(Table3[[#This Row],[مقدار]]/Table3[[#This Row],[تعداد روز فعال شعبه]])*10</f>
        <v>1.3076923076923077</v>
      </c>
    </row>
    <row r="45" spans="1:9" x14ac:dyDescent="0.35">
      <c r="A45" s="1" t="s">
        <v>740</v>
      </c>
      <c r="B45" s="1" t="s">
        <v>39</v>
      </c>
      <c r="C45" s="1">
        <v>58969</v>
      </c>
      <c r="D45" s="1">
        <v>57520000</v>
      </c>
      <c r="E45" s="1">
        <v>4</v>
      </c>
      <c r="F45" s="1">
        <v>130</v>
      </c>
      <c r="G45" s="1">
        <v>4</v>
      </c>
      <c r="H45" s="1" t="s">
        <v>10</v>
      </c>
      <c r="I45" s="4">
        <f>1+(Table3[[#This Row],[مقدار]]/Table3[[#This Row],[تعداد روز فعال شعبه]])*10</f>
        <v>1.3076923076923077</v>
      </c>
    </row>
    <row r="46" spans="1:9" x14ac:dyDescent="0.35">
      <c r="A46" s="1" t="s">
        <v>740</v>
      </c>
      <c r="B46" s="1" t="s">
        <v>169</v>
      </c>
      <c r="C46" s="1">
        <v>59000</v>
      </c>
      <c r="D46" s="1">
        <v>27200000</v>
      </c>
      <c r="E46" s="1">
        <v>4</v>
      </c>
      <c r="F46" s="1">
        <v>130</v>
      </c>
      <c r="G46" s="1">
        <v>4</v>
      </c>
      <c r="H46" s="1" t="s">
        <v>10</v>
      </c>
      <c r="I46" s="4">
        <f>1+(Table3[[#This Row],[مقدار]]/Table3[[#This Row],[تعداد روز فعال شعبه]])*10</f>
        <v>1.3076923076923077</v>
      </c>
    </row>
    <row r="47" spans="1:9" x14ac:dyDescent="0.35">
      <c r="A47" s="1" t="s">
        <v>740</v>
      </c>
      <c r="B47" s="1" t="s">
        <v>92</v>
      </c>
      <c r="C47" s="1">
        <v>59164</v>
      </c>
      <c r="D47" s="1">
        <v>37160000</v>
      </c>
      <c r="E47" s="1">
        <v>4</v>
      </c>
      <c r="F47" s="1">
        <v>130</v>
      </c>
      <c r="G47" s="1">
        <v>4</v>
      </c>
      <c r="H47" s="1" t="s">
        <v>10</v>
      </c>
      <c r="I47" s="4">
        <f>1+(Table3[[#This Row],[مقدار]]/Table3[[#This Row],[تعداد روز فعال شعبه]])*10</f>
        <v>1.3076923076923077</v>
      </c>
    </row>
    <row r="48" spans="1:9" x14ac:dyDescent="0.35">
      <c r="A48" s="1" t="s">
        <v>740</v>
      </c>
      <c r="B48" s="1" t="s">
        <v>88</v>
      </c>
      <c r="C48" s="1">
        <v>58661</v>
      </c>
      <c r="D48" s="1">
        <v>57200000</v>
      </c>
      <c r="E48" s="1">
        <v>4</v>
      </c>
      <c r="F48" s="1">
        <v>130</v>
      </c>
      <c r="G48" s="1">
        <v>4</v>
      </c>
      <c r="H48" s="1" t="s">
        <v>10</v>
      </c>
      <c r="I48" s="4">
        <f>1+(Table3[[#This Row],[مقدار]]/Table3[[#This Row],[تعداد روز فعال شعبه]])*10</f>
        <v>1.3076923076923077</v>
      </c>
    </row>
    <row r="49" spans="1:9" x14ac:dyDescent="0.35">
      <c r="A49" s="1" t="s">
        <v>740</v>
      </c>
      <c r="B49" s="1" t="s">
        <v>226</v>
      </c>
      <c r="C49" s="1">
        <v>58766</v>
      </c>
      <c r="D49" s="1">
        <v>26000000</v>
      </c>
      <c r="E49" s="1">
        <v>4</v>
      </c>
      <c r="F49" s="1">
        <v>130</v>
      </c>
      <c r="G49" s="1">
        <v>4</v>
      </c>
      <c r="H49" s="1" t="s">
        <v>10</v>
      </c>
      <c r="I49" s="4">
        <f>1+(Table3[[#This Row],[مقدار]]/Table3[[#This Row],[تعداد روز فعال شعبه]])*10</f>
        <v>1.3076923076923077</v>
      </c>
    </row>
    <row r="50" spans="1:9" x14ac:dyDescent="0.35">
      <c r="A50" s="1" t="s">
        <v>740</v>
      </c>
      <c r="B50" s="1" t="s">
        <v>141</v>
      </c>
      <c r="C50" s="1">
        <v>59122</v>
      </c>
      <c r="D50" s="1">
        <v>35840000</v>
      </c>
      <c r="E50" s="1">
        <v>4</v>
      </c>
      <c r="F50" s="1">
        <v>130</v>
      </c>
      <c r="G50" s="1">
        <v>4</v>
      </c>
      <c r="H50" s="1" t="s">
        <v>10</v>
      </c>
      <c r="I50" s="4">
        <f>1+(Table3[[#This Row],[مقدار]]/Table3[[#This Row],[تعداد روز فعال شعبه]])*10</f>
        <v>1.3076923076923077</v>
      </c>
    </row>
    <row r="51" spans="1:9" x14ac:dyDescent="0.35">
      <c r="A51" s="1" t="s">
        <v>740</v>
      </c>
      <c r="B51" s="1" t="s">
        <v>598</v>
      </c>
      <c r="C51" s="1">
        <v>63158</v>
      </c>
      <c r="D51" s="1">
        <v>2280000</v>
      </c>
      <c r="E51" s="1">
        <v>4</v>
      </c>
      <c r="F51" s="1">
        <v>130</v>
      </c>
      <c r="G51" s="1">
        <v>4</v>
      </c>
      <c r="H51" s="1" t="s">
        <v>10</v>
      </c>
      <c r="I51" s="4">
        <f>1+(Table3[[#This Row],[مقدار]]/Table3[[#This Row],[تعداد روز فعال شعبه]])*10</f>
        <v>1.3076923076923077</v>
      </c>
    </row>
    <row r="52" spans="1:9" x14ac:dyDescent="0.35">
      <c r="A52" s="1" t="s">
        <v>740</v>
      </c>
      <c r="B52" s="1" t="s">
        <v>187</v>
      </c>
      <c r="C52" s="1">
        <v>58929</v>
      </c>
      <c r="D52" s="1">
        <v>33040000</v>
      </c>
      <c r="E52" s="1">
        <v>4</v>
      </c>
      <c r="F52" s="1">
        <v>130</v>
      </c>
      <c r="G52" s="1">
        <v>4</v>
      </c>
      <c r="H52" s="1" t="s">
        <v>10</v>
      </c>
      <c r="I52" s="4">
        <f>1+(Table3[[#This Row],[مقدار]]/Table3[[#This Row],[تعداد روز فعال شعبه]])*10</f>
        <v>1.3076923076923077</v>
      </c>
    </row>
    <row r="53" spans="1:9" x14ac:dyDescent="0.35">
      <c r="A53" s="1" t="s">
        <v>740</v>
      </c>
      <c r="B53" s="1" t="s">
        <v>87</v>
      </c>
      <c r="C53" s="1">
        <v>58623</v>
      </c>
      <c r="D53" s="1">
        <v>60640000</v>
      </c>
      <c r="E53" s="1">
        <v>4</v>
      </c>
      <c r="F53" s="1">
        <v>130</v>
      </c>
      <c r="G53" s="1">
        <v>4</v>
      </c>
      <c r="H53" s="1" t="s">
        <v>10</v>
      </c>
      <c r="I53" s="4">
        <f>1+(Table3[[#This Row],[مقدار]]/Table3[[#This Row],[تعداد روز فعال شعبه]])*10</f>
        <v>1.3076923076923077</v>
      </c>
    </row>
    <row r="54" spans="1:9" x14ac:dyDescent="0.35">
      <c r="A54" s="1" t="s">
        <v>740</v>
      </c>
      <c r="B54" s="1" t="s">
        <v>72</v>
      </c>
      <c r="C54" s="1">
        <v>58965</v>
      </c>
      <c r="D54" s="1">
        <v>32080000</v>
      </c>
      <c r="E54" s="1">
        <v>4</v>
      </c>
      <c r="F54" s="1">
        <v>130</v>
      </c>
      <c r="G54" s="1">
        <v>4</v>
      </c>
      <c r="H54" s="1" t="s">
        <v>10</v>
      </c>
      <c r="I54" s="4">
        <f>1+(Table3[[#This Row],[مقدار]]/Table3[[#This Row],[تعداد روز فعال شعبه]])*10</f>
        <v>1.3076923076923077</v>
      </c>
    </row>
    <row r="55" spans="1:9" x14ac:dyDescent="0.35">
      <c r="A55" s="1" t="s">
        <v>740</v>
      </c>
      <c r="B55" s="1" t="s">
        <v>178</v>
      </c>
      <c r="C55" s="1">
        <v>58989</v>
      </c>
      <c r="D55" s="1">
        <v>17140200</v>
      </c>
      <c r="E55" s="1">
        <v>3</v>
      </c>
      <c r="F55" s="1">
        <v>130</v>
      </c>
      <c r="G55" s="1">
        <v>3</v>
      </c>
      <c r="H55" s="1" t="s">
        <v>10</v>
      </c>
      <c r="I55" s="4">
        <f>1+(Table3[[#This Row],[مقدار]]/Table3[[#This Row],[تعداد روز فعال شعبه]])*10</f>
        <v>1.2307692307692308</v>
      </c>
    </row>
    <row r="56" spans="1:9" x14ac:dyDescent="0.35">
      <c r="A56" s="1" t="s">
        <v>740</v>
      </c>
      <c r="B56" s="1" t="s">
        <v>183</v>
      </c>
      <c r="C56" s="1">
        <v>58826</v>
      </c>
      <c r="D56" s="1">
        <v>18745300</v>
      </c>
      <c r="E56" s="1">
        <v>4</v>
      </c>
      <c r="F56" s="1">
        <v>130</v>
      </c>
      <c r="G56" s="1">
        <v>3</v>
      </c>
      <c r="H56" s="1" t="s">
        <v>10</v>
      </c>
      <c r="I56" s="4">
        <f>1+(Table3[[#This Row],[مقدار]]/Table3[[#This Row],[تعداد روز فعال شعبه]])*10</f>
        <v>1.3076923076923077</v>
      </c>
    </row>
    <row r="57" spans="1:9" x14ac:dyDescent="0.35">
      <c r="A57" s="1" t="s">
        <v>740</v>
      </c>
      <c r="B57" s="1" t="s">
        <v>157</v>
      </c>
      <c r="C57" s="1">
        <v>58636</v>
      </c>
      <c r="D57" s="1">
        <v>17331000</v>
      </c>
      <c r="E57" s="1">
        <v>3</v>
      </c>
      <c r="F57" s="1">
        <v>130</v>
      </c>
      <c r="G57" s="1">
        <v>3</v>
      </c>
      <c r="H57" s="1" t="s">
        <v>10</v>
      </c>
      <c r="I57" s="4">
        <f>1+(Table3[[#This Row],[مقدار]]/Table3[[#This Row],[تعداد روز فعال شعبه]])*10</f>
        <v>1.2307692307692308</v>
      </c>
    </row>
    <row r="58" spans="1:9" x14ac:dyDescent="0.35">
      <c r="A58" s="1" t="s">
        <v>740</v>
      </c>
      <c r="B58" s="1" t="s">
        <v>196</v>
      </c>
      <c r="C58" s="1">
        <v>58184</v>
      </c>
      <c r="D58" s="1">
        <v>11384400</v>
      </c>
      <c r="E58" s="1">
        <v>3</v>
      </c>
      <c r="F58" s="1">
        <v>130</v>
      </c>
      <c r="G58" s="1">
        <v>3</v>
      </c>
      <c r="H58" s="1" t="s">
        <v>10</v>
      </c>
      <c r="I58" s="4">
        <f>1+(Table3[[#This Row],[مقدار]]/Table3[[#This Row],[تعداد روز فعال شعبه]])*10</f>
        <v>1.2307692307692308</v>
      </c>
    </row>
    <row r="59" spans="1:9" x14ac:dyDescent="0.35">
      <c r="A59" s="1" t="s">
        <v>740</v>
      </c>
      <c r="B59" s="1" t="s">
        <v>301</v>
      </c>
      <c r="C59" s="1">
        <v>58472</v>
      </c>
      <c r="D59" s="1">
        <v>13928400</v>
      </c>
      <c r="E59" s="1">
        <v>3</v>
      </c>
      <c r="F59" s="1">
        <v>130</v>
      </c>
      <c r="G59" s="1">
        <v>3</v>
      </c>
      <c r="H59" s="1" t="s">
        <v>10</v>
      </c>
      <c r="I59" s="4">
        <f>1+(Table3[[#This Row],[مقدار]]/Table3[[#This Row],[تعداد روز فعال شعبه]])*10</f>
        <v>1.2307692307692308</v>
      </c>
    </row>
    <row r="60" spans="1:9" x14ac:dyDescent="0.35">
      <c r="A60" s="1" t="s">
        <v>740</v>
      </c>
      <c r="B60" s="1" t="s">
        <v>246</v>
      </c>
      <c r="C60" s="1">
        <v>59115</v>
      </c>
      <c r="D60" s="1">
        <v>29015100</v>
      </c>
      <c r="E60" s="1">
        <v>3</v>
      </c>
      <c r="F60" s="1">
        <v>130</v>
      </c>
      <c r="G60" s="1">
        <v>3</v>
      </c>
      <c r="H60" s="1" t="s">
        <v>10</v>
      </c>
      <c r="I60" s="4">
        <f>1+(Table3[[#This Row],[مقدار]]/Table3[[#This Row],[تعداد روز فعال شعبه]])*10</f>
        <v>1.2307692307692308</v>
      </c>
    </row>
    <row r="61" spans="1:9" x14ac:dyDescent="0.35">
      <c r="A61" s="1" t="s">
        <v>740</v>
      </c>
      <c r="B61" s="1" t="s">
        <v>170</v>
      </c>
      <c r="C61" s="1">
        <v>58812</v>
      </c>
      <c r="D61" s="1">
        <v>13410600</v>
      </c>
      <c r="E61" s="1">
        <v>3</v>
      </c>
      <c r="F61" s="1">
        <v>130</v>
      </c>
      <c r="G61" s="1">
        <v>3</v>
      </c>
      <c r="H61" s="1" t="s">
        <v>10</v>
      </c>
      <c r="I61" s="4">
        <f>1+(Table3[[#This Row],[مقدار]]/Table3[[#This Row],[تعداد روز فعال شعبه]])*10</f>
        <v>1.2307692307692308</v>
      </c>
    </row>
    <row r="62" spans="1:9" x14ac:dyDescent="0.35">
      <c r="A62" s="1" t="s">
        <v>740</v>
      </c>
      <c r="B62" s="1" t="s">
        <v>108</v>
      </c>
      <c r="C62" s="1">
        <v>58598</v>
      </c>
      <c r="D62" s="1">
        <v>36091200</v>
      </c>
      <c r="E62" s="1">
        <v>3</v>
      </c>
      <c r="F62" s="1">
        <v>130</v>
      </c>
      <c r="G62" s="1">
        <v>3</v>
      </c>
      <c r="H62" s="1" t="s">
        <v>10</v>
      </c>
      <c r="I62" s="4">
        <f>1+(Table3[[#This Row],[مقدار]]/Table3[[#This Row],[تعداد روز فعال شعبه]])*10</f>
        <v>1.2307692307692308</v>
      </c>
    </row>
    <row r="63" spans="1:9" x14ac:dyDescent="0.35">
      <c r="A63" s="1" t="s">
        <v>740</v>
      </c>
      <c r="B63" s="1" t="s">
        <v>66</v>
      </c>
      <c r="C63" s="1">
        <v>58780</v>
      </c>
      <c r="D63" s="1">
        <v>16964100</v>
      </c>
      <c r="E63" s="1">
        <v>3</v>
      </c>
      <c r="F63" s="1">
        <v>130</v>
      </c>
      <c r="G63" s="1">
        <v>3</v>
      </c>
      <c r="H63" s="1" t="s">
        <v>10</v>
      </c>
      <c r="I63" s="4">
        <f>1+(Table3[[#This Row],[مقدار]]/Table3[[#This Row],[تعداد روز فعال شعبه]])*10</f>
        <v>1.2307692307692308</v>
      </c>
    </row>
    <row r="64" spans="1:9" x14ac:dyDescent="0.35">
      <c r="A64" s="1" t="s">
        <v>740</v>
      </c>
      <c r="B64" s="1" t="s">
        <v>145</v>
      </c>
      <c r="C64" s="1">
        <v>58586</v>
      </c>
      <c r="D64" s="1">
        <v>51929400</v>
      </c>
      <c r="E64" s="1">
        <v>3</v>
      </c>
      <c r="F64" s="1">
        <v>130</v>
      </c>
      <c r="G64" s="1">
        <v>3</v>
      </c>
      <c r="H64" s="1" t="s">
        <v>10</v>
      </c>
      <c r="I64" s="4">
        <f>1+(Table3[[#This Row],[مقدار]]/Table3[[#This Row],[تعداد روز فعال شعبه]])*10</f>
        <v>1.2307692307692308</v>
      </c>
    </row>
    <row r="65" spans="1:9" x14ac:dyDescent="0.35">
      <c r="A65" s="1" t="s">
        <v>740</v>
      </c>
      <c r="B65" s="1" t="s">
        <v>322</v>
      </c>
      <c r="C65" s="1">
        <v>58589</v>
      </c>
      <c r="D65" s="1">
        <v>31734300</v>
      </c>
      <c r="E65" s="1">
        <v>3</v>
      </c>
      <c r="F65" s="1">
        <v>130</v>
      </c>
      <c r="G65" s="1">
        <v>3</v>
      </c>
      <c r="H65" s="1" t="s">
        <v>10</v>
      </c>
      <c r="I65" s="4">
        <f>1+(Table3[[#This Row],[مقدار]]/Table3[[#This Row],[تعداد روز فعال شعبه]])*10</f>
        <v>1.2307692307692308</v>
      </c>
    </row>
    <row r="66" spans="1:9" x14ac:dyDescent="0.35">
      <c r="A66" s="1" t="s">
        <v>740</v>
      </c>
      <c r="B66" s="1" t="s">
        <v>202</v>
      </c>
      <c r="C66" s="1">
        <v>58547</v>
      </c>
      <c r="D66" s="1">
        <v>47586000</v>
      </c>
      <c r="E66" s="1">
        <v>3</v>
      </c>
      <c r="F66" s="1">
        <v>130</v>
      </c>
      <c r="G66" s="1">
        <v>3</v>
      </c>
      <c r="H66" s="1" t="s">
        <v>10</v>
      </c>
      <c r="I66" s="4">
        <f>1+(Table3[[#This Row],[مقدار]]/Table3[[#This Row],[تعداد روز فعال شعبه]])*10</f>
        <v>1.2307692307692308</v>
      </c>
    </row>
    <row r="67" spans="1:9" x14ac:dyDescent="0.35">
      <c r="A67" s="1" t="s">
        <v>740</v>
      </c>
      <c r="B67" s="1" t="s">
        <v>302</v>
      </c>
      <c r="C67" s="1">
        <v>59112</v>
      </c>
      <c r="D67" s="1">
        <v>37230000</v>
      </c>
      <c r="E67" s="1">
        <v>3</v>
      </c>
      <c r="F67" s="1">
        <v>130</v>
      </c>
      <c r="G67" s="1">
        <v>3</v>
      </c>
      <c r="H67" s="1" t="s">
        <v>10</v>
      </c>
      <c r="I67" s="4">
        <f>1+(Table3[[#This Row],[مقدار]]/Table3[[#This Row],[تعداد روز فعال شعبه]])*10</f>
        <v>1.2307692307692308</v>
      </c>
    </row>
    <row r="68" spans="1:9" x14ac:dyDescent="0.35">
      <c r="A68" s="1" t="s">
        <v>740</v>
      </c>
      <c r="B68" s="1" t="s">
        <v>136</v>
      </c>
      <c r="C68" s="1">
        <v>59230</v>
      </c>
      <c r="D68" s="1">
        <v>22230000</v>
      </c>
      <c r="E68" s="1">
        <v>3</v>
      </c>
      <c r="F68" s="1">
        <v>130</v>
      </c>
      <c r="G68" s="1">
        <v>3</v>
      </c>
      <c r="H68" s="1" t="s">
        <v>10</v>
      </c>
      <c r="I68" s="4">
        <f>1+(Table3[[#This Row],[مقدار]]/Table3[[#This Row],[تعداد روز فعال شعبه]])*10</f>
        <v>1.2307692307692308</v>
      </c>
    </row>
    <row r="69" spans="1:9" x14ac:dyDescent="0.35">
      <c r="A69" s="1" t="s">
        <v>740</v>
      </c>
      <c r="B69" s="1" t="s">
        <v>161</v>
      </c>
      <c r="C69" s="1">
        <v>58666</v>
      </c>
      <c r="D69" s="1">
        <v>36450000</v>
      </c>
      <c r="E69" s="1">
        <v>3</v>
      </c>
      <c r="F69" s="1">
        <v>130</v>
      </c>
      <c r="G69" s="1">
        <v>3</v>
      </c>
      <c r="H69" s="1" t="s">
        <v>10</v>
      </c>
      <c r="I69" s="4">
        <f>1+(Table3[[#This Row],[مقدار]]/Table3[[#This Row],[تعداد روز فعال شعبه]])*10</f>
        <v>1.2307692307692308</v>
      </c>
    </row>
    <row r="70" spans="1:9" x14ac:dyDescent="0.35">
      <c r="A70" s="1" t="s">
        <v>740</v>
      </c>
      <c r="B70" s="1" t="s">
        <v>135</v>
      </c>
      <c r="C70" s="1">
        <v>58855</v>
      </c>
      <c r="D70" s="1">
        <v>40620000</v>
      </c>
      <c r="E70" s="1">
        <v>3</v>
      </c>
      <c r="F70" s="1">
        <v>130</v>
      </c>
      <c r="G70" s="1">
        <v>3</v>
      </c>
      <c r="H70" s="1" t="s">
        <v>10</v>
      </c>
      <c r="I70" s="4">
        <f>1+(Table3[[#This Row],[مقدار]]/Table3[[#This Row],[تعداد روز فعال شعبه]])*10</f>
        <v>1.2307692307692308</v>
      </c>
    </row>
    <row r="71" spans="1:9" x14ac:dyDescent="0.35">
      <c r="A71" s="1" t="s">
        <v>740</v>
      </c>
      <c r="B71" s="1" t="s">
        <v>248</v>
      </c>
      <c r="C71" s="1">
        <v>59197</v>
      </c>
      <c r="D71" s="1">
        <v>36390000</v>
      </c>
      <c r="E71" s="1">
        <v>3</v>
      </c>
      <c r="F71" s="1">
        <v>130</v>
      </c>
      <c r="G71" s="1">
        <v>3</v>
      </c>
      <c r="H71" s="1" t="s">
        <v>10</v>
      </c>
      <c r="I71" s="4">
        <f>1+(Table3[[#This Row],[مقدار]]/Table3[[#This Row],[تعداد روز فعال شعبه]])*10</f>
        <v>1.2307692307692308</v>
      </c>
    </row>
    <row r="72" spans="1:9" x14ac:dyDescent="0.35">
      <c r="A72" s="1" t="s">
        <v>740</v>
      </c>
      <c r="B72" s="1" t="s">
        <v>109</v>
      </c>
      <c r="C72" s="1">
        <v>58824</v>
      </c>
      <c r="D72" s="1">
        <v>13530000</v>
      </c>
      <c r="E72" s="1">
        <v>3</v>
      </c>
      <c r="F72" s="1">
        <v>130</v>
      </c>
      <c r="G72" s="1">
        <v>3</v>
      </c>
      <c r="H72" s="1" t="s">
        <v>10</v>
      </c>
      <c r="I72" s="4">
        <f>1+(Table3[[#This Row],[مقدار]]/Table3[[#This Row],[تعداد روز فعال شعبه]])*10</f>
        <v>1.2307692307692308</v>
      </c>
    </row>
    <row r="73" spans="1:9" x14ac:dyDescent="0.35">
      <c r="A73" s="1" t="s">
        <v>740</v>
      </c>
      <c r="B73" s="1" t="s">
        <v>130</v>
      </c>
      <c r="C73" s="1">
        <v>58999</v>
      </c>
      <c r="D73" s="1">
        <v>39330000</v>
      </c>
      <c r="E73" s="1">
        <v>3</v>
      </c>
      <c r="F73" s="1">
        <v>130</v>
      </c>
      <c r="G73" s="1">
        <v>3</v>
      </c>
      <c r="H73" s="1" t="s">
        <v>10</v>
      </c>
      <c r="I73" s="4">
        <f>1+(Table3[[#This Row],[مقدار]]/Table3[[#This Row],[تعداد روز فعال شعبه]])*10</f>
        <v>1.2307692307692308</v>
      </c>
    </row>
    <row r="74" spans="1:9" x14ac:dyDescent="0.35">
      <c r="A74" s="1" t="s">
        <v>740</v>
      </c>
      <c r="B74" s="1" t="s">
        <v>153</v>
      </c>
      <c r="C74" s="1">
        <v>58931</v>
      </c>
      <c r="D74" s="1">
        <v>25140000</v>
      </c>
      <c r="E74" s="1">
        <v>3</v>
      </c>
      <c r="F74" s="1">
        <v>130</v>
      </c>
      <c r="G74" s="1">
        <v>3</v>
      </c>
      <c r="H74" s="1" t="s">
        <v>10</v>
      </c>
      <c r="I74" s="4">
        <f>1+(Table3[[#This Row],[مقدار]]/Table3[[#This Row],[تعداد روز فعال شعبه]])*10</f>
        <v>1.2307692307692308</v>
      </c>
    </row>
    <row r="75" spans="1:9" x14ac:dyDescent="0.35">
      <c r="A75" s="1" t="s">
        <v>740</v>
      </c>
      <c r="B75" s="1" t="s">
        <v>326</v>
      </c>
      <c r="C75" s="1">
        <v>59009</v>
      </c>
      <c r="D75" s="1">
        <v>26190000</v>
      </c>
      <c r="E75" s="1">
        <v>3</v>
      </c>
      <c r="F75" s="1">
        <v>130</v>
      </c>
      <c r="G75" s="1">
        <v>3</v>
      </c>
      <c r="H75" s="1" t="s">
        <v>10</v>
      </c>
      <c r="I75" s="4">
        <f>1+(Table3[[#This Row],[مقدار]]/Table3[[#This Row],[تعداد روز فعال شعبه]])*10</f>
        <v>1.2307692307692308</v>
      </c>
    </row>
    <row r="76" spans="1:9" x14ac:dyDescent="0.35">
      <c r="A76" s="1" t="s">
        <v>740</v>
      </c>
      <c r="B76" s="1" t="s">
        <v>191</v>
      </c>
      <c r="C76" s="1">
        <v>58854</v>
      </c>
      <c r="D76" s="1">
        <v>30930000</v>
      </c>
      <c r="E76" s="1">
        <v>3</v>
      </c>
      <c r="F76" s="1">
        <v>130</v>
      </c>
      <c r="G76" s="1">
        <v>3</v>
      </c>
      <c r="H76" s="1" t="s">
        <v>10</v>
      </c>
      <c r="I76" s="4">
        <f>1+(Table3[[#This Row],[مقدار]]/Table3[[#This Row],[تعداد روز فعال شعبه]])*10</f>
        <v>1.2307692307692308</v>
      </c>
    </row>
    <row r="77" spans="1:9" x14ac:dyDescent="0.35">
      <c r="A77" s="1" t="s">
        <v>740</v>
      </c>
      <c r="B77" s="1" t="s">
        <v>366</v>
      </c>
      <c r="C77" s="1">
        <v>58885</v>
      </c>
      <c r="D77" s="1">
        <v>17100000</v>
      </c>
      <c r="E77" s="1">
        <v>3</v>
      </c>
      <c r="F77" s="1">
        <v>130</v>
      </c>
      <c r="G77" s="1">
        <v>3</v>
      </c>
      <c r="H77" s="1" t="s">
        <v>10</v>
      </c>
      <c r="I77" s="4">
        <f>1+(Table3[[#This Row],[مقدار]]/Table3[[#This Row],[تعداد روز فعال شعبه]])*10</f>
        <v>1.2307692307692308</v>
      </c>
    </row>
    <row r="78" spans="1:9" x14ac:dyDescent="0.35">
      <c r="A78" s="1" t="s">
        <v>740</v>
      </c>
      <c r="B78" s="1" t="s">
        <v>368</v>
      </c>
      <c r="C78" s="1">
        <v>58940</v>
      </c>
      <c r="D78" s="1">
        <v>36150000</v>
      </c>
      <c r="E78" s="1">
        <v>3</v>
      </c>
      <c r="F78" s="1">
        <v>130</v>
      </c>
      <c r="G78" s="1">
        <v>3</v>
      </c>
      <c r="H78" s="1" t="s">
        <v>10</v>
      </c>
      <c r="I78" s="4">
        <f>1+(Table3[[#This Row],[مقدار]]/Table3[[#This Row],[تعداد روز فعال شعبه]])*10</f>
        <v>1.2307692307692308</v>
      </c>
    </row>
    <row r="79" spans="1:9" x14ac:dyDescent="0.35">
      <c r="A79" s="1" t="s">
        <v>740</v>
      </c>
      <c r="B79" s="1" t="s">
        <v>452</v>
      </c>
      <c r="C79" s="1">
        <v>58919</v>
      </c>
      <c r="D79" s="1">
        <v>28590000</v>
      </c>
      <c r="E79" s="1">
        <v>3</v>
      </c>
      <c r="F79" s="1">
        <v>130</v>
      </c>
      <c r="G79" s="1">
        <v>3</v>
      </c>
      <c r="H79" s="1" t="s">
        <v>10</v>
      </c>
      <c r="I79" s="4">
        <f>1+(Table3[[#This Row],[مقدار]]/Table3[[#This Row],[تعداد روز فعال شعبه]])*10</f>
        <v>1.2307692307692308</v>
      </c>
    </row>
    <row r="80" spans="1:9" x14ac:dyDescent="0.35">
      <c r="A80" s="1" t="s">
        <v>740</v>
      </c>
      <c r="B80" s="1" t="s">
        <v>154</v>
      </c>
      <c r="C80" s="1">
        <v>59159</v>
      </c>
      <c r="D80" s="1">
        <v>34380000</v>
      </c>
      <c r="E80" s="1">
        <v>3</v>
      </c>
      <c r="F80" s="1">
        <v>130</v>
      </c>
      <c r="G80" s="1">
        <v>3</v>
      </c>
      <c r="H80" s="1" t="s">
        <v>10</v>
      </c>
      <c r="I80" s="4">
        <f>1+(Table3[[#This Row],[مقدار]]/Table3[[#This Row],[تعداد روز فعال شعبه]])*10</f>
        <v>1.2307692307692308</v>
      </c>
    </row>
    <row r="81" spans="1:9" x14ac:dyDescent="0.35">
      <c r="A81" s="1" t="s">
        <v>740</v>
      </c>
      <c r="B81" s="1" t="s">
        <v>407</v>
      </c>
      <c r="C81" s="1">
        <v>58825</v>
      </c>
      <c r="D81" s="1">
        <v>20130000</v>
      </c>
      <c r="E81" s="1">
        <v>3</v>
      </c>
      <c r="F81" s="1">
        <v>130</v>
      </c>
      <c r="G81" s="1">
        <v>3</v>
      </c>
      <c r="H81" s="1" t="s">
        <v>10</v>
      </c>
      <c r="I81" s="4">
        <f>1+(Table3[[#This Row],[مقدار]]/Table3[[#This Row],[تعداد روز فعال شعبه]])*10</f>
        <v>1.2307692307692308</v>
      </c>
    </row>
    <row r="82" spans="1:9" x14ac:dyDescent="0.35">
      <c r="A82" s="1" t="s">
        <v>740</v>
      </c>
      <c r="B82" s="1" t="s">
        <v>432</v>
      </c>
      <c r="C82" s="1">
        <v>59041</v>
      </c>
      <c r="D82" s="1">
        <v>21280000</v>
      </c>
      <c r="E82" s="1">
        <v>4</v>
      </c>
      <c r="F82" s="1">
        <v>130</v>
      </c>
      <c r="G82" s="1">
        <v>3</v>
      </c>
      <c r="H82" s="1" t="s">
        <v>10</v>
      </c>
      <c r="I82" s="4">
        <f>1+(Table3[[#This Row],[مقدار]]/Table3[[#This Row],[تعداد روز فعال شعبه]])*10</f>
        <v>1.3076923076923077</v>
      </c>
    </row>
    <row r="83" spans="1:9" x14ac:dyDescent="0.35">
      <c r="A83" s="1" t="s">
        <v>740</v>
      </c>
      <c r="B83" s="1" t="s">
        <v>85</v>
      </c>
      <c r="C83" s="1">
        <v>58892</v>
      </c>
      <c r="D83" s="1">
        <v>39600000</v>
      </c>
      <c r="E83" s="1">
        <v>3</v>
      </c>
      <c r="F83" s="1">
        <v>130</v>
      </c>
      <c r="G83" s="1">
        <v>3</v>
      </c>
      <c r="H83" s="1" t="s">
        <v>10</v>
      </c>
      <c r="I83" s="4">
        <f>1+(Table3[[#This Row],[مقدار]]/Table3[[#This Row],[تعداد روز فعال شعبه]])*10</f>
        <v>1.2307692307692308</v>
      </c>
    </row>
    <row r="84" spans="1:9" x14ac:dyDescent="0.35">
      <c r="A84" s="1" t="s">
        <v>740</v>
      </c>
      <c r="B84" s="1" t="s">
        <v>227</v>
      </c>
      <c r="C84" s="1">
        <v>59154</v>
      </c>
      <c r="D84" s="1">
        <v>25650000</v>
      </c>
      <c r="E84" s="1">
        <v>3</v>
      </c>
      <c r="F84" s="1">
        <v>130</v>
      </c>
      <c r="G84" s="1">
        <v>3</v>
      </c>
      <c r="H84" s="1" t="s">
        <v>10</v>
      </c>
      <c r="I84" s="4">
        <f>1+(Table3[[#This Row],[مقدار]]/Table3[[#This Row],[تعداد روز فعال شعبه]])*10</f>
        <v>1.2307692307692308</v>
      </c>
    </row>
    <row r="85" spans="1:9" x14ac:dyDescent="0.35">
      <c r="A85" s="1" t="s">
        <v>740</v>
      </c>
      <c r="B85" s="1" t="s">
        <v>171</v>
      </c>
      <c r="C85" s="1">
        <v>58673</v>
      </c>
      <c r="D85" s="1">
        <v>25620000</v>
      </c>
      <c r="E85" s="1">
        <v>3</v>
      </c>
      <c r="F85" s="1">
        <v>130</v>
      </c>
      <c r="G85" s="1">
        <v>3</v>
      </c>
      <c r="H85" s="1" t="s">
        <v>10</v>
      </c>
      <c r="I85" s="4">
        <f>1+(Table3[[#This Row],[مقدار]]/Table3[[#This Row],[تعداد روز فعال شعبه]])*10</f>
        <v>1.2307692307692308</v>
      </c>
    </row>
    <row r="86" spans="1:9" x14ac:dyDescent="0.35">
      <c r="A86" s="1" t="s">
        <v>740</v>
      </c>
      <c r="B86" s="1" t="s">
        <v>193</v>
      </c>
      <c r="C86" s="1">
        <v>58639</v>
      </c>
      <c r="D86" s="1">
        <v>29490000</v>
      </c>
      <c r="E86" s="1">
        <v>3</v>
      </c>
      <c r="F86" s="1">
        <v>130</v>
      </c>
      <c r="G86" s="1">
        <v>3</v>
      </c>
      <c r="H86" s="1" t="s">
        <v>10</v>
      </c>
      <c r="I86" s="4">
        <f>1+(Table3[[#This Row],[مقدار]]/Table3[[#This Row],[تعداد روز فعال شعبه]])*10</f>
        <v>1.2307692307692308</v>
      </c>
    </row>
    <row r="87" spans="1:9" x14ac:dyDescent="0.35">
      <c r="A87" s="1" t="s">
        <v>740</v>
      </c>
      <c r="B87" s="1" t="s">
        <v>297</v>
      </c>
      <c r="C87" s="1">
        <v>59070</v>
      </c>
      <c r="D87" s="1">
        <v>30090000</v>
      </c>
      <c r="E87" s="1">
        <v>3</v>
      </c>
      <c r="F87" s="1">
        <v>130</v>
      </c>
      <c r="G87" s="1">
        <v>3</v>
      </c>
      <c r="H87" s="1" t="s">
        <v>10</v>
      </c>
      <c r="I87" s="4">
        <f>1+(Table3[[#This Row],[مقدار]]/Table3[[#This Row],[تعداد روز فعال شعبه]])*10</f>
        <v>1.2307692307692308</v>
      </c>
    </row>
    <row r="88" spans="1:9" x14ac:dyDescent="0.35">
      <c r="A88" s="1" t="s">
        <v>740</v>
      </c>
      <c r="B88" s="1" t="s">
        <v>174</v>
      </c>
      <c r="C88" s="1">
        <v>58573</v>
      </c>
      <c r="D88" s="1">
        <v>36240000</v>
      </c>
      <c r="E88" s="1">
        <v>3</v>
      </c>
      <c r="F88" s="1">
        <v>130</v>
      </c>
      <c r="G88" s="1">
        <v>3</v>
      </c>
      <c r="H88" s="1" t="s">
        <v>10</v>
      </c>
      <c r="I88" s="4">
        <f>1+(Table3[[#This Row],[مقدار]]/Table3[[#This Row],[تعداد روز فعال شعبه]])*10</f>
        <v>1.2307692307692308</v>
      </c>
    </row>
    <row r="89" spans="1:9" x14ac:dyDescent="0.35">
      <c r="A89" s="1" t="s">
        <v>740</v>
      </c>
      <c r="B89" s="1" t="s">
        <v>177</v>
      </c>
      <c r="C89" s="1">
        <v>59018</v>
      </c>
      <c r="D89" s="1">
        <v>56490000</v>
      </c>
      <c r="E89" s="1">
        <v>3</v>
      </c>
      <c r="F89" s="1">
        <v>130</v>
      </c>
      <c r="G89" s="1">
        <v>3</v>
      </c>
      <c r="H89" s="1" t="s">
        <v>10</v>
      </c>
      <c r="I89" s="4">
        <f>1+(Table3[[#This Row],[مقدار]]/Table3[[#This Row],[تعداد روز فعال شعبه]])*10</f>
        <v>1.2307692307692308</v>
      </c>
    </row>
    <row r="90" spans="1:9" x14ac:dyDescent="0.35">
      <c r="A90" s="1" t="s">
        <v>740</v>
      </c>
      <c r="B90" s="1" t="s">
        <v>24</v>
      </c>
      <c r="C90" s="1">
        <v>58712</v>
      </c>
      <c r="D90" s="1">
        <v>44820000</v>
      </c>
      <c r="E90" s="1">
        <v>3</v>
      </c>
      <c r="F90" s="1">
        <v>130</v>
      </c>
      <c r="G90" s="1">
        <v>3</v>
      </c>
      <c r="H90" s="1" t="s">
        <v>10</v>
      </c>
      <c r="I90" s="4">
        <f>1+(Table3[[#This Row],[مقدار]]/Table3[[#This Row],[تعداد روز فعال شعبه]])*10</f>
        <v>1.2307692307692308</v>
      </c>
    </row>
    <row r="91" spans="1:9" x14ac:dyDescent="0.35">
      <c r="A91" s="1" t="s">
        <v>740</v>
      </c>
      <c r="B91" s="1" t="s">
        <v>330</v>
      </c>
      <c r="C91" s="1">
        <v>59139</v>
      </c>
      <c r="D91" s="1">
        <v>21900000</v>
      </c>
      <c r="E91" s="1">
        <v>3</v>
      </c>
      <c r="F91" s="1">
        <v>130</v>
      </c>
      <c r="G91" s="1">
        <v>3</v>
      </c>
      <c r="H91" s="1" t="s">
        <v>10</v>
      </c>
      <c r="I91" s="4">
        <f>1+(Table3[[#This Row],[مقدار]]/Table3[[#This Row],[تعداد روز فعال شعبه]])*10</f>
        <v>1.2307692307692308</v>
      </c>
    </row>
    <row r="92" spans="1:9" x14ac:dyDescent="0.35">
      <c r="A92" s="1" t="s">
        <v>740</v>
      </c>
      <c r="B92" s="1" t="s">
        <v>355</v>
      </c>
      <c r="C92" s="1">
        <v>58608</v>
      </c>
      <c r="D92" s="1">
        <v>37320000</v>
      </c>
      <c r="E92" s="1">
        <v>3</v>
      </c>
      <c r="F92" s="1">
        <v>130</v>
      </c>
      <c r="G92" s="1">
        <v>3</v>
      </c>
      <c r="H92" s="1" t="s">
        <v>10</v>
      </c>
      <c r="I92" s="4">
        <f>1+(Table3[[#This Row],[مقدار]]/Table3[[#This Row],[تعداد روز فعال شعبه]])*10</f>
        <v>1.2307692307692308</v>
      </c>
    </row>
    <row r="93" spans="1:9" x14ac:dyDescent="0.35">
      <c r="A93" s="1" t="s">
        <v>740</v>
      </c>
      <c r="B93" s="1" t="s">
        <v>61</v>
      </c>
      <c r="C93" s="1">
        <v>58583</v>
      </c>
      <c r="D93" s="1">
        <v>26310000</v>
      </c>
      <c r="E93" s="1">
        <v>3</v>
      </c>
      <c r="F93" s="1">
        <v>130</v>
      </c>
      <c r="G93" s="1">
        <v>3</v>
      </c>
      <c r="H93" s="1" t="s">
        <v>10</v>
      </c>
      <c r="I93" s="4">
        <f>1+(Table3[[#This Row],[مقدار]]/Table3[[#This Row],[تعداد روز فعال شعبه]])*10</f>
        <v>1.2307692307692308</v>
      </c>
    </row>
    <row r="94" spans="1:9" x14ac:dyDescent="0.35">
      <c r="A94" s="1" t="s">
        <v>740</v>
      </c>
      <c r="B94" s="1" t="s">
        <v>215</v>
      </c>
      <c r="C94" s="1">
        <v>58546</v>
      </c>
      <c r="D94" s="1">
        <v>35580000</v>
      </c>
      <c r="E94" s="1">
        <v>3</v>
      </c>
      <c r="F94" s="1">
        <v>130</v>
      </c>
      <c r="G94" s="1">
        <v>3</v>
      </c>
      <c r="H94" s="1" t="s">
        <v>10</v>
      </c>
      <c r="I94" s="4">
        <f>1+(Table3[[#This Row],[مقدار]]/Table3[[#This Row],[تعداد روز فعال شعبه]])*10</f>
        <v>1.2307692307692308</v>
      </c>
    </row>
    <row r="95" spans="1:9" x14ac:dyDescent="0.35">
      <c r="A95" s="1" t="s">
        <v>740</v>
      </c>
      <c r="B95" s="1" t="s">
        <v>377</v>
      </c>
      <c r="C95" s="1">
        <v>58628</v>
      </c>
      <c r="D95" s="1">
        <v>19890000</v>
      </c>
      <c r="E95" s="1">
        <v>3</v>
      </c>
      <c r="F95" s="1">
        <v>130</v>
      </c>
      <c r="G95" s="1">
        <v>3</v>
      </c>
      <c r="H95" s="1" t="s">
        <v>10</v>
      </c>
      <c r="I95" s="4">
        <f>1+(Table3[[#This Row],[مقدار]]/Table3[[#This Row],[تعداد روز فعال شعبه]])*10</f>
        <v>1.2307692307692308</v>
      </c>
    </row>
    <row r="96" spans="1:9" x14ac:dyDescent="0.35">
      <c r="A96" s="1" t="s">
        <v>740</v>
      </c>
      <c r="B96" s="1" t="s">
        <v>204</v>
      </c>
      <c r="C96" s="1">
        <v>58889</v>
      </c>
      <c r="D96" s="1">
        <v>19230000</v>
      </c>
      <c r="E96" s="1">
        <v>3</v>
      </c>
      <c r="F96" s="1">
        <v>130</v>
      </c>
      <c r="G96" s="1">
        <v>3</v>
      </c>
      <c r="H96" s="1" t="s">
        <v>10</v>
      </c>
      <c r="I96" s="4">
        <f>1+(Table3[[#This Row],[مقدار]]/Table3[[#This Row],[تعداد روز فعال شعبه]])*10</f>
        <v>1.2307692307692308</v>
      </c>
    </row>
    <row r="97" spans="1:9" x14ac:dyDescent="0.35">
      <c r="A97" s="1" t="s">
        <v>740</v>
      </c>
      <c r="B97" s="1" t="s">
        <v>165</v>
      </c>
      <c r="C97" s="1">
        <v>58839</v>
      </c>
      <c r="D97" s="1">
        <v>14104600</v>
      </c>
      <c r="E97" s="1">
        <v>2</v>
      </c>
      <c r="F97" s="1">
        <v>130</v>
      </c>
      <c r="G97" s="1">
        <v>2</v>
      </c>
      <c r="H97" s="1" t="s">
        <v>10</v>
      </c>
      <c r="I97" s="4">
        <f>1+(Table3[[#This Row],[مقدار]]/Table3[[#This Row],[تعداد روز فعال شعبه]])*10</f>
        <v>1.1538461538461537</v>
      </c>
    </row>
    <row r="98" spans="1:9" x14ac:dyDescent="0.35">
      <c r="A98" s="1" t="s">
        <v>740</v>
      </c>
      <c r="B98" s="1" t="s">
        <v>231</v>
      </c>
      <c r="C98" s="1">
        <v>58631</v>
      </c>
      <c r="D98" s="1">
        <v>24202200</v>
      </c>
      <c r="E98" s="1">
        <v>2</v>
      </c>
      <c r="F98" s="1">
        <v>130</v>
      </c>
      <c r="G98" s="1">
        <v>2</v>
      </c>
      <c r="H98" s="1" t="s">
        <v>10</v>
      </c>
      <c r="I98" s="4">
        <f>1+(Table3[[#This Row],[مقدار]]/Table3[[#This Row],[تعداد روز فعال شعبه]])*10</f>
        <v>1.1538461538461537</v>
      </c>
    </row>
    <row r="99" spans="1:9" x14ac:dyDescent="0.35">
      <c r="A99" s="1" t="s">
        <v>740</v>
      </c>
      <c r="B99" s="1" t="s">
        <v>90</v>
      </c>
      <c r="C99" s="1">
        <v>73842</v>
      </c>
      <c r="D99" s="1">
        <v>16678200</v>
      </c>
      <c r="E99" s="1">
        <v>2</v>
      </c>
      <c r="F99" s="1">
        <v>130</v>
      </c>
      <c r="G99" s="1">
        <v>2</v>
      </c>
      <c r="H99" s="1" t="s">
        <v>10</v>
      </c>
      <c r="I99" s="4">
        <f>1+(Table3[[#This Row],[مقدار]]/Table3[[#This Row],[تعداد روز فعال شعبه]])*10</f>
        <v>1.1538461538461537</v>
      </c>
    </row>
    <row r="100" spans="1:9" x14ac:dyDescent="0.35">
      <c r="A100" s="1" t="s">
        <v>740</v>
      </c>
      <c r="B100" s="1" t="s">
        <v>54</v>
      </c>
      <c r="C100" s="1">
        <v>58709</v>
      </c>
      <c r="D100" s="1">
        <v>18245700</v>
      </c>
      <c r="E100" s="1">
        <v>2</v>
      </c>
      <c r="F100" s="1">
        <v>130</v>
      </c>
      <c r="G100" s="1">
        <v>2</v>
      </c>
      <c r="H100" s="1" t="s">
        <v>10</v>
      </c>
      <c r="I100" s="4">
        <f>1+(Table3[[#This Row],[مقدار]]/Table3[[#This Row],[تعداد روز فعال شعبه]])*10</f>
        <v>1.1538461538461537</v>
      </c>
    </row>
    <row r="101" spans="1:9" x14ac:dyDescent="0.35">
      <c r="A101" s="1" t="s">
        <v>740</v>
      </c>
      <c r="B101" s="1" t="s">
        <v>180</v>
      </c>
      <c r="C101" s="1">
        <v>58938</v>
      </c>
      <c r="D101" s="1">
        <v>23554300</v>
      </c>
      <c r="E101" s="1">
        <v>2</v>
      </c>
      <c r="F101" s="1">
        <v>130</v>
      </c>
      <c r="G101" s="1">
        <v>2</v>
      </c>
      <c r="H101" s="1" t="s">
        <v>10</v>
      </c>
      <c r="I101" s="4">
        <f>1+(Table3[[#This Row],[مقدار]]/Table3[[#This Row],[تعداد روز فعال شعبه]])*10</f>
        <v>1.1538461538461537</v>
      </c>
    </row>
    <row r="102" spans="1:9" x14ac:dyDescent="0.35">
      <c r="A102" s="1" t="s">
        <v>740</v>
      </c>
      <c r="B102" s="1" t="s">
        <v>254</v>
      </c>
      <c r="C102" s="1">
        <v>58430</v>
      </c>
      <c r="D102" s="1">
        <v>9613800</v>
      </c>
      <c r="E102" s="1">
        <v>2</v>
      </c>
      <c r="F102" s="1">
        <v>130</v>
      </c>
      <c r="G102" s="1">
        <v>2</v>
      </c>
      <c r="H102" s="1" t="s">
        <v>10</v>
      </c>
      <c r="I102" s="4">
        <f>1+(Table3[[#This Row],[مقدار]]/Table3[[#This Row],[تعداد روز فعال شعبه]])*10</f>
        <v>1.1538461538461537</v>
      </c>
    </row>
    <row r="103" spans="1:9" x14ac:dyDescent="0.35">
      <c r="A103" s="1" t="s">
        <v>740</v>
      </c>
      <c r="B103" s="1" t="s">
        <v>126</v>
      </c>
      <c r="C103" s="1">
        <v>58802</v>
      </c>
      <c r="D103" s="1">
        <v>13229700</v>
      </c>
      <c r="E103" s="1">
        <v>2</v>
      </c>
      <c r="F103" s="1">
        <v>130</v>
      </c>
      <c r="G103" s="1">
        <v>2</v>
      </c>
      <c r="H103" s="1" t="s">
        <v>10</v>
      </c>
      <c r="I103" s="4">
        <f>1+(Table3[[#This Row],[مقدار]]/Table3[[#This Row],[تعداد روز فعال شعبه]])*10</f>
        <v>1.1538461538461537</v>
      </c>
    </row>
    <row r="104" spans="1:9" x14ac:dyDescent="0.35">
      <c r="A104" s="1" t="s">
        <v>740</v>
      </c>
      <c r="B104" s="1" t="s">
        <v>290</v>
      </c>
      <c r="C104" s="1">
        <v>58662</v>
      </c>
      <c r="D104" s="1">
        <v>40671400</v>
      </c>
      <c r="E104" s="1">
        <v>2</v>
      </c>
      <c r="F104" s="1">
        <v>130</v>
      </c>
      <c r="G104" s="1">
        <v>2</v>
      </c>
      <c r="H104" s="1" t="s">
        <v>10</v>
      </c>
      <c r="I104" s="4">
        <f>1+(Table3[[#This Row],[مقدار]]/Table3[[#This Row],[تعداد روز فعال شعبه]])*10</f>
        <v>1.1538461538461537</v>
      </c>
    </row>
    <row r="105" spans="1:9" x14ac:dyDescent="0.35">
      <c r="A105" s="1" t="s">
        <v>740</v>
      </c>
      <c r="B105" s="1" t="s">
        <v>414</v>
      </c>
      <c r="C105" s="1">
        <v>59062</v>
      </c>
      <c r="D105" s="1">
        <v>14420000</v>
      </c>
      <c r="E105" s="1">
        <v>2</v>
      </c>
      <c r="F105" s="1">
        <v>130</v>
      </c>
      <c r="G105" s="1">
        <v>2</v>
      </c>
      <c r="H105" s="1" t="s">
        <v>10</v>
      </c>
      <c r="I105" s="4">
        <f>1+(Table3[[#This Row],[مقدار]]/Table3[[#This Row],[تعداد روز فعال شعبه]])*10</f>
        <v>1.1538461538461537</v>
      </c>
    </row>
    <row r="106" spans="1:9" x14ac:dyDescent="0.35">
      <c r="A106" s="1" t="s">
        <v>740</v>
      </c>
      <c r="B106" s="1" t="s">
        <v>240</v>
      </c>
      <c r="C106" s="1">
        <v>58896</v>
      </c>
      <c r="D106" s="1">
        <v>11100000</v>
      </c>
      <c r="E106" s="1">
        <v>2</v>
      </c>
      <c r="F106" s="1">
        <v>130</v>
      </c>
      <c r="G106" s="1">
        <v>2</v>
      </c>
      <c r="H106" s="1" t="s">
        <v>10</v>
      </c>
      <c r="I106" s="4">
        <f>1+(Table3[[#This Row],[مقدار]]/Table3[[#This Row],[تعداد روز فعال شعبه]])*10</f>
        <v>1.1538461538461537</v>
      </c>
    </row>
    <row r="107" spans="1:9" x14ac:dyDescent="0.35">
      <c r="A107" s="1" t="s">
        <v>740</v>
      </c>
      <c r="B107" s="1" t="s">
        <v>32</v>
      </c>
      <c r="C107" s="1">
        <v>58888</v>
      </c>
      <c r="D107" s="1">
        <v>14320000</v>
      </c>
      <c r="E107" s="1">
        <v>2</v>
      </c>
      <c r="F107" s="1">
        <v>130</v>
      </c>
      <c r="G107" s="1">
        <v>2</v>
      </c>
      <c r="H107" s="1" t="s">
        <v>10</v>
      </c>
      <c r="I107" s="4">
        <f>1+(Table3[[#This Row],[مقدار]]/Table3[[#This Row],[تعداد روز فعال شعبه]])*10</f>
        <v>1.1538461538461537</v>
      </c>
    </row>
    <row r="108" spans="1:9" x14ac:dyDescent="0.35">
      <c r="A108" s="1" t="s">
        <v>740</v>
      </c>
      <c r="B108" s="1" t="s">
        <v>55</v>
      </c>
      <c r="C108" s="1">
        <v>73846</v>
      </c>
      <c r="D108" s="1">
        <v>23610000</v>
      </c>
      <c r="E108" s="1">
        <v>3</v>
      </c>
      <c r="F108" s="1">
        <v>130</v>
      </c>
      <c r="G108" s="1">
        <v>2</v>
      </c>
      <c r="H108" s="1" t="s">
        <v>10</v>
      </c>
      <c r="I108" s="4">
        <f>1+(Table3[[#This Row],[مقدار]]/Table3[[#This Row],[تعداد روز فعال شعبه]])*10</f>
        <v>1.2307692307692308</v>
      </c>
    </row>
    <row r="109" spans="1:9" x14ac:dyDescent="0.35">
      <c r="A109" s="1" t="s">
        <v>740</v>
      </c>
      <c r="B109" s="1" t="s">
        <v>58</v>
      </c>
      <c r="C109" s="1">
        <v>58602</v>
      </c>
      <c r="D109" s="1">
        <v>22360000</v>
      </c>
      <c r="E109" s="1">
        <v>2</v>
      </c>
      <c r="F109" s="1">
        <v>130</v>
      </c>
      <c r="G109" s="1">
        <v>2</v>
      </c>
      <c r="H109" s="1" t="s">
        <v>10</v>
      </c>
      <c r="I109" s="4">
        <f>1+(Table3[[#This Row],[مقدار]]/Table3[[#This Row],[تعداد روز فعال شعبه]])*10</f>
        <v>1.1538461538461537</v>
      </c>
    </row>
    <row r="110" spans="1:9" x14ac:dyDescent="0.35">
      <c r="A110" s="1" t="s">
        <v>740</v>
      </c>
      <c r="B110" s="1" t="s">
        <v>308</v>
      </c>
      <c r="C110" s="1">
        <v>58669</v>
      </c>
      <c r="D110" s="1">
        <v>11940000</v>
      </c>
      <c r="E110" s="1">
        <v>2</v>
      </c>
      <c r="F110" s="1">
        <v>130</v>
      </c>
      <c r="G110" s="1">
        <v>2</v>
      </c>
      <c r="H110" s="1" t="s">
        <v>10</v>
      </c>
      <c r="I110" s="4">
        <f>1+(Table3[[#This Row],[مقدار]]/Table3[[#This Row],[تعداد روز فعال شعبه]])*10</f>
        <v>1.1538461538461537</v>
      </c>
    </row>
    <row r="111" spans="1:9" x14ac:dyDescent="0.35">
      <c r="A111" s="1" t="s">
        <v>740</v>
      </c>
      <c r="B111" s="1" t="s">
        <v>440</v>
      </c>
      <c r="C111" s="1">
        <v>58866</v>
      </c>
      <c r="D111" s="1">
        <v>12840000</v>
      </c>
      <c r="E111" s="1">
        <v>2</v>
      </c>
      <c r="F111" s="1">
        <v>130</v>
      </c>
      <c r="G111" s="1">
        <v>2</v>
      </c>
      <c r="H111" s="1" t="s">
        <v>10</v>
      </c>
      <c r="I111" s="4">
        <f>1+(Table3[[#This Row],[مقدار]]/Table3[[#This Row],[تعداد روز فعال شعبه]])*10</f>
        <v>1.1538461538461537</v>
      </c>
    </row>
    <row r="112" spans="1:9" x14ac:dyDescent="0.35">
      <c r="A112" s="1" t="s">
        <v>740</v>
      </c>
      <c r="B112" s="1" t="s">
        <v>387</v>
      </c>
      <c r="C112" s="1">
        <v>58975</v>
      </c>
      <c r="D112" s="1">
        <v>10840000</v>
      </c>
      <c r="E112" s="1">
        <v>2</v>
      </c>
      <c r="F112" s="1">
        <v>130</v>
      </c>
      <c r="G112" s="1">
        <v>2</v>
      </c>
      <c r="H112" s="1" t="s">
        <v>10</v>
      </c>
      <c r="I112" s="4">
        <f>1+(Table3[[#This Row],[مقدار]]/Table3[[#This Row],[تعداد روز فعال شعبه]])*10</f>
        <v>1.1538461538461537</v>
      </c>
    </row>
    <row r="113" spans="1:9" x14ac:dyDescent="0.35">
      <c r="A113" s="1" t="s">
        <v>740</v>
      </c>
      <c r="B113" s="1" t="s">
        <v>422</v>
      </c>
      <c r="C113" s="1">
        <v>58815</v>
      </c>
      <c r="D113" s="1">
        <v>8420000</v>
      </c>
      <c r="E113" s="1">
        <v>2</v>
      </c>
      <c r="F113" s="1">
        <v>130</v>
      </c>
      <c r="G113" s="1">
        <v>2</v>
      </c>
      <c r="H113" s="1" t="s">
        <v>10</v>
      </c>
      <c r="I113" s="4">
        <f>1+(Table3[[#This Row],[مقدار]]/Table3[[#This Row],[تعداد روز فعال شعبه]])*10</f>
        <v>1.1538461538461537</v>
      </c>
    </row>
    <row r="114" spans="1:9" x14ac:dyDescent="0.35">
      <c r="A114" s="1" t="s">
        <v>740</v>
      </c>
      <c r="B114" s="1" t="s">
        <v>233</v>
      </c>
      <c r="C114" s="1">
        <v>58913</v>
      </c>
      <c r="D114" s="1">
        <v>17020000</v>
      </c>
      <c r="E114" s="1">
        <v>2</v>
      </c>
      <c r="F114" s="1">
        <v>130</v>
      </c>
      <c r="G114" s="1">
        <v>2</v>
      </c>
      <c r="H114" s="1" t="s">
        <v>10</v>
      </c>
      <c r="I114" s="4">
        <f>1+(Table3[[#This Row],[مقدار]]/Table3[[#This Row],[تعداد روز فعال شعبه]])*10</f>
        <v>1.1538461538461537</v>
      </c>
    </row>
    <row r="115" spans="1:9" x14ac:dyDescent="0.35">
      <c r="A115" s="1" t="s">
        <v>740</v>
      </c>
      <c r="B115" s="1" t="s">
        <v>229</v>
      </c>
      <c r="C115" s="1">
        <v>58910</v>
      </c>
      <c r="D115" s="1">
        <v>16340000</v>
      </c>
      <c r="E115" s="1">
        <v>2</v>
      </c>
      <c r="F115" s="1">
        <v>130</v>
      </c>
      <c r="G115" s="1">
        <v>2</v>
      </c>
      <c r="H115" s="1" t="s">
        <v>10</v>
      </c>
      <c r="I115" s="4">
        <f>1+(Table3[[#This Row],[مقدار]]/Table3[[#This Row],[تعداد روز فعال شعبه]])*10</f>
        <v>1.1538461538461537</v>
      </c>
    </row>
    <row r="116" spans="1:9" x14ac:dyDescent="0.35">
      <c r="A116" s="1" t="s">
        <v>740</v>
      </c>
      <c r="B116" s="1" t="s">
        <v>286</v>
      </c>
      <c r="C116" s="1">
        <v>59153</v>
      </c>
      <c r="D116" s="1">
        <v>14200000</v>
      </c>
      <c r="E116" s="1">
        <v>2</v>
      </c>
      <c r="F116" s="1">
        <v>130</v>
      </c>
      <c r="G116" s="1">
        <v>2</v>
      </c>
      <c r="H116" s="1" t="s">
        <v>10</v>
      </c>
      <c r="I116" s="4">
        <f>1+(Table3[[#This Row],[مقدار]]/Table3[[#This Row],[تعداد روز فعال شعبه]])*10</f>
        <v>1.1538461538461537</v>
      </c>
    </row>
    <row r="117" spans="1:9" x14ac:dyDescent="0.35">
      <c r="A117" s="1" t="s">
        <v>740</v>
      </c>
      <c r="B117" s="1" t="s">
        <v>38</v>
      </c>
      <c r="C117" s="1">
        <v>59002</v>
      </c>
      <c r="D117" s="1">
        <v>16660000</v>
      </c>
      <c r="E117" s="1">
        <v>2</v>
      </c>
      <c r="F117" s="1">
        <v>130</v>
      </c>
      <c r="G117" s="1">
        <v>2</v>
      </c>
      <c r="H117" s="1" t="s">
        <v>10</v>
      </c>
      <c r="I117" s="4">
        <f>1+(Table3[[#This Row],[مقدار]]/Table3[[#This Row],[تعداد روز فعال شعبه]])*10</f>
        <v>1.1538461538461537</v>
      </c>
    </row>
    <row r="118" spans="1:9" x14ac:dyDescent="0.35">
      <c r="A118" s="1" t="s">
        <v>740</v>
      </c>
      <c r="B118" s="1" t="s">
        <v>16</v>
      </c>
      <c r="C118" s="1">
        <v>58711</v>
      </c>
      <c r="D118" s="1">
        <v>23180000</v>
      </c>
      <c r="E118" s="1">
        <v>2</v>
      </c>
      <c r="F118" s="1">
        <v>130</v>
      </c>
      <c r="G118" s="1">
        <v>2</v>
      </c>
      <c r="H118" s="1" t="s">
        <v>10</v>
      </c>
      <c r="I118" s="4">
        <f>1+(Table3[[#This Row],[مقدار]]/Table3[[#This Row],[تعداد روز فعال شعبه]])*10</f>
        <v>1.1538461538461537</v>
      </c>
    </row>
    <row r="119" spans="1:9" x14ac:dyDescent="0.35">
      <c r="A119" s="1" t="s">
        <v>740</v>
      </c>
      <c r="B119" s="1" t="s">
        <v>269</v>
      </c>
      <c r="C119" s="1">
        <v>59168</v>
      </c>
      <c r="D119" s="1">
        <v>22060000</v>
      </c>
      <c r="E119" s="1">
        <v>2</v>
      </c>
      <c r="F119" s="1">
        <v>130</v>
      </c>
      <c r="G119" s="1">
        <v>2</v>
      </c>
      <c r="H119" s="1" t="s">
        <v>10</v>
      </c>
      <c r="I119" s="4">
        <f>1+(Table3[[#This Row],[مقدار]]/Table3[[#This Row],[تعداد روز فعال شعبه]])*10</f>
        <v>1.1538461538461537</v>
      </c>
    </row>
    <row r="120" spans="1:9" x14ac:dyDescent="0.35">
      <c r="A120" s="1" t="s">
        <v>740</v>
      </c>
      <c r="B120" s="1" t="s">
        <v>396</v>
      </c>
      <c r="C120" s="1">
        <v>58966</v>
      </c>
      <c r="D120" s="1">
        <v>14280000</v>
      </c>
      <c r="E120" s="1">
        <v>2</v>
      </c>
      <c r="F120" s="1">
        <v>130</v>
      </c>
      <c r="G120" s="1">
        <v>2</v>
      </c>
      <c r="H120" s="1" t="s">
        <v>10</v>
      </c>
      <c r="I120" s="4">
        <f>1+(Table3[[#This Row],[مقدار]]/Table3[[#This Row],[تعداد روز فعال شعبه]])*10</f>
        <v>1.1538461538461537</v>
      </c>
    </row>
    <row r="121" spans="1:9" x14ac:dyDescent="0.35">
      <c r="A121" s="1" t="s">
        <v>740</v>
      </c>
      <c r="B121" s="1" t="s">
        <v>132</v>
      </c>
      <c r="C121" s="1">
        <v>58618</v>
      </c>
      <c r="D121" s="1">
        <v>22080000</v>
      </c>
      <c r="E121" s="1">
        <v>3</v>
      </c>
      <c r="F121" s="1">
        <v>130</v>
      </c>
      <c r="G121" s="1">
        <v>2</v>
      </c>
      <c r="H121" s="1" t="s">
        <v>10</v>
      </c>
      <c r="I121" s="4">
        <f>1+(Table3[[#This Row],[مقدار]]/Table3[[#This Row],[تعداد روز فعال شعبه]])*10</f>
        <v>1.2307692307692308</v>
      </c>
    </row>
    <row r="122" spans="1:9" x14ac:dyDescent="0.35">
      <c r="A122" s="1" t="s">
        <v>740</v>
      </c>
      <c r="B122" s="1" t="s">
        <v>186</v>
      </c>
      <c r="C122" s="1">
        <v>58987</v>
      </c>
      <c r="D122" s="1">
        <v>11160000</v>
      </c>
      <c r="E122" s="1">
        <v>2</v>
      </c>
      <c r="F122" s="1">
        <v>130</v>
      </c>
      <c r="G122" s="1">
        <v>2</v>
      </c>
      <c r="H122" s="1" t="s">
        <v>10</v>
      </c>
      <c r="I122" s="4">
        <f>1+(Table3[[#This Row],[مقدار]]/Table3[[#This Row],[تعداد روز فعال شعبه]])*10</f>
        <v>1.1538461538461537</v>
      </c>
    </row>
    <row r="123" spans="1:9" x14ac:dyDescent="0.35">
      <c r="A123" s="1" t="s">
        <v>740</v>
      </c>
      <c r="B123" s="1" t="s">
        <v>94</v>
      </c>
      <c r="C123" s="1">
        <v>58775</v>
      </c>
      <c r="D123" s="1">
        <v>17280000</v>
      </c>
      <c r="E123" s="1">
        <v>2</v>
      </c>
      <c r="F123" s="1">
        <v>130</v>
      </c>
      <c r="G123" s="1">
        <v>2</v>
      </c>
      <c r="H123" s="1" t="s">
        <v>10</v>
      </c>
      <c r="I123" s="4">
        <f>1+(Table3[[#This Row],[مقدار]]/Table3[[#This Row],[تعداد روز فعال شعبه]])*10</f>
        <v>1.1538461538461537</v>
      </c>
    </row>
    <row r="124" spans="1:9" x14ac:dyDescent="0.35">
      <c r="A124" s="1" t="s">
        <v>740</v>
      </c>
      <c r="B124" s="1" t="s">
        <v>291</v>
      </c>
      <c r="C124" s="1">
        <v>59100</v>
      </c>
      <c r="D124" s="1">
        <v>23300000</v>
      </c>
      <c r="E124" s="1">
        <v>2</v>
      </c>
      <c r="F124" s="1">
        <v>130</v>
      </c>
      <c r="G124" s="1">
        <v>2</v>
      </c>
      <c r="H124" s="1" t="s">
        <v>10</v>
      </c>
      <c r="I124" s="4">
        <f>1+(Table3[[#This Row],[مقدار]]/Table3[[#This Row],[تعداد روز فعال شعبه]])*10</f>
        <v>1.1538461538461537</v>
      </c>
    </row>
    <row r="125" spans="1:9" x14ac:dyDescent="0.35">
      <c r="A125" s="1" t="s">
        <v>740</v>
      </c>
      <c r="B125" s="1" t="s">
        <v>344</v>
      </c>
      <c r="C125" s="1">
        <v>59089</v>
      </c>
      <c r="D125" s="1">
        <v>26020000</v>
      </c>
      <c r="E125" s="1">
        <v>2</v>
      </c>
      <c r="F125" s="1">
        <v>130</v>
      </c>
      <c r="G125" s="1">
        <v>2</v>
      </c>
      <c r="H125" s="1" t="s">
        <v>10</v>
      </c>
      <c r="I125" s="4">
        <f>1+(Table3[[#This Row],[مقدار]]/Table3[[#This Row],[تعداد روز فعال شعبه]])*10</f>
        <v>1.1538461538461537</v>
      </c>
    </row>
    <row r="126" spans="1:9" x14ac:dyDescent="0.35">
      <c r="A126" s="1" t="s">
        <v>740</v>
      </c>
      <c r="B126" s="1" t="s">
        <v>323</v>
      </c>
      <c r="C126" s="1">
        <v>59151</v>
      </c>
      <c r="D126" s="1">
        <v>14820000</v>
      </c>
      <c r="E126" s="1">
        <v>2</v>
      </c>
      <c r="F126" s="1">
        <v>130</v>
      </c>
      <c r="G126" s="1">
        <v>2</v>
      </c>
      <c r="H126" s="1" t="s">
        <v>10</v>
      </c>
      <c r="I126" s="4">
        <f>1+(Table3[[#This Row],[مقدار]]/Table3[[#This Row],[تعداد روز فعال شعبه]])*10</f>
        <v>1.1538461538461537</v>
      </c>
    </row>
    <row r="127" spans="1:9" x14ac:dyDescent="0.35">
      <c r="A127" s="1" t="s">
        <v>740</v>
      </c>
      <c r="B127" s="1" t="s">
        <v>195</v>
      </c>
      <c r="C127" s="1">
        <v>58841</v>
      </c>
      <c r="D127" s="1">
        <v>12400000</v>
      </c>
      <c r="E127" s="1">
        <v>2</v>
      </c>
      <c r="F127" s="1">
        <v>130</v>
      </c>
      <c r="G127" s="1">
        <v>2</v>
      </c>
      <c r="H127" s="1" t="s">
        <v>10</v>
      </c>
      <c r="I127" s="4">
        <f>1+(Table3[[#This Row],[مقدار]]/Table3[[#This Row],[تعداد روز فعال شعبه]])*10</f>
        <v>1.1538461538461537</v>
      </c>
    </row>
    <row r="128" spans="1:9" x14ac:dyDescent="0.35">
      <c r="A128" s="1" t="s">
        <v>740</v>
      </c>
      <c r="B128" s="1" t="s">
        <v>43</v>
      </c>
      <c r="C128" s="1">
        <v>59155</v>
      </c>
      <c r="D128" s="1">
        <v>27080000</v>
      </c>
      <c r="E128" s="1">
        <v>2</v>
      </c>
      <c r="F128" s="1">
        <v>130</v>
      </c>
      <c r="G128" s="1">
        <v>2</v>
      </c>
      <c r="H128" s="1" t="s">
        <v>10</v>
      </c>
      <c r="I128" s="4">
        <f>1+(Table3[[#This Row],[مقدار]]/Table3[[#This Row],[تعداد روز فعال شعبه]])*10</f>
        <v>1.1538461538461537</v>
      </c>
    </row>
    <row r="129" spans="1:9" x14ac:dyDescent="0.35">
      <c r="A129" s="1" t="s">
        <v>740</v>
      </c>
      <c r="B129" s="1" t="s">
        <v>642</v>
      </c>
      <c r="C129" s="1">
        <v>58169</v>
      </c>
      <c r="D129" s="1">
        <v>13700000</v>
      </c>
      <c r="E129" s="1">
        <v>2</v>
      </c>
      <c r="F129" s="1">
        <v>130</v>
      </c>
      <c r="G129" s="1">
        <v>2</v>
      </c>
      <c r="H129" s="1" t="s">
        <v>10</v>
      </c>
      <c r="I129" s="4">
        <f>1+(Table3[[#This Row],[مقدار]]/Table3[[#This Row],[تعداد روز فعال شعبه]])*10</f>
        <v>1.1538461538461537</v>
      </c>
    </row>
    <row r="130" spans="1:9" x14ac:dyDescent="0.35">
      <c r="A130" s="1" t="s">
        <v>740</v>
      </c>
      <c r="B130" s="1" t="s">
        <v>213</v>
      </c>
      <c r="C130" s="1">
        <v>58912</v>
      </c>
      <c r="D130" s="1">
        <v>13200000</v>
      </c>
      <c r="E130" s="1">
        <v>2</v>
      </c>
      <c r="F130" s="1">
        <v>130</v>
      </c>
      <c r="G130" s="1">
        <v>2</v>
      </c>
      <c r="H130" s="1" t="s">
        <v>10</v>
      </c>
      <c r="I130" s="4">
        <f>1+(Table3[[#This Row],[مقدار]]/Table3[[#This Row],[تعداد روز فعال شعبه]])*10</f>
        <v>1.1538461538461537</v>
      </c>
    </row>
    <row r="131" spans="1:9" x14ac:dyDescent="0.35">
      <c r="A131" s="1" t="s">
        <v>740</v>
      </c>
      <c r="B131" s="1" t="s">
        <v>332</v>
      </c>
      <c r="C131" s="1">
        <v>59216</v>
      </c>
      <c r="D131" s="1">
        <v>21300000</v>
      </c>
      <c r="E131" s="1">
        <v>2</v>
      </c>
      <c r="F131" s="1">
        <v>130</v>
      </c>
      <c r="G131" s="1">
        <v>2</v>
      </c>
      <c r="H131" s="1" t="s">
        <v>10</v>
      </c>
      <c r="I131" s="4">
        <f>1+(Table3[[#This Row],[مقدار]]/Table3[[#This Row],[تعداد روز فعال شعبه]])*10</f>
        <v>1.1538461538461537</v>
      </c>
    </row>
    <row r="132" spans="1:9" x14ac:dyDescent="0.35">
      <c r="A132" s="1" t="s">
        <v>740</v>
      </c>
      <c r="B132" s="1" t="s">
        <v>147</v>
      </c>
      <c r="C132" s="1">
        <v>59133</v>
      </c>
      <c r="D132" s="1">
        <v>41900000</v>
      </c>
      <c r="E132" s="1">
        <v>2</v>
      </c>
      <c r="F132" s="1">
        <v>130</v>
      </c>
      <c r="G132" s="1">
        <v>2</v>
      </c>
      <c r="H132" s="1" t="s">
        <v>10</v>
      </c>
      <c r="I132" s="4">
        <f>1+(Table3[[#This Row],[مقدار]]/Table3[[#This Row],[تعداد روز فعال شعبه]])*10</f>
        <v>1.1538461538461537</v>
      </c>
    </row>
    <row r="133" spans="1:9" x14ac:dyDescent="0.35">
      <c r="A133" s="1" t="s">
        <v>740</v>
      </c>
      <c r="B133" s="1" t="s">
        <v>335</v>
      </c>
      <c r="C133" s="1">
        <v>59116</v>
      </c>
      <c r="D133" s="1">
        <v>16500000</v>
      </c>
      <c r="E133" s="1">
        <v>2</v>
      </c>
      <c r="F133" s="1">
        <v>130</v>
      </c>
      <c r="G133" s="1">
        <v>2</v>
      </c>
      <c r="H133" s="1" t="s">
        <v>10</v>
      </c>
      <c r="I133" s="4">
        <f>1+(Table3[[#This Row],[مقدار]]/Table3[[#This Row],[تعداد روز فعال شعبه]])*10</f>
        <v>1.1538461538461537</v>
      </c>
    </row>
    <row r="134" spans="1:9" x14ac:dyDescent="0.35">
      <c r="A134" s="1" t="s">
        <v>740</v>
      </c>
      <c r="B134" s="1" t="s">
        <v>122</v>
      </c>
      <c r="C134" s="1">
        <v>58590</v>
      </c>
      <c r="D134" s="1">
        <v>28780000</v>
      </c>
      <c r="E134" s="1">
        <v>2</v>
      </c>
      <c r="F134" s="1">
        <v>130</v>
      </c>
      <c r="G134" s="1">
        <v>2</v>
      </c>
      <c r="H134" s="1" t="s">
        <v>10</v>
      </c>
      <c r="I134" s="4">
        <f>1+(Table3[[#This Row],[مقدار]]/Table3[[#This Row],[تعداد روز فعال شعبه]])*10</f>
        <v>1.1538461538461537</v>
      </c>
    </row>
    <row r="135" spans="1:9" x14ac:dyDescent="0.35">
      <c r="A135" s="1" t="s">
        <v>740</v>
      </c>
      <c r="B135" s="1" t="s">
        <v>458</v>
      </c>
      <c r="C135" s="1">
        <v>59020</v>
      </c>
      <c r="D135" s="1">
        <v>15820000</v>
      </c>
      <c r="E135" s="1">
        <v>2</v>
      </c>
      <c r="F135" s="1">
        <v>130</v>
      </c>
      <c r="G135" s="1">
        <v>2</v>
      </c>
      <c r="H135" s="1" t="s">
        <v>10</v>
      </c>
      <c r="I135" s="4">
        <f>1+(Table3[[#This Row],[مقدار]]/Table3[[#This Row],[تعداد روز فعال شعبه]])*10</f>
        <v>1.1538461538461537</v>
      </c>
    </row>
    <row r="136" spans="1:9" x14ac:dyDescent="0.35">
      <c r="A136" s="1" t="s">
        <v>740</v>
      </c>
      <c r="B136" s="1" t="s">
        <v>650</v>
      </c>
      <c r="C136" s="1">
        <v>58982</v>
      </c>
      <c r="D136" s="1">
        <v>20620000</v>
      </c>
      <c r="E136" s="1">
        <v>2</v>
      </c>
      <c r="F136" s="1">
        <v>130</v>
      </c>
      <c r="G136" s="1">
        <v>2</v>
      </c>
      <c r="H136" s="1" t="s">
        <v>10</v>
      </c>
      <c r="I136" s="4">
        <f>1+(Table3[[#This Row],[مقدار]]/Table3[[#This Row],[تعداد روز فعال شعبه]])*10</f>
        <v>1.1538461538461537</v>
      </c>
    </row>
    <row r="137" spans="1:9" x14ac:dyDescent="0.35">
      <c r="A137" s="1" t="s">
        <v>740</v>
      </c>
      <c r="B137" s="1" t="s">
        <v>439</v>
      </c>
      <c r="C137" s="1">
        <v>58907</v>
      </c>
      <c r="D137" s="1">
        <v>20320000</v>
      </c>
      <c r="E137" s="1">
        <v>2</v>
      </c>
      <c r="F137" s="1">
        <v>130</v>
      </c>
      <c r="G137" s="1">
        <v>2</v>
      </c>
      <c r="H137" s="1" t="s">
        <v>10</v>
      </c>
      <c r="I137" s="4">
        <f>1+(Table3[[#This Row],[مقدار]]/Table3[[#This Row],[تعداد روز فعال شعبه]])*10</f>
        <v>1.1538461538461537</v>
      </c>
    </row>
    <row r="138" spans="1:9" x14ac:dyDescent="0.35">
      <c r="A138" s="1" t="s">
        <v>740</v>
      </c>
      <c r="B138" s="1" t="s">
        <v>52</v>
      </c>
      <c r="C138" s="1">
        <v>58678</v>
      </c>
      <c r="D138" s="1">
        <v>12400000</v>
      </c>
      <c r="E138" s="1">
        <v>2</v>
      </c>
      <c r="F138" s="1">
        <v>130</v>
      </c>
      <c r="G138" s="1">
        <v>2</v>
      </c>
      <c r="H138" s="1" t="s">
        <v>10</v>
      </c>
      <c r="I138" s="4">
        <f>1+(Table3[[#This Row],[مقدار]]/Table3[[#This Row],[تعداد روز فعال شعبه]])*10</f>
        <v>1.1538461538461537</v>
      </c>
    </row>
    <row r="139" spans="1:9" x14ac:dyDescent="0.35">
      <c r="A139" s="1" t="s">
        <v>740</v>
      </c>
      <c r="B139" s="1" t="s">
        <v>378</v>
      </c>
      <c r="C139" s="1">
        <v>58633</v>
      </c>
      <c r="D139" s="1">
        <v>24620000</v>
      </c>
      <c r="E139" s="1">
        <v>2</v>
      </c>
      <c r="F139" s="1">
        <v>130</v>
      </c>
      <c r="G139" s="1">
        <v>2</v>
      </c>
      <c r="H139" s="1" t="s">
        <v>10</v>
      </c>
      <c r="I139" s="4">
        <f>1+(Table3[[#This Row],[مقدار]]/Table3[[#This Row],[تعداد روز فعال شعبه]])*10</f>
        <v>1.1538461538461537</v>
      </c>
    </row>
    <row r="140" spans="1:9" x14ac:dyDescent="0.35">
      <c r="A140" s="1" t="s">
        <v>740</v>
      </c>
      <c r="B140" s="1" t="s">
        <v>343</v>
      </c>
      <c r="C140" s="1">
        <v>59129</v>
      </c>
      <c r="D140" s="1">
        <v>22060000</v>
      </c>
      <c r="E140" s="1">
        <v>2</v>
      </c>
      <c r="F140" s="1">
        <v>130</v>
      </c>
      <c r="G140" s="1">
        <v>2</v>
      </c>
      <c r="H140" s="1" t="s">
        <v>10</v>
      </c>
      <c r="I140" s="4">
        <f>1+(Table3[[#This Row],[مقدار]]/Table3[[#This Row],[تعداد روز فعال شعبه]])*10</f>
        <v>1.1538461538461537</v>
      </c>
    </row>
    <row r="141" spans="1:9" x14ac:dyDescent="0.35">
      <c r="A141" s="1" t="s">
        <v>740</v>
      </c>
      <c r="B141" s="1" t="s">
        <v>237</v>
      </c>
      <c r="C141" s="1">
        <v>58701</v>
      </c>
      <c r="D141" s="1">
        <v>21140000</v>
      </c>
      <c r="E141" s="1">
        <v>2</v>
      </c>
      <c r="F141" s="1">
        <v>130</v>
      </c>
      <c r="G141" s="1">
        <v>2</v>
      </c>
      <c r="H141" s="1" t="s">
        <v>10</v>
      </c>
      <c r="I141" s="4">
        <f>1+(Table3[[#This Row],[مقدار]]/Table3[[#This Row],[تعداد روز فعال شعبه]])*10</f>
        <v>1.1538461538461537</v>
      </c>
    </row>
    <row r="142" spans="1:9" x14ac:dyDescent="0.35">
      <c r="A142" s="1" t="s">
        <v>740</v>
      </c>
      <c r="B142" s="1" t="s">
        <v>155</v>
      </c>
      <c r="C142" s="1">
        <v>58798</v>
      </c>
      <c r="D142" s="1">
        <v>17840000</v>
      </c>
      <c r="E142" s="1">
        <v>2</v>
      </c>
      <c r="F142" s="1">
        <v>130</v>
      </c>
      <c r="G142" s="1">
        <v>2</v>
      </c>
      <c r="H142" s="1" t="s">
        <v>10</v>
      </c>
      <c r="I142" s="4">
        <f>1+(Table3[[#This Row],[مقدار]]/Table3[[#This Row],[تعداد روز فعال شعبه]])*10</f>
        <v>1.1538461538461537</v>
      </c>
    </row>
    <row r="143" spans="1:9" x14ac:dyDescent="0.35">
      <c r="A143" s="1" t="s">
        <v>740</v>
      </c>
      <c r="B143" s="1" t="s">
        <v>264</v>
      </c>
      <c r="C143" s="1">
        <v>63396</v>
      </c>
      <c r="D143" s="1">
        <v>90000</v>
      </c>
      <c r="E143" s="1">
        <v>9</v>
      </c>
      <c r="F143" s="1">
        <v>130</v>
      </c>
      <c r="G143" s="1">
        <v>2</v>
      </c>
      <c r="H143" s="1" t="s">
        <v>10</v>
      </c>
      <c r="I143" s="4">
        <f>1+(Table3[[#This Row],[مقدار]]/Table3[[#This Row],[تعداد روز فعال شعبه]])*10</f>
        <v>1.6923076923076923</v>
      </c>
    </row>
    <row r="144" spans="1:9" x14ac:dyDescent="0.35">
      <c r="A144" s="1" t="s">
        <v>740</v>
      </c>
      <c r="B144" s="1" t="s">
        <v>751</v>
      </c>
      <c r="C144" s="1">
        <v>62854</v>
      </c>
      <c r="D144" s="1">
        <v>19800000</v>
      </c>
      <c r="E144" s="1">
        <v>55</v>
      </c>
      <c r="F144" s="1">
        <v>130</v>
      </c>
      <c r="G144" s="1">
        <v>2</v>
      </c>
      <c r="H144" s="1" t="s">
        <v>10</v>
      </c>
      <c r="I144" s="4">
        <f>1+(Table3[[#This Row],[مقدار]]/Table3[[#This Row],[تعداد روز فعال شعبه]])*10</f>
        <v>5.2307692307692308</v>
      </c>
    </row>
    <row r="145" spans="1:9" x14ac:dyDescent="0.35">
      <c r="A145" s="1" t="s">
        <v>740</v>
      </c>
      <c r="B145" s="1" t="s">
        <v>278</v>
      </c>
      <c r="C145" s="1">
        <v>58899</v>
      </c>
      <c r="D145" s="1">
        <v>14340000</v>
      </c>
      <c r="E145" s="1">
        <v>2</v>
      </c>
      <c r="F145" s="1">
        <v>130</v>
      </c>
      <c r="G145" s="1">
        <v>2</v>
      </c>
      <c r="H145" s="1" t="s">
        <v>10</v>
      </c>
      <c r="I145" s="4">
        <f>1+(Table3[[#This Row],[مقدار]]/Table3[[#This Row],[تعداد روز فعال شعبه]])*10</f>
        <v>1.1538461538461537</v>
      </c>
    </row>
    <row r="146" spans="1:9" x14ac:dyDescent="0.35">
      <c r="A146" s="1" t="s">
        <v>740</v>
      </c>
      <c r="B146" s="1" t="s">
        <v>70</v>
      </c>
      <c r="C146" s="1">
        <v>58828</v>
      </c>
      <c r="D146" s="1">
        <v>17640000</v>
      </c>
      <c r="E146" s="1">
        <v>3</v>
      </c>
      <c r="F146" s="1">
        <v>130</v>
      </c>
      <c r="G146" s="1">
        <v>2</v>
      </c>
      <c r="H146" s="1" t="s">
        <v>10</v>
      </c>
      <c r="I146" s="4">
        <f>1+(Table3[[#This Row],[مقدار]]/Table3[[#This Row],[تعداد روز فعال شعبه]])*10</f>
        <v>1.2307692307692308</v>
      </c>
    </row>
    <row r="147" spans="1:9" x14ac:dyDescent="0.35">
      <c r="A147" s="1" t="s">
        <v>740</v>
      </c>
      <c r="B147" s="1" t="s">
        <v>367</v>
      </c>
      <c r="C147" s="1">
        <v>59048</v>
      </c>
      <c r="D147" s="1">
        <v>13920000</v>
      </c>
      <c r="E147" s="1">
        <v>2</v>
      </c>
      <c r="F147" s="1">
        <v>130</v>
      </c>
      <c r="G147" s="1">
        <v>2</v>
      </c>
      <c r="H147" s="1" t="s">
        <v>10</v>
      </c>
      <c r="I147" s="4">
        <f>1+(Table3[[#This Row],[مقدار]]/Table3[[#This Row],[تعداد روز فعال شعبه]])*10</f>
        <v>1.1538461538461537</v>
      </c>
    </row>
    <row r="148" spans="1:9" x14ac:dyDescent="0.35">
      <c r="A148" s="1" t="s">
        <v>740</v>
      </c>
      <c r="B148" s="1" t="s">
        <v>415</v>
      </c>
      <c r="C148" s="1">
        <v>58707</v>
      </c>
      <c r="D148" s="1">
        <v>13300000</v>
      </c>
      <c r="E148" s="1">
        <v>2</v>
      </c>
      <c r="F148" s="1">
        <v>130</v>
      </c>
      <c r="G148" s="1">
        <v>2</v>
      </c>
      <c r="H148" s="1" t="s">
        <v>10</v>
      </c>
      <c r="I148" s="4">
        <f>1+(Table3[[#This Row],[مقدار]]/Table3[[#This Row],[تعداد روز فعال شعبه]])*10</f>
        <v>1.1538461538461537</v>
      </c>
    </row>
    <row r="149" spans="1:9" x14ac:dyDescent="0.35">
      <c r="A149" s="1" t="s">
        <v>740</v>
      </c>
      <c r="B149" s="1" t="s">
        <v>428</v>
      </c>
      <c r="C149" s="1">
        <v>57929</v>
      </c>
      <c r="D149" s="1">
        <v>9420000</v>
      </c>
      <c r="E149" s="1">
        <v>2</v>
      </c>
      <c r="F149" s="1">
        <v>130</v>
      </c>
      <c r="G149" s="1">
        <v>2</v>
      </c>
      <c r="H149" s="1" t="s">
        <v>10</v>
      </c>
      <c r="I149" s="4">
        <f>1+(Table3[[#This Row],[مقدار]]/Table3[[#This Row],[تعداد روز فعال شعبه]])*10</f>
        <v>1.1538461538461537</v>
      </c>
    </row>
    <row r="150" spans="1:9" x14ac:dyDescent="0.35">
      <c r="A150" s="1" t="s">
        <v>740</v>
      </c>
      <c r="B150" s="1" t="s">
        <v>376</v>
      </c>
      <c r="C150" s="1">
        <v>58409</v>
      </c>
      <c r="D150" s="1">
        <v>11540000</v>
      </c>
      <c r="E150" s="1">
        <v>2</v>
      </c>
      <c r="F150" s="1">
        <v>130</v>
      </c>
      <c r="G150" s="1">
        <v>2</v>
      </c>
      <c r="H150" s="1" t="s">
        <v>10</v>
      </c>
      <c r="I150" s="4">
        <f>1+(Table3[[#This Row],[مقدار]]/Table3[[#This Row],[تعداد روز فعال شعبه]])*10</f>
        <v>1.1538461538461537</v>
      </c>
    </row>
    <row r="151" spans="1:9" x14ac:dyDescent="0.35">
      <c r="A151" s="1" t="s">
        <v>740</v>
      </c>
      <c r="B151" s="1" t="s">
        <v>633</v>
      </c>
      <c r="C151" s="1">
        <v>58717</v>
      </c>
      <c r="D151" s="1">
        <v>13400000</v>
      </c>
      <c r="E151" s="1">
        <v>2</v>
      </c>
      <c r="F151" s="1">
        <v>130</v>
      </c>
      <c r="G151" s="1">
        <v>2</v>
      </c>
      <c r="H151" s="1" t="s">
        <v>10</v>
      </c>
      <c r="I151" s="4">
        <f>1+(Table3[[#This Row],[مقدار]]/Table3[[#This Row],[تعداد روز فعال شعبه]])*10</f>
        <v>1.1538461538461537</v>
      </c>
    </row>
    <row r="152" spans="1:9" x14ac:dyDescent="0.35">
      <c r="A152" s="1" t="s">
        <v>740</v>
      </c>
      <c r="B152" s="1" t="s">
        <v>766</v>
      </c>
      <c r="C152" s="1">
        <v>58842</v>
      </c>
      <c r="D152" s="1">
        <v>14900000</v>
      </c>
      <c r="E152" s="1">
        <v>2</v>
      </c>
      <c r="F152" s="1">
        <v>130</v>
      </c>
      <c r="G152" s="1">
        <v>2</v>
      </c>
      <c r="H152" s="1" t="s">
        <v>10</v>
      </c>
      <c r="I152" s="4">
        <f>1+(Table3[[#This Row],[مقدار]]/Table3[[#This Row],[تعداد روز فعال شعبه]])*10</f>
        <v>1.1538461538461537</v>
      </c>
    </row>
    <row r="153" spans="1:9" x14ac:dyDescent="0.35">
      <c r="A153" s="1" t="s">
        <v>740</v>
      </c>
      <c r="B153" s="1" t="s">
        <v>51</v>
      </c>
      <c r="C153" s="1">
        <v>58958</v>
      </c>
      <c r="D153" s="1">
        <v>13160000</v>
      </c>
      <c r="E153" s="1">
        <v>2</v>
      </c>
      <c r="F153" s="1">
        <v>130</v>
      </c>
      <c r="G153" s="1">
        <v>2</v>
      </c>
      <c r="H153" s="1" t="s">
        <v>10</v>
      </c>
      <c r="I153" s="4">
        <f>1+(Table3[[#This Row],[مقدار]]/Table3[[#This Row],[تعداد روز فعال شعبه]])*10</f>
        <v>1.1538461538461537</v>
      </c>
    </row>
    <row r="154" spans="1:9" x14ac:dyDescent="0.35">
      <c r="A154" s="1" t="s">
        <v>740</v>
      </c>
      <c r="B154" s="1" t="s">
        <v>22</v>
      </c>
      <c r="C154" s="1">
        <v>75209</v>
      </c>
      <c r="D154" s="1">
        <v>8643700</v>
      </c>
      <c r="E154" s="1">
        <v>1</v>
      </c>
      <c r="F154" s="1">
        <v>130</v>
      </c>
      <c r="G154" s="1">
        <v>1</v>
      </c>
      <c r="H154" s="1" t="s">
        <v>10</v>
      </c>
      <c r="I154" s="4">
        <f>1+(Table3[[#This Row],[مقدار]]/Table3[[#This Row],[تعداد روز فعال شعبه]])*10</f>
        <v>1.0769230769230769</v>
      </c>
    </row>
    <row r="155" spans="1:9" x14ac:dyDescent="0.35">
      <c r="A155" s="1" t="s">
        <v>740</v>
      </c>
      <c r="B155" s="1" t="s">
        <v>238</v>
      </c>
      <c r="C155" s="1">
        <v>59189</v>
      </c>
      <c r="D155" s="1">
        <v>11368700</v>
      </c>
      <c r="E155" s="1">
        <v>1</v>
      </c>
      <c r="F155" s="1">
        <v>130</v>
      </c>
      <c r="G155" s="1">
        <v>1</v>
      </c>
      <c r="H155" s="1" t="s">
        <v>10</v>
      </c>
      <c r="I155" s="4">
        <f>1+(Table3[[#This Row],[مقدار]]/Table3[[#This Row],[تعداد روز فعال شعبه]])*10</f>
        <v>1.0769230769230769</v>
      </c>
    </row>
    <row r="156" spans="1:9" x14ac:dyDescent="0.35">
      <c r="A156" s="1" t="s">
        <v>740</v>
      </c>
      <c r="B156" s="1" t="s">
        <v>30</v>
      </c>
      <c r="C156" s="1">
        <v>58534</v>
      </c>
      <c r="D156" s="1">
        <v>14464300</v>
      </c>
      <c r="E156" s="1">
        <v>1</v>
      </c>
      <c r="F156" s="1">
        <v>130</v>
      </c>
      <c r="G156" s="1">
        <v>1</v>
      </c>
      <c r="H156" s="1" t="s">
        <v>10</v>
      </c>
      <c r="I156" s="4">
        <f>1+(Table3[[#This Row],[مقدار]]/Table3[[#This Row],[تعداد روز فعال شعبه]])*10</f>
        <v>1.0769230769230769</v>
      </c>
    </row>
    <row r="157" spans="1:9" x14ac:dyDescent="0.35">
      <c r="A157" s="1" t="s">
        <v>740</v>
      </c>
      <c r="B157" s="1" t="s">
        <v>12</v>
      </c>
      <c r="C157" s="1">
        <v>58656</v>
      </c>
      <c r="D157" s="1">
        <v>15903100</v>
      </c>
      <c r="E157" s="1">
        <v>1</v>
      </c>
      <c r="F157" s="1">
        <v>130</v>
      </c>
      <c r="G157" s="1">
        <v>1</v>
      </c>
      <c r="H157" s="1" t="s">
        <v>10</v>
      </c>
      <c r="I157" s="4">
        <f>1+(Table3[[#This Row],[مقدار]]/Table3[[#This Row],[تعداد روز فعال شعبه]])*10</f>
        <v>1.0769230769230769</v>
      </c>
    </row>
    <row r="158" spans="1:9" x14ac:dyDescent="0.35">
      <c r="A158" s="1" t="s">
        <v>740</v>
      </c>
      <c r="B158" s="1" t="s">
        <v>48</v>
      </c>
      <c r="C158" s="1">
        <v>74700</v>
      </c>
      <c r="D158" s="1">
        <v>10060700</v>
      </c>
      <c r="E158" s="1">
        <v>1</v>
      </c>
      <c r="F158" s="1">
        <v>130</v>
      </c>
      <c r="G158" s="1">
        <v>1</v>
      </c>
      <c r="H158" s="1" t="s">
        <v>10</v>
      </c>
      <c r="I158" s="4">
        <f>1+(Table3[[#This Row],[مقدار]]/Table3[[#This Row],[تعداد روز فعال شعبه]])*10</f>
        <v>1.0769230769230769</v>
      </c>
    </row>
    <row r="159" spans="1:9" x14ac:dyDescent="0.35">
      <c r="A159" s="1" t="s">
        <v>740</v>
      </c>
      <c r="B159" s="1" t="s">
        <v>351</v>
      </c>
      <c r="C159" s="1">
        <v>58285</v>
      </c>
      <c r="D159" s="1">
        <v>3270000</v>
      </c>
      <c r="E159" s="1">
        <v>1</v>
      </c>
      <c r="F159" s="1">
        <v>130</v>
      </c>
      <c r="G159" s="1">
        <v>1</v>
      </c>
      <c r="H159" s="1" t="s">
        <v>10</v>
      </c>
      <c r="I159" s="4">
        <f>1+(Table3[[#This Row],[مقدار]]/Table3[[#This Row],[تعداد روز فعال شعبه]])*10</f>
        <v>1.0769230769230769</v>
      </c>
    </row>
    <row r="160" spans="1:9" x14ac:dyDescent="0.35">
      <c r="A160" s="1" t="s">
        <v>740</v>
      </c>
      <c r="B160" s="1" t="s">
        <v>210</v>
      </c>
      <c r="C160" s="1">
        <v>58645</v>
      </c>
      <c r="D160" s="1">
        <v>9744600</v>
      </c>
      <c r="E160" s="1">
        <v>1</v>
      </c>
      <c r="F160" s="1">
        <v>130</v>
      </c>
      <c r="G160" s="1">
        <v>1</v>
      </c>
      <c r="H160" s="1" t="s">
        <v>10</v>
      </c>
      <c r="I160" s="4">
        <f>1+(Table3[[#This Row],[مقدار]]/Table3[[#This Row],[تعداد روز فعال شعبه]])*10</f>
        <v>1.0769230769230769</v>
      </c>
    </row>
    <row r="161" spans="1:9" x14ac:dyDescent="0.35">
      <c r="A161" s="1" t="s">
        <v>740</v>
      </c>
      <c r="B161" s="1" t="s">
        <v>123</v>
      </c>
      <c r="C161" s="1">
        <v>58600</v>
      </c>
      <c r="D161" s="1">
        <v>18279300</v>
      </c>
      <c r="E161" s="1">
        <v>1</v>
      </c>
      <c r="F161" s="1">
        <v>130</v>
      </c>
      <c r="G161" s="1">
        <v>1</v>
      </c>
      <c r="H161" s="1" t="s">
        <v>10</v>
      </c>
      <c r="I161" s="4">
        <f>1+(Table3[[#This Row],[مقدار]]/Table3[[#This Row],[تعداد روز فعال شعبه]])*10</f>
        <v>1.0769230769230769</v>
      </c>
    </row>
    <row r="162" spans="1:9" x14ac:dyDescent="0.35">
      <c r="A162" s="1" t="s">
        <v>740</v>
      </c>
      <c r="B162" s="1" t="s">
        <v>216</v>
      </c>
      <c r="C162" s="1">
        <v>57952</v>
      </c>
      <c r="D162" s="1">
        <v>6659900</v>
      </c>
      <c r="E162" s="1">
        <v>1</v>
      </c>
      <c r="F162" s="1">
        <v>130</v>
      </c>
      <c r="G162" s="1">
        <v>1</v>
      </c>
      <c r="H162" s="1" t="s">
        <v>10</v>
      </c>
      <c r="I162" s="4">
        <f>1+(Table3[[#This Row],[مقدار]]/Table3[[#This Row],[تعداد روز فعال شعبه]])*10</f>
        <v>1.0769230769230769</v>
      </c>
    </row>
    <row r="163" spans="1:9" x14ac:dyDescent="0.35">
      <c r="A163" s="1" t="s">
        <v>740</v>
      </c>
      <c r="B163" s="1" t="s">
        <v>384</v>
      </c>
      <c r="C163" s="1">
        <v>58852</v>
      </c>
      <c r="D163" s="1">
        <v>7935200</v>
      </c>
      <c r="E163" s="1">
        <v>1</v>
      </c>
      <c r="F163" s="1">
        <v>130</v>
      </c>
      <c r="G163" s="1">
        <v>1</v>
      </c>
      <c r="H163" s="1" t="s">
        <v>10</v>
      </c>
      <c r="I163" s="4">
        <f>1+(Table3[[#This Row],[مقدار]]/Table3[[#This Row],[تعداد روز فعال شعبه]])*10</f>
        <v>1.0769230769230769</v>
      </c>
    </row>
    <row r="164" spans="1:9" x14ac:dyDescent="0.35">
      <c r="A164" s="1" t="s">
        <v>740</v>
      </c>
      <c r="B164" s="1" t="s">
        <v>348</v>
      </c>
      <c r="C164" s="1">
        <v>58672</v>
      </c>
      <c r="D164" s="1">
        <v>6670000</v>
      </c>
      <c r="E164" s="1">
        <v>1</v>
      </c>
      <c r="F164" s="1">
        <v>130</v>
      </c>
      <c r="G164" s="1">
        <v>1</v>
      </c>
      <c r="H164" s="1" t="s">
        <v>10</v>
      </c>
      <c r="I164" s="4">
        <f>1+(Table3[[#This Row],[مقدار]]/Table3[[#This Row],[تعداد روز فعال شعبه]])*10</f>
        <v>1.0769230769230769</v>
      </c>
    </row>
    <row r="165" spans="1:9" x14ac:dyDescent="0.35">
      <c r="A165" s="1" t="s">
        <v>740</v>
      </c>
      <c r="B165" s="1" t="s">
        <v>243</v>
      </c>
      <c r="C165" s="1">
        <v>58642</v>
      </c>
      <c r="D165" s="1">
        <v>18970000</v>
      </c>
      <c r="E165" s="1">
        <v>1</v>
      </c>
      <c r="F165" s="1">
        <v>130</v>
      </c>
      <c r="G165" s="1">
        <v>1</v>
      </c>
      <c r="H165" s="1" t="s">
        <v>10</v>
      </c>
      <c r="I165" s="4">
        <f>1+(Table3[[#This Row],[مقدار]]/Table3[[#This Row],[تعداد روز فعال شعبه]])*10</f>
        <v>1.0769230769230769</v>
      </c>
    </row>
    <row r="166" spans="1:9" x14ac:dyDescent="0.35">
      <c r="A166" s="1" t="s">
        <v>740</v>
      </c>
      <c r="B166" s="1" t="s">
        <v>117</v>
      </c>
      <c r="C166" s="1">
        <v>58883</v>
      </c>
      <c r="D166" s="1">
        <v>9770000</v>
      </c>
      <c r="E166" s="1">
        <v>1</v>
      </c>
      <c r="F166" s="1">
        <v>130</v>
      </c>
      <c r="G166" s="1">
        <v>1</v>
      </c>
      <c r="H166" s="1" t="s">
        <v>10</v>
      </c>
      <c r="I166" s="4">
        <f>1+(Table3[[#This Row],[مقدار]]/Table3[[#This Row],[تعداد روز فعال شعبه]])*10</f>
        <v>1.0769230769230769</v>
      </c>
    </row>
    <row r="167" spans="1:9" x14ac:dyDescent="0.35">
      <c r="A167" s="1" t="s">
        <v>740</v>
      </c>
      <c r="B167" s="1" t="s">
        <v>142</v>
      </c>
      <c r="C167" s="1">
        <v>58827</v>
      </c>
      <c r="D167" s="1">
        <v>4970000</v>
      </c>
      <c r="E167" s="1">
        <v>1</v>
      </c>
      <c r="F167" s="1">
        <v>130</v>
      </c>
      <c r="G167" s="1">
        <v>1</v>
      </c>
      <c r="H167" s="1" t="s">
        <v>10</v>
      </c>
      <c r="I167" s="4">
        <f>1+(Table3[[#This Row],[مقدار]]/Table3[[#This Row],[تعداد روز فعال شعبه]])*10</f>
        <v>1.0769230769230769</v>
      </c>
    </row>
    <row r="168" spans="1:9" x14ac:dyDescent="0.35">
      <c r="A168" s="1" t="s">
        <v>740</v>
      </c>
      <c r="B168" s="1" t="s">
        <v>412</v>
      </c>
      <c r="C168" s="1">
        <v>58871</v>
      </c>
      <c r="D168" s="1">
        <v>5210000</v>
      </c>
      <c r="E168" s="1">
        <v>1</v>
      </c>
      <c r="F168" s="1">
        <v>130</v>
      </c>
      <c r="G168" s="1">
        <v>1</v>
      </c>
      <c r="H168" s="1" t="s">
        <v>10</v>
      </c>
      <c r="I168" s="4">
        <f>1+(Table3[[#This Row],[مقدار]]/Table3[[#This Row],[تعداد روز فعال شعبه]])*10</f>
        <v>1.0769230769230769</v>
      </c>
    </row>
    <row r="169" spans="1:9" x14ac:dyDescent="0.35">
      <c r="A169" s="1" t="s">
        <v>740</v>
      </c>
      <c r="B169" s="1" t="s">
        <v>741</v>
      </c>
      <c r="C169" s="1">
        <v>58663</v>
      </c>
      <c r="D169" s="1">
        <v>6230000</v>
      </c>
      <c r="E169" s="1">
        <v>1</v>
      </c>
      <c r="F169" s="1">
        <v>130</v>
      </c>
      <c r="G169" s="1">
        <v>1</v>
      </c>
      <c r="H169" s="1" t="s">
        <v>10</v>
      </c>
      <c r="I169" s="4">
        <f>1+(Table3[[#This Row],[مقدار]]/Table3[[#This Row],[تعداد روز فعال شعبه]])*10</f>
        <v>1.0769230769230769</v>
      </c>
    </row>
    <row r="170" spans="1:9" x14ac:dyDescent="0.35">
      <c r="A170" s="1" t="s">
        <v>740</v>
      </c>
      <c r="B170" s="1" t="s">
        <v>306</v>
      </c>
      <c r="C170" s="1">
        <v>58580</v>
      </c>
      <c r="D170" s="1">
        <v>10830000</v>
      </c>
      <c r="E170" s="1">
        <v>1</v>
      </c>
      <c r="F170" s="1">
        <v>130</v>
      </c>
      <c r="G170" s="1">
        <v>1</v>
      </c>
      <c r="H170" s="1" t="s">
        <v>10</v>
      </c>
      <c r="I170" s="4">
        <f>1+(Table3[[#This Row],[مقدار]]/Table3[[#This Row],[تعداد روز فعال شعبه]])*10</f>
        <v>1.0769230769230769</v>
      </c>
    </row>
    <row r="171" spans="1:9" x14ac:dyDescent="0.35">
      <c r="A171" s="1" t="s">
        <v>740</v>
      </c>
      <c r="B171" s="1" t="s">
        <v>163</v>
      </c>
      <c r="C171" s="1">
        <v>59031</v>
      </c>
      <c r="D171" s="1">
        <v>7510000</v>
      </c>
      <c r="E171" s="1">
        <v>1</v>
      </c>
      <c r="F171" s="1">
        <v>130</v>
      </c>
      <c r="G171" s="1">
        <v>1</v>
      </c>
      <c r="H171" s="1" t="s">
        <v>10</v>
      </c>
      <c r="I171" s="4">
        <f>1+(Table3[[#This Row],[مقدار]]/Table3[[#This Row],[تعداد روز فعال شعبه]])*10</f>
        <v>1.0769230769230769</v>
      </c>
    </row>
    <row r="172" spans="1:9" x14ac:dyDescent="0.35">
      <c r="A172" s="1" t="s">
        <v>740</v>
      </c>
      <c r="B172" s="1" t="s">
        <v>44</v>
      </c>
      <c r="C172" s="1">
        <v>59025</v>
      </c>
      <c r="D172" s="1">
        <v>7660000</v>
      </c>
      <c r="E172" s="1">
        <v>1</v>
      </c>
      <c r="F172" s="1">
        <v>130</v>
      </c>
      <c r="G172" s="1">
        <v>1</v>
      </c>
      <c r="H172" s="1" t="s">
        <v>10</v>
      </c>
      <c r="I172" s="4">
        <f>1+(Table3[[#This Row],[مقدار]]/Table3[[#This Row],[تعداد روز فعال شعبه]])*10</f>
        <v>1.0769230769230769</v>
      </c>
    </row>
    <row r="173" spans="1:9" x14ac:dyDescent="0.35">
      <c r="A173" s="1" t="s">
        <v>740</v>
      </c>
      <c r="B173" s="1" t="s">
        <v>417</v>
      </c>
      <c r="C173" s="1">
        <v>59205</v>
      </c>
      <c r="D173" s="1">
        <v>6980000</v>
      </c>
      <c r="E173" s="1">
        <v>1</v>
      </c>
      <c r="F173" s="1">
        <v>130</v>
      </c>
      <c r="G173" s="1">
        <v>1</v>
      </c>
      <c r="H173" s="1" t="s">
        <v>10</v>
      </c>
      <c r="I173" s="4">
        <f>1+(Table3[[#This Row],[مقدار]]/Table3[[#This Row],[تعداد روز فعال شعبه]])*10</f>
        <v>1.0769230769230769</v>
      </c>
    </row>
    <row r="174" spans="1:9" x14ac:dyDescent="0.35">
      <c r="A174" s="1" t="s">
        <v>740</v>
      </c>
      <c r="B174" s="1" t="s">
        <v>591</v>
      </c>
      <c r="C174" s="1">
        <v>58844</v>
      </c>
      <c r="D174" s="1">
        <v>5760000</v>
      </c>
      <c r="E174" s="1">
        <v>1</v>
      </c>
      <c r="F174" s="1">
        <v>130</v>
      </c>
      <c r="G174" s="1">
        <v>1</v>
      </c>
      <c r="H174" s="1" t="s">
        <v>10</v>
      </c>
      <c r="I174" s="4">
        <f>1+(Table3[[#This Row],[مقدار]]/Table3[[#This Row],[تعداد روز فعال شعبه]])*10</f>
        <v>1.0769230769230769</v>
      </c>
    </row>
    <row r="175" spans="1:9" x14ac:dyDescent="0.35">
      <c r="A175" s="1" t="s">
        <v>740</v>
      </c>
      <c r="B175" s="1" t="s">
        <v>742</v>
      </c>
      <c r="C175" s="1">
        <v>58153</v>
      </c>
      <c r="D175" s="1">
        <v>2510000</v>
      </c>
      <c r="E175" s="1">
        <v>1</v>
      </c>
      <c r="F175" s="1">
        <v>130</v>
      </c>
      <c r="G175" s="1">
        <v>1</v>
      </c>
      <c r="H175" s="1" t="s">
        <v>10</v>
      </c>
      <c r="I175" s="4">
        <f>1+(Table3[[#This Row],[مقدار]]/Table3[[#This Row],[تعداد روز فعال شعبه]])*10</f>
        <v>1.0769230769230769</v>
      </c>
    </row>
    <row r="176" spans="1:9" x14ac:dyDescent="0.35">
      <c r="A176" s="1" t="s">
        <v>740</v>
      </c>
      <c r="B176" s="1" t="s">
        <v>115</v>
      </c>
      <c r="C176" s="1">
        <v>58729</v>
      </c>
      <c r="D176" s="1">
        <v>9790000</v>
      </c>
      <c r="E176" s="1">
        <v>1</v>
      </c>
      <c r="F176" s="1">
        <v>130</v>
      </c>
      <c r="G176" s="1">
        <v>1</v>
      </c>
      <c r="H176" s="1" t="s">
        <v>10</v>
      </c>
      <c r="I176" s="4">
        <f>1+(Table3[[#This Row],[مقدار]]/Table3[[#This Row],[تعداد روز فعال شعبه]])*10</f>
        <v>1.0769230769230769</v>
      </c>
    </row>
    <row r="177" spans="1:9" x14ac:dyDescent="0.35">
      <c r="A177" s="1" t="s">
        <v>740</v>
      </c>
      <c r="B177" s="1" t="s">
        <v>207</v>
      </c>
      <c r="C177" s="1">
        <v>57905</v>
      </c>
      <c r="D177" s="1">
        <v>5780000</v>
      </c>
      <c r="E177" s="1">
        <v>1</v>
      </c>
      <c r="F177" s="1">
        <v>130</v>
      </c>
      <c r="G177" s="1">
        <v>1</v>
      </c>
      <c r="H177" s="1" t="s">
        <v>10</v>
      </c>
      <c r="I177" s="4">
        <f>1+(Table3[[#This Row],[مقدار]]/Table3[[#This Row],[تعداد روز فعال شعبه]])*10</f>
        <v>1.0769230769230769</v>
      </c>
    </row>
    <row r="178" spans="1:9" x14ac:dyDescent="0.35">
      <c r="A178" s="1" t="s">
        <v>740</v>
      </c>
      <c r="B178" s="1" t="s">
        <v>313</v>
      </c>
      <c r="C178" s="1">
        <v>58870</v>
      </c>
      <c r="D178" s="1">
        <v>6780000</v>
      </c>
      <c r="E178" s="1">
        <v>1</v>
      </c>
      <c r="F178" s="1">
        <v>130</v>
      </c>
      <c r="G178" s="1">
        <v>1</v>
      </c>
      <c r="H178" s="1" t="s">
        <v>10</v>
      </c>
      <c r="I178" s="4">
        <f>1+(Table3[[#This Row],[مقدار]]/Table3[[#This Row],[تعداد روز فعال شعبه]])*10</f>
        <v>1.0769230769230769</v>
      </c>
    </row>
    <row r="179" spans="1:9" x14ac:dyDescent="0.35">
      <c r="A179" s="1" t="s">
        <v>740</v>
      </c>
      <c r="B179" s="1" t="s">
        <v>349</v>
      </c>
      <c r="C179" s="1">
        <v>58946</v>
      </c>
      <c r="D179" s="1">
        <v>8860000</v>
      </c>
      <c r="E179" s="1">
        <v>1</v>
      </c>
      <c r="F179" s="1">
        <v>130</v>
      </c>
      <c r="G179" s="1">
        <v>1</v>
      </c>
      <c r="H179" s="1" t="s">
        <v>10</v>
      </c>
      <c r="I179" s="4">
        <f>1+(Table3[[#This Row],[مقدار]]/Table3[[#This Row],[تعداد روز فعال شعبه]])*10</f>
        <v>1.0769230769230769</v>
      </c>
    </row>
    <row r="180" spans="1:9" x14ac:dyDescent="0.35">
      <c r="A180" s="1" t="s">
        <v>740</v>
      </c>
      <c r="B180" s="1" t="s">
        <v>317</v>
      </c>
      <c r="C180" s="1">
        <v>59146</v>
      </c>
      <c r="D180" s="1">
        <v>15590000</v>
      </c>
      <c r="E180" s="1">
        <v>1</v>
      </c>
      <c r="F180" s="1">
        <v>130</v>
      </c>
      <c r="G180" s="1">
        <v>1</v>
      </c>
      <c r="H180" s="1" t="s">
        <v>10</v>
      </c>
      <c r="I180" s="4">
        <f>1+(Table3[[#This Row],[مقدار]]/Table3[[#This Row],[تعداد روز فعال شعبه]])*10</f>
        <v>1.0769230769230769</v>
      </c>
    </row>
    <row r="181" spans="1:9" x14ac:dyDescent="0.35">
      <c r="A181" s="1" t="s">
        <v>740</v>
      </c>
      <c r="B181" s="1" t="s">
        <v>167</v>
      </c>
      <c r="C181" s="1">
        <v>58895</v>
      </c>
      <c r="D181" s="1">
        <v>4620000</v>
      </c>
      <c r="E181" s="1">
        <v>1</v>
      </c>
      <c r="F181" s="1">
        <v>130</v>
      </c>
      <c r="G181" s="1">
        <v>1</v>
      </c>
      <c r="H181" s="1" t="s">
        <v>10</v>
      </c>
      <c r="I181" s="4">
        <f>1+(Table3[[#This Row],[مقدار]]/Table3[[#This Row],[تعداد روز فعال شعبه]])*10</f>
        <v>1.0769230769230769</v>
      </c>
    </row>
    <row r="182" spans="1:9" x14ac:dyDescent="0.35">
      <c r="A182" s="1" t="s">
        <v>740</v>
      </c>
      <c r="B182" s="1" t="s">
        <v>151</v>
      </c>
      <c r="C182" s="1">
        <v>58945</v>
      </c>
      <c r="D182" s="1">
        <v>8860000</v>
      </c>
      <c r="E182" s="1">
        <v>1</v>
      </c>
      <c r="F182" s="1">
        <v>130</v>
      </c>
      <c r="G182" s="1">
        <v>1</v>
      </c>
      <c r="H182" s="1" t="s">
        <v>10</v>
      </c>
      <c r="I182" s="4">
        <f>1+(Table3[[#This Row],[مقدار]]/Table3[[#This Row],[تعداد روز فعال شعبه]])*10</f>
        <v>1.0769230769230769</v>
      </c>
    </row>
    <row r="183" spans="1:9" x14ac:dyDescent="0.35">
      <c r="A183" s="1" t="s">
        <v>740</v>
      </c>
      <c r="B183" s="1" t="s">
        <v>324</v>
      </c>
      <c r="C183" s="1">
        <v>59173</v>
      </c>
      <c r="D183" s="1">
        <v>12370000</v>
      </c>
      <c r="E183" s="1">
        <v>1</v>
      </c>
      <c r="F183" s="1">
        <v>130</v>
      </c>
      <c r="G183" s="1">
        <v>1</v>
      </c>
      <c r="H183" s="1" t="s">
        <v>10</v>
      </c>
      <c r="I183" s="4">
        <f>1+(Table3[[#This Row],[مقدار]]/Table3[[#This Row],[تعداد روز فعال شعبه]])*10</f>
        <v>1.0769230769230769</v>
      </c>
    </row>
    <row r="184" spans="1:9" x14ac:dyDescent="0.35">
      <c r="A184" s="1" t="s">
        <v>740</v>
      </c>
      <c r="B184" s="1" t="s">
        <v>743</v>
      </c>
      <c r="C184" s="1">
        <v>59152</v>
      </c>
      <c r="D184" s="1">
        <v>15610000</v>
      </c>
      <c r="E184" s="1">
        <v>1</v>
      </c>
      <c r="F184" s="1">
        <v>130</v>
      </c>
      <c r="G184" s="1">
        <v>1</v>
      </c>
      <c r="H184" s="1" t="s">
        <v>10</v>
      </c>
      <c r="I184" s="4">
        <f>1+(Table3[[#This Row],[مقدار]]/Table3[[#This Row],[تعداد روز فعال شعبه]])*10</f>
        <v>1.0769230769230769</v>
      </c>
    </row>
    <row r="185" spans="1:9" x14ac:dyDescent="0.35">
      <c r="A185" s="1" t="s">
        <v>740</v>
      </c>
      <c r="B185" s="1" t="s">
        <v>28</v>
      </c>
      <c r="C185" s="1">
        <v>58764</v>
      </c>
      <c r="D185" s="1">
        <v>9280000</v>
      </c>
      <c r="E185" s="1">
        <v>1</v>
      </c>
      <c r="F185" s="1">
        <v>130</v>
      </c>
      <c r="G185" s="1">
        <v>1</v>
      </c>
      <c r="H185" s="1" t="s">
        <v>10</v>
      </c>
      <c r="I185" s="4">
        <f>1+(Table3[[#This Row],[مقدار]]/Table3[[#This Row],[تعداد روز فعال شعبه]])*10</f>
        <v>1.0769230769230769</v>
      </c>
    </row>
    <row r="186" spans="1:9" x14ac:dyDescent="0.35">
      <c r="A186" s="1" t="s">
        <v>740</v>
      </c>
      <c r="B186" s="1" t="s">
        <v>279</v>
      </c>
      <c r="C186" s="1">
        <v>59212</v>
      </c>
      <c r="D186" s="1">
        <v>9080000</v>
      </c>
      <c r="E186" s="1">
        <v>1</v>
      </c>
      <c r="F186" s="1">
        <v>130</v>
      </c>
      <c r="G186" s="1">
        <v>1</v>
      </c>
      <c r="H186" s="1" t="s">
        <v>10</v>
      </c>
      <c r="I186" s="4">
        <f>1+(Table3[[#This Row],[مقدار]]/Table3[[#This Row],[تعداد روز فعال شعبه]])*10</f>
        <v>1.0769230769230769</v>
      </c>
    </row>
    <row r="187" spans="1:9" x14ac:dyDescent="0.35">
      <c r="A187" s="1" t="s">
        <v>740</v>
      </c>
      <c r="B187" s="1" t="s">
        <v>59</v>
      </c>
      <c r="C187" s="1">
        <v>59103</v>
      </c>
      <c r="D187" s="1">
        <v>17420000</v>
      </c>
      <c r="E187" s="1">
        <v>1</v>
      </c>
      <c r="F187" s="1">
        <v>130</v>
      </c>
      <c r="G187" s="1">
        <v>1</v>
      </c>
      <c r="H187" s="1" t="s">
        <v>10</v>
      </c>
      <c r="I187" s="4">
        <f>1+(Table3[[#This Row],[مقدار]]/Table3[[#This Row],[تعداد روز فعال شعبه]])*10</f>
        <v>1.0769230769230769</v>
      </c>
    </row>
    <row r="188" spans="1:9" x14ac:dyDescent="0.35">
      <c r="A188" s="1" t="s">
        <v>740</v>
      </c>
      <c r="B188" s="1" t="s">
        <v>107</v>
      </c>
      <c r="C188" s="1">
        <v>58806</v>
      </c>
      <c r="D188" s="1">
        <v>10860000</v>
      </c>
      <c r="E188" s="1">
        <v>1</v>
      </c>
      <c r="F188" s="1">
        <v>130</v>
      </c>
      <c r="G188" s="1">
        <v>1</v>
      </c>
      <c r="H188" s="1" t="s">
        <v>10</v>
      </c>
      <c r="I188" s="4">
        <f>1+(Table3[[#This Row],[مقدار]]/Table3[[#This Row],[تعداد روز فعال شعبه]])*10</f>
        <v>1.0769230769230769</v>
      </c>
    </row>
    <row r="189" spans="1:9" x14ac:dyDescent="0.35">
      <c r="A189" s="1" t="s">
        <v>740</v>
      </c>
      <c r="B189" s="1" t="s">
        <v>168</v>
      </c>
      <c r="C189" s="1">
        <v>58846</v>
      </c>
      <c r="D189" s="1">
        <v>6740000</v>
      </c>
      <c r="E189" s="1">
        <v>1</v>
      </c>
      <c r="F189" s="1">
        <v>130</v>
      </c>
      <c r="G189" s="1">
        <v>1</v>
      </c>
      <c r="H189" s="1" t="s">
        <v>10</v>
      </c>
      <c r="I189" s="4">
        <f>1+(Table3[[#This Row],[مقدار]]/Table3[[#This Row],[تعداد روز فعال شعبه]])*10</f>
        <v>1.0769230769230769</v>
      </c>
    </row>
    <row r="190" spans="1:9" x14ac:dyDescent="0.35">
      <c r="A190" s="1" t="s">
        <v>740</v>
      </c>
      <c r="B190" s="1" t="s">
        <v>162</v>
      </c>
      <c r="C190" s="1">
        <v>58857</v>
      </c>
      <c r="D190" s="1">
        <v>6260000</v>
      </c>
      <c r="E190" s="1">
        <v>1</v>
      </c>
      <c r="F190" s="1">
        <v>130</v>
      </c>
      <c r="G190" s="1">
        <v>1</v>
      </c>
      <c r="H190" s="1" t="s">
        <v>10</v>
      </c>
      <c r="I190" s="4">
        <f>1+(Table3[[#This Row],[مقدار]]/Table3[[#This Row],[تعداد روز فعال شعبه]])*10</f>
        <v>1.0769230769230769</v>
      </c>
    </row>
    <row r="191" spans="1:9" x14ac:dyDescent="0.35">
      <c r="A191" s="1" t="s">
        <v>740</v>
      </c>
      <c r="B191" s="1" t="s">
        <v>430</v>
      </c>
      <c r="C191" s="1">
        <v>58475</v>
      </c>
      <c r="D191" s="1">
        <v>3820000</v>
      </c>
      <c r="E191" s="1">
        <v>1</v>
      </c>
      <c r="F191" s="1">
        <v>130</v>
      </c>
      <c r="G191" s="1">
        <v>1</v>
      </c>
      <c r="H191" s="1" t="s">
        <v>10</v>
      </c>
      <c r="I191" s="4">
        <f>1+(Table3[[#This Row],[مقدار]]/Table3[[#This Row],[تعداد روز فعال شعبه]])*10</f>
        <v>1.0769230769230769</v>
      </c>
    </row>
    <row r="192" spans="1:9" x14ac:dyDescent="0.35">
      <c r="A192" s="1" t="s">
        <v>740</v>
      </c>
      <c r="B192" s="1" t="s">
        <v>150</v>
      </c>
      <c r="C192" s="1">
        <v>58990</v>
      </c>
      <c r="D192" s="1">
        <v>6260000</v>
      </c>
      <c r="E192" s="1">
        <v>1</v>
      </c>
      <c r="F192" s="1">
        <v>130</v>
      </c>
      <c r="G192" s="1">
        <v>1</v>
      </c>
      <c r="H192" s="1" t="s">
        <v>10</v>
      </c>
      <c r="I192" s="4">
        <f>1+(Table3[[#This Row],[مقدار]]/Table3[[#This Row],[تعداد روز فعال شعبه]])*10</f>
        <v>1.0769230769230769</v>
      </c>
    </row>
    <row r="193" spans="1:9" x14ac:dyDescent="0.35">
      <c r="A193" s="1" t="s">
        <v>740</v>
      </c>
      <c r="B193" s="1" t="s">
        <v>314</v>
      </c>
      <c r="C193" s="1">
        <v>59092</v>
      </c>
      <c r="D193" s="1">
        <v>13850000</v>
      </c>
      <c r="E193" s="1">
        <v>1</v>
      </c>
      <c r="F193" s="1">
        <v>130</v>
      </c>
      <c r="G193" s="1">
        <v>1</v>
      </c>
      <c r="H193" s="1" t="s">
        <v>10</v>
      </c>
      <c r="I193" s="4">
        <f>1+(Table3[[#This Row],[مقدار]]/Table3[[#This Row],[تعداد روز فعال شعبه]])*10</f>
        <v>1.0769230769230769</v>
      </c>
    </row>
    <row r="194" spans="1:9" x14ac:dyDescent="0.35">
      <c r="A194" s="1" t="s">
        <v>740</v>
      </c>
      <c r="B194" s="1" t="s">
        <v>346</v>
      </c>
      <c r="C194" s="1">
        <v>58541</v>
      </c>
      <c r="D194" s="1">
        <v>13980000</v>
      </c>
      <c r="E194" s="1">
        <v>1</v>
      </c>
      <c r="F194" s="1">
        <v>130</v>
      </c>
      <c r="G194" s="1">
        <v>1</v>
      </c>
      <c r="H194" s="1" t="s">
        <v>10</v>
      </c>
      <c r="I194" s="4">
        <f>1+(Table3[[#This Row],[مقدار]]/Table3[[#This Row],[تعداد روز فعال شعبه]])*10</f>
        <v>1.0769230769230769</v>
      </c>
    </row>
    <row r="195" spans="1:9" x14ac:dyDescent="0.35">
      <c r="A195" s="1" t="s">
        <v>740</v>
      </c>
      <c r="B195" s="1" t="s">
        <v>434</v>
      </c>
      <c r="C195" s="1">
        <v>58687</v>
      </c>
      <c r="D195" s="1">
        <v>16390000</v>
      </c>
      <c r="E195" s="1">
        <v>1</v>
      </c>
      <c r="F195" s="1">
        <v>130</v>
      </c>
      <c r="G195" s="1">
        <v>1</v>
      </c>
      <c r="H195" s="1" t="s">
        <v>10</v>
      </c>
      <c r="I195" s="4">
        <f>1+(Table3[[#This Row],[مقدار]]/Table3[[#This Row],[تعداد روز فعال شعبه]])*10</f>
        <v>1.0769230769230769</v>
      </c>
    </row>
    <row r="196" spans="1:9" x14ac:dyDescent="0.35">
      <c r="A196" s="1" t="s">
        <v>740</v>
      </c>
      <c r="B196" s="1" t="s">
        <v>257</v>
      </c>
      <c r="C196" s="1">
        <v>59182</v>
      </c>
      <c r="D196" s="1">
        <v>29040000</v>
      </c>
      <c r="E196" s="1">
        <v>1</v>
      </c>
      <c r="F196" s="1">
        <v>130</v>
      </c>
      <c r="G196" s="1">
        <v>1</v>
      </c>
      <c r="H196" s="1" t="s">
        <v>10</v>
      </c>
      <c r="I196" s="4">
        <f>1+(Table3[[#This Row],[مقدار]]/Table3[[#This Row],[تعداد روز فعال شعبه]])*10</f>
        <v>1.0769230769230769</v>
      </c>
    </row>
    <row r="197" spans="1:9" x14ac:dyDescent="0.35">
      <c r="A197" s="1" t="s">
        <v>740</v>
      </c>
      <c r="B197" s="1" t="s">
        <v>298</v>
      </c>
      <c r="C197" s="1">
        <v>59109</v>
      </c>
      <c r="D197" s="1">
        <v>12270000</v>
      </c>
      <c r="E197" s="1">
        <v>1</v>
      </c>
      <c r="F197" s="1">
        <v>130</v>
      </c>
      <c r="G197" s="1">
        <v>1</v>
      </c>
      <c r="H197" s="1" t="s">
        <v>10</v>
      </c>
      <c r="I197" s="4">
        <f>1+(Table3[[#This Row],[مقدار]]/Table3[[#This Row],[تعداد روز فعال شعبه]])*10</f>
        <v>1.0769230769230769</v>
      </c>
    </row>
    <row r="198" spans="1:9" x14ac:dyDescent="0.35">
      <c r="A198" s="1" t="s">
        <v>740</v>
      </c>
      <c r="B198" s="1" t="s">
        <v>185</v>
      </c>
      <c r="C198" s="1">
        <v>59125</v>
      </c>
      <c r="D198" s="1">
        <v>16870000</v>
      </c>
      <c r="E198" s="1">
        <v>1</v>
      </c>
      <c r="F198" s="1">
        <v>130</v>
      </c>
      <c r="G198" s="1">
        <v>1</v>
      </c>
      <c r="H198" s="1" t="s">
        <v>10</v>
      </c>
      <c r="I198" s="4">
        <f>1+(Table3[[#This Row],[مقدار]]/Table3[[#This Row],[تعداد روز فعال شعبه]])*10</f>
        <v>1.0769230769230769</v>
      </c>
    </row>
    <row r="199" spans="1:9" x14ac:dyDescent="0.35">
      <c r="A199" s="1" t="s">
        <v>740</v>
      </c>
      <c r="B199" s="1" t="s">
        <v>289</v>
      </c>
      <c r="C199" s="1">
        <v>59037</v>
      </c>
      <c r="D199" s="1">
        <v>6490000</v>
      </c>
      <c r="E199" s="1">
        <v>1</v>
      </c>
      <c r="F199" s="1">
        <v>130</v>
      </c>
      <c r="G199" s="1">
        <v>1</v>
      </c>
      <c r="H199" s="1" t="s">
        <v>10</v>
      </c>
      <c r="I199" s="4">
        <f>1+(Table3[[#This Row],[مقدار]]/Table3[[#This Row],[تعداد روز فعال شعبه]])*10</f>
        <v>1.0769230769230769</v>
      </c>
    </row>
    <row r="200" spans="1:9" x14ac:dyDescent="0.35">
      <c r="A200" s="1" t="s">
        <v>740</v>
      </c>
      <c r="B200" s="1" t="s">
        <v>176</v>
      </c>
      <c r="C200" s="1">
        <v>58671</v>
      </c>
      <c r="D200" s="1">
        <v>10540000</v>
      </c>
      <c r="E200" s="1">
        <v>1</v>
      </c>
      <c r="F200" s="1">
        <v>130</v>
      </c>
      <c r="G200" s="1">
        <v>1</v>
      </c>
      <c r="H200" s="1" t="s">
        <v>10</v>
      </c>
      <c r="I200" s="4">
        <f>1+(Table3[[#This Row],[مقدار]]/Table3[[#This Row],[تعداد روز فعال شعبه]])*10</f>
        <v>1.0769230769230769</v>
      </c>
    </row>
    <row r="201" spans="1:9" x14ac:dyDescent="0.35">
      <c r="A201" s="1" t="s">
        <v>740</v>
      </c>
      <c r="B201" s="1" t="s">
        <v>200</v>
      </c>
      <c r="C201" s="1">
        <v>58762</v>
      </c>
      <c r="D201" s="1">
        <v>7440000</v>
      </c>
      <c r="E201" s="1">
        <v>1</v>
      </c>
      <c r="F201" s="1">
        <v>130</v>
      </c>
      <c r="G201" s="1">
        <v>1</v>
      </c>
      <c r="H201" s="1" t="s">
        <v>10</v>
      </c>
      <c r="I201" s="4">
        <f>1+(Table3[[#This Row],[مقدار]]/Table3[[#This Row],[تعداد روز فعال شعبه]])*10</f>
        <v>1.0769230769230769</v>
      </c>
    </row>
    <row r="202" spans="1:9" x14ac:dyDescent="0.35">
      <c r="A202" s="1" t="s">
        <v>740</v>
      </c>
      <c r="B202" s="1" t="s">
        <v>336</v>
      </c>
      <c r="C202" s="1">
        <v>59163</v>
      </c>
      <c r="D202" s="1">
        <v>18870000</v>
      </c>
      <c r="E202" s="1">
        <v>1</v>
      </c>
      <c r="F202" s="1">
        <v>130</v>
      </c>
      <c r="G202" s="1">
        <v>1</v>
      </c>
      <c r="H202" s="1" t="s">
        <v>10</v>
      </c>
      <c r="I202" s="4">
        <f>1+(Table3[[#This Row],[مقدار]]/Table3[[#This Row],[تعداد روز فعال شعبه]])*10</f>
        <v>1.0769230769230769</v>
      </c>
    </row>
    <row r="203" spans="1:9" x14ac:dyDescent="0.35">
      <c r="A203" s="1" t="s">
        <v>740</v>
      </c>
      <c r="B203" s="1" t="s">
        <v>18</v>
      </c>
      <c r="C203" s="1">
        <v>59077</v>
      </c>
      <c r="D203" s="1">
        <v>8950000</v>
      </c>
      <c r="E203" s="1">
        <v>1</v>
      </c>
      <c r="F203" s="1">
        <v>130</v>
      </c>
      <c r="G203" s="1">
        <v>1</v>
      </c>
      <c r="H203" s="1" t="s">
        <v>10</v>
      </c>
      <c r="I203" s="4">
        <f>1+(Table3[[#This Row],[مقدار]]/Table3[[#This Row],[تعداد روز فعال شعبه]])*10</f>
        <v>1.0769230769230769</v>
      </c>
    </row>
    <row r="204" spans="1:9" x14ac:dyDescent="0.35">
      <c r="A204" s="1" t="s">
        <v>740</v>
      </c>
      <c r="B204" s="1" t="s">
        <v>744</v>
      </c>
      <c r="C204" s="1">
        <v>58022</v>
      </c>
      <c r="D204" s="1">
        <v>3850000</v>
      </c>
      <c r="E204" s="1">
        <v>1</v>
      </c>
      <c r="F204" s="1">
        <v>130</v>
      </c>
      <c r="G204" s="1">
        <v>1</v>
      </c>
      <c r="H204" s="1" t="s">
        <v>10</v>
      </c>
      <c r="I204" s="4">
        <f>1+(Table3[[#This Row],[مقدار]]/Table3[[#This Row],[تعداد روز فعال شعبه]])*10</f>
        <v>1.0769230769230769</v>
      </c>
    </row>
    <row r="205" spans="1:9" x14ac:dyDescent="0.35">
      <c r="A205" s="1" t="s">
        <v>740</v>
      </c>
      <c r="B205" s="1" t="s">
        <v>745</v>
      </c>
      <c r="C205" s="1">
        <v>59187</v>
      </c>
      <c r="D205" s="1">
        <v>4460000</v>
      </c>
      <c r="E205" s="1">
        <v>1</v>
      </c>
      <c r="F205" s="1">
        <v>130</v>
      </c>
      <c r="G205" s="1">
        <v>1</v>
      </c>
      <c r="H205" s="1" t="s">
        <v>10</v>
      </c>
      <c r="I205" s="4">
        <f>1+(Table3[[#This Row],[مقدار]]/Table3[[#This Row],[تعداد روز فعال شعبه]])*10</f>
        <v>1.0769230769230769</v>
      </c>
    </row>
    <row r="206" spans="1:9" x14ac:dyDescent="0.35">
      <c r="A206" s="1" t="s">
        <v>740</v>
      </c>
      <c r="B206" s="1" t="s">
        <v>746</v>
      </c>
      <c r="C206" s="1">
        <v>58025</v>
      </c>
      <c r="D206" s="1">
        <v>3860000</v>
      </c>
      <c r="E206" s="1">
        <v>1</v>
      </c>
      <c r="F206" s="1">
        <v>130</v>
      </c>
      <c r="G206" s="1">
        <v>1</v>
      </c>
      <c r="H206" s="1" t="s">
        <v>10</v>
      </c>
      <c r="I206" s="4">
        <f>1+(Table3[[#This Row],[مقدار]]/Table3[[#This Row],[تعداد روز فعال شعبه]])*10</f>
        <v>1.0769230769230769</v>
      </c>
    </row>
    <row r="207" spans="1:9" x14ac:dyDescent="0.35">
      <c r="A207" s="1" t="s">
        <v>740</v>
      </c>
      <c r="B207" s="1" t="s">
        <v>747</v>
      </c>
      <c r="C207" s="1">
        <v>59023</v>
      </c>
      <c r="D207" s="1">
        <v>3010000</v>
      </c>
      <c r="E207" s="1">
        <v>1</v>
      </c>
      <c r="F207" s="1">
        <v>130</v>
      </c>
      <c r="G207" s="1">
        <v>1</v>
      </c>
      <c r="H207" s="1" t="s">
        <v>10</v>
      </c>
      <c r="I207" s="4">
        <f>1+(Table3[[#This Row],[مقدار]]/Table3[[#This Row],[تعداد روز فعال شعبه]])*10</f>
        <v>1.0769230769230769</v>
      </c>
    </row>
    <row r="208" spans="1:9" x14ac:dyDescent="0.35">
      <c r="A208" s="1" t="s">
        <v>740</v>
      </c>
      <c r="B208" s="1" t="s">
        <v>140</v>
      </c>
      <c r="C208" s="1">
        <v>59046</v>
      </c>
      <c r="D208" s="1">
        <v>13180000</v>
      </c>
      <c r="E208" s="1">
        <v>1</v>
      </c>
      <c r="F208" s="1">
        <v>130</v>
      </c>
      <c r="G208" s="1">
        <v>1</v>
      </c>
      <c r="H208" s="1" t="s">
        <v>10</v>
      </c>
      <c r="I208" s="4">
        <f>1+(Table3[[#This Row],[مقدار]]/Table3[[#This Row],[تعداد روز فعال شعبه]])*10</f>
        <v>1.0769230769230769</v>
      </c>
    </row>
    <row r="209" spans="1:9" x14ac:dyDescent="0.35">
      <c r="A209" s="1" t="s">
        <v>740</v>
      </c>
      <c r="B209" s="1" t="s">
        <v>748</v>
      </c>
      <c r="C209" s="1">
        <v>58387</v>
      </c>
      <c r="D209" s="1">
        <v>4130000</v>
      </c>
      <c r="E209" s="1">
        <v>1</v>
      </c>
      <c r="F209" s="1">
        <v>130</v>
      </c>
      <c r="G209" s="1">
        <v>1</v>
      </c>
      <c r="H209" s="1" t="s">
        <v>10</v>
      </c>
      <c r="I209" s="4">
        <f>1+(Table3[[#This Row],[مقدار]]/Table3[[#This Row],[تعداد روز فعال شعبه]])*10</f>
        <v>1.0769230769230769</v>
      </c>
    </row>
    <row r="210" spans="1:9" x14ac:dyDescent="0.35">
      <c r="A210" s="1" t="s">
        <v>740</v>
      </c>
      <c r="B210" s="1" t="s">
        <v>214</v>
      </c>
      <c r="C210" s="1">
        <v>58674</v>
      </c>
      <c r="D210" s="1">
        <v>11920000</v>
      </c>
      <c r="E210" s="1">
        <v>1</v>
      </c>
      <c r="F210" s="1">
        <v>130</v>
      </c>
      <c r="G210" s="1">
        <v>1</v>
      </c>
      <c r="H210" s="1" t="s">
        <v>10</v>
      </c>
      <c r="I210" s="4">
        <f>1+(Table3[[#This Row],[مقدار]]/Table3[[#This Row],[تعداد روز فعال شعبه]])*10</f>
        <v>1.0769230769230769</v>
      </c>
    </row>
    <row r="211" spans="1:9" x14ac:dyDescent="0.35">
      <c r="A211" s="1" t="s">
        <v>740</v>
      </c>
      <c r="B211" s="1" t="s">
        <v>309</v>
      </c>
      <c r="C211" s="1">
        <v>59193</v>
      </c>
      <c r="D211" s="1">
        <v>11520000</v>
      </c>
      <c r="E211" s="1">
        <v>1</v>
      </c>
      <c r="F211" s="1">
        <v>130</v>
      </c>
      <c r="G211" s="1">
        <v>1</v>
      </c>
      <c r="H211" s="1" t="s">
        <v>10</v>
      </c>
      <c r="I211" s="4">
        <f>1+(Table3[[#This Row],[مقدار]]/Table3[[#This Row],[تعداد روز فعال شعبه]])*10</f>
        <v>1.0769230769230769</v>
      </c>
    </row>
    <row r="212" spans="1:9" x14ac:dyDescent="0.35">
      <c r="A212" s="1" t="s">
        <v>740</v>
      </c>
      <c r="B212" s="1" t="s">
        <v>205</v>
      </c>
      <c r="C212" s="1">
        <v>58566</v>
      </c>
      <c r="D212" s="1">
        <v>17090000</v>
      </c>
      <c r="E212" s="1">
        <v>1</v>
      </c>
      <c r="F212" s="1">
        <v>130</v>
      </c>
      <c r="G212" s="1">
        <v>1</v>
      </c>
      <c r="H212" s="1" t="s">
        <v>10</v>
      </c>
      <c r="I212" s="4">
        <f>1+(Table3[[#This Row],[مقدار]]/Table3[[#This Row],[تعداد روز فعال شعبه]])*10</f>
        <v>1.0769230769230769</v>
      </c>
    </row>
    <row r="213" spans="1:9" x14ac:dyDescent="0.35">
      <c r="A213" s="1" t="s">
        <v>740</v>
      </c>
      <c r="B213" s="1" t="s">
        <v>749</v>
      </c>
      <c r="C213" s="1">
        <v>62899</v>
      </c>
      <c r="D213" s="1">
        <v>6800000</v>
      </c>
      <c r="E213" s="1">
        <v>17</v>
      </c>
      <c r="F213" s="1">
        <v>130</v>
      </c>
      <c r="G213" s="1">
        <v>1</v>
      </c>
      <c r="H213" s="1" t="s">
        <v>10</v>
      </c>
      <c r="I213" s="4">
        <f>1+(Table3[[#This Row],[مقدار]]/Table3[[#This Row],[تعداد روز فعال شعبه]])*10</f>
        <v>2.3076923076923075</v>
      </c>
    </row>
    <row r="214" spans="1:9" x14ac:dyDescent="0.35">
      <c r="A214" s="1" t="s">
        <v>740</v>
      </c>
      <c r="B214" s="1" t="s">
        <v>750</v>
      </c>
      <c r="C214" s="1">
        <v>58230</v>
      </c>
      <c r="D214" s="1">
        <v>2660000</v>
      </c>
      <c r="E214" s="1">
        <v>1</v>
      </c>
      <c r="F214" s="1">
        <v>130</v>
      </c>
      <c r="G214" s="1">
        <v>1</v>
      </c>
      <c r="H214" s="1" t="s">
        <v>10</v>
      </c>
      <c r="I214" s="4">
        <f>1+(Table3[[#This Row],[مقدار]]/Table3[[#This Row],[تعداد روز فعال شعبه]])*10</f>
        <v>1.0769230769230769</v>
      </c>
    </row>
    <row r="215" spans="1:9" x14ac:dyDescent="0.35">
      <c r="A215" s="1" t="s">
        <v>740</v>
      </c>
      <c r="B215" s="1" t="s">
        <v>184</v>
      </c>
      <c r="C215" s="1">
        <v>59019</v>
      </c>
      <c r="D215" s="1">
        <v>14780000</v>
      </c>
      <c r="E215" s="1">
        <v>1</v>
      </c>
      <c r="F215" s="1">
        <v>130</v>
      </c>
      <c r="G215" s="1">
        <v>1</v>
      </c>
      <c r="H215" s="1" t="s">
        <v>10</v>
      </c>
      <c r="I215" s="4">
        <f>1+(Table3[[#This Row],[مقدار]]/Table3[[#This Row],[تعداد روز فعال شعبه]])*10</f>
        <v>1.0769230769230769</v>
      </c>
    </row>
    <row r="216" spans="1:9" x14ac:dyDescent="0.35">
      <c r="A216" s="1" t="s">
        <v>740</v>
      </c>
      <c r="B216" s="1" t="s">
        <v>328</v>
      </c>
      <c r="C216" s="1">
        <v>58692</v>
      </c>
      <c r="D216" s="1">
        <v>8390000</v>
      </c>
      <c r="E216" s="1">
        <v>1</v>
      </c>
      <c r="F216" s="1">
        <v>130</v>
      </c>
      <c r="G216" s="1">
        <v>1</v>
      </c>
      <c r="H216" s="1" t="s">
        <v>10</v>
      </c>
      <c r="I216" s="4">
        <f>1+(Table3[[#This Row],[مقدار]]/Table3[[#This Row],[تعداد روز فعال شعبه]])*10</f>
        <v>1.0769230769230769</v>
      </c>
    </row>
    <row r="217" spans="1:9" x14ac:dyDescent="0.35">
      <c r="A217" s="1" t="s">
        <v>740</v>
      </c>
      <c r="B217" s="1" t="s">
        <v>752</v>
      </c>
      <c r="C217" s="1">
        <v>58978</v>
      </c>
      <c r="D217" s="1">
        <v>5220000</v>
      </c>
      <c r="E217" s="1">
        <v>1</v>
      </c>
      <c r="F217" s="1">
        <v>130</v>
      </c>
      <c r="G217" s="1">
        <v>1</v>
      </c>
      <c r="H217" s="1" t="s">
        <v>10</v>
      </c>
      <c r="I217" s="4">
        <f>1+(Table3[[#This Row],[مقدار]]/Table3[[#This Row],[تعداد روز فعال شعبه]])*10</f>
        <v>1.0769230769230769</v>
      </c>
    </row>
    <row r="218" spans="1:9" x14ac:dyDescent="0.35">
      <c r="A218" s="1" t="s">
        <v>740</v>
      </c>
      <c r="B218" s="1" t="s">
        <v>342</v>
      </c>
      <c r="C218" s="1">
        <v>58821</v>
      </c>
      <c r="D218" s="1">
        <v>13450000</v>
      </c>
      <c r="E218" s="1">
        <v>1</v>
      </c>
      <c r="F218" s="1">
        <v>130</v>
      </c>
      <c r="G218" s="1">
        <v>1</v>
      </c>
      <c r="H218" s="1" t="s">
        <v>10</v>
      </c>
      <c r="I218" s="4">
        <f>1+(Table3[[#This Row],[مقدار]]/Table3[[#This Row],[تعداد روز فعال شعبه]])*10</f>
        <v>1.0769230769230769</v>
      </c>
    </row>
    <row r="219" spans="1:9" x14ac:dyDescent="0.35">
      <c r="A219" s="1" t="s">
        <v>740</v>
      </c>
      <c r="B219" s="1" t="s">
        <v>338</v>
      </c>
      <c r="C219" s="1">
        <v>59102</v>
      </c>
      <c r="D219" s="1">
        <v>16120000</v>
      </c>
      <c r="E219" s="1">
        <v>1</v>
      </c>
      <c r="F219" s="1">
        <v>130</v>
      </c>
      <c r="G219" s="1">
        <v>1</v>
      </c>
      <c r="H219" s="1" t="s">
        <v>10</v>
      </c>
      <c r="I219" s="4">
        <f>1+(Table3[[#This Row],[مقدار]]/Table3[[#This Row],[تعداد روز فعال شعبه]])*10</f>
        <v>1.0769230769230769</v>
      </c>
    </row>
    <row r="220" spans="1:9" x14ac:dyDescent="0.35">
      <c r="A220" s="1" t="s">
        <v>740</v>
      </c>
      <c r="B220" s="1" t="s">
        <v>753</v>
      </c>
      <c r="C220" s="1">
        <v>58569</v>
      </c>
      <c r="D220" s="1">
        <v>8790000</v>
      </c>
      <c r="E220" s="1">
        <v>1</v>
      </c>
      <c r="F220" s="1">
        <v>130</v>
      </c>
      <c r="G220" s="1">
        <v>1</v>
      </c>
      <c r="H220" s="1" t="s">
        <v>10</v>
      </c>
      <c r="I220" s="4">
        <f>1+(Table3[[#This Row],[مقدار]]/Table3[[#This Row],[تعداد روز فعال شعبه]])*10</f>
        <v>1.0769230769230769</v>
      </c>
    </row>
    <row r="221" spans="1:9" x14ac:dyDescent="0.35">
      <c r="A221" s="1" t="s">
        <v>740</v>
      </c>
      <c r="B221" s="1" t="s">
        <v>98</v>
      </c>
      <c r="C221" s="1">
        <v>59051</v>
      </c>
      <c r="D221" s="1">
        <v>9010000</v>
      </c>
      <c r="E221" s="1">
        <v>1</v>
      </c>
      <c r="F221" s="1">
        <v>130</v>
      </c>
      <c r="G221" s="1">
        <v>1</v>
      </c>
      <c r="H221" s="1" t="s">
        <v>10</v>
      </c>
      <c r="I221" s="4">
        <f>1+(Table3[[#This Row],[مقدار]]/Table3[[#This Row],[تعداد روز فعال شعبه]])*10</f>
        <v>1.0769230769230769</v>
      </c>
    </row>
    <row r="222" spans="1:9" x14ac:dyDescent="0.35">
      <c r="A222" s="1" t="s">
        <v>740</v>
      </c>
      <c r="B222" s="1" t="s">
        <v>394</v>
      </c>
      <c r="C222" s="1">
        <v>58640</v>
      </c>
      <c r="D222" s="1">
        <v>9640000</v>
      </c>
      <c r="E222" s="1">
        <v>1</v>
      </c>
      <c r="F222" s="1">
        <v>130</v>
      </c>
      <c r="G222" s="1">
        <v>1</v>
      </c>
      <c r="H222" s="1" t="s">
        <v>10</v>
      </c>
      <c r="I222" s="4">
        <f>1+(Table3[[#This Row],[مقدار]]/Table3[[#This Row],[تعداد روز فعال شعبه]])*10</f>
        <v>1.0769230769230769</v>
      </c>
    </row>
    <row r="223" spans="1:9" x14ac:dyDescent="0.35">
      <c r="A223" s="1" t="s">
        <v>740</v>
      </c>
      <c r="B223" s="1" t="s">
        <v>754</v>
      </c>
      <c r="C223" s="1">
        <v>59204</v>
      </c>
      <c r="D223" s="1">
        <v>6980000</v>
      </c>
      <c r="E223" s="1">
        <v>1</v>
      </c>
      <c r="F223" s="1">
        <v>130</v>
      </c>
      <c r="G223" s="1">
        <v>1</v>
      </c>
      <c r="H223" s="1" t="s">
        <v>10</v>
      </c>
      <c r="I223" s="4">
        <f>1+(Table3[[#This Row],[مقدار]]/Table3[[#This Row],[تعداد روز فعال شعبه]])*10</f>
        <v>1.0769230769230769</v>
      </c>
    </row>
    <row r="224" spans="1:9" x14ac:dyDescent="0.35">
      <c r="A224" s="1" t="s">
        <v>740</v>
      </c>
      <c r="B224" s="1" t="s">
        <v>413</v>
      </c>
      <c r="C224" s="1">
        <v>58080</v>
      </c>
      <c r="D224" s="1">
        <v>3670000</v>
      </c>
      <c r="E224" s="1">
        <v>1</v>
      </c>
      <c r="F224" s="1">
        <v>130</v>
      </c>
      <c r="G224" s="1">
        <v>1</v>
      </c>
      <c r="H224" s="1" t="s">
        <v>10</v>
      </c>
      <c r="I224" s="4">
        <f>1+(Table3[[#This Row],[مقدار]]/Table3[[#This Row],[تعداد روز فعال شعبه]])*10</f>
        <v>1.0769230769230769</v>
      </c>
    </row>
    <row r="225" spans="1:9" x14ac:dyDescent="0.35">
      <c r="A225" s="1" t="s">
        <v>740</v>
      </c>
      <c r="B225" s="1" t="s">
        <v>755</v>
      </c>
      <c r="C225" s="1">
        <v>62983</v>
      </c>
      <c r="D225" s="1">
        <v>13860000</v>
      </c>
      <c r="E225" s="1">
        <v>18</v>
      </c>
      <c r="F225" s="1">
        <v>130</v>
      </c>
      <c r="G225" s="1">
        <v>1</v>
      </c>
      <c r="H225" s="1" t="s">
        <v>10</v>
      </c>
      <c r="I225" s="4">
        <f>1+(Table3[[#This Row],[مقدار]]/Table3[[#This Row],[تعداد روز فعال شعبه]])*10</f>
        <v>2.3846153846153846</v>
      </c>
    </row>
    <row r="226" spans="1:9" x14ac:dyDescent="0.35">
      <c r="A226" s="1" t="s">
        <v>740</v>
      </c>
      <c r="B226" s="1" t="s">
        <v>189</v>
      </c>
      <c r="C226" s="1">
        <v>59017</v>
      </c>
      <c r="D226" s="1">
        <v>13440000</v>
      </c>
      <c r="E226" s="1">
        <v>1</v>
      </c>
      <c r="F226" s="1">
        <v>130</v>
      </c>
      <c r="G226" s="1">
        <v>1</v>
      </c>
      <c r="H226" s="1" t="s">
        <v>10</v>
      </c>
      <c r="I226" s="4">
        <f>1+(Table3[[#This Row],[مقدار]]/Table3[[#This Row],[تعداد روز فعال شعبه]])*10</f>
        <v>1.0769230769230769</v>
      </c>
    </row>
    <row r="227" spans="1:9" x14ac:dyDescent="0.35">
      <c r="A227" s="1" t="s">
        <v>740</v>
      </c>
      <c r="B227" s="1" t="s">
        <v>756</v>
      </c>
      <c r="C227" s="1">
        <v>57969</v>
      </c>
      <c r="D227" s="1">
        <v>5190000</v>
      </c>
      <c r="E227" s="1">
        <v>1</v>
      </c>
      <c r="F227" s="1">
        <v>130</v>
      </c>
      <c r="G227" s="1">
        <v>1</v>
      </c>
      <c r="H227" s="1" t="s">
        <v>10</v>
      </c>
      <c r="I227" s="4">
        <f>1+(Table3[[#This Row],[مقدار]]/Table3[[#This Row],[تعداد روز فعال شعبه]])*10</f>
        <v>1.0769230769230769</v>
      </c>
    </row>
    <row r="228" spans="1:9" x14ac:dyDescent="0.35">
      <c r="A228" s="1" t="s">
        <v>740</v>
      </c>
      <c r="B228" s="1" t="s">
        <v>757</v>
      </c>
      <c r="C228" s="1">
        <v>63156</v>
      </c>
      <c r="D228" s="1">
        <v>490000</v>
      </c>
      <c r="E228" s="1">
        <v>1</v>
      </c>
      <c r="F228" s="1">
        <v>130</v>
      </c>
      <c r="G228" s="1">
        <v>1</v>
      </c>
      <c r="H228" s="1" t="s">
        <v>10</v>
      </c>
      <c r="I228" s="4">
        <f>1+(Table3[[#This Row],[مقدار]]/Table3[[#This Row],[تعداد روز فعال شعبه]])*10</f>
        <v>1.0769230769230769</v>
      </c>
    </row>
    <row r="229" spans="1:9" x14ac:dyDescent="0.35">
      <c r="A229" s="1" t="s">
        <v>740</v>
      </c>
      <c r="B229" s="1" t="s">
        <v>758</v>
      </c>
      <c r="C229" s="1">
        <v>63004</v>
      </c>
      <c r="D229" s="1">
        <v>10800000</v>
      </c>
      <c r="E229" s="1">
        <v>30</v>
      </c>
      <c r="F229" s="1">
        <v>130</v>
      </c>
      <c r="G229" s="1">
        <v>1</v>
      </c>
      <c r="H229" s="1" t="s">
        <v>10</v>
      </c>
      <c r="I229" s="4">
        <f>1+(Table3[[#This Row],[مقدار]]/Table3[[#This Row],[تعداد روز فعال شعبه]])*10</f>
        <v>3.3076923076923079</v>
      </c>
    </row>
    <row r="230" spans="1:9" x14ac:dyDescent="0.35">
      <c r="A230" s="1" t="s">
        <v>740</v>
      </c>
      <c r="B230" s="1" t="s">
        <v>635</v>
      </c>
      <c r="C230" s="1">
        <v>58255</v>
      </c>
      <c r="D230" s="1">
        <v>4480000</v>
      </c>
      <c r="E230" s="1">
        <v>1</v>
      </c>
      <c r="F230" s="1">
        <v>130</v>
      </c>
      <c r="G230" s="1">
        <v>1</v>
      </c>
      <c r="H230" s="1" t="s">
        <v>10</v>
      </c>
      <c r="I230" s="4">
        <f>1+(Table3[[#This Row],[مقدار]]/Table3[[#This Row],[تعداد روز فعال شعبه]])*10</f>
        <v>1.0769230769230769</v>
      </c>
    </row>
    <row r="231" spans="1:9" x14ac:dyDescent="0.35">
      <c r="A231" s="1" t="s">
        <v>740</v>
      </c>
      <c r="B231" s="1" t="s">
        <v>759</v>
      </c>
      <c r="C231" s="1">
        <v>62886</v>
      </c>
      <c r="D231" s="1">
        <v>11700000</v>
      </c>
      <c r="E231" s="1">
        <v>30</v>
      </c>
      <c r="F231" s="1">
        <v>130</v>
      </c>
      <c r="G231" s="1">
        <v>1</v>
      </c>
      <c r="H231" s="1" t="s">
        <v>10</v>
      </c>
      <c r="I231" s="4">
        <f>1+(Table3[[#This Row],[مقدار]]/Table3[[#This Row],[تعداد روز فعال شعبه]])*10</f>
        <v>3.3076923076923079</v>
      </c>
    </row>
    <row r="232" spans="1:9" x14ac:dyDescent="0.35">
      <c r="A232" s="1" t="s">
        <v>740</v>
      </c>
      <c r="B232" s="1" t="s">
        <v>760</v>
      </c>
      <c r="C232" s="1">
        <v>63153</v>
      </c>
      <c r="D232" s="1">
        <v>280000</v>
      </c>
      <c r="E232" s="1">
        <v>1</v>
      </c>
      <c r="F232" s="1">
        <v>130</v>
      </c>
      <c r="G232" s="1">
        <v>1</v>
      </c>
      <c r="H232" s="1" t="s">
        <v>10</v>
      </c>
      <c r="I232" s="4">
        <f>1+(Table3[[#This Row],[مقدار]]/Table3[[#This Row],[تعداد روز فعال شعبه]])*10</f>
        <v>1.0769230769230769</v>
      </c>
    </row>
    <row r="233" spans="1:9" x14ac:dyDescent="0.35">
      <c r="A233" s="1" t="s">
        <v>740</v>
      </c>
      <c r="B233" s="1" t="s">
        <v>128</v>
      </c>
      <c r="C233" s="1">
        <v>58872</v>
      </c>
      <c r="D233" s="1">
        <v>7010000</v>
      </c>
      <c r="E233" s="1">
        <v>1</v>
      </c>
      <c r="F233" s="1">
        <v>130</v>
      </c>
      <c r="G233" s="1">
        <v>1</v>
      </c>
      <c r="H233" s="1" t="s">
        <v>10</v>
      </c>
      <c r="I233" s="4">
        <f>1+(Table3[[#This Row],[مقدار]]/Table3[[#This Row],[تعداد روز فعال شعبه]])*10</f>
        <v>1.0769230769230769</v>
      </c>
    </row>
    <row r="234" spans="1:9" x14ac:dyDescent="0.35">
      <c r="A234" s="1" t="s">
        <v>740</v>
      </c>
      <c r="B234" s="1" t="s">
        <v>599</v>
      </c>
      <c r="C234" s="1">
        <v>62991</v>
      </c>
      <c r="D234" s="1">
        <v>3240000</v>
      </c>
      <c r="E234" s="1">
        <v>6</v>
      </c>
      <c r="F234" s="1">
        <v>130</v>
      </c>
      <c r="G234" s="1">
        <v>1</v>
      </c>
      <c r="H234" s="1" t="s">
        <v>10</v>
      </c>
      <c r="I234" s="4">
        <f>1+(Table3[[#This Row],[مقدار]]/Table3[[#This Row],[تعداد روز فعال شعبه]])*10</f>
        <v>1.4615384615384617</v>
      </c>
    </row>
    <row r="235" spans="1:9" x14ac:dyDescent="0.35">
      <c r="A235" s="1" t="s">
        <v>740</v>
      </c>
      <c r="B235" s="1" t="s">
        <v>118</v>
      </c>
      <c r="C235" s="1">
        <v>58697</v>
      </c>
      <c r="D235" s="1">
        <v>11880000</v>
      </c>
      <c r="E235" s="1">
        <v>1</v>
      </c>
      <c r="F235" s="1">
        <v>130</v>
      </c>
      <c r="G235" s="1">
        <v>1</v>
      </c>
      <c r="H235" s="1" t="s">
        <v>10</v>
      </c>
      <c r="I235" s="4">
        <f>1+(Table3[[#This Row],[مقدار]]/Table3[[#This Row],[تعداد روز فعال شعبه]])*10</f>
        <v>1.0769230769230769</v>
      </c>
    </row>
    <row r="236" spans="1:9" x14ac:dyDescent="0.35">
      <c r="A236" s="1" t="s">
        <v>740</v>
      </c>
      <c r="B236" s="1" t="s">
        <v>761</v>
      </c>
      <c r="C236" s="1">
        <v>62844</v>
      </c>
      <c r="D236" s="1">
        <v>2340000</v>
      </c>
      <c r="E236" s="1">
        <v>9</v>
      </c>
      <c r="F236" s="1">
        <v>130</v>
      </c>
      <c r="G236" s="1">
        <v>1</v>
      </c>
      <c r="H236" s="1" t="s">
        <v>10</v>
      </c>
      <c r="I236" s="4">
        <f>1+(Table3[[#This Row],[مقدار]]/Table3[[#This Row],[تعداد روز فعال شعبه]])*10</f>
        <v>1.6923076923076923</v>
      </c>
    </row>
    <row r="237" spans="1:9" x14ac:dyDescent="0.35">
      <c r="A237" s="1" t="s">
        <v>740</v>
      </c>
      <c r="B237" s="1" t="s">
        <v>762</v>
      </c>
      <c r="C237" s="1">
        <v>62931</v>
      </c>
      <c r="D237" s="1">
        <v>2070000</v>
      </c>
      <c r="E237" s="1">
        <v>9</v>
      </c>
      <c r="F237" s="1">
        <v>130</v>
      </c>
      <c r="G237" s="1">
        <v>1</v>
      </c>
      <c r="H237" s="1" t="s">
        <v>10</v>
      </c>
      <c r="I237" s="4">
        <f>1+(Table3[[#This Row],[مقدار]]/Table3[[#This Row],[تعداد روز فعال شعبه]])*10</f>
        <v>1.6923076923076923</v>
      </c>
    </row>
    <row r="238" spans="1:9" x14ac:dyDescent="0.35">
      <c r="A238" s="1" t="s">
        <v>740</v>
      </c>
      <c r="B238" s="1" t="s">
        <v>763</v>
      </c>
      <c r="C238" s="1">
        <v>58811</v>
      </c>
      <c r="D238" s="1">
        <v>7770000</v>
      </c>
      <c r="E238" s="1">
        <v>1</v>
      </c>
      <c r="F238" s="1">
        <v>130</v>
      </c>
      <c r="G238" s="1">
        <v>1</v>
      </c>
      <c r="H238" s="1" t="s">
        <v>10</v>
      </c>
      <c r="I238" s="4">
        <f>1+(Table3[[#This Row],[مقدار]]/Table3[[#This Row],[تعداد روز فعال شعبه]])*10</f>
        <v>1.0769230769230769</v>
      </c>
    </row>
    <row r="239" spans="1:9" x14ac:dyDescent="0.35">
      <c r="A239" s="1" t="s">
        <v>740</v>
      </c>
      <c r="B239" s="1" t="s">
        <v>267</v>
      </c>
      <c r="C239" s="1">
        <v>58736</v>
      </c>
      <c r="D239" s="1">
        <v>5650000</v>
      </c>
      <c r="E239" s="1">
        <v>1</v>
      </c>
      <c r="F239" s="1">
        <v>130</v>
      </c>
      <c r="G239" s="1">
        <v>1</v>
      </c>
      <c r="H239" s="1" t="s">
        <v>10</v>
      </c>
      <c r="I239" s="4">
        <f>1+(Table3[[#This Row],[مقدار]]/Table3[[#This Row],[تعداد روز فعال شعبه]])*10</f>
        <v>1.0769230769230769</v>
      </c>
    </row>
    <row r="240" spans="1:9" x14ac:dyDescent="0.35">
      <c r="A240" s="1" t="s">
        <v>740</v>
      </c>
      <c r="B240" s="1" t="s">
        <v>616</v>
      </c>
      <c r="C240" s="1">
        <v>59148</v>
      </c>
      <c r="D240" s="1">
        <v>28190000</v>
      </c>
      <c r="E240" s="1">
        <v>1</v>
      </c>
      <c r="F240" s="1">
        <v>130</v>
      </c>
      <c r="G240" s="1">
        <v>1</v>
      </c>
      <c r="H240" s="1" t="s">
        <v>10</v>
      </c>
      <c r="I240" s="4">
        <f>1+(Table3[[#This Row],[مقدار]]/Table3[[#This Row],[تعداد روز فعال شعبه]])*10</f>
        <v>1.0769230769230769</v>
      </c>
    </row>
    <row r="241" spans="1:9" x14ac:dyDescent="0.35">
      <c r="A241" s="1" t="s">
        <v>740</v>
      </c>
      <c r="B241" s="1" t="s">
        <v>630</v>
      </c>
      <c r="C241" s="1">
        <v>59142</v>
      </c>
      <c r="D241" s="1">
        <v>6970000</v>
      </c>
      <c r="E241" s="1">
        <v>1</v>
      </c>
      <c r="F241" s="1">
        <v>130</v>
      </c>
      <c r="G241" s="1">
        <v>1</v>
      </c>
      <c r="H241" s="1" t="s">
        <v>10</v>
      </c>
      <c r="I241" s="4">
        <f>1+(Table3[[#This Row],[مقدار]]/Table3[[#This Row],[تعداد روز فعال شعبه]])*10</f>
        <v>1.0769230769230769</v>
      </c>
    </row>
    <row r="242" spans="1:9" x14ac:dyDescent="0.35">
      <c r="A242" s="1" t="s">
        <v>740</v>
      </c>
      <c r="B242" s="1" t="s">
        <v>418</v>
      </c>
      <c r="C242" s="1">
        <v>58378</v>
      </c>
      <c r="D242" s="1">
        <v>4440000</v>
      </c>
      <c r="E242" s="1">
        <v>1</v>
      </c>
      <c r="F242" s="1">
        <v>130</v>
      </c>
      <c r="G242" s="1">
        <v>1</v>
      </c>
      <c r="H242" s="1" t="s">
        <v>10</v>
      </c>
      <c r="I242" s="4">
        <f>1+(Table3[[#This Row],[مقدار]]/Table3[[#This Row],[تعداد روز فعال شعبه]])*10</f>
        <v>1.0769230769230769</v>
      </c>
    </row>
    <row r="243" spans="1:9" x14ac:dyDescent="0.35">
      <c r="A243" s="1" t="s">
        <v>740</v>
      </c>
      <c r="B243" s="1" t="s">
        <v>114</v>
      </c>
      <c r="C243" s="1">
        <v>58550</v>
      </c>
      <c r="D243" s="1">
        <v>9750000</v>
      </c>
      <c r="E243" s="1">
        <v>1</v>
      </c>
      <c r="F243" s="1">
        <v>130</v>
      </c>
      <c r="G243" s="1">
        <v>1</v>
      </c>
      <c r="H243" s="1" t="s">
        <v>10</v>
      </c>
      <c r="I243" s="4">
        <f>1+(Table3[[#This Row],[مقدار]]/Table3[[#This Row],[تعداد روز فعال شعبه]])*10</f>
        <v>1.0769230769230769</v>
      </c>
    </row>
    <row r="244" spans="1:9" x14ac:dyDescent="0.35">
      <c r="A244" s="1" t="s">
        <v>740</v>
      </c>
      <c r="B244" s="1" t="s">
        <v>374</v>
      </c>
      <c r="C244" s="1">
        <v>58833</v>
      </c>
      <c r="D244" s="1">
        <v>6490000</v>
      </c>
      <c r="E244" s="1">
        <v>1</v>
      </c>
      <c r="F244" s="1">
        <v>130</v>
      </c>
      <c r="G244" s="1">
        <v>1</v>
      </c>
      <c r="H244" s="1" t="s">
        <v>10</v>
      </c>
      <c r="I244" s="4">
        <f>1+(Table3[[#This Row],[مقدار]]/Table3[[#This Row],[تعداد روز فعال شعبه]])*10</f>
        <v>1.0769230769230769</v>
      </c>
    </row>
    <row r="245" spans="1:9" x14ac:dyDescent="0.35">
      <c r="A245" s="1" t="s">
        <v>740</v>
      </c>
      <c r="B245" s="1" t="s">
        <v>764</v>
      </c>
      <c r="C245" s="1">
        <v>62906</v>
      </c>
      <c r="D245" s="1">
        <v>22400000</v>
      </c>
      <c r="E245" s="1">
        <v>70</v>
      </c>
      <c r="F245" s="1">
        <v>130</v>
      </c>
      <c r="G245" s="1">
        <v>1</v>
      </c>
      <c r="H245" s="1" t="s">
        <v>10</v>
      </c>
      <c r="I245" s="4">
        <f>1+(Table3[[#This Row],[مقدار]]/Table3[[#This Row],[تعداد روز فعال شعبه]])*10</f>
        <v>6.3846153846153841</v>
      </c>
    </row>
    <row r="246" spans="1:9" x14ac:dyDescent="0.35">
      <c r="A246" s="1" t="s">
        <v>740</v>
      </c>
      <c r="B246" s="1" t="s">
        <v>363</v>
      </c>
      <c r="C246" s="1">
        <v>58181</v>
      </c>
      <c r="D246" s="1">
        <v>3880000</v>
      </c>
      <c r="E246" s="1">
        <v>1</v>
      </c>
      <c r="F246" s="1">
        <v>130</v>
      </c>
      <c r="G246" s="1">
        <v>1</v>
      </c>
      <c r="H246" s="1" t="s">
        <v>10</v>
      </c>
      <c r="I246" s="4">
        <f>1+(Table3[[#This Row],[مقدار]]/Table3[[#This Row],[تعداد روز فعال شعبه]])*10</f>
        <v>1.0769230769230769</v>
      </c>
    </row>
    <row r="247" spans="1:9" x14ac:dyDescent="0.35">
      <c r="A247" s="1" t="s">
        <v>740</v>
      </c>
      <c r="B247" s="1" t="s">
        <v>239</v>
      </c>
      <c r="C247" s="1">
        <v>58695</v>
      </c>
      <c r="D247" s="1">
        <v>8880000</v>
      </c>
      <c r="E247" s="1">
        <v>1</v>
      </c>
      <c r="F247" s="1">
        <v>130</v>
      </c>
      <c r="G247" s="1">
        <v>1</v>
      </c>
      <c r="H247" s="1" t="s">
        <v>10</v>
      </c>
      <c r="I247" s="4">
        <f>1+(Table3[[#This Row],[مقدار]]/Table3[[#This Row],[تعداد روز فعال شعبه]])*10</f>
        <v>1.0769230769230769</v>
      </c>
    </row>
    <row r="248" spans="1:9" x14ac:dyDescent="0.35">
      <c r="A248" s="1" t="s">
        <v>740</v>
      </c>
      <c r="B248" s="1" t="s">
        <v>304</v>
      </c>
      <c r="C248" s="1">
        <v>58571</v>
      </c>
      <c r="D248" s="1">
        <v>17120000</v>
      </c>
      <c r="E248" s="1">
        <v>1</v>
      </c>
      <c r="F248" s="1">
        <v>130</v>
      </c>
      <c r="G248" s="1">
        <v>1</v>
      </c>
      <c r="H248" s="1" t="s">
        <v>10</v>
      </c>
      <c r="I248" s="4">
        <f>1+(Table3[[#This Row],[مقدار]]/Table3[[#This Row],[تعداد روز فعال شعبه]])*10</f>
        <v>1.0769230769230769</v>
      </c>
    </row>
    <row r="249" spans="1:9" x14ac:dyDescent="0.35">
      <c r="A249" s="1" t="s">
        <v>740</v>
      </c>
      <c r="B249" s="1" t="s">
        <v>86</v>
      </c>
      <c r="C249" s="1">
        <v>58607</v>
      </c>
      <c r="D249" s="1">
        <v>12360000</v>
      </c>
      <c r="E249" s="1">
        <v>1</v>
      </c>
      <c r="F249" s="1">
        <v>130</v>
      </c>
      <c r="G249" s="1">
        <v>1</v>
      </c>
      <c r="H249" s="1" t="s">
        <v>10</v>
      </c>
      <c r="I249" s="4">
        <f>1+(Table3[[#This Row],[مقدار]]/Table3[[#This Row],[تعداد روز فعال شعبه]])*10</f>
        <v>1.0769230769230769</v>
      </c>
    </row>
    <row r="250" spans="1:9" x14ac:dyDescent="0.35">
      <c r="A250" s="1" t="s">
        <v>740</v>
      </c>
      <c r="B250" s="1" t="s">
        <v>33</v>
      </c>
      <c r="C250" s="1">
        <v>58591</v>
      </c>
      <c r="D250" s="1">
        <v>8190000</v>
      </c>
      <c r="E250" s="1">
        <v>1</v>
      </c>
      <c r="F250" s="1">
        <v>130</v>
      </c>
      <c r="G250" s="1">
        <v>1</v>
      </c>
      <c r="H250" s="1" t="s">
        <v>10</v>
      </c>
      <c r="I250" s="4">
        <f>1+(Table3[[#This Row],[مقدار]]/Table3[[#This Row],[تعداد روز فعال شعبه]])*10</f>
        <v>1.0769230769230769</v>
      </c>
    </row>
    <row r="251" spans="1:9" x14ac:dyDescent="0.35">
      <c r="A251" s="1" t="s">
        <v>740</v>
      </c>
      <c r="B251" s="1" t="s">
        <v>765</v>
      </c>
      <c r="C251" s="1">
        <v>62903</v>
      </c>
      <c r="D251" s="1">
        <v>5200000</v>
      </c>
      <c r="E251" s="1">
        <v>20</v>
      </c>
      <c r="F251" s="1">
        <v>130</v>
      </c>
      <c r="G251" s="1">
        <v>1</v>
      </c>
      <c r="H251" s="1" t="s">
        <v>10</v>
      </c>
      <c r="I251" s="4">
        <f>1+(Table3[[#This Row],[مقدار]]/Table3[[#This Row],[تعداد روز فعال شعبه]])*10</f>
        <v>2.5384615384615383</v>
      </c>
    </row>
    <row r="252" spans="1:9" x14ac:dyDescent="0.35">
      <c r="A252" s="1" t="s">
        <v>740</v>
      </c>
      <c r="B252" s="1" t="s">
        <v>146</v>
      </c>
      <c r="C252" s="1">
        <v>58732</v>
      </c>
      <c r="D252" s="1">
        <v>3310000</v>
      </c>
      <c r="E252" s="1">
        <v>1</v>
      </c>
      <c r="F252" s="1">
        <v>130</v>
      </c>
      <c r="G252" s="1">
        <v>1</v>
      </c>
      <c r="H252" s="1" t="s">
        <v>10</v>
      </c>
      <c r="I252" s="4">
        <f>1+(Table3[[#This Row],[مقدار]]/Table3[[#This Row],[تعداد روز فعال شعبه]])*10</f>
        <v>1.0769230769230769</v>
      </c>
    </row>
    <row r="253" spans="1:9" x14ac:dyDescent="0.35">
      <c r="A253" s="1" t="s">
        <v>740</v>
      </c>
      <c r="B253" s="1" t="s">
        <v>50</v>
      </c>
      <c r="C253" s="1">
        <v>58837</v>
      </c>
      <c r="D253" s="1">
        <v>5390000</v>
      </c>
      <c r="E253" s="1">
        <v>1</v>
      </c>
      <c r="F253" s="1">
        <v>130</v>
      </c>
      <c r="G253" s="1">
        <v>1</v>
      </c>
      <c r="H253" s="1" t="s">
        <v>10</v>
      </c>
      <c r="I253" s="4">
        <f>1+(Table3[[#This Row],[مقدار]]/Table3[[#This Row],[تعداد روز فعال شعبه]])*10</f>
        <v>1.0769230769230769</v>
      </c>
    </row>
    <row r="254" spans="1:9" x14ac:dyDescent="0.35">
      <c r="A254" s="1" t="s">
        <v>740</v>
      </c>
      <c r="B254" s="1" t="s">
        <v>222</v>
      </c>
      <c r="C254" s="1">
        <v>58507</v>
      </c>
      <c r="D254" s="1">
        <v>3600000</v>
      </c>
      <c r="E254" s="1">
        <v>1</v>
      </c>
      <c r="F254" s="1">
        <v>130</v>
      </c>
      <c r="G254" s="1">
        <v>1</v>
      </c>
      <c r="H254" s="1" t="s">
        <v>10</v>
      </c>
      <c r="I254" s="4">
        <f>1+(Table3[[#This Row],[مقدار]]/Table3[[#This Row],[تعداد روز فعال شعبه]])*10</f>
        <v>1.0769230769230769</v>
      </c>
    </row>
    <row r="255" spans="1:9" x14ac:dyDescent="0.35">
      <c r="A255" s="1" t="s">
        <v>740</v>
      </c>
      <c r="B255" s="1" t="s">
        <v>259</v>
      </c>
      <c r="C255" s="1">
        <v>58925</v>
      </c>
      <c r="D255" s="1">
        <v>9440000</v>
      </c>
      <c r="E255" s="1">
        <v>1</v>
      </c>
      <c r="F255" s="1">
        <v>130</v>
      </c>
      <c r="G255" s="1">
        <v>1</v>
      </c>
      <c r="H255" s="1" t="s">
        <v>10</v>
      </c>
      <c r="I255" s="4">
        <f>1+(Table3[[#This Row],[مقدار]]/Table3[[#This Row],[تعداد روز فعال شعبه]])*10</f>
        <v>1.0769230769230769</v>
      </c>
    </row>
    <row r="256" spans="1:9" x14ac:dyDescent="0.35">
      <c r="A256" s="1" t="s">
        <v>740</v>
      </c>
      <c r="B256" s="1" t="s">
        <v>320</v>
      </c>
      <c r="C256" s="1">
        <v>58813</v>
      </c>
      <c r="D256" s="1">
        <v>4740000</v>
      </c>
      <c r="E256" s="1">
        <v>2</v>
      </c>
      <c r="F256" s="1">
        <v>130</v>
      </c>
      <c r="G256" s="1">
        <v>1</v>
      </c>
      <c r="H256" s="1" t="s">
        <v>10</v>
      </c>
      <c r="I256" s="4">
        <f>1+(Table3[[#This Row],[مقدار]]/Table3[[#This Row],[تعداد روز فعال شعبه]])*10</f>
        <v>1.1538461538461537</v>
      </c>
    </row>
    <row r="257" spans="1:9" x14ac:dyDescent="0.35">
      <c r="A257" s="1" t="s">
        <v>740</v>
      </c>
      <c r="B257" s="1" t="s">
        <v>410</v>
      </c>
      <c r="C257" s="1">
        <v>58897</v>
      </c>
      <c r="D257" s="1">
        <v>5550000</v>
      </c>
      <c r="E257" s="1">
        <v>1</v>
      </c>
      <c r="F257" s="1">
        <v>130</v>
      </c>
      <c r="G257" s="1">
        <v>1</v>
      </c>
      <c r="H257" s="1" t="s">
        <v>10</v>
      </c>
      <c r="I257" s="4">
        <f>1+(Table3[[#This Row],[مقدار]]/Table3[[#This Row],[تعداد روز فعال شعبه]])*10</f>
        <v>1.0769230769230769</v>
      </c>
    </row>
    <row r="258" spans="1:9" x14ac:dyDescent="0.35">
      <c r="A258" s="1" t="s">
        <v>740</v>
      </c>
      <c r="B258" s="1" t="s">
        <v>293</v>
      </c>
      <c r="C258" s="1">
        <v>58665</v>
      </c>
      <c r="D258" s="1">
        <v>9340000</v>
      </c>
      <c r="E258" s="1">
        <v>1</v>
      </c>
      <c r="F258" s="1">
        <v>130</v>
      </c>
      <c r="G258" s="1">
        <v>1</v>
      </c>
      <c r="H258" s="1" t="s">
        <v>10</v>
      </c>
      <c r="I258" s="4">
        <f>1+(Table3[[#This Row],[مقدار]]/Table3[[#This Row],[تعداد روز فعال شعبه]])*10</f>
        <v>1.0769230769230769</v>
      </c>
    </row>
    <row r="259" spans="1:9" x14ac:dyDescent="0.35">
      <c r="A259" s="1" t="s">
        <v>740</v>
      </c>
      <c r="B259" s="1" t="s">
        <v>266</v>
      </c>
      <c r="C259" s="1">
        <v>58789</v>
      </c>
      <c r="D259" s="1">
        <v>4980000</v>
      </c>
      <c r="E259" s="1">
        <v>1</v>
      </c>
      <c r="F259" s="1">
        <v>130</v>
      </c>
      <c r="G259" s="1">
        <v>1</v>
      </c>
      <c r="H259" s="1" t="s">
        <v>10</v>
      </c>
      <c r="I259" s="4">
        <f>1+(Table3[[#This Row],[مقدار]]/Table3[[#This Row],[تعداد روز فعال شعبه]])*10</f>
        <v>1.0769230769230769</v>
      </c>
    </row>
    <row r="260" spans="1:9" x14ac:dyDescent="0.35">
      <c r="A260" s="1" t="s">
        <v>740</v>
      </c>
      <c r="B260" s="1" t="s">
        <v>767</v>
      </c>
      <c r="C260" s="1">
        <v>63433</v>
      </c>
      <c r="D260" s="1">
        <v>4800000</v>
      </c>
      <c r="E260" s="1">
        <v>30</v>
      </c>
      <c r="F260" s="1">
        <v>130</v>
      </c>
      <c r="G260" s="1">
        <v>1</v>
      </c>
      <c r="H260" s="1" t="s">
        <v>10</v>
      </c>
      <c r="I260" s="4">
        <f>1+(Table3[[#This Row],[مقدار]]/Table3[[#This Row],[تعداد روز فعال شعبه]])*10</f>
        <v>3.3076923076923079</v>
      </c>
    </row>
    <row r="261" spans="1:9" x14ac:dyDescent="0.35">
      <c r="A261" s="1" t="s">
        <v>740</v>
      </c>
      <c r="B261" s="1" t="s">
        <v>380</v>
      </c>
      <c r="C261" s="1">
        <v>58513</v>
      </c>
      <c r="D261" s="1">
        <v>3490000</v>
      </c>
      <c r="E261" s="1">
        <v>1</v>
      </c>
      <c r="F261" s="1">
        <v>130</v>
      </c>
      <c r="G261" s="1">
        <v>1</v>
      </c>
      <c r="H261" s="1" t="s">
        <v>10</v>
      </c>
      <c r="I261" s="4">
        <f>1+(Table3[[#This Row],[مقدار]]/Table3[[#This Row],[تعداد روز فعال شعبه]])*10</f>
        <v>1.0769230769230769</v>
      </c>
    </row>
    <row r="262" spans="1:9" x14ac:dyDescent="0.35">
      <c r="A262" s="1" t="s">
        <v>740</v>
      </c>
      <c r="B262" s="1" t="s">
        <v>768</v>
      </c>
      <c r="C262" s="1">
        <v>58968</v>
      </c>
      <c r="D262" s="1">
        <v>8380000</v>
      </c>
      <c r="E262" s="1">
        <v>1</v>
      </c>
      <c r="F262" s="1">
        <v>130</v>
      </c>
      <c r="G262" s="1">
        <v>1</v>
      </c>
      <c r="H262" s="1" t="s">
        <v>10</v>
      </c>
      <c r="I262" s="4">
        <f>1+(Table3[[#This Row],[مقدار]]/Table3[[#This Row],[تعداد روز فعال شعبه]])*10</f>
        <v>1.0769230769230769</v>
      </c>
    </row>
    <row r="263" spans="1:9" x14ac:dyDescent="0.35">
      <c r="A263" s="1" t="s">
        <v>740</v>
      </c>
      <c r="B263" s="1" t="s">
        <v>386</v>
      </c>
      <c r="C263" s="1">
        <v>62334</v>
      </c>
      <c r="D263" s="1">
        <v>16120000</v>
      </c>
      <c r="E263" s="1">
        <v>1</v>
      </c>
      <c r="F263" s="1">
        <v>130</v>
      </c>
      <c r="G263" s="1">
        <v>1</v>
      </c>
      <c r="H263" s="1" t="s">
        <v>10</v>
      </c>
      <c r="I263" s="4">
        <f>1+(Table3[[#This Row],[مقدار]]/Table3[[#This Row],[تعداد روز فعال شعبه]])*10</f>
        <v>1.0769230769230769</v>
      </c>
    </row>
    <row r="264" spans="1:9" x14ac:dyDescent="0.35">
      <c r="A264" s="1" t="s">
        <v>740</v>
      </c>
      <c r="B264" s="1" t="s">
        <v>369</v>
      </c>
      <c r="C264" s="1">
        <v>58577</v>
      </c>
      <c r="D264" s="1">
        <v>12980000</v>
      </c>
      <c r="E264" s="1">
        <v>1</v>
      </c>
      <c r="F264" s="1">
        <v>130</v>
      </c>
      <c r="G264" s="1">
        <v>1</v>
      </c>
      <c r="H264" s="1" t="s">
        <v>10</v>
      </c>
      <c r="I264" s="4">
        <f>1+(Table3[[#This Row],[مقدار]]/Table3[[#This Row],[تعداد روز فعال شعبه]])*10</f>
        <v>1.0769230769230769</v>
      </c>
    </row>
    <row r="265" spans="1:9" x14ac:dyDescent="0.35">
      <c r="A265" s="1" t="s">
        <v>740</v>
      </c>
      <c r="B265" s="1" t="s">
        <v>769</v>
      </c>
      <c r="C265" s="1">
        <v>58439</v>
      </c>
      <c r="D265" s="1">
        <v>3490000</v>
      </c>
      <c r="E265" s="1">
        <v>1</v>
      </c>
      <c r="F265" s="1">
        <v>130</v>
      </c>
      <c r="G265" s="1">
        <v>1</v>
      </c>
      <c r="H265" s="1" t="s">
        <v>10</v>
      </c>
      <c r="I265" s="4">
        <f>1+(Table3[[#This Row],[مقدار]]/Table3[[#This Row],[تعداد روز فعال شعبه]])*10</f>
        <v>1.0769230769230769</v>
      </c>
    </row>
    <row r="266" spans="1:9" x14ac:dyDescent="0.35">
      <c r="A266" s="1" t="s">
        <v>740</v>
      </c>
      <c r="B266" s="1" t="s">
        <v>431</v>
      </c>
      <c r="C266" s="1">
        <v>57880</v>
      </c>
      <c r="D266" s="1">
        <v>5870000</v>
      </c>
      <c r="E266" s="1">
        <v>1</v>
      </c>
      <c r="F266" s="1">
        <v>130</v>
      </c>
      <c r="G266" s="1">
        <v>1</v>
      </c>
      <c r="H266" s="1" t="s">
        <v>10</v>
      </c>
      <c r="I266" s="4">
        <f>1+(Table3[[#This Row],[مقدار]]/Table3[[#This Row],[تعداد روز فعال شعبه]])*10</f>
        <v>1.0769230769230769</v>
      </c>
    </row>
    <row r="267" spans="1:9" x14ac:dyDescent="0.35">
      <c r="A267" s="1" t="s">
        <v>740</v>
      </c>
      <c r="B267" s="1" t="s">
        <v>250</v>
      </c>
      <c r="C267" s="1">
        <v>58923</v>
      </c>
      <c r="D267" s="1">
        <v>10620000</v>
      </c>
      <c r="E267" s="1">
        <v>1</v>
      </c>
      <c r="F267" s="1">
        <v>130</v>
      </c>
      <c r="G267" s="1">
        <v>1</v>
      </c>
      <c r="H267" s="1" t="s">
        <v>10</v>
      </c>
      <c r="I267" s="4">
        <f>1+(Table3[[#This Row],[مقدار]]/Table3[[#This Row],[تعداد روز فعال شعبه]])*10</f>
        <v>1.0769230769230769</v>
      </c>
    </row>
    <row r="268" spans="1:9" x14ac:dyDescent="0.35">
      <c r="A268" s="1" t="s">
        <v>740</v>
      </c>
      <c r="B268" s="1" t="s">
        <v>593</v>
      </c>
      <c r="C268" s="1">
        <v>58734</v>
      </c>
      <c r="D268" s="1">
        <v>4560000</v>
      </c>
      <c r="E268" s="1">
        <v>1</v>
      </c>
      <c r="F268" s="1">
        <v>130</v>
      </c>
      <c r="G268" s="1">
        <v>1</v>
      </c>
      <c r="H268" s="1" t="s">
        <v>10</v>
      </c>
      <c r="I268" s="4">
        <f>1+(Table3[[#This Row],[مقدار]]/Table3[[#This Row],[تعداد روز فعال شعبه]])*10</f>
        <v>1.0769230769230769</v>
      </c>
    </row>
    <row r="269" spans="1:9" x14ac:dyDescent="0.35">
      <c r="A269" s="1" t="s">
        <v>740</v>
      </c>
      <c r="B269" s="1" t="s">
        <v>139</v>
      </c>
      <c r="C269" s="1">
        <v>58664</v>
      </c>
      <c r="D269" s="1">
        <v>9370000</v>
      </c>
      <c r="E269" s="1">
        <v>1</v>
      </c>
      <c r="F269" s="1">
        <v>130</v>
      </c>
      <c r="G269" s="1">
        <v>1</v>
      </c>
      <c r="H269" s="1" t="s">
        <v>10</v>
      </c>
      <c r="I269" s="4">
        <f>1+(Table3[[#This Row],[مقدار]]/Table3[[#This Row],[تعداد روز فعال شعبه]])*10</f>
        <v>1.0769230769230769</v>
      </c>
    </row>
    <row r="270" spans="1:9" x14ac:dyDescent="0.35">
      <c r="A270" s="1" t="s">
        <v>740</v>
      </c>
      <c r="B270" s="1" t="s">
        <v>656</v>
      </c>
      <c r="C270" s="1">
        <v>58683</v>
      </c>
      <c r="D270" s="1">
        <v>6990000</v>
      </c>
      <c r="E270" s="1">
        <v>1</v>
      </c>
      <c r="F270" s="1">
        <v>130</v>
      </c>
      <c r="G270" s="1">
        <v>1</v>
      </c>
      <c r="H270" s="1" t="s">
        <v>10</v>
      </c>
      <c r="I270" s="4">
        <f>1+(Table3[[#This Row],[مقدار]]/Table3[[#This Row],[تعداد روز فعال شعبه]])*10</f>
        <v>1.0769230769230769</v>
      </c>
    </row>
    <row r="271" spans="1:9" x14ac:dyDescent="0.35">
      <c r="A271" s="1" t="s">
        <v>740</v>
      </c>
      <c r="B271" s="1" t="s">
        <v>225</v>
      </c>
      <c r="C271" s="1">
        <v>62111</v>
      </c>
      <c r="D271" s="1">
        <v>3320000</v>
      </c>
      <c r="E271" s="1">
        <v>1</v>
      </c>
      <c r="F271" s="1">
        <v>130</v>
      </c>
      <c r="G271" s="1">
        <v>1</v>
      </c>
      <c r="H271" s="1" t="s">
        <v>10</v>
      </c>
      <c r="I271" s="4">
        <f>1+(Table3[[#This Row],[مقدار]]/Table3[[#This Row],[تعداد روز فعال شعبه]])*10</f>
        <v>1.0769230769230769</v>
      </c>
    </row>
    <row r="272" spans="1:9" x14ac:dyDescent="0.35">
      <c r="A272" s="1" t="s">
        <v>740</v>
      </c>
      <c r="B272" s="1" t="s">
        <v>111</v>
      </c>
      <c r="C272" s="1">
        <v>58531</v>
      </c>
      <c r="D272" s="1">
        <v>7520000</v>
      </c>
      <c r="E272" s="1">
        <v>1</v>
      </c>
      <c r="F272" s="1">
        <v>130</v>
      </c>
      <c r="G272" s="1">
        <v>1</v>
      </c>
      <c r="H272" s="1" t="s">
        <v>10</v>
      </c>
      <c r="I272" s="4">
        <f>1+(Table3[[#This Row],[مقدار]]/Table3[[#This Row],[تعداد روز فعال شعبه]])*10</f>
        <v>1.0769230769230769</v>
      </c>
    </row>
    <row r="273" spans="1:9" x14ac:dyDescent="0.35">
      <c r="A273" s="1"/>
      <c r="B273" s="1"/>
      <c r="C273" s="1"/>
      <c r="D273" s="1"/>
      <c r="E273" s="1"/>
      <c r="F273" s="1"/>
      <c r="G273" s="1"/>
      <c r="H273" s="1"/>
      <c r="I273" s="4">
        <f>SUBTOTAL(109,Table3[کف سفارش])</f>
        <v>352.07692307692378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5"/>
  <sheetViews>
    <sheetView workbookViewId="0">
      <selection activeCell="I335" sqref="I335"/>
    </sheetView>
  </sheetViews>
  <sheetFormatPr defaultRowHeight="14.5" x14ac:dyDescent="0.35"/>
  <cols>
    <col min="1" max="1" width="14.7265625" bestFit="1" customWidth="1"/>
    <col min="2" max="2" width="49.26953125" bestFit="1" customWidth="1"/>
    <col min="3" max="3" width="10.54296875" bestFit="1" customWidth="1"/>
    <col min="4" max="4" width="13.453125" bestFit="1" customWidth="1"/>
    <col min="5" max="5" width="9.81640625" bestFit="1" customWidth="1"/>
    <col min="6" max="6" width="21" bestFit="1" customWidth="1"/>
    <col min="7" max="7" width="20.54296875" bestFit="1" customWidth="1"/>
    <col min="8" max="8" width="27.7265625" bestFit="1" customWidth="1"/>
    <col min="9" max="9" width="14.7265625" style="1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786</v>
      </c>
    </row>
    <row r="2" spans="1:9" x14ac:dyDescent="0.35">
      <c r="A2" s="6" t="s">
        <v>242</v>
      </c>
      <c r="B2" s="6" t="s">
        <v>30</v>
      </c>
      <c r="C2" s="6">
        <v>58534</v>
      </c>
      <c r="D2" s="6">
        <v>41004300</v>
      </c>
      <c r="E2" s="6">
        <v>3</v>
      </c>
      <c r="F2" s="6">
        <v>141</v>
      </c>
      <c r="G2" s="6">
        <v>3</v>
      </c>
      <c r="H2" s="6" t="s">
        <v>10</v>
      </c>
      <c r="I2" s="4">
        <f>1+(Table4[[#This Row],[مقدار]]/Table4[[#This Row],[تعداد روز فعال شعبه]])*10</f>
        <v>1.2127659574468086</v>
      </c>
    </row>
    <row r="3" spans="1:9" x14ac:dyDescent="0.35">
      <c r="A3" s="7" t="s">
        <v>242</v>
      </c>
      <c r="B3" s="7" t="s">
        <v>243</v>
      </c>
      <c r="C3" s="7">
        <v>58642</v>
      </c>
      <c r="D3" s="7">
        <v>62031900</v>
      </c>
      <c r="E3" s="7">
        <v>3</v>
      </c>
      <c r="F3" s="7">
        <v>141</v>
      </c>
      <c r="G3" s="7">
        <v>3</v>
      </c>
      <c r="H3" s="7" t="s">
        <v>10</v>
      </c>
      <c r="I3" s="4">
        <f>1+(Table4[[#This Row],[مقدار]]/Table4[[#This Row],[تعداد روز فعال شعبه]])*10</f>
        <v>1.2127659574468086</v>
      </c>
    </row>
    <row r="4" spans="1:9" x14ac:dyDescent="0.35">
      <c r="A4" s="6" t="s">
        <v>242</v>
      </c>
      <c r="B4" s="6" t="s">
        <v>38</v>
      </c>
      <c r="C4" s="6">
        <v>59002</v>
      </c>
      <c r="D4" s="6">
        <v>103708500</v>
      </c>
      <c r="E4" s="6">
        <v>12</v>
      </c>
      <c r="F4" s="6">
        <v>141</v>
      </c>
      <c r="G4" s="6">
        <v>11</v>
      </c>
      <c r="H4" s="6" t="s">
        <v>10</v>
      </c>
      <c r="I4" s="4">
        <f>1+(Table4[[#This Row],[مقدار]]/Table4[[#This Row],[تعداد روز فعال شعبه]])*10</f>
        <v>1.8510638297872339</v>
      </c>
    </row>
    <row r="5" spans="1:9" x14ac:dyDescent="0.35">
      <c r="A5" s="7" t="s">
        <v>242</v>
      </c>
      <c r="B5" s="7" t="s">
        <v>118</v>
      </c>
      <c r="C5" s="7">
        <v>58697</v>
      </c>
      <c r="D5" s="7">
        <v>148975200</v>
      </c>
      <c r="E5" s="7">
        <v>12</v>
      </c>
      <c r="F5" s="7">
        <v>141</v>
      </c>
      <c r="G5" s="7">
        <v>12</v>
      </c>
      <c r="H5" s="7" t="s">
        <v>10</v>
      </c>
      <c r="I5" s="4">
        <f>1+(Table4[[#This Row],[مقدار]]/Table4[[#This Row],[تعداد روز فعال شعبه]])*10</f>
        <v>1.8510638297872339</v>
      </c>
    </row>
    <row r="6" spans="1:9" x14ac:dyDescent="0.35">
      <c r="A6" s="6" t="s">
        <v>242</v>
      </c>
      <c r="B6" s="6" t="s">
        <v>71</v>
      </c>
      <c r="C6" s="6">
        <v>58596</v>
      </c>
      <c r="D6" s="6">
        <v>628950400</v>
      </c>
      <c r="E6" s="6">
        <v>53</v>
      </c>
      <c r="F6" s="6">
        <v>141</v>
      </c>
      <c r="G6" s="6">
        <v>53</v>
      </c>
      <c r="H6" s="6" t="s">
        <v>10</v>
      </c>
      <c r="I6" s="4">
        <f>1+(Table4[[#This Row],[مقدار]]/Table4[[#This Row],[تعداد روز فعال شعبه]])*10</f>
        <v>4.7588652482269502</v>
      </c>
    </row>
    <row r="7" spans="1:9" x14ac:dyDescent="0.35">
      <c r="A7" s="7" t="s">
        <v>242</v>
      </c>
      <c r="B7" s="7" t="s">
        <v>244</v>
      </c>
      <c r="C7" s="7">
        <v>59211</v>
      </c>
      <c r="D7" s="7">
        <v>22488400</v>
      </c>
      <c r="E7" s="7">
        <v>2</v>
      </c>
      <c r="F7" s="7">
        <v>141</v>
      </c>
      <c r="G7" s="7">
        <v>2</v>
      </c>
      <c r="H7" s="7" t="s">
        <v>10</v>
      </c>
      <c r="I7" s="4">
        <f>1+(Table4[[#This Row],[مقدار]]/Table4[[#This Row],[تعداد روز فعال شعبه]])*10</f>
        <v>1.1418439716312057</v>
      </c>
    </row>
    <row r="8" spans="1:9" x14ac:dyDescent="0.35">
      <c r="A8" s="6" t="s">
        <v>242</v>
      </c>
      <c r="B8" s="6" t="s">
        <v>63</v>
      </c>
      <c r="C8" s="6">
        <v>58630</v>
      </c>
      <c r="D8" s="6">
        <v>189890400</v>
      </c>
      <c r="E8" s="6">
        <v>21</v>
      </c>
      <c r="F8" s="6">
        <v>141</v>
      </c>
      <c r="G8" s="6">
        <v>21</v>
      </c>
      <c r="H8" s="6" t="s">
        <v>10</v>
      </c>
      <c r="I8" s="4">
        <f>1+(Table4[[#This Row],[مقدار]]/Table4[[#This Row],[تعداد روز فعال شعبه]])*10</f>
        <v>2.4893617021276597</v>
      </c>
    </row>
    <row r="9" spans="1:9" x14ac:dyDescent="0.35">
      <c r="A9" s="7" t="s">
        <v>242</v>
      </c>
      <c r="B9" s="7" t="s">
        <v>245</v>
      </c>
      <c r="C9" s="7">
        <v>75210</v>
      </c>
      <c r="D9" s="7">
        <v>37081800</v>
      </c>
      <c r="E9" s="7">
        <v>3</v>
      </c>
      <c r="F9" s="7">
        <v>141</v>
      </c>
      <c r="G9" s="7">
        <v>3</v>
      </c>
      <c r="H9" s="7" t="s">
        <v>10</v>
      </c>
      <c r="I9" s="4">
        <f>1+(Table4[[#This Row],[مقدار]]/Table4[[#This Row],[تعداد روز فعال شعبه]])*10</f>
        <v>1.2127659574468086</v>
      </c>
    </row>
    <row r="10" spans="1:9" x14ac:dyDescent="0.35">
      <c r="A10" s="6" t="s">
        <v>242</v>
      </c>
      <c r="B10" s="6" t="s">
        <v>246</v>
      </c>
      <c r="C10" s="6">
        <v>59115</v>
      </c>
      <c r="D10" s="6">
        <v>151930200</v>
      </c>
      <c r="E10" s="6">
        <v>16</v>
      </c>
      <c r="F10" s="6">
        <v>141</v>
      </c>
      <c r="G10" s="6">
        <v>15</v>
      </c>
      <c r="H10" s="6" t="s">
        <v>10</v>
      </c>
      <c r="I10" s="4">
        <f>1+(Table4[[#This Row],[مقدار]]/Table4[[#This Row],[تعداد روز فعال شعبه]])*10</f>
        <v>2.1347517730496453</v>
      </c>
    </row>
    <row r="11" spans="1:9" x14ac:dyDescent="0.35">
      <c r="A11" s="7" t="s">
        <v>242</v>
      </c>
      <c r="B11" s="7" t="s">
        <v>22</v>
      </c>
      <c r="C11" s="7">
        <v>75209</v>
      </c>
      <c r="D11" s="7">
        <v>8643700</v>
      </c>
      <c r="E11" s="7">
        <v>1</v>
      </c>
      <c r="F11" s="7">
        <v>141</v>
      </c>
      <c r="G11" s="7">
        <v>1</v>
      </c>
      <c r="H11" s="7" t="s">
        <v>10</v>
      </c>
      <c r="I11" s="4">
        <f>1+(Table4[[#This Row],[مقدار]]/Table4[[#This Row],[تعداد روز فعال شعبه]])*10</f>
        <v>1.0709219858156027</v>
      </c>
    </row>
    <row r="12" spans="1:9" x14ac:dyDescent="0.35">
      <c r="A12" s="6" t="s">
        <v>242</v>
      </c>
      <c r="B12" s="6" t="s">
        <v>247</v>
      </c>
      <c r="C12" s="6">
        <v>59029</v>
      </c>
      <c r="D12" s="6">
        <v>93492800</v>
      </c>
      <c r="E12" s="6">
        <v>11</v>
      </c>
      <c r="F12" s="6">
        <v>141</v>
      </c>
      <c r="G12" s="6">
        <v>11</v>
      </c>
      <c r="H12" s="6" t="s">
        <v>10</v>
      </c>
      <c r="I12" s="4">
        <f>1+(Table4[[#This Row],[مقدار]]/Table4[[#This Row],[تعداد روز فعال شعبه]])*10</f>
        <v>1.7801418439716312</v>
      </c>
    </row>
    <row r="13" spans="1:9" x14ac:dyDescent="0.35">
      <c r="A13" s="7" t="s">
        <v>242</v>
      </c>
      <c r="B13" s="7" t="s">
        <v>248</v>
      </c>
      <c r="C13" s="7">
        <v>59197</v>
      </c>
      <c r="D13" s="7">
        <v>158781700</v>
      </c>
      <c r="E13" s="7">
        <v>13</v>
      </c>
      <c r="F13" s="7">
        <v>141</v>
      </c>
      <c r="G13" s="7">
        <v>12</v>
      </c>
      <c r="H13" s="7" t="s">
        <v>10</v>
      </c>
      <c r="I13" s="4">
        <f>1+(Table4[[#This Row],[مقدار]]/Table4[[#This Row],[تعداد روز فعال شعبه]])*10</f>
        <v>1.9219858156028369</v>
      </c>
    </row>
    <row r="14" spans="1:9" x14ac:dyDescent="0.35">
      <c r="A14" s="6" t="s">
        <v>242</v>
      </c>
      <c r="B14" s="6" t="s">
        <v>105</v>
      </c>
      <c r="C14" s="6">
        <v>58595</v>
      </c>
      <c r="D14" s="6">
        <v>424239600</v>
      </c>
      <c r="E14" s="6">
        <v>48</v>
      </c>
      <c r="F14" s="6">
        <v>141</v>
      </c>
      <c r="G14" s="6">
        <v>47</v>
      </c>
      <c r="H14" s="6" t="s">
        <v>10</v>
      </c>
      <c r="I14" s="4">
        <f>1+(Table4[[#This Row],[مقدار]]/Table4[[#This Row],[تعداد روز فعال شعبه]])*10</f>
        <v>4.4042553191489358</v>
      </c>
    </row>
    <row r="15" spans="1:9" x14ac:dyDescent="0.35">
      <c r="A15" s="7" t="s">
        <v>242</v>
      </c>
      <c r="B15" s="7" t="s">
        <v>249</v>
      </c>
      <c r="C15" s="7">
        <v>57837</v>
      </c>
      <c r="D15" s="7">
        <v>8927100</v>
      </c>
      <c r="E15" s="7">
        <v>1</v>
      </c>
      <c r="F15" s="7">
        <v>141</v>
      </c>
      <c r="G15" s="7">
        <v>1</v>
      </c>
      <c r="H15" s="7" t="s">
        <v>10</v>
      </c>
      <c r="I15" s="4">
        <f>1+(Table4[[#This Row],[مقدار]]/Table4[[#This Row],[تعداد روز فعال شعبه]])*10</f>
        <v>1.0709219858156027</v>
      </c>
    </row>
    <row r="16" spans="1:9" x14ac:dyDescent="0.35">
      <c r="A16" s="6" t="s">
        <v>242</v>
      </c>
      <c r="B16" s="6" t="s">
        <v>221</v>
      </c>
      <c r="C16" s="6">
        <v>59215</v>
      </c>
      <c r="D16" s="6">
        <v>99507000</v>
      </c>
      <c r="E16" s="6">
        <v>8</v>
      </c>
      <c r="F16" s="6">
        <v>141</v>
      </c>
      <c r="G16" s="6">
        <v>7</v>
      </c>
      <c r="H16" s="6" t="s">
        <v>10</v>
      </c>
      <c r="I16" s="4">
        <f>1+(Table4[[#This Row],[مقدار]]/Table4[[#This Row],[تعداد روز فعال شعبه]])*10</f>
        <v>1.5673758865248226</v>
      </c>
    </row>
    <row r="17" spans="1:9" x14ac:dyDescent="0.35">
      <c r="A17" s="7" t="s">
        <v>242</v>
      </c>
      <c r="B17" s="7" t="s">
        <v>20</v>
      </c>
      <c r="C17" s="7">
        <v>58567</v>
      </c>
      <c r="D17" s="7">
        <v>146890800</v>
      </c>
      <c r="E17" s="7">
        <v>6</v>
      </c>
      <c r="F17" s="7">
        <v>141</v>
      </c>
      <c r="G17" s="7">
        <v>6</v>
      </c>
      <c r="H17" s="7" t="s">
        <v>10</v>
      </c>
      <c r="I17" s="4">
        <f>1+(Table4[[#This Row],[مقدار]]/Table4[[#This Row],[تعداد روز فعال شعبه]])*10</f>
        <v>1.425531914893617</v>
      </c>
    </row>
    <row r="18" spans="1:9" x14ac:dyDescent="0.35">
      <c r="A18" s="6" t="s">
        <v>242</v>
      </c>
      <c r="B18" s="6" t="s">
        <v>250</v>
      </c>
      <c r="C18" s="6">
        <v>58923</v>
      </c>
      <c r="D18" s="6">
        <v>8796300</v>
      </c>
      <c r="E18" s="6">
        <v>1</v>
      </c>
      <c r="F18" s="6">
        <v>141</v>
      </c>
      <c r="G18" s="6">
        <v>1</v>
      </c>
      <c r="H18" s="6" t="s">
        <v>10</v>
      </c>
      <c r="I18" s="4">
        <f>1+(Table4[[#This Row],[مقدار]]/Table4[[#This Row],[تعداد روز فعال شعبه]])*10</f>
        <v>1.0709219858156027</v>
      </c>
    </row>
    <row r="19" spans="1:9" x14ac:dyDescent="0.35">
      <c r="A19" s="7" t="s">
        <v>242</v>
      </c>
      <c r="B19" s="7" t="s">
        <v>251</v>
      </c>
      <c r="C19" s="7">
        <v>58880</v>
      </c>
      <c r="D19" s="7">
        <v>16253400</v>
      </c>
      <c r="E19" s="7">
        <v>3</v>
      </c>
      <c r="F19" s="7">
        <v>141</v>
      </c>
      <c r="G19" s="7">
        <v>3</v>
      </c>
      <c r="H19" s="7" t="s">
        <v>10</v>
      </c>
      <c r="I19" s="4">
        <f>1+(Table4[[#This Row],[مقدار]]/Table4[[#This Row],[تعداد روز فعال شعبه]])*10</f>
        <v>1.2127659574468086</v>
      </c>
    </row>
    <row r="20" spans="1:9" x14ac:dyDescent="0.35">
      <c r="A20" s="6" t="s">
        <v>242</v>
      </c>
      <c r="B20" s="6" t="s">
        <v>9</v>
      </c>
      <c r="C20" s="6">
        <v>58641</v>
      </c>
      <c r="D20" s="6">
        <v>117079200</v>
      </c>
      <c r="E20" s="6">
        <v>9</v>
      </c>
      <c r="F20" s="6">
        <v>141</v>
      </c>
      <c r="G20" s="6">
        <v>9</v>
      </c>
      <c r="H20" s="6" t="s">
        <v>10</v>
      </c>
      <c r="I20" s="4">
        <f>1+(Table4[[#This Row],[مقدار]]/Table4[[#This Row],[تعداد روز فعال شعبه]])*10</f>
        <v>1.6382978723404253</v>
      </c>
    </row>
    <row r="21" spans="1:9" x14ac:dyDescent="0.35">
      <c r="A21" s="7" t="s">
        <v>242</v>
      </c>
      <c r="B21" s="7" t="s">
        <v>46</v>
      </c>
      <c r="C21" s="7">
        <v>58375</v>
      </c>
      <c r="D21" s="7">
        <v>34068000</v>
      </c>
      <c r="E21" s="7">
        <v>13</v>
      </c>
      <c r="F21" s="7">
        <v>141</v>
      </c>
      <c r="G21" s="7">
        <v>13</v>
      </c>
      <c r="H21" s="7" t="s">
        <v>10</v>
      </c>
      <c r="I21" s="4">
        <f>1+(Table4[[#This Row],[مقدار]]/Table4[[#This Row],[تعداد روز فعال شعبه]])*10</f>
        <v>1.9219858156028369</v>
      </c>
    </row>
    <row r="22" spans="1:9" x14ac:dyDescent="0.35">
      <c r="A22" s="6" t="s">
        <v>242</v>
      </c>
      <c r="B22" s="6" t="s">
        <v>82</v>
      </c>
      <c r="C22" s="6">
        <v>58652</v>
      </c>
      <c r="D22" s="6">
        <v>21385800</v>
      </c>
      <c r="E22" s="6">
        <v>1</v>
      </c>
      <c r="F22" s="6">
        <v>141</v>
      </c>
      <c r="G22" s="6">
        <v>1</v>
      </c>
      <c r="H22" s="6" t="s">
        <v>10</v>
      </c>
      <c r="I22" s="4">
        <f>1+(Table4[[#This Row],[مقدار]]/Table4[[#This Row],[تعداد روز فعال شعبه]])*10</f>
        <v>1.0709219858156027</v>
      </c>
    </row>
    <row r="23" spans="1:9" x14ac:dyDescent="0.35">
      <c r="A23" s="7" t="s">
        <v>242</v>
      </c>
      <c r="B23" s="7" t="s">
        <v>25</v>
      </c>
      <c r="C23" s="7">
        <v>58626</v>
      </c>
      <c r="D23" s="7">
        <v>1313581000</v>
      </c>
      <c r="E23" s="7">
        <v>35</v>
      </c>
      <c r="F23" s="7">
        <v>141</v>
      </c>
      <c r="G23" s="7">
        <v>35</v>
      </c>
      <c r="H23" s="7" t="s">
        <v>10</v>
      </c>
      <c r="I23" s="4">
        <f>1+(Table4[[#This Row],[مقدار]]/Table4[[#This Row],[تعداد روز فعال شعبه]])*10</f>
        <v>3.4822695035460991</v>
      </c>
    </row>
    <row r="24" spans="1:9" x14ac:dyDescent="0.35">
      <c r="A24" s="6" t="s">
        <v>242</v>
      </c>
      <c r="B24" s="6" t="s">
        <v>207</v>
      </c>
      <c r="C24" s="6">
        <v>57905</v>
      </c>
      <c r="D24" s="6">
        <v>12080200</v>
      </c>
      <c r="E24" s="6">
        <v>2</v>
      </c>
      <c r="F24" s="6">
        <v>141</v>
      </c>
      <c r="G24" s="6">
        <v>2</v>
      </c>
      <c r="H24" s="6" t="s">
        <v>10</v>
      </c>
      <c r="I24" s="4">
        <f>1+(Table4[[#This Row],[مقدار]]/Table4[[#This Row],[تعداد روز فعال شعبه]])*10</f>
        <v>1.1418439716312057</v>
      </c>
    </row>
    <row r="25" spans="1:9" x14ac:dyDescent="0.35">
      <c r="A25" s="7" t="s">
        <v>242</v>
      </c>
      <c r="B25" s="7" t="s">
        <v>183</v>
      </c>
      <c r="C25" s="7">
        <v>58826</v>
      </c>
      <c r="D25" s="7">
        <v>13565100</v>
      </c>
      <c r="E25" s="7">
        <v>3</v>
      </c>
      <c r="F25" s="7">
        <v>141</v>
      </c>
      <c r="G25" s="7">
        <v>3</v>
      </c>
      <c r="H25" s="7" t="s">
        <v>10</v>
      </c>
      <c r="I25" s="4">
        <f>1+(Table4[[#This Row],[مقدار]]/Table4[[#This Row],[تعداد روز فعال شعبه]])*10</f>
        <v>1.2127659574468086</v>
      </c>
    </row>
    <row r="26" spans="1:9" x14ac:dyDescent="0.35">
      <c r="A26" s="6" t="s">
        <v>242</v>
      </c>
      <c r="B26" s="6" t="s">
        <v>252</v>
      </c>
      <c r="C26" s="6">
        <v>58538</v>
      </c>
      <c r="D26" s="6">
        <v>144091400</v>
      </c>
      <c r="E26" s="6">
        <v>7</v>
      </c>
      <c r="F26" s="6">
        <v>141</v>
      </c>
      <c r="G26" s="6">
        <v>7</v>
      </c>
      <c r="H26" s="6" t="s">
        <v>10</v>
      </c>
      <c r="I26" s="4">
        <f>1+(Table4[[#This Row],[مقدار]]/Table4[[#This Row],[تعداد روز فعال شعبه]])*10</f>
        <v>1.4964539007092199</v>
      </c>
    </row>
    <row r="27" spans="1:9" x14ac:dyDescent="0.35">
      <c r="A27" s="7" t="s">
        <v>242</v>
      </c>
      <c r="B27" s="7" t="s">
        <v>26</v>
      </c>
      <c r="C27" s="7">
        <v>58605</v>
      </c>
      <c r="D27" s="7">
        <v>800667300</v>
      </c>
      <c r="E27" s="7">
        <v>32</v>
      </c>
      <c r="F27" s="7">
        <v>141</v>
      </c>
      <c r="G27" s="7">
        <v>30</v>
      </c>
      <c r="H27" s="7" t="s">
        <v>10</v>
      </c>
      <c r="I27" s="4">
        <f>1+(Table4[[#This Row],[مقدار]]/Table4[[#This Row],[تعداد روز فعال شعبه]])*10</f>
        <v>3.2695035460992905</v>
      </c>
    </row>
    <row r="28" spans="1:9" x14ac:dyDescent="0.35">
      <c r="A28" s="6" t="s">
        <v>242</v>
      </c>
      <c r="B28" s="6" t="s">
        <v>213</v>
      </c>
      <c r="C28" s="6">
        <v>58912</v>
      </c>
      <c r="D28" s="6">
        <v>20394000</v>
      </c>
      <c r="E28" s="6">
        <v>3</v>
      </c>
      <c r="F28" s="6">
        <v>141</v>
      </c>
      <c r="G28" s="6">
        <v>2</v>
      </c>
      <c r="H28" s="6" t="s">
        <v>10</v>
      </c>
      <c r="I28" s="4">
        <f>1+(Table4[[#This Row],[مقدار]]/Table4[[#This Row],[تعداد روز فعال شعبه]])*10</f>
        <v>1.2127659574468086</v>
      </c>
    </row>
    <row r="29" spans="1:9" x14ac:dyDescent="0.35">
      <c r="A29" s="7" t="s">
        <v>242</v>
      </c>
      <c r="B29" s="7" t="s">
        <v>193</v>
      </c>
      <c r="C29" s="7">
        <v>58639</v>
      </c>
      <c r="D29" s="7">
        <v>50034700</v>
      </c>
      <c r="E29" s="7">
        <v>5</v>
      </c>
      <c r="F29" s="7">
        <v>141</v>
      </c>
      <c r="G29" s="7">
        <v>5</v>
      </c>
      <c r="H29" s="7" t="s">
        <v>10</v>
      </c>
      <c r="I29" s="4">
        <f>1+(Table4[[#This Row],[مقدار]]/Table4[[#This Row],[تعداد روز فعال شعبه]])*10</f>
        <v>1.3546099290780143</v>
      </c>
    </row>
    <row r="30" spans="1:9" x14ac:dyDescent="0.35">
      <c r="A30" s="6" t="s">
        <v>242</v>
      </c>
      <c r="B30" s="6" t="s">
        <v>92</v>
      </c>
      <c r="C30" s="6">
        <v>59164</v>
      </c>
      <c r="D30" s="6">
        <v>94572200</v>
      </c>
      <c r="E30" s="6">
        <v>10</v>
      </c>
      <c r="F30" s="6">
        <v>141</v>
      </c>
      <c r="G30" s="6">
        <v>10</v>
      </c>
      <c r="H30" s="6" t="s">
        <v>10</v>
      </c>
      <c r="I30" s="4">
        <f>1+(Table4[[#This Row],[مقدار]]/Table4[[#This Row],[تعداد روز فعال شعبه]])*10</f>
        <v>1.7092198581560285</v>
      </c>
    </row>
    <row r="31" spans="1:9" x14ac:dyDescent="0.35">
      <c r="A31" s="7" t="s">
        <v>242</v>
      </c>
      <c r="B31" s="7" t="s">
        <v>81</v>
      </c>
      <c r="C31" s="7">
        <v>58604</v>
      </c>
      <c r="D31" s="7">
        <v>455957200</v>
      </c>
      <c r="E31" s="7">
        <v>26</v>
      </c>
      <c r="F31" s="7">
        <v>141</v>
      </c>
      <c r="G31" s="7">
        <v>26</v>
      </c>
      <c r="H31" s="7" t="s">
        <v>10</v>
      </c>
      <c r="I31" s="4">
        <f>1+(Table4[[#This Row],[مقدار]]/Table4[[#This Row],[تعداد روز فعال شعبه]])*10</f>
        <v>2.8439716312056738</v>
      </c>
    </row>
    <row r="32" spans="1:9" x14ac:dyDescent="0.35">
      <c r="A32" s="6" t="s">
        <v>242</v>
      </c>
      <c r="B32" s="6" t="s">
        <v>27</v>
      </c>
      <c r="C32" s="6">
        <v>58693</v>
      </c>
      <c r="D32" s="6">
        <v>364374800</v>
      </c>
      <c r="E32" s="6">
        <v>31</v>
      </c>
      <c r="F32" s="6">
        <v>141</v>
      </c>
      <c r="G32" s="6">
        <v>31</v>
      </c>
      <c r="H32" s="6" t="s">
        <v>10</v>
      </c>
      <c r="I32" s="4">
        <f>1+(Table4[[#This Row],[مقدار]]/Table4[[#This Row],[تعداد روز فعال شعبه]])*10</f>
        <v>3.1985815602836882</v>
      </c>
    </row>
    <row r="33" spans="1:9" x14ac:dyDescent="0.35">
      <c r="A33" s="7" t="s">
        <v>242</v>
      </c>
      <c r="B33" s="7" t="s">
        <v>253</v>
      </c>
      <c r="C33" s="7">
        <v>59010</v>
      </c>
      <c r="D33" s="7">
        <v>8131400</v>
      </c>
      <c r="E33" s="7">
        <v>1</v>
      </c>
      <c r="F33" s="7">
        <v>141</v>
      </c>
      <c r="G33" s="7">
        <v>1</v>
      </c>
      <c r="H33" s="7" t="s">
        <v>10</v>
      </c>
      <c r="I33" s="4">
        <f>1+(Table4[[#This Row],[مقدار]]/Table4[[#This Row],[تعداد روز فعال شعبه]])*10</f>
        <v>1.0709219858156027</v>
      </c>
    </row>
    <row r="34" spans="1:9" x14ac:dyDescent="0.35">
      <c r="A34" s="6" t="s">
        <v>242</v>
      </c>
      <c r="B34" s="6" t="s">
        <v>254</v>
      </c>
      <c r="C34" s="6">
        <v>58430</v>
      </c>
      <c r="D34" s="6">
        <v>23240700</v>
      </c>
      <c r="E34" s="6">
        <v>5</v>
      </c>
      <c r="F34" s="6">
        <v>141</v>
      </c>
      <c r="G34" s="6">
        <v>5</v>
      </c>
      <c r="H34" s="6" t="s">
        <v>10</v>
      </c>
      <c r="I34" s="4">
        <f>1+(Table4[[#This Row],[مقدار]]/Table4[[#This Row],[تعداد روز فعال شعبه]])*10</f>
        <v>1.3546099290780143</v>
      </c>
    </row>
    <row r="35" spans="1:9" x14ac:dyDescent="0.35">
      <c r="A35" s="7" t="s">
        <v>242</v>
      </c>
      <c r="B35" s="7" t="s">
        <v>19</v>
      </c>
      <c r="C35" s="7">
        <v>59057</v>
      </c>
      <c r="D35" s="7">
        <v>237568500</v>
      </c>
      <c r="E35" s="7">
        <v>12</v>
      </c>
      <c r="F35" s="7">
        <v>141</v>
      </c>
      <c r="G35" s="7">
        <v>11</v>
      </c>
      <c r="H35" s="7" t="s">
        <v>10</v>
      </c>
      <c r="I35" s="4">
        <f>1+(Table4[[#This Row],[مقدار]]/Table4[[#This Row],[تعداد روز فعال شعبه]])*10</f>
        <v>1.8510638297872339</v>
      </c>
    </row>
    <row r="36" spans="1:9" x14ac:dyDescent="0.35">
      <c r="A36" s="6" t="s">
        <v>242</v>
      </c>
      <c r="B36" s="6" t="s">
        <v>255</v>
      </c>
      <c r="C36" s="6">
        <v>58903</v>
      </c>
      <c r="D36" s="6">
        <v>8180000</v>
      </c>
      <c r="E36" s="6">
        <v>4</v>
      </c>
      <c r="F36" s="6">
        <v>141</v>
      </c>
      <c r="G36" s="6">
        <v>4</v>
      </c>
      <c r="H36" s="6" t="s">
        <v>10</v>
      </c>
      <c r="I36" s="4">
        <f>1+(Table4[[#This Row],[مقدار]]/Table4[[#This Row],[تعداد روز فعال شعبه]])*10</f>
        <v>1.2836879432624113</v>
      </c>
    </row>
    <row r="37" spans="1:9" x14ac:dyDescent="0.35">
      <c r="A37" s="7" t="s">
        <v>242</v>
      </c>
      <c r="B37" s="7" t="s">
        <v>256</v>
      </c>
      <c r="C37" s="7">
        <v>58765</v>
      </c>
      <c r="D37" s="7">
        <v>16260200</v>
      </c>
      <c r="E37" s="7">
        <v>2</v>
      </c>
      <c r="F37" s="7">
        <v>141</v>
      </c>
      <c r="G37" s="7">
        <v>2</v>
      </c>
      <c r="H37" s="7" t="s">
        <v>10</v>
      </c>
      <c r="I37" s="4">
        <f>1+(Table4[[#This Row],[مقدار]]/Table4[[#This Row],[تعداد روز فعال شعبه]])*10</f>
        <v>1.1418439716312057</v>
      </c>
    </row>
    <row r="38" spans="1:9" x14ac:dyDescent="0.35">
      <c r="A38" s="6" t="s">
        <v>242</v>
      </c>
      <c r="B38" s="6" t="s">
        <v>113</v>
      </c>
      <c r="C38" s="6">
        <v>59218</v>
      </c>
      <c r="D38" s="6">
        <v>18639000</v>
      </c>
      <c r="E38" s="6">
        <v>2</v>
      </c>
      <c r="F38" s="6">
        <v>141</v>
      </c>
      <c r="G38" s="6">
        <v>2</v>
      </c>
      <c r="H38" s="6" t="s">
        <v>10</v>
      </c>
      <c r="I38" s="4">
        <f>1+(Table4[[#This Row],[مقدار]]/Table4[[#This Row],[تعداد روز فعال شعبه]])*10</f>
        <v>1.1418439716312057</v>
      </c>
    </row>
    <row r="39" spans="1:9" x14ac:dyDescent="0.35">
      <c r="A39" s="7" t="s">
        <v>242</v>
      </c>
      <c r="B39" s="7" t="s">
        <v>110</v>
      </c>
      <c r="C39" s="7">
        <v>58905</v>
      </c>
      <c r="D39" s="7">
        <v>89610000</v>
      </c>
      <c r="E39" s="7">
        <v>12</v>
      </c>
      <c r="F39" s="7">
        <v>141</v>
      </c>
      <c r="G39" s="7">
        <v>12</v>
      </c>
      <c r="H39" s="7" t="s">
        <v>10</v>
      </c>
      <c r="I39" s="4">
        <f>1+(Table4[[#This Row],[مقدار]]/Table4[[#This Row],[تعداد روز فعال شعبه]])*10</f>
        <v>1.8510638297872339</v>
      </c>
    </row>
    <row r="40" spans="1:9" x14ac:dyDescent="0.35">
      <c r="A40" s="6" t="s">
        <v>242</v>
      </c>
      <c r="B40" s="6" t="s">
        <v>39</v>
      </c>
      <c r="C40" s="6">
        <v>58969</v>
      </c>
      <c r="D40" s="6">
        <v>73194200</v>
      </c>
      <c r="E40" s="6">
        <v>5</v>
      </c>
      <c r="F40" s="6">
        <v>141</v>
      </c>
      <c r="G40" s="6">
        <v>5</v>
      </c>
      <c r="H40" s="6" t="s">
        <v>10</v>
      </c>
      <c r="I40" s="4">
        <f>1+(Table4[[#This Row],[مقدار]]/Table4[[#This Row],[تعداد روز فعال شعبه]])*10</f>
        <v>1.3546099290780143</v>
      </c>
    </row>
    <row r="41" spans="1:9" x14ac:dyDescent="0.35">
      <c r="A41" s="7" t="s">
        <v>242</v>
      </c>
      <c r="B41" s="7" t="s">
        <v>187</v>
      </c>
      <c r="C41" s="7">
        <v>58929</v>
      </c>
      <c r="D41" s="7">
        <v>58563400</v>
      </c>
      <c r="E41" s="7">
        <v>7</v>
      </c>
      <c r="F41" s="7">
        <v>141</v>
      </c>
      <c r="G41" s="7">
        <v>7</v>
      </c>
      <c r="H41" s="7" t="s">
        <v>10</v>
      </c>
      <c r="I41" s="4">
        <f>1+(Table4[[#This Row],[مقدار]]/Table4[[#This Row],[تعداد روز فعال شعبه]])*10</f>
        <v>1.4964539007092199</v>
      </c>
    </row>
    <row r="42" spans="1:9" x14ac:dyDescent="0.35">
      <c r="A42" s="6" t="s">
        <v>242</v>
      </c>
      <c r="B42" s="6" t="s">
        <v>123</v>
      </c>
      <c r="C42" s="6">
        <v>58600</v>
      </c>
      <c r="D42" s="6">
        <v>68589300</v>
      </c>
      <c r="E42" s="6">
        <v>4</v>
      </c>
      <c r="F42" s="6">
        <v>141</v>
      </c>
      <c r="G42" s="6">
        <v>4</v>
      </c>
      <c r="H42" s="6" t="s">
        <v>10</v>
      </c>
      <c r="I42" s="4">
        <f>1+(Table4[[#This Row],[مقدار]]/Table4[[#This Row],[تعداد روز فعال شعبه]])*10</f>
        <v>1.2836879432624113</v>
      </c>
    </row>
    <row r="43" spans="1:9" x14ac:dyDescent="0.35">
      <c r="A43" s="7" t="s">
        <v>242</v>
      </c>
      <c r="B43" s="7" t="s">
        <v>85</v>
      </c>
      <c r="C43" s="7">
        <v>58892</v>
      </c>
      <c r="D43" s="7">
        <v>238788000</v>
      </c>
      <c r="E43" s="7">
        <v>18</v>
      </c>
      <c r="F43" s="7">
        <v>141</v>
      </c>
      <c r="G43" s="7">
        <v>17</v>
      </c>
      <c r="H43" s="7" t="s">
        <v>10</v>
      </c>
      <c r="I43" s="4">
        <f>1+(Table4[[#This Row],[مقدار]]/Table4[[#This Row],[تعداد روز فعال شعبه]])*10</f>
        <v>2.2765957446808507</v>
      </c>
    </row>
    <row r="44" spans="1:9" x14ac:dyDescent="0.35">
      <c r="A44" s="6" t="s">
        <v>242</v>
      </c>
      <c r="B44" s="6" t="s">
        <v>257</v>
      </c>
      <c r="C44" s="6">
        <v>59182</v>
      </c>
      <c r="D44" s="6">
        <v>176853600</v>
      </c>
      <c r="E44" s="6">
        <v>6</v>
      </c>
      <c r="F44" s="6">
        <v>141</v>
      </c>
      <c r="G44" s="6">
        <v>6</v>
      </c>
      <c r="H44" s="6" t="s">
        <v>10</v>
      </c>
      <c r="I44" s="4">
        <f>1+(Table4[[#This Row],[مقدار]]/Table4[[#This Row],[تعداد روز فعال شعبه]])*10</f>
        <v>1.425531914893617</v>
      </c>
    </row>
    <row r="45" spans="1:9" x14ac:dyDescent="0.35">
      <c r="A45" s="7" t="s">
        <v>242</v>
      </c>
      <c r="B45" s="7" t="s">
        <v>79</v>
      </c>
      <c r="C45" s="7">
        <v>58694</v>
      </c>
      <c r="D45" s="7">
        <v>266665300</v>
      </c>
      <c r="E45" s="7">
        <v>16</v>
      </c>
      <c r="F45" s="7">
        <v>141</v>
      </c>
      <c r="G45" s="7">
        <v>16</v>
      </c>
      <c r="H45" s="7" t="s">
        <v>10</v>
      </c>
      <c r="I45" s="4">
        <f>1+(Table4[[#This Row],[مقدار]]/Table4[[#This Row],[تعداد روز فعال شعبه]])*10</f>
        <v>2.1347517730496453</v>
      </c>
    </row>
    <row r="46" spans="1:9" x14ac:dyDescent="0.35">
      <c r="A46" s="6" t="s">
        <v>242</v>
      </c>
      <c r="B46" s="6" t="s">
        <v>258</v>
      </c>
      <c r="C46" s="6">
        <v>58650</v>
      </c>
      <c r="D46" s="6">
        <v>10954500</v>
      </c>
      <c r="E46" s="6">
        <v>1</v>
      </c>
      <c r="F46" s="6">
        <v>141</v>
      </c>
      <c r="G46" s="6">
        <v>1</v>
      </c>
      <c r="H46" s="6" t="s">
        <v>10</v>
      </c>
      <c r="I46" s="4">
        <f>1+(Table4[[#This Row],[مقدار]]/Table4[[#This Row],[تعداد روز فعال شعبه]])*10</f>
        <v>1.0709219858156027</v>
      </c>
    </row>
    <row r="47" spans="1:9" x14ac:dyDescent="0.35">
      <c r="A47" s="7" t="s">
        <v>242</v>
      </c>
      <c r="B47" s="7" t="s">
        <v>64</v>
      </c>
      <c r="C47" s="7">
        <v>58619</v>
      </c>
      <c r="D47" s="7">
        <v>202269000</v>
      </c>
      <c r="E47" s="7">
        <v>21</v>
      </c>
      <c r="F47" s="7">
        <v>141</v>
      </c>
      <c r="G47" s="7">
        <v>19</v>
      </c>
      <c r="H47" s="7" t="s">
        <v>10</v>
      </c>
      <c r="I47" s="4">
        <f>1+(Table4[[#This Row],[مقدار]]/Table4[[#This Row],[تعداد روز فعال شعبه]])*10</f>
        <v>2.4893617021276597</v>
      </c>
    </row>
    <row r="48" spans="1:9" x14ac:dyDescent="0.35">
      <c r="A48" s="6" t="s">
        <v>242</v>
      </c>
      <c r="B48" s="6" t="s">
        <v>259</v>
      </c>
      <c r="C48" s="6">
        <v>58925</v>
      </c>
      <c r="D48" s="6">
        <v>58339200</v>
      </c>
      <c r="E48" s="6">
        <v>6</v>
      </c>
      <c r="F48" s="6">
        <v>141</v>
      </c>
      <c r="G48" s="6">
        <v>6</v>
      </c>
      <c r="H48" s="6" t="s">
        <v>10</v>
      </c>
      <c r="I48" s="4">
        <f>1+(Table4[[#This Row],[مقدار]]/Table4[[#This Row],[تعداد روز فعال شعبه]])*10</f>
        <v>1.425531914893617</v>
      </c>
    </row>
    <row r="49" spans="1:9" x14ac:dyDescent="0.35">
      <c r="A49" s="7" t="s">
        <v>242</v>
      </c>
      <c r="B49" s="7" t="s">
        <v>260</v>
      </c>
      <c r="C49" s="7">
        <v>59110</v>
      </c>
      <c r="D49" s="7">
        <v>13374300</v>
      </c>
      <c r="E49" s="7">
        <v>1</v>
      </c>
      <c r="F49" s="7">
        <v>141</v>
      </c>
      <c r="G49" s="7">
        <v>1</v>
      </c>
      <c r="H49" s="7" t="s">
        <v>10</v>
      </c>
      <c r="I49" s="4">
        <f>1+(Table4[[#This Row],[مقدار]]/Table4[[#This Row],[تعداد روز فعال شعبه]])*10</f>
        <v>1.0709219858156027</v>
      </c>
    </row>
    <row r="50" spans="1:9" x14ac:dyDescent="0.35">
      <c r="A50" s="6" t="s">
        <v>242</v>
      </c>
      <c r="B50" s="6" t="s">
        <v>194</v>
      </c>
      <c r="C50" s="6">
        <v>59052</v>
      </c>
      <c r="D50" s="6">
        <v>98291700</v>
      </c>
      <c r="E50" s="6">
        <v>12</v>
      </c>
      <c r="F50" s="6">
        <v>141</v>
      </c>
      <c r="G50" s="6">
        <v>12</v>
      </c>
      <c r="H50" s="6" t="s">
        <v>10</v>
      </c>
      <c r="I50" s="4">
        <f>1+(Table4[[#This Row],[مقدار]]/Table4[[#This Row],[تعداد روز فعال شعبه]])*10</f>
        <v>1.8510638297872339</v>
      </c>
    </row>
    <row r="51" spans="1:9" x14ac:dyDescent="0.35">
      <c r="A51" s="7" t="s">
        <v>242</v>
      </c>
      <c r="B51" s="7" t="s">
        <v>21</v>
      </c>
      <c r="C51" s="7">
        <v>58625</v>
      </c>
      <c r="D51" s="7">
        <v>1690365200</v>
      </c>
      <c r="E51" s="7">
        <v>68</v>
      </c>
      <c r="F51" s="7">
        <v>141</v>
      </c>
      <c r="G51" s="7">
        <v>68</v>
      </c>
      <c r="H51" s="7" t="s">
        <v>10</v>
      </c>
      <c r="I51" s="4">
        <f>1+(Table4[[#This Row],[مقدار]]/Table4[[#This Row],[تعداد روز فعال شعبه]])*10</f>
        <v>5.8226950354609928</v>
      </c>
    </row>
    <row r="52" spans="1:9" x14ac:dyDescent="0.35">
      <c r="A52" s="6" t="s">
        <v>242</v>
      </c>
      <c r="B52" s="6" t="s">
        <v>161</v>
      </c>
      <c r="C52" s="6">
        <v>58666</v>
      </c>
      <c r="D52" s="6">
        <v>123687000</v>
      </c>
      <c r="E52" s="6">
        <v>10</v>
      </c>
      <c r="F52" s="6">
        <v>141</v>
      </c>
      <c r="G52" s="6">
        <v>10</v>
      </c>
      <c r="H52" s="6" t="s">
        <v>10</v>
      </c>
      <c r="I52" s="4">
        <f>1+(Table4[[#This Row],[مقدار]]/Table4[[#This Row],[تعداد روز فعال شعبه]])*10</f>
        <v>1.7092198581560285</v>
      </c>
    </row>
    <row r="53" spans="1:9" x14ac:dyDescent="0.35">
      <c r="A53" s="7" t="s">
        <v>242</v>
      </c>
      <c r="B53" s="7" t="s">
        <v>261</v>
      </c>
      <c r="C53" s="7">
        <v>58614</v>
      </c>
      <c r="D53" s="7">
        <v>35905800</v>
      </c>
      <c r="E53" s="7">
        <v>3</v>
      </c>
      <c r="F53" s="7">
        <v>141</v>
      </c>
      <c r="G53" s="7">
        <v>3</v>
      </c>
      <c r="H53" s="7" t="s">
        <v>10</v>
      </c>
      <c r="I53" s="4">
        <f>1+(Table4[[#This Row],[مقدار]]/Table4[[#This Row],[تعداد روز فعال شعبه]])*10</f>
        <v>1.2127659574468086</v>
      </c>
    </row>
    <row r="54" spans="1:9" x14ac:dyDescent="0.35">
      <c r="A54" s="6" t="s">
        <v>242</v>
      </c>
      <c r="B54" s="6" t="s">
        <v>262</v>
      </c>
      <c r="C54" s="6">
        <v>58634</v>
      </c>
      <c r="D54" s="6">
        <v>43447400</v>
      </c>
      <c r="E54" s="6">
        <v>2</v>
      </c>
      <c r="F54" s="6">
        <v>141</v>
      </c>
      <c r="G54" s="6">
        <v>1</v>
      </c>
      <c r="H54" s="6" t="s">
        <v>10</v>
      </c>
      <c r="I54" s="4">
        <f>1+(Table4[[#This Row],[مقدار]]/Table4[[#This Row],[تعداد روز فعال شعبه]])*10</f>
        <v>1.1418439716312057</v>
      </c>
    </row>
    <row r="55" spans="1:9" x14ac:dyDescent="0.35">
      <c r="A55" s="7" t="s">
        <v>242</v>
      </c>
      <c r="B55" s="7" t="s">
        <v>55</v>
      </c>
      <c r="C55" s="7">
        <v>73846</v>
      </c>
      <c r="D55" s="7">
        <v>79408300</v>
      </c>
      <c r="E55" s="7">
        <v>10</v>
      </c>
      <c r="F55" s="7">
        <v>141</v>
      </c>
      <c r="G55" s="7">
        <v>10</v>
      </c>
      <c r="H55" s="7" t="s">
        <v>10</v>
      </c>
      <c r="I55" s="4">
        <f>1+(Table4[[#This Row],[مقدار]]/Table4[[#This Row],[تعداد روز فعال شعبه]])*10</f>
        <v>1.7092198581560285</v>
      </c>
    </row>
    <row r="56" spans="1:9" x14ac:dyDescent="0.35">
      <c r="A56" s="6" t="s">
        <v>242</v>
      </c>
      <c r="B56" s="6" t="s">
        <v>53</v>
      </c>
      <c r="C56" s="6">
        <v>58657</v>
      </c>
      <c r="D56" s="6">
        <v>103289200</v>
      </c>
      <c r="E56" s="6">
        <v>5</v>
      </c>
      <c r="F56" s="6">
        <v>141</v>
      </c>
      <c r="G56" s="6">
        <v>5</v>
      </c>
      <c r="H56" s="6" t="s">
        <v>10</v>
      </c>
      <c r="I56" s="4">
        <f>1+(Table4[[#This Row],[مقدار]]/Table4[[#This Row],[تعداد روز فعال شعبه]])*10</f>
        <v>1.3546099290780143</v>
      </c>
    </row>
    <row r="57" spans="1:9" x14ac:dyDescent="0.35">
      <c r="A57" s="7" t="s">
        <v>242</v>
      </c>
      <c r="B57" s="7" t="s">
        <v>90</v>
      </c>
      <c r="C57" s="7">
        <v>73842</v>
      </c>
      <c r="D57" s="7">
        <v>145076400</v>
      </c>
      <c r="E57" s="7">
        <v>18</v>
      </c>
      <c r="F57" s="7">
        <v>141</v>
      </c>
      <c r="G57" s="7">
        <v>18</v>
      </c>
      <c r="H57" s="7" t="s">
        <v>10</v>
      </c>
      <c r="I57" s="4">
        <f>1+(Table4[[#This Row],[مقدار]]/Table4[[#This Row],[تعداد روز فعال شعبه]])*10</f>
        <v>2.2765957446808507</v>
      </c>
    </row>
    <row r="58" spans="1:9" x14ac:dyDescent="0.35">
      <c r="A58" s="6" t="s">
        <v>242</v>
      </c>
      <c r="B58" s="6" t="s">
        <v>12</v>
      </c>
      <c r="C58" s="6">
        <v>58656</v>
      </c>
      <c r="D58" s="6">
        <v>132623100</v>
      </c>
      <c r="E58" s="6">
        <v>9</v>
      </c>
      <c r="F58" s="6">
        <v>141</v>
      </c>
      <c r="G58" s="6">
        <v>9</v>
      </c>
      <c r="H58" s="6" t="s">
        <v>10</v>
      </c>
      <c r="I58" s="4">
        <f>1+(Table4[[#This Row],[مقدار]]/Table4[[#This Row],[تعداد روز فعال شعبه]])*10</f>
        <v>1.6382978723404253</v>
      </c>
    </row>
    <row r="59" spans="1:9" x14ac:dyDescent="0.35">
      <c r="A59" s="7" t="s">
        <v>242</v>
      </c>
      <c r="B59" s="7" t="s">
        <v>196</v>
      </c>
      <c r="C59" s="7">
        <v>58184</v>
      </c>
      <c r="D59" s="7">
        <v>14642200</v>
      </c>
      <c r="E59" s="7">
        <v>4</v>
      </c>
      <c r="F59" s="7">
        <v>141</v>
      </c>
      <c r="G59" s="7">
        <v>4</v>
      </c>
      <c r="H59" s="7" t="s">
        <v>10</v>
      </c>
      <c r="I59" s="4">
        <f>1+(Table4[[#This Row],[مقدار]]/Table4[[#This Row],[تعداد روز فعال شعبه]])*10</f>
        <v>1.2836879432624113</v>
      </c>
    </row>
    <row r="60" spans="1:9" x14ac:dyDescent="0.35">
      <c r="A60" s="6" t="s">
        <v>242</v>
      </c>
      <c r="B60" s="6" t="s">
        <v>74</v>
      </c>
      <c r="C60" s="6">
        <v>59004</v>
      </c>
      <c r="D60" s="6">
        <v>87832800</v>
      </c>
      <c r="E60" s="6">
        <v>11</v>
      </c>
      <c r="F60" s="6">
        <v>141</v>
      </c>
      <c r="G60" s="6">
        <v>11</v>
      </c>
      <c r="H60" s="6" t="s">
        <v>10</v>
      </c>
      <c r="I60" s="4">
        <f>1+(Table4[[#This Row],[مقدار]]/Table4[[#This Row],[تعداد روز فعال شعبه]])*10</f>
        <v>1.7801418439716312</v>
      </c>
    </row>
    <row r="61" spans="1:9" x14ac:dyDescent="0.35">
      <c r="A61" s="7" t="s">
        <v>242</v>
      </c>
      <c r="B61" s="7" t="s">
        <v>34</v>
      </c>
      <c r="C61" s="7">
        <v>58581</v>
      </c>
      <c r="D61" s="7">
        <v>101812400</v>
      </c>
      <c r="E61" s="7">
        <v>7</v>
      </c>
      <c r="F61" s="7">
        <v>141</v>
      </c>
      <c r="G61" s="7">
        <v>7</v>
      </c>
      <c r="H61" s="7" t="s">
        <v>10</v>
      </c>
      <c r="I61" s="4">
        <f>1+(Table4[[#This Row],[مقدار]]/Table4[[#This Row],[تعداد روز فعال شعبه]])*10</f>
        <v>1.4964539007092199</v>
      </c>
    </row>
    <row r="62" spans="1:9" x14ac:dyDescent="0.35">
      <c r="A62" s="6" t="s">
        <v>242</v>
      </c>
      <c r="B62" s="6" t="s">
        <v>238</v>
      </c>
      <c r="C62" s="6">
        <v>59189</v>
      </c>
      <c r="D62" s="6">
        <v>21798700</v>
      </c>
      <c r="E62" s="6">
        <v>2</v>
      </c>
      <c r="F62" s="6">
        <v>141</v>
      </c>
      <c r="G62" s="6">
        <v>2</v>
      </c>
      <c r="H62" s="6" t="s">
        <v>10</v>
      </c>
      <c r="I62" s="4">
        <f>1+(Table4[[#This Row],[مقدار]]/Table4[[#This Row],[تعداد روز فعال شعبه]])*10</f>
        <v>1.1418439716312057</v>
      </c>
    </row>
    <row r="63" spans="1:9" x14ac:dyDescent="0.35">
      <c r="A63" s="7" t="s">
        <v>242</v>
      </c>
      <c r="B63" s="7" t="s">
        <v>73</v>
      </c>
      <c r="C63" s="7">
        <v>59035</v>
      </c>
      <c r="D63" s="7">
        <v>91112700</v>
      </c>
      <c r="E63" s="7">
        <v>10</v>
      </c>
      <c r="F63" s="7">
        <v>141</v>
      </c>
      <c r="G63" s="7">
        <v>10</v>
      </c>
      <c r="H63" s="7" t="s">
        <v>10</v>
      </c>
      <c r="I63" s="4">
        <f>1+(Table4[[#This Row],[مقدار]]/Table4[[#This Row],[تعداد روز فعال شعبه]])*10</f>
        <v>1.7092198581560285</v>
      </c>
    </row>
    <row r="64" spans="1:9" x14ac:dyDescent="0.35">
      <c r="A64" s="6" t="s">
        <v>242</v>
      </c>
      <c r="B64" s="6" t="s">
        <v>140</v>
      </c>
      <c r="C64" s="6">
        <v>59046</v>
      </c>
      <c r="D64" s="6">
        <v>67086200</v>
      </c>
      <c r="E64" s="6">
        <v>5</v>
      </c>
      <c r="F64" s="6">
        <v>141</v>
      </c>
      <c r="G64" s="6">
        <v>4</v>
      </c>
      <c r="H64" s="6" t="s">
        <v>10</v>
      </c>
      <c r="I64" s="4">
        <f>1+(Table4[[#This Row],[مقدار]]/Table4[[#This Row],[تعداد روز فعال شعبه]])*10</f>
        <v>1.3546099290780143</v>
      </c>
    </row>
    <row r="65" spans="1:9" x14ac:dyDescent="0.35">
      <c r="A65" s="7" t="s">
        <v>242</v>
      </c>
      <c r="B65" s="7" t="s">
        <v>231</v>
      </c>
      <c r="C65" s="7">
        <v>58631</v>
      </c>
      <c r="D65" s="7">
        <v>128422200</v>
      </c>
      <c r="E65" s="7">
        <v>11</v>
      </c>
      <c r="F65" s="7">
        <v>141</v>
      </c>
      <c r="G65" s="7">
        <v>11</v>
      </c>
      <c r="H65" s="7" t="s">
        <v>10</v>
      </c>
      <c r="I65" s="4">
        <f>1+(Table4[[#This Row],[مقدار]]/Table4[[#This Row],[تعداد روز فعال شعبه]])*10</f>
        <v>1.7801418439716312</v>
      </c>
    </row>
    <row r="66" spans="1:9" x14ac:dyDescent="0.35">
      <c r="A66" s="6" t="s">
        <v>242</v>
      </c>
      <c r="B66" s="6" t="s">
        <v>42</v>
      </c>
      <c r="C66" s="6">
        <v>59093</v>
      </c>
      <c r="D66" s="6">
        <v>35287800</v>
      </c>
      <c r="E66" s="6">
        <v>3</v>
      </c>
      <c r="F66" s="6">
        <v>141</v>
      </c>
      <c r="G66" s="6">
        <v>3</v>
      </c>
      <c r="H66" s="6" t="s">
        <v>10</v>
      </c>
      <c r="I66" s="4">
        <f>1+(Table4[[#This Row],[مقدار]]/Table4[[#This Row],[تعداد روز فعال شعبه]])*10</f>
        <v>1.2127659574468086</v>
      </c>
    </row>
    <row r="67" spans="1:9" x14ac:dyDescent="0.35">
      <c r="A67" s="7" t="s">
        <v>242</v>
      </c>
      <c r="B67" s="7" t="s">
        <v>72</v>
      </c>
      <c r="C67" s="7">
        <v>58965</v>
      </c>
      <c r="D67" s="7">
        <v>104981800</v>
      </c>
      <c r="E67" s="7">
        <v>13</v>
      </c>
      <c r="F67" s="7">
        <v>141</v>
      </c>
      <c r="G67" s="7">
        <v>13</v>
      </c>
      <c r="H67" s="7" t="s">
        <v>10</v>
      </c>
      <c r="I67" s="4">
        <f>1+(Table4[[#This Row],[مقدار]]/Table4[[#This Row],[تعداد روز فعال شعبه]])*10</f>
        <v>1.9219858156028369</v>
      </c>
    </row>
    <row r="68" spans="1:9" x14ac:dyDescent="0.35">
      <c r="A68" s="6" t="s">
        <v>242</v>
      </c>
      <c r="B68" s="6" t="s">
        <v>263</v>
      </c>
      <c r="C68" s="6">
        <v>58751</v>
      </c>
      <c r="D68" s="6">
        <v>5962300</v>
      </c>
      <c r="E68" s="6">
        <v>1</v>
      </c>
      <c r="F68" s="6">
        <v>141</v>
      </c>
      <c r="G68" s="6">
        <v>1</v>
      </c>
      <c r="H68" s="6" t="s">
        <v>10</v>
      </c>
      <c r="I68" s="4">
        <f>1+(Table4[[#This Row],[مقدار]]/Table4[[#This Row],[تعداد روز فعال شعبه]])*10</f>
        <v>1.0709219858156027</v>
      </c>
    </row>
    <row r="69" spans="1:9" x14ac:dyDescent="0.35">
      <c r="A69" s="7" t="s">
        <v>242</v>
      </c>
      <c r="B69" s="7" t="s">
        <v>264</v>
      </c>
      <c r="C69" s="7">
        <v>63396</v>
      </c>
      <c r="D69" s="7">
        <v>221800</v>
      </c>
      <c r="E69" s="7">
        <v>22</v>
      </c>
      <c r="F69" s="7">
        <v>141</v>
      </c>
      <c r="G69" s="7">
        <v>2</v>
      </c>
      <c r="H69" s="7" t="s">
        <v>10</v>
      </c>
      <c r="I69" s="4">
        <f>1+(Table4[[#This Row],[مقدار]]/Table4[[#This Row],[تعداد روز فعال شعبه]])*10</f>
        <v>2.5602836879432624</v>
      </c>
    </row>
    <row r="70" spans="1:9" x14ac:dyDescent="0.35">
      <c r="A70" s="6" t="s">
        <v>242</v>
      </c>
      <c r="B70" s="6" t="s">
        <v>265</v>
      </c>
      <c r="C70" s="6">
        <v>62998</v>
      </c>
      <c r="D70" s="6">
        <v>4708800</v>
      </c>
      <c r="E70" s="6">
        <v>8</v>
      </c>
      <c r="F70" s="6">
        <v>141</v>
      </c>
      <c r="G70" s="6">
        <v>1</v>
      </c>
      <c r="H70" s="6" t="s">
        <v>10</v>
      </c>
      <c r="I70" s="4">
        <f>1+(Table4[[#This Row],[مقدار]]/Table4[[#This Row],[تعداد روز فعال شعبه]])*10</f>
        <v>1.5673758865248226</v>
      </c>
    </row>
    <row r="71" spans="1:9" x14ac:dyDescent="0.35">
      <c r="A71" s="7" t="s">
        <v>242</v>
      </c>
      <c r="B71" s="7" t="s">
        <v>266</v>
      </c>
      <c r="C71" s="7">
        <v>58789</v>
      </c>
      <c r="D71" s="7">
        <v>5428200</v>
      </c>
      <c r="E71" s="7">
        <v>1</v>
      </c>
      <c r="F71" s="7">
        <v>141</v>
      </c>
      <c r="G71" s="7">
        <v>1</v>
      </c>
      <c r="H71" s="7" t="s">
        <v>10</v>
      </c>
      <c r="I71" s="4">
        <f>1+(Table4[[#This Row],[مقدار]]/Table4[[#This Row],[تعداد روز فعال شعبه]])*10</f>
        <v>1.0709219858156027</v>
      </c>
    </row>
    <row r="72" spans="1:9" x14ac:dyDescent="0.35">
      <c r="A72" s="6" t="s">
        <v>242</v>
      </c>
      <c r="B72" s="6" t="s">
        <v>114</v>
      </c>
      <c r="C72" s="6">
        <v>58550</v>
      </c>
      <c r="D72" s="6">
        <v>10627500</v>
      </c>
      <c r="E72" s="6">
        <v>1</v>
      </c>
      <c r="F72" s="6">
        <v>141</v>
      </c>
      <c r="G72" s="6">
        <v>1</v>
      </c>
      <c r="H72" s="6" t="s">
        <v>10</v>
      </c>
      <c r="I72" s="4">
        <f>1+(Table4[[#This Row],[مقدار]]/Table4[[#This Row],[تعداد روز فعال شعبه]])*10</f>
        <v>1.0709219858156027</v>
      </c>
    </row>
    <row r="73" spans="1:9" x14ac:dyDescent="0.35">
      <c r="A73" s="7" t="s">
        <v>242</v>
      </c>
      <c r="B73" s="7" t="s">
        <v>210</v>
      </c>
      <c r="C73" s="7">
        <v>58645</v>
      </c>
      <c r="D73" s="7">
        <v>9744600</v>
      </c>
      <c r="E73" s="7">
        <v>1</v>
      </c>
      <c r="F73" s="7">
        <v>141</v>
      </c>
      <c r="G73" s="7">
        <v>1</v>
      </c>
      <c r="H73" s="7" t="s">
        <v>10</v>
      </c>
      <c r="I73" s="4">
        <f>1+(Table4[[#This Row],[مقدار]]/Table4[[#This Row],[تعداد روز فعال شعبه]])*10</f>
        <v>1.0709219858156027</v>
      </c>
    </row>
    <row r="74" spans="1:9" x14ac:dyDescent="0.35">
      <c r="A74" s="6" t="s">
        <v>242</v>
      </c>
      <c r="B74" s="6" t="s">
        <v>68</v>
      </c>
      <c r="C74" s="6">
        <v>59033</v>
      </c>
      <c r="D74" s="6">
        <v>113621200</v>
      </c>
      <c r="E74" s="6">
        <v>13</v>
      </c>
      <c r="F74" s="6">
        <v>141</v>
      </c>
      <c r="G74" s="6">
        <v>13</v>
      </c>
      <c r="H74" s="6" t="s">
        <v>10</v>
      </c>
      <c r="I74" s="4">
        <f>1+(Table4[[#This Row],[مقدار]]/Table4[[#This Row],[تعداد روز فعال شعبه]])*10</f>
        <v>1.9219858156028369</v>
      </c>
    </row>
    <row r="75" spans="1:9" x14ac:dyDescent="0.35">
      <c r="A75" s="7" t="s">
        <v>242</v>
      </c>
      <c r="B75" s="7" t="s">
        <v>215</v>
      </c>
      <c r="C75" s="7">
        <v>58546</v>
      </c>
      <c r="D75" s="7">
        <v>155247400</v>
      </c>
      <c r="E75" s="7">
        <v>13</v>
      </c>
      <c r="F75" s="7">
        <v>141</v>
      </c>
      <c r="G75" s="7">
        <v>13</v>
      </c>
      <c r="H75" s="7" t="s">
        <v>10</v>
      </c>
      <c r="I75" s="4">
        <f>1+(Table4[[#This Row],[مقدار]]/Table4[[#This Row],[تعداد روز فعال شعبه]])*10</f>
        <v>1.9219858156028369</v>
      </c>
    </row>
    <row r="76" spans="1:9" x14ac:dyDescent="0.35">
      <c r="A76" s="6" t="s">
        <v>242</v>
      </c>
      <c r="B76" s="6" t="s">
        <v>156</v>
      </c>
      <c r="C76" s="6">
        <v>58951</v>
      </c>
      <c r="D76" s="6">
        <v>127712100</v>
      </c>
      <c r="E76" s="6">
        <v>19</v>
      </c>
      <c r="F76" s="6">
        <v>141</v>
      </c>
      <c r="G76" s="6">
        <v>19</v>
      </c>
      <c r="H76" s="6" t="s">
        <v>10</v>
      </c>
      <c r="I76" s="4">
        <f>1+(Table4[[#This Row],[مقدار]]/Table4[[#This Row],[تعداد روز فعال شعبه]])*10</f>
        <v>2.3475177304964538</v>
      </c>
    </row>
    <row r="77" spans="1:9" x14ac:dyDescent="0.35">
      <c r="A77" s="7" t="s">
        <v>242</v>
      </c>
      <c r="B77" s="7" t="s">
        <v>267</v>
      </c>
      <c r="C77" s="7">
        <v>58736</v>
      </c>
      <c r="D77" s="7">
        <v>23617000</v>
      </c>
      <c r="E77" s="7">
        <v>4</v>
      </c>
      <c r="F77" s="7">
        <v>141</v>
      </c>
      <c r="G77" s="7">
        <v>4</v>
      </c>
      <c r="H77" s="7" t="s">
        <v>10</v>
      </c>
      <c r="I77" s="4">
        <f>1+(Table4[[#This Row],[مقدار]]/Table4[[#This Row],[تعداد روز فعال شعبه]])*10</f>
        <v>1.2836879432624113</v>
      </c>
    </row>
    <row r="78" spans="1:9" x14ac:dyDescent="0.35">
      <c r="A78" s="6" t="s">
        <v>242</v>
      </c>
      <c r="B78" s="6" t="s">
        <v>204</v>
      </c>
      <c r="C78" s="6">
        <v>58889</v>
      </c>
      <c r="D78" s="6">
        <v>39036900</v>
      </c>
      <c r="E78" s="6">
        <v>6</v>
      </c>
      <c r="F78" s="6">
        <v>141</v>
      </c>
      <c r="G78" s="6">
        <v>5</v>
      </c>
      <c r="H78" s="6" t="s">
        <v>10</v>
      </c>
      <c r="I78" s="4">
        <f>1+(Table4[[#This Row],[مقدار]]/Table4[[#This Row],[تعداد روز فعال شعبه]])*10</f>
        <v>1.425531914893617</v>
      </c>
    </row>
    <row r="79" spans="1:9" x14ac:dyDescent="0.35">
      <c r="A79" s="7" t="s">
        <v>242</v>
      </c>
      <c r="B79" s="7" t="s">
        <v>150</v>
      </c>
      <c r="C79" s="7">
        <v>58990</v>
      </c>
      <c r="D79" s="7">
        <v>133150200</v>
      </c>
      <c r="E79" s="7">
        <v>21</v>
      </c>
      <c r="F79" s="7">
        <v>141</v>
      </c>
      <c r="G79" s="7">
        <v>20</v>
      </c>
      <c r="H79" s="7" t="s">
        <v>10</v>
      </c>
      <c r="I79" s="4">
        <f>1+(Table4[[#This Row],[مقدار]]/Table4[[#This Row],[تعداد روز فعال شعبه]])*10</f>
        <v>2.4893617021276597</v>
      </c>
    </row>
    <row r="80" spans="1:9" x14ac:dyDescent="0.35">
      <c r="A80" s="6" t="s">
        <v>242</v>
      </c>
      <c r="B80" s="6" t="s">
        <v>56</v>
      </c>
      <c r="C80" s="6">
        <v>74699</v>
      </c>
      <c r="D80" s="6">
        <v>39981200</v>
      </c>
      <c r="E80" s="6">
        <v>4</v>
      </c>
      <c r="F80" s="6">
        <v>141</v>
      </c>
      <c r="G80" s="6">
        <v>4</v>
      </c>
      <c r="H80" s="6" t="s">
        <v>10</v>
      </c>
      <c r="I80" s="4">
        <f>1+(Table4[[#This Row],[مقدار]]/Table4[[#This Row],[تعداد روز فعال شعبه]])*10</f>
        <v>1.2836879432624113</v>
      </c>
    </row>
    <row r="81" spans="1:9" x14ac:dyDescent="0.35">
      <c r="A81" s="7" t="s">
        <v>242</v>
      </c>
      <c r="B81" s="7" t="s">
        <v>268</v>
      </c>
      <c r="C81" s="7">
        <v>58314</v>
      </c>
      <c r="D81" s="7">
        <v>11695700</v>
      </c>
      <c r="E81" s="7">
        <v>1</v>
      </c>
      <c r="F81" s="7">
        <v>141</v>
      </c>
      <c r="G81" s="7">
        <v>1</v>
      </c>
      <c r="H81" s="7" t="s">
        <v>10</v>
      </c>
      <c r="I81" s="4">
        <f>1+(Table4[[#This Row],[مقدار]]/Table4[[#This Row],[تعداد روز فعال شعبه]])*10</f>
        <v>1.0709219858156027</v>
      </c>
    </row>
    <row r="82" spans="1:9" x14ac:dyDescent="0.35">
      <c r="A82" s="6" t="s">
        <v>242</v>
      </c>
      <c r="B82" s="6" t="s">
        <v>269</v>
      </c>
      <c r="C82" s="6">
        <v>59168</v>
      </c>
      <c r="D82" s="6">
        <v>56142700</v>
      </c>
      <c r="E82" s="6">
        <v>5</v>
      </c>
      <c r="F82" s="6">
        <v>141</v>
      </c>
      <c r="G82" s="6">
        <v>5</v>
      </c>
      <c r="H82" s="6" t="s">
        <v>10</v>
      </c>
      <c r="I82" s="4">
        <f>1+(Table4[[#This Row],[مقدار]]/Table4[[#This Row],[تعداد روز فعال شعبه]])*10</f>
        <v>1.3546099290780143</v>
      </c>
    </row>
    <row r="83" spans="1:9" x14ac:dyDescent="0.35">
      <c r="A83" s="7" t="s">
        <v>242</v>
      </c>
      <c r="B83" s="7" t="s">
        <v>270</v>
      </c>
      <c r="C83" s="7">
        <v>57926</v>
      </c>
      <c r="D83" s="7">
        <v>16686000</v>
      </c>
      <c r="E83" s="7">
        <v>3</v>
      </c>
      <c r="F83" s="7">
        <v>141</v>
      </c>
      <c r="G83" s="7">
        <v>3</v>
      </c>
      <c r="H83" s="7" t="s">
        <v>10</v>
      </c>
      <c r="I83" s="4">
        <f>1+(Table4[[#This Row],[مقدار]]/Table4[[#This Row],[تعداد روز فعال شعبه]])*10</f>
        <v>1.2127659574468086</v>
      </c>
    </row>
    <row r="84" spans="1:9" x14ac:dyDescent="0.35">
      <c r="A84" s="6" t="s">
        <v>242</v>
      </c>
      <c r="B84" s="6" t="s">
        <v>202</v>
      </c>
      <c r="C84" s="6">
        <v>58547</v>
      </c>
      <c r="D84" s="6">
        <v>125972000</v>
      </c>
      <c r="E84" s="6">
        <v>8</v>
      </c>
      <c r="F84" s="6">
        <v>141</v>
      </c>
      <c r="G84" s="6">
        <v>8</v>
      </c>
      <c r="H84" s="6" t="s">
        <v>10</v>
      </c>
      <c r="I84" s="4">
        <f>1+(Table4[[#This Row],[مقدار]]/Table4[[#This Row],[تعداد روز فعال شعبه]])*10</f>
        <v>1.5673758865248226</v>
      </c>
    </row>
    <row r="85" spans="1:9" x14ac:dyDescent="0.35">
      <c r="A85" s="7" t="s">
        <v>242</v>
      </c>
      <c r="B85" s="7" t="s">
        <v>145</v>
      </c>
      <c r="C85" s="7">
        <v>58586</v>
      </c>
      <c r="D85" s="7">
        <v>17799700</v>
      </c>
      <c r="E85" s="7">
        <v>1</v>
      </c>
      <c r="F85" s="7">
        <v>141</v>
      </c>
      <c r="G85" s="7">
        <v>1</v>
      </c>
      <c r="H85" s="7" t="s">
        <v>10</v>
      </c>
      <c r="I85" s="4">
        <f>1+(Table4[[#This Row],[مقدار]]/Table4[[#This Row],[تعداد روز فعال شعبه]])*10</f>
        <v>1.0709219858156027</v>
      </c>
    </row>
    <row r="86" spans="1:9" x14ac:dyDescent="0.35">
      <c r="A86" s="6" t="s">
        <v>242</v>
      </c>
      <c r="B86" s="6" t="s">
        <v>89</v>
      </c>
      <c r="C86" s="6">
        <v>58638</v>
      </c>
      <c r="D86" s="6">
        <v>70125500</v>
      </c>
      <c r="E86" s="6">
        <v>10</v>
      </c>
      <c r="F86" s="6">
        <v>141</v>
      </c>
      <c r="G86" s="6">
        <v>10</v>
      </c>
      <c r="H86" s="6" t="s">
        <v>10</v>
      </c>
      <c r="I86" s="4">
        <f>1+(Table4[[#This Row],[مقدار]]/Table4[[#This Row],[تعداد روز فعال شعبه]])*10</f>
        <v>1.7092198581560285</v>
      </c>
    </row>
    <row r="87" spans="1:9" x14ac:dyDescent="0.35">
      <c r="A87" s="7" t="s">
        <v>242</v>
      </c>
      <c r="B87" s="7" t="s">
        <v>69</v>
      </c>
      <c r="C87" s="7">
        <v>74716</v>
      </c>
      <c r="D87" s="7">
        <v>38788740</v>
      </c>
      <c r="E87" s="7">
        <v>3</v>
      </c>
      <c r="F87" s="7">
        <v>141</v>
      </c>
      <c r="G87" s="7">
        <v>3</v>
      </c>
      <c r="H87" s="7" t="s">
        <v>10</v>
      </c>
      <c r="I87" s="4">
        <f>1+(Table4[[#This Row],[مقدار]]/Table4[[#This Row],[تعداد روز فعال شعبه]])*10</f>
        <v>1.2127659574468086</v>
      </c>
    </row>
    <row r="88" spans="1:9" x14ac:dyDescent="0.35">
      <c r="A88" s="6" t="s">
        <v>242</v>
      </c>
      <c r="B88" s="6" t="s">
        <v>48</v>
      </c>
      <c r="C88" s="6">
        <v>74700</v>
      </c>
      <c r="D88" s="6">
        <v>29351400</v>
      </c>
      <c r="E88" s="6">
        <v>3</v>
      </c>
      <c r="F88" s="6">
        <v>141</v>
      </c>
      <c r="G88" s="6">
        <v>3</v>
      </c>
      <c r="H88" s="6" t="s">
        <v>10</v>
      </c>
      <c r="I88" s="4">
        <f>1+(Table4[[#This Row],[مقدار]]/Table4[[#This Row],[تعداد روز فعال شعبه]])*10</f>
        <v>1.2127659574468086</v>
      </c>
    </row>
    <row r="89" spans="1:9" x14ac:dyDescent="0.35">
      <c r="A89" s="7" t="s">
        <v>242</v>
      </c>
      <c r="B89" s="7" t="s">
        <v>271</v>
      </c>
      <c r="C89" s="7">
        <v>57966</v>
      </c>
      <c r="D89" s="7">
        <v>22618800</v>
      </c>
      <c r="E89" s="7">
        <v>3</v>
      </c>
      <c r="F89" s="7">
        <v>141</v>
      </c>
      <c r="G89" s="7">
        <v>3</v>
      </c>
      <c r="H89" s="7" t="s">
        <v>10</v>
      </c>
      <c r="I89" s="4">
        <f>1+(Table4[[#This Row],[مقدار]]/Table4[[#This Row],[تعداد روز فعال شعبه]])*10</f>
        <v>1.2127659574468086</v>
      </c>
    </row>
    <row r="90" spans="1:9" x14ac:dyDescent="0.35">
      <c r="A90" s="6" t="s">
        <v>242</v>
      </c>
      <c r="B90" s="6" t="s">
        <v>272</v>
      </c>
      <c r="C90" s="6">
        <v>74647</v>
      </c>
      <c r="D90" s="6">
        <v>45910800</v>
      </c>
      <c r="E90" s="6">
        <v>2</v>
      </c>
      <c r="F90" s="6">
        <v>141</v>
      </c>
      <c r="G90" s="6">
        <v>2</v>
      </c>
      <c r="H90" s="6" t="s">
        <v>10</v>
      </c>
      <c r="I90" s="4">
        <f>1+(Table4[[#This Row],[مقدار]]/Table4[[#This Row],[تعداد روز فعال شعبه]])*10</f>
        <v>1.1418439716312057</v>
      </c>
    </row>
    <row r="91" spans="1:9" x14ac:dyDescent="0.35">
      <c r="A91" s="7" t="s">
        <v>242</v>
      </c>
      <c r="B91" s="7" t="s">
        <v>273</v>
      </c>
      <c r="C91" s="7">
        <v>74645</v>
      </c>
      <c r="D91" s="7">
        <v>18660800</v>
      </c>
      <c r="E91" s="7">
        <v>1</v>
      </c>
      <c r="F91" s="7">
        <v>141</v>
      </c>
      <c r="G91" s="7">
        <v>1</v>
      </c>
      <c r="H91" s="7" t="s">
        <v>10</v>
      </c>
      <c r="I91" s="4">
        <f>1+(Table4[[#This Row],[مقدار]]/Table4[[#This Row],[تعداد روز فعال شعبه]])*10</f>
        <v>1.0709219858156027</v>
      </c>
    </row>
    <row r="92" spans="1:9" x14ac:dyDescent="0.35">
      <c r="A92" s="6" t="s">
        <v>242</v>
      </c>
      <c r="B92" s="6" t="s">
        <v>274</v>
      </c>
      <c r="C92" s="6">
        <v>59107</v>
      </c>
      <c r="D92" s="6">
        <v>38977700</v>
      </c>
      <c r="E92" s="6">
        <v>4</v>
      </c>
      <c r="F92" s="6">
        <v>141</v>
      </c>
      <c r="G92" s="6">
        <v>4</v>
      </c>
      <c r="H92" s="6" t="s">
        <v>10</v>
      </c>
      <c r="I92" s="4">
        <f>1+(Table4[[#This Row],[مقدار]]/Table4[[#This Row],[تعداد روز فعال شعبه]])*10</f>
        <v>1.2836879432624113</v>
      </c>
    </row>
    <row r="93" spans="1:9" x14ac:dyDescent="0.35">
      <c r="A93" s="7" t="s">
        <v>242</v>
      </c>
      <c r="B93" s="7" t="s">
        <v>275</v>
      </c>
      <c r="C93" s="7">
        <v>58646</v>
      </c>
      <c r="D93" s="7">
        <v>25874200</v>
      </c>
      <c r="E93" s="7">
        <v>2</v>
      </c>
      <c r="F93" s="7">
        <v>141</v>
      </c>
      <c r="G93" s="7">
        <v>2</v>
      </c>
      <c r="H93" s="7" t="s">
        <v>10</v>
      </c>
      <c r="I93" s="4">
        <f>1+(Table4[[#This Row],[مقدار]]/Table4[[#This Row],[تعداد روز فعال شعبه]])*10</f>
        <v>1.1418439716312057</v>
      </c>
    </row>
    <row r="94" spans="1:9" x14ac:dyDescent="0.35">
      <c r="A94" s="6" t="s">
        <v>242</v>
      </c>
      <c r="B94" s="6" t="s">
        <v>60</v>
      </c>
      <c r="C94" s="6">
        <v>58960</v>
      </c>
      <c r="D94" s="6">
        <v>22248000</v>
      </c>
      <c r="E94" s="6">
        <v>3</v>
      </c>
      <c r="F94" s="6">
        <v>141</v>
      </c>
      <c r="G94" s="6">
        <v>3</v>
      </c>
      <c r="H94" s="6" t="s">
        <v>10</v>
      </c>
      <c r="I94" s="4">
        <f>1+(Table4[[#This Row],[مقدار]]/Table4[[#This Row],[تعداد روز فعال شعبه]])*10</f>
        <v>1.2127659574468086</v>
      </c>
    </row>
    <row r="95" spans="1:9" x14ac:dyDescent="0.35">
      <c r="A95" s="7" t="s">
        <v>242</v>
      </c>
      <c r="B95" s="7" t="s">
        <v>75</v>
      </c>
      <c r="C95" s="7">
        <v>58558</v>
      </c>
      <c r="D95" s="7">
        <v>26250400</v>
      </c>
      <c r="E95" s="7">
        <v>2</v>
      </c>
      <c r="F95" s="7">
        <v>141</v>
      </c>
      <c r="G95" s="7">
        <v>2</v>
      </c>
      <c r="H95" s="7" t="s">
        <v>10</v>
      </c>
      <c r="I95" s="4">
        <f>1+(Table4[[#This Row],[مقدار]]/Table4[[#This Row],[تعداد روز فعال شعبه]])*10</f>
        <v>1.1418439716312057</v>
      </c>
    </row>
    <row r="96" spans="1:9" x14ac:dyDescent="0.35">
      <c r="A96" s="6" t="s">
        <v>242</v>
      </c>
      <c r="B96" s="6" t="s">
        <v>93</v>
      </c>
      <c r="C96" s="6">
        <v>58862</v>
      </c>
      <c r="D96" s="6">
        <v>31598000</v>
      </c>
      <c r="E96" s="6">
        <v>5</v>
      </c>
      <c r="F96" s="6">
        <v>141</v>
      </c>
      <c r="G96" s="6">
        <v>3</v>
      </c>
      <c r="H96" s="6" t="s">
        <v>10</v>
      </c>
      <c r="I96" s="4">
        <f>1+(Table4[[#This Row],[مقدار]]/Table4[[#This Row],[تعداد روز فعال شعبه]])*10</f>
        <v>1.3546099290780143</v>
      </c>
    </row>
    <row r="97" spans="1:9" x14ac:dyDescent="0.35">
      <c r="A97" s="7" t="s">
        <v>242</v>
      </c>
      <c r="B97" s="7" t="s">
        <v>276</v>
      </c>
      <c r="C97" s="7">
        <v>58629</v>
      </c>
      <c r="D97" s="7">
        <v>30438200</v>
      </c>
      <c r="E97" s="7">
        <v>5</v>
      </c>
      <c r="F97" s="7">
        <v>141</v>
      </c>
      <c r="G97" s="7">
        <v>5</v>
      </c>
      <c r="H97" s="7" t="s">
        <v>10</v>
      </c>
      <c r="I97" s="4">
        <f>1+(Table4[[#This Row],[مقدار]]/Table4[[#This Row],[تعداد روز فعال شعبه]])*10</f>
        <v>1.3546099290780143</v>
      </c>
    </row>
    <row r="98" spans="1:9" x14ac:dyDescent="0.35">
      <c r="A98" s="6" t="s">
        <v>242</v>
      </c>
      <c r="B98" s="6" t="s">
        <v>211</v>
      </c>
      <c r="C98" s="6">
        <v>58559</v>
      </c>
      <c r="D98" s="6">
        <v>50212500</v>
      </c>
      <c r="E98" s="6">
        <v>3</v>
      </c>
      <c r="F98" s="6">
        <v>141</v>
      </c>
      <c r="G98" s="6">
        <v>3</v>
      </c>
      <c r="H98" s="6" t="s">
        <v>10</v>
      </c>
      <c r="I98" s="4">
        <f>1+(Table4[[#This Row],[مقدار]]/Table4[[#This Row],[تعداد روز فعال شعبه]])*10</f>
        <v>1.2127659574468086</v>
      </c>
    </row>
    <row r="99" spans="1:9" x14ac:dyDescent="0.35">
      <c r="A99" s="7" t="s">
        <v>242</v>
      </c>
      <c r="B99" s="7" t="s">
        <v>277</v>
      </c>
      <c r="C99" s="7">
        <v>58974</v>
      </c>
      <c r="D99" s="7">
        <v>20140000</v>
      </c>
      <c r="E99" s="7">
        <v>2</v>
      </c>
      <c r="F99" s="7">
        <v>141</v>
      </c>
      <c r="G99" s="7">
        <v>2</v>
      </c>
      <c r="H99" s="7" t="s">
        <v>10</v>
      </c>
      <c r="I99" s="4">
        <f>1+(Table4[[#This Row],[مقدار]]/Table4[[#This Row],[تعداد روز فعال شعبه]])*10</f>
        <v>1.1418439716312057</v>
      </c>
    </row>
    <row r="100" spans="1:9" x14ac:dyDescent="0.35">
      <c r="A100" s="6" t="s">
        <v>242</v>
      </c>
      <c r="B100" s="6" t="s">
        <v>16</v>
      </c>
      <c r="C100" s="6">
        <v>58711</v>
      </c>
      <c r="D100" s="6">
        <v>150670000</v>
      </c>
      <c r="E100" s="6">
        <v>13</v>
      </c>
      <c r="F100" s="6">
        <v>141</v>
      </c>
      <c r="G100" s="6">
        <v>13</v>
      </c>
      <c r="H100" s="6" t="s">
        <v>10</v>
      </c>
      <c r="I100" s="4">
        <f>1+(Table4[[#This Row],[مقدار]]/Table4[[#This Row],[تعداد روز فعال شعبه]])*10</f>
        <v>1.9219858156028369</v>
      </c>
    </row>
    <row r="101" spans="1:9" x14ac:dyDescent="0.35">
      <c r="A101" s="7" t="s">
        <v>242</v>
      </c>
      <c r="B101" s="7" t="s">
        <v>278</v>
      </c>
      <c r="C101" s="7">
        <v>58899</v>
      </c>
      <c r="D101" s="7">
        <v>65175300</v>
      </c>
      <c r="E101" s="7">
        <v>9</v>
      </c>
      <c r="F101" s="7">
        <v>141</v>
      </c>
      <c r="G101" s="7">
        <v>9</v>
      </c>
      <c r="H101" s="7" t="s">
        <v>10</v>
      </c>
      <c r="I101" s="4">
        <f>1+(Table4[[#This Row],[مقدار]]/Table4[[#This Row],[تعداد روز فعال شعبه]])*10</f>
        <v>1.6382978723404253</v>
      </c>
    </row>
    <row r="102" spans="1:9" x14ac:dyDescent="0.35">
      <c r="A102" s="6" t="s">
        <v>242</v>
      </c>
      <c r="B102" s="6" t="s">
        <v>54</v>
      </c>
      <c r="C102" s="6">
        <v>58709</v>
      </c>
      <c r="D102" s="6">
        <v>52380000</v>
      </c>
      <c r="E102" s="6">
        <v>6</v>
      </c>
      <c r="F102" s="6">
        <v>141</v>
      </c>
      <c r="G102" s="6">
        <v>6</v>
      </c>
      <c r="H102" s="6" t="s">
        <v>10</v>
      </c>
      <c r="I102" s="4">
        <f>1+(Table4[[#This Row],[مقدار]]/Table4[[#This Row],[تعداد روز فعال شعبه]])*10</f>
        <v>1.425531914893617</v>
      </c>
    </row>
    <row r="103" spans="1:9" x14ac:dyDescent="0.35">
      <c r="A103" s="7" t="s">
        <v>242</v>
      </c>
      <c r="B103" s="7" t="s">
        <v>178</v>
      </c>
      <c r="C103" s="7">
        <v>58989</v>
      </c>
      <c r="D103" s="7">
        <v>26950000</v>
      </c>
      <c r="E103" s="7">
        <v>5</v>
      </c>
      <c r="F103" s="7">
        <v>141</v>
      </c>
      <c r="G103" s="7">
        <v>5</v>
      </c>
      <c r="H103" s="7" t="s">
        <v>10</v>
      </c>
      <c r="I103" s="4">
        <f>1+(Table4[[#This Row],[مقدار]]/Table4[[#This Row],[تعداد روز فعال شعبه]])*10</f>
        <v>1.3546099290780143</v>
      </c>
    </row>
    <row r="104" spans="1:9" x14ac:dyDescent="0.35">
      <c r="A104" s="6" t="s">
        <v>242</v>
      </c>
      <c r="B104" s="6" t="s">
        <v>96</v>
      </c>
      <c r="C104" s="6">
        <v>59095</v>
      </c>
      <c r="D104" s="6">
        <v>56250000</v>
      </c>
      <c r="E104" s="6">
        <v>5</v>
      </c>
      <c r="F104" s="6">
        <v>141</v>
      </c>
      <c r="G104" s="6">
        <v>5</v>
      </c>
      <c r="H104" s="6" t="s">
        <v>10</v>
      </c>
      <c r="I104" s="4">
        <f>1+(Table4[[#This Row],[مقدار]]/Table4[[#This Row],[تعداد روز فعال شعبه]])*10</f>
        <v>1.3546099290780143</v>
      </c>
    </row>
    <row r="105" spans="1:9" x14ac:dyDescent="0.35">
      <c r="A105" s="7" t="s">
        <v>242</v>
      </c>
      <c r="B105" s="7" t="s">
        <v>237</v>
      </c>
      <c r="C105" s="7">
        <v>58701</v>
      </c>
      <c r="D105" s="7">
        <v>31710000</v>
      </c>
      <c r="E105" s="7">
        <v>3</v>
      </c>
      <c r="F105" s="7">
        <v>141</v>
      </c>
      <c r="G105" s="7">
        <v>3</v>
      </c>
      <c r="H105" s="7" t="s">
        <v>10</v>
      </c>
      <c r="I105" s="4">
        <f>1+(Table4[[#This Row],[مقدار]]/Table4[[#This Row],[تعداد روز فعال شعبه]])*10</f>
        <v>1.2127659574468086</v>
      </c>
    </row>
    <row r="106" spans="1:9" x14ac:dyDescent="0.35">
      <c r="A106" s="6" t="s">
        <v>242</v>
      </c>
      <c r="B106" s="6" t="s">
        <v>214</v>
      </c>
      <c r="C106" s="6">
        <v>58674</v>
      </c>
      <c r="D106" s="6">
        <v>59600000</v>
      </c>
      <c r="E106" s="6">
        <v>5</v>
      </c>
      <c r="F106" s="6">
        <v>141</v>
      </c>
      <c r="G106" s="6">
        <v>5</v>
      </c>
      <c r="H106" s="6" t="s">
        <v>10</v>
      </c>
      <c r="I106" s="4">
        <f>1+(Table4[[#This Row],[مقدار]]/Table4[[#This Row],[تعداد روز فعال شعبه]])*10</f>
        <v>1.3546099290780143</v>
      </c>
    </row>
    <row r="107" spans="1:9" x14ac:dyDescent="0.35">
      <c r="A107" s="7" t="s">
        <v>242</v>
      </c>
      <c r="B107" s="7" t="s">
        <v>279</v>
      </c>
      <c r="C107" s="7">
        <v>59212</v>
      </c>
      <c r="D107" s="7">
        <v>18160000</v>
      </c>
      <c r="E107" s="7">
        <v>2</v>
      </c>
      <c r="F107" s="7">
        <v>141</v>
      </c>
      <c r="G107" s="7">
        <v>2</v>
      </c>
      <c r="H107" s="7" t="s">
        <v>10</v>
      </c>
      <c r="I107" s="4">
        <f>1+(Table4[[#This Row],[مقدار]]/Table4[[#This Row],[تعداد روز فعال شعبه]])*10</f>
        <v>1.1418439716312057</v>
      </c>
    </row>
    <row r="108" spans="1:9" x14ac:dyDescent="0.35">
      <c r="A108" s="6" t="s">
        <v>242</v>
      </c>
      <c r="B108" s="6" t="s">
        <v>240</v>
      </c>
      <c r="C108" s="6">
        <v>58896</v>
      </c>
      <c r="D108" s="6">
        <v>5550000</v>
      </c>
      <c r="E108" s="6">
        <v>1</v>
      </c>
      <c r="F108" s="6">
        <v>141</v>
      </c>
      <c r="G108" s="6">
        <v>1</v>
      </c>
      <c r="H108" s="6" t="s">
        <v>10</v>
      </c>
      <c r="I108" s="4">
        <f>1+(Table4[[#This Row],[مقدار]]/Table4[[#This Row],[تعداد روز فعال شعبه]])*10</f>
        <v>1.0709219858156027</v>
      </c>
    </row>
    <row r="109" spans="1:9" x14ac:dyDescent="0.35">
      <c r="A109" s="7" t="s">
        <v>242</v>
      </c>
      <c r="B109" s="7" t="s">
        <v>153</v>
      </c>
      <c r="C109" s="7">
        <v>58931</v>
      </c>
      <c r="D109" s="7">
        <v>67040000</v>
      </c>
      <c r="E109" s="7">
        <v>8</v>
      </c>
      <c r="F109" s="7">
        <v>141</v>
      </c>
      <c r="G109" s="7">
        <v>8</v>
      </c>
      <c r="H109" s="7" t="s">
        <v>10</v>
      </c>
      <c r="I109" s="4">
        <f>1+(Table4[[#This Row],[مقدار]]/Table4[[#This Row],[تعداد روز فعال شعبه]])*10</f>
        <v>1.5673758865248226</v>
      </c>
    </row>
    <row r="110" spans="1:9" x14ac:dyDescent="0.35">
      <c r="A110" s="6" t="s">
        <v>242</v>
      </c>
      <c r="B110" s="6" t="s">
        <v>280</v>
      </c>
      <c r="C110" s="6">
        <v>58582</v>
      </c>
      <c r="D110" s="6">
        <v>125700000</v>
      </c>
      <c r="E110" s="6">
        <v>6</v>
      </c>
      <c r="F110" s="6">
        <v>141</v>
      </c>
      <c r="G110" s="6">
        <v>6</v>
      </c>
      <c r="H110" s="6" t="s">
        <v>10</v>
      </c>
      <c r="I110" s="4">
        <f>1+(Table4[[#This Row],[مقدار]]/Table4[[#This Row],[تعداد روز فعال شعبه]])*10</f>
        <v>1.425531914893617</v>
      </c>
    </row>
    <row r="111" spans="1:9" x14ac:dyDescent="0.35">
      <c r="A111" s="7" t="s">
        <v>242</v>
      </c>
      <c r="B111" s="7" t="s">
        <v>24</v>
      </c>
      <c r="C111" s="7">
        <v>58712</v>
      </c>
      <c r="D111" s="7">
        <v>179280000</v>
      </c>
      <c r="E111" s="7">
        <v>12</v>
      </c>
      <c r="F111" s="7">
        <v>141</v>
      </c>
      <c r="G111" s="7">
        <v>12</v>
      </c>
      <c r="H111" s="7" t="s">
        <v>10</v>
      </c>
      <c r="I111" s="4">
        <f>1+(Table4[[#This Row],[مقدار]]/Table4[[#This Row],[تعداد روز فعال شعبه]])*10</f>
        <v>1.8510638297872339</v>
      </c>
    </row>
    <row r="112" spans="1:9" x14ac:dyDescent="0.35">
      <c r="A112" s="6" t="s">
        <v>242</v>
      </c>
      <c r="B112" s="6" t="s">
        <v>281</v>
      </c>
      <c r="C112" s="6">
        <v>58529</v>
      </c>
      <c r="D112" s="6">
        <v>22800000</v>
      </c>
      <c r="E112" s="6">
        <v>2</v>
      </c>
      <c r="F112" s="6">
        <v>141</v>
      </c>
      <c r="G112" s="6">
        <v>2</v>
      </c>
      <c r="H112" s="6" t="s">
        <v>10</v>
      </c>
      <c r="I112" s="4">
        <f>1+(Table4[[#This Row],[مقدار]]/Table4[[#This Row],[تعداد روز فعال شعبه]])*10</f>
        <v>1.1418439716312057</v>
      </c>
    </row>
    <row r="113" spans="1:9" x14ac:dyDescent="0.35">
      <c r="A113" s="7" t="s">
        <v>242</v>
      </c>
      <c r="B113" s="7" t="s">
        <v>57</v>
      </c>
      <c r="C113" s="7">
        <v>58659</v>
      </c>
      <c r="D113" s="7">
        <v>29220000</v>
      </c>
      <c r="E113" s="7">
        <v>3</v>
      </c>
      <c r="F113" s="7">
        <v>141</v>
      </c>
      <c r="G113" s="7">
        <v>3</v>
      </c>
      <c r="H113" s="7" t="s">
        <v>10</v>
      </c>
      <c r="I113" s="4">
        <f>1+(Table4[[#This Row],[مقدار]]/Table4[[#This Row],[تعداد روز فعال شعبه]])*10</f>
        <v>1.2127659574468086</v>
      </c>
    </row>
    <row r="114" spans="1:9" x14ac:dyDescent="0.35">
      <c r="A114" s="6" t="s">
        <v>242</v>
      </c>
      <c r="B114" s="6" t="s">
        <v>282</v>
      </c>
      <c r="C114" s="6">
        <v>58470</v>
      </c>
      <c r="D114" s="6">
        <v>11780000</v>
      </c>
      <c r="E114" s="6">
        <v>1</v>
      </c>
      <c r="F114" s="6">
        <v>141</v>
      </c>
      <c r="G114" s="6">
        <v>1</v>
      </c>
      <c r="H114" s="6" t="s">
        <v>10</v>
      </c>
      <c r="I114" s="4">
        <f>1+(Table4[[#This Row],[مقدار]]/Table4[[#This Row],[تعداد روز فعال شعبه]])*10</f>
        <v>1.0709219858156027</v>
      </c>
    </row>
    <row r="115" spans="1:9" x14ac:dyDescent="0.35">
      <c r="A115" s="7" t="s">
        <v>242</v>
      </c>
      <c r="B115" s="7" t="s">
        <v>171</v>
      </c>
      <c r="C115" s="7">
        <v>58673</v>
      </c>
      <c r="D115" s="7">
        <v>51240000</v>
      </c>
      <c r="E115" s="7">
        <v>6</v>
      </c>
      <c r="F115" s="7">
        <v>141</v>
      </c>
      <c r="G115" s="7">
        <v>6</v>
      </c>
      <c r="H115" s="7" t="s">
        <v>10</v>
      </c>
      <c r="I115" s="4">
        <f>1+(Table4[[#This Row],[مقدار]]/Table4[[#This Row],[تعداد روز فعال شعبه]])*10</f>
        <v>1.425531914893617</v>
      </c>
    </row>
    <row r="116" spans="1:9" x14ac:dyDescent="0.35">
      <c r="A116" s="6" t="s">
        <v>242</v>
      </c>
      <c r="B116" s="6" t="s">
        <v>216</v>
      </c>
      <c r="C116" s="6">
        <v>57952</v>
      </c>
      <c r="D116" s="6">
        <v>6110000</v>
      </c>
      <c r="E116" s="6">
        <v>1</v>
      </c>
      <c r="F116" s="6">
        <v>141</v>
      </c>
      <c r="G116" s="6">
        <v>1</v>
      </c>
      <c r="H116" s="6" t="s">
        <v>10</v>
      </c>
      <c r="I116" s="4">
        <f>1+(Table4[[#This Row],[مقدار]]/Table4[[#This Row],[تعداد روز فعال شعبه]])*10</f>
        <v>1.0709219858156027</v>
      </c>
    </row>
    <row r="117" spans="1:9" x14ac:dyDescent="0.35">
      <c r="A117" s="7" t="s">
        <v>242</v>
      </c>
      <c r="B117" s="7" t="s">
        <v>101</v>
      </c>
      <c r="C117" s="7">
        <v>58749</v>
      </c>
      <c r="D117" s="7">
        <v>26300000</v>
      </c>
      <c r="E117" s="7">
        <v>5</v>
      </c>
      <c r="F117" s="7">
        <v>141</v>
      </c>
      <c r="G117" s="7">
        <v>5</v>
      </c>
      <c r="H117" s="7" t="s">
        <v>10</v>
      </c>
      <c r="I117" s="4">
        <f>1+(Table4[[#This Row],[مقدار]]/Table4[[#This Row],[تعداد روز فعال شعبه]])*10</f>
        <v>1.3546099290780143</v>
      </c>
    </row>
    <row r="118" spans="1:9" x14ac:dyDescent="0.35">
      <c r="A118" s="6" t="s">
        <v>242</v>
      </c>
      <c r="B118" s="6" t="s">
        <v>283</v>
      </c>
      <c r="C118" s="6">
        <v>58637</v>
      </c>
      <c r="D118" s="6">
        <v>10760000</v>
      </c>
      <c r="E118" s="6">
        <v>2</v>
      </c>
      <c r="F118" s="6">
        <v>141</v>
      </c>
      <c r="G118" s="6">
        <v>2</v>
      </c>
      <c r="H118" s="6" t="s">
        <v>10</v>
      </c>
      <c r="I118" s="4">
        <f>1+(Table4[[#This Row],[مقدار]]/Table4[[#This Row],[تعداد روز فعال شعبه]])*10</f>
        <v>1.1418439716312057</v>
      </c>
    </row>
    <row r="119" spans="1:9" x14ac:dyDescent="0.35">
      <c r="A119" s="7" t="s">
        <v>242</v>
      </c>
      <c r="B119" s="7" t="s">
        <v>284</v>
      </c>
      <c r="C119" s="7">
        <v>59006</v>
      </c>
      <c r="D119" s="7">
        <v>7300000</v>
      </c>
      <c r="E119" s="7">
        <v>1</v>
      </c>
      <c r="F119" s="7">
        <v>141</v>
      </c>
      <c r="G119" s="7">
        <v>1</v>
      </c>
      <c r="H119" s="7" t="s">
        <v>10</v>
      </c>
      <c r="I119" s="4">
        <f>1+(Table4[[#This Row],[مقدار]]/Table4[[#This Row],[تعداد روز فعال شعبه]])*10</f>
        <v>1.0709219858156027</v>
      </c>
    </row>
    <row r="120" spans="1:9" x14ac:dyDescent="0.35">
      <c r="A120" s="6" t="s">
        <v>242</v>
      </c>
      <c r="B120" s="6" t="s">
        <v>235</v>
      </c>
      <c r="C120" s="6">
        <v>59091</v>
      </c>
      <c r="D120" s="6">
        <v>35200000</v>
      </c>
      <c r="E120" s="6">
        <v>2</v>
      </c>
      <c r="F120" s="6">
        <v>141</v>
      </c>
      <c r="G120" s="6">
        <v>2</v>
      </c>
      <c r="H120" s="6" t="s">
        <v>10</v>
      </c>
      <c r="I120" s="4">
        <f>1+(Table4[[#This Row],[مقدار]]/Table4[[#This Row],[تعداد روز فعال شعبه]])*10</f>
        <v>1.1418439716312057</v>
      </c>
    </row>
    <row r="121" spans="1:9" x14ac:dyDescent="0.35">
      <c r="A121" s="7" t="s">
        <v>242</v>
      </c>
      <c r="B121" s="7" t="s">
        <v>285</v>
      </c>
      <c r="C121" s="7">
        <v>59141</v>
      </c>
      <c r="D121" s="7">
        <v>6560000</v>
      </c>
      <c r="E121" s="7">
        <v>1</v>
      </c>
      <c r="F121" s="7">
        <v>141</v>
      </c>
      <c r="G121" s="7">
        <v>1</v>
      </c>
      <c r="H121" s="7" t="s">
        <v>10</v>
      </c>
      <c r="I121" s="4">
        <f>1+(Table4[[#This Row],[مقدار]]/Table4[[#This Row],[تعداد روز فعال شعبه]])*10</f>
        <v>1.0709219858156027</v>
      </c>
    </row>
    <row r="122" spans="1:9" x14ac:dyDescent="0.35">
      <c r="A122" s="6" t="s">
        <v>242</v>
      </c>
      <c r="B122" s="6" t="s">
        <v>286</v>
      </c>
      <c r="C122" s="6">
        <v>59153</v>
      </c>
      <c r="D122" s="6">
        <v>28400000</v>
      </c>
      <c r="E122" s="6">
        <v>4</v>
      </c>
      <c r="F122" s="6">
        <v>141</v>
      </c>
      <c r="G122" s="6">
        <v>4</v>
      </c>
      <c r="H122" s="6" t="s">
        <v>10</v>
      </c>
      <c r="I122" s="4">
        <f>1+(Table4[[#This Row],[مقدار]]/Table4[[#This Row],[تعداد روز فعال شعبه]])*10</f>
        <v>1.2836879432624113</v>
      </c>
    </row>
    <row r="123" spans="1:9" x14ac:dyDescent="0.35">
      <c r="A123" s="7" t="s">
        <v>242</v>
      </c>
      <c r="B123" s="7" t="s">
        <v>287</v>
      </c>
      <c r="C123" s="7">
        <v>58703</v>
      </c>
      <c r="D123" s="7">
        <v>25020000</v>
      </c>
      <c r="E123" s="7">
        <v>3</v>
      </c>
      <c r="F123" s="7">
        <v>141</v>
      </c>
      <c r="G123" s="7">
        <v>3</v>
      </c>
      <c r="H123" s="7" t="s">
        <v>10</v>
      </c>
      <c r="I123" s="4">
        <f>1+(Table4[[#This Row],[مقدار]]/Table4[[#This Row],[تعداد روز فعال شعبه]])*10</f>
        <v>1.2127659574468086</v>
      </c>
    </row>
    <row r="124" spans="1:9" x14ac:dyDescent="0.35">
      <c r="A124" s="6" t="s">
        <v>242</v>
      </c>
      <c r="B124" s="6" t="s">
        <v>151</v>
      </c>
      <c r="C124" s="6">
        <v>58945</v>
      </c>
      <c r="D124" s="6">
        <v>26580000</v>
      </c>
      <c r="E124" s="6">
        <v>3</v>
      </c>
      <c r="F124" s="6">
        <v>141</v>
      </c>
      <c r="G124" s="6">
        <v>3</v>
      </c>
      <c r="H124" s="6" t="s">
        <v>10</v>
      </c>
      <c r="I124" s="4">
        <f>1+(Table4[[#This Row],[مقدار]]/Table4[[#This Row],[تعداد روز فعال شعبه]])*10</f>
        <v>1.2127659574468086</v>
      </c>
    </row>
    <row r="125" spans="1:9" x14ac:dyDescent="0.35">
      <c r="A125" s="7" t="s">
        <v>242</v>
      </c>
      <c r="B125" s="7" t="s">
        <v>288</v>
      </c>
      <c r="C125" s="7">
        <v>58576</v>
      </c>
      <c r="D125" s="7">
        <v>9530000</v>
      </c>
      <c r="E125" s="7">
        <v>1</v>
      </c>
      <c r="F125" s="7">
        <v>141</v>
      </c>
      <c r="G125" s="7">
        <v>1</v>
      </c>
      <c r="H125" s="7" t="s">
        <v>10</v>
      </c>
      <c r="I125" s="4">
        <f>1+(Table4[[#This Row],[مقدار]]/Table4[[#This Row],[تعداد روز فعال شعبه]])*10</f>
        <v>1.0709219858156027</v>
      </c>
    </row>
    <row r="126" spans="1:9" x14ac:dyDescent="0.35">
      <c r="A126" s="6" t="s">
        <v>242</v>
      </c>
      <c r="B126" s="6" t="s">
        <v>205</v>
      </c>
      <c r="C126" s="6">
        <v>58566</v>
      </c>
      <c r="D126" s="6">
        <v>119630000</v>
      </c>
      <c r="E126" s="6">
        <v>7</v>
      </c>
      <c r="F126" s="6">
        <v>141</v>
      </c>
      <c r="G126" s="6">
        <v>7</v>
      </c>
      <c r="H126" s="6" t="s">
        <v>10</v>
      </c>
      <c r="I126" s="4">
        <f>1+(Table4[[#This Row],[مقدار]]/Table4[[#This Row],[تعداد روز فعال شعبه]])*10</f>
        <v>1.4964539007092199</v>
      </c>
    </row>
    <row r="127" spans="1:9" x14ac:dyDescent="0.35">
      <c r="A127" s="7" t="s">
        <v>242</v>
      </c>
      <c r="B127" s="7" t="s">
        <v>206</v>
      </c>
      <c r="C127" s="7">
        <v>58836</v>
      </c>
      <c r="D127" s="7">
        <v>30000000</v>
      </c>
      <c r="E127" s="7">
        <v>3</v>
      </c>
      <c r="F127" s="7">
        <v>141</v>
      </c>
      <c r="G127" s="7">
        <v>3</v>
      </c>
      <c r="H127" s="7" t="s">
        <v>10</v>
      </c>
      <c r="I127" s="4">
        <f>1+(Table4[[#This Row],[مقدار]]/Table4[[#This Row],[تعداد روز فعال شعبه]])*10</f>
        <v>1.2127659574468086</v>
      </c>
    </row>
    <row r="128" spans="1:9" x14ac:dyDescent="0.35">
      <c r="A128" s="6" t="s">
        <v>242</v>
      </c>
      <c r="B128" s="6" t="s">
        <v>169</v>
      </c>
      <c r="C128" s="6">
        <v>59000</v>
      </c>
      <c r="D128" s="6">
        <v>13600000</v>
      </c>
      <c r="E128" s="6">
        <v>2</v>
      </c>
      <c r="F128" s="6">
        <v>141</v>
      </c>
      <c r="G128" s="6">
        <v>2</v>
      </c>
      <c r="H128" s="6" t="s">
        <v>10</v>
      </c>
      <c r="I128" s="4">
        <f>1+(Table4[[#This Row],[مقدار]]/Table4[[#This Row],[تعداد روز فعال شعبه]])*10</f>
        <v>1.1418439716312057</v>
      </c>
    </row>
    <row r="129" spans="1:9" x14ac:dyDescent="0.35">
      <c r="A129" s="7" t="s">
        <v>242</v>
      </c>
      <c r="B129" s="7" t="s">
        <v>104</v>
      </c>
      <c r="C129" s="7">
        <v>58670</v>
      </c>
      <c r="D129" s="7">
        <v>45660000</v>
      </c>
      <c r="E129" s="7">
        <v>6</v>
      </c>
      <c r="F129" s="7">
        <v>141</v>
      </c>
      <c r="G129" s="7">
        <v>5</v>
      </c>
      <c r="H129" s="7" t="s">
        <v>10</v>
      </c>
      <c r="I129" s="4">
        <f>1+(Table4[[#This Row],[مقدار]]/Table4[[#This Row],[تعداد روز فعال شعبه]])*10</f>
        <v>1.425531914893617</v>
      </c>
    </row>
    <row r="130" spans="1:9" x14ac:dyDescent="0.35">
      <c r="A130" s="6" t="s">
        <v>242</v>
      </c>
      <c r="B130" s="6" t="s">
        <v>289</v>
      </c>
      <c r="C130" s="6">
        <v>59037</v>
      </c>
      <c r="D130" s="6">
        <v>12980000</v>
      </c>
      <c r="E130" s="6">
        <v>2</v>
      </c>
      <c r="F130" s="6">
        <v>141</v>
      </c>
      <c r="G130" s="6">
        <v>2</v>
      </c>
      <c r="H130" s="6" t="s">
        <v>10</v>
      </c>
      <c r="I130" s="4">
        <f>1+(Table4[[#This Row],[مقدار]]/Table4[[#This Row],[تعداد روز فعال شعبه]])*10</f>
        <v>1.1418439716312057</v>
      </c>
    </row>
    <row r="131" spans="1:9" x14ac:dyDescent="0.35">
      <c r="A131" s="7" t="s">
        <v>242</v>
      </c>
      <c r="B131" s="7" t="s">
        <v>143</v>
      </c>
      <c r="C131" s="7">
        <v>58961</v>
      </c>
      <c r="D131" s="7">
        <v>70260000</v>
      </c>
      <c r="E131" s="7">
        <v>6</v>
      </c>
      <c r="F131" s="7">
        <v>141</v>
      </c>
      <c r="G131" s="7">
        <v>6</v>
      </c>
      <c r="H131" s="7" t="s">
        <v>10</v>
      </c>
      <c r="I131" s="4">
        <f>1+(Table4[[#This Row],[مقدار]]/Table4[[#This Row],[تعداد روز فعال شعبه]])*10</f>
        <v>1.425531914893617</v>
      </c>
    </row>
    <row r="132" spans="1:9" x14ac:dyDescent="0.35">
      <c r="A132" s="6" t="s">
        <v>242</v>
      </c>
      <c r="B132" s="6" t="s">
        <v>290</v>
      </c>
      <c r="C132" s="6">
        <v>58662</v>
      </c>
      <c r="D132" s="6">
        <v>77840000</v>
      </c>
      <c r="E132" s="6">
        <v>4</v>
      </c>
      <c r="F132" s="6">
        <v>141</v>
      </c>
      <c r="G132" s="6">
        <v>4</v>
      </c>
      <c r="H132" s="6" t="s">
        <v>10</v>
      </c>
      <c r="I132" s="4">
        <f>1+(Table4[[#This Row],[مقدار]]/Table4[[#This Row],[تعداد روز فعال شعبه]])*10</f>
        <v>1.2836879432624113</v>
      </c>
    </row>
    <row r="133" spans="1:9" x14ac:dyDescent="0.35">
      <c r="A133" s="7" t="s">
        <v>242</v>
      </c>
      <c r="B133" s="7" t="s">
        <v>291</v>
      </c>
      <c r="C133" s="7">
        <v>59100</v>
      </c>
      <c r="D133" s="7">
        <v>69900000</v>
      </c>
      <c r="E133" s="7">
        <v>6</v>
      </c>
      <c r="F133" s="7">
        <v>141</v>
      </c>
      <c r="G133" s="7">
        <v>6</v>
      </c>
      <c r="H133" s="7" t="s">
        <v>10</v>
      </c>
      <c r="I133" s="4">
        <f>1+(Table4[[#This Row],[مقدار]]/Table4[[#This Row],[تعداد روز فعال شعبه]])*10</f>
        <v>1.425531914893617</v>
      </c>
    </row>
    <row r="134" spans="1:9" x14ac:dyDescent="0.35">
      <c r="A134" s="6" t="s">
        <v>242</v>
      </c>
      <c r="B134" s="6" t="s">
        <v>186</v>
      </c>
      <c r="C134" s="6">
        <v>58987</v>
      </c>
      <c r="D134" s="6">
        <v>27900000</v>
      </c>
      <c r="E134" s="6">
        <v>5</v>
      </c>
      <c r="F134" s="6">
        <v>141</v>
      </c>
      <c r="G134" s="6">
        <v>5</v>
      </c>
      <c r="H134" s="6" t="s">
        <v>10</v>
      </c>
      <c r="I134" s="4">
        <f>1+(Table4[[#This Row],[مقدار]]/Table4[[#This Row],[تعداد روز فعال شعبه]])*10</f>
        <v>1.3546099290780143</v>
      </c>
    </row>
    <row r="135" spans="1:9" x14ac:dyDescent="0.35">
      <c r="A135" s="7" t="s">
        <v>242</v>
      </c>
      <c r="B135" s="7" t="s">
        <v>59</v>
      </c>
      <c r="C135" s="7">
        <v>59103</v>
      </c>
      <c r="D135" s="7">
        <v>87100000</v>
      </c>
      <c r="E135" s="7">
        <v>5</v>
      </c>
      <c r="F135" s="7">
        <v>141</v>
      </c>
      <c r="G135" s="7">
        <v>5</v>
      </c>
      <c r="H135" s="7" t="s">
        <v>10</v>
      </c>
      <c r="I135" s="4">
        <f>1+(Table4[[#This Row],[مقدار]]/Table4[[#This Row],[تعداد روز فعال شعبه]])*10</f>
        <v>1.3546099290780143</v>
      </c>
    </row>
    <row r="136" spans="1:9" x14ac:dyDescent="0.35">
      <c r="A136" s="6" t="s">
        <v>242</v>
      </c>
      <c r="B136" s="6" t="s">
        <v>292</v>
      </c>
      <c r="C136" s="6">
        <v>59166</v>
      </c>
      <c r="D136" s="6">
        <v>70200000</v>
      </c>
      <c r="E136" s="6">
        <v>6</v>
      </c>
      <c r="F136" s="6">
        <v>141</v>
      </c>
      <c r="G136" s="6">
        <v>6</v>
      </c>
      <c r="H136" s="6" t="s">
        <v>10</v>
      </c>
      <c r="I136" s="4">
        <f>1+(Table4[[#This Row],[مقدار]]/Table4[[#This Row],[تعداد روز فعال شعبه]])*10</f>
        <v>1.425531914893617</v>
      </c>
    </row>
    <row r="137" spans="1:9" x14ac:dyDescent="0.35">
      <c r="A137" s="7" t="s">
        <v>242</v>
      </c>
      <c r="B137" s="7" t="s">
        <v>141</v>
      </c>
      <c r="C137" s="7">
        <v>59122</v>
      </c>
      <c r="D137" s="7">
        <v>80640000</v>
      </c>
      <c r="E137" s="7">
        <v>9</v>
      </c>
      <c r="F137" s="7">
        <v>141</v>
      </c>
      <c r="G137" s="7">
        <v>9</v>
      </c>
      <c r="H137" s="7" t="s">
        <v>10</v>
      </c>
      <c r="I137" s="4">
        <f>1+(Table4[[#This Row],[مقدار]]/Table4[[#This Row],[تعداد روز فعال شعبه]])*10</f>
        <v>1.6382978723404253</v>
      </c>
    </row>
    <row r="138" spans="1:9" x14ac:dyDescent="0.35">
      <c r="A138" s="6" t="s">
        <v>242</v>
      </c>
      <c r="B138" s="6" t="s">
        <v>40</v>
      </c>
      <c r="C138" s="6">
        <v>59043</v>
      </c>
      <c r="D138" s="6">
        <v>6700000</v>
      </c>
      <c r="E138" s="6">
        <v>1</v>
      </c>
      <c r="F138" s="6">
        <v>141</v>
      </c>
      <c r="G138" s="6">
        <v>1</v>
      </c>
      <c r="H138" s="6" t="s">
        <v>10</v>
      </c>
      <c r="I138" s="4">
        <f>1+(Table4[[#This Row],[مقدار]]/Table4[[#This Row],[تعداد روز فعال شعبه]])*10</f>
        <v>1.0709219858156027</v>
      </c>
    </row>
    <row r="139" spans="1:9" x14ac:dyDescent="0.35">
      <c r="A139" s="7" t="s">
        <v>242</v>
      </c>
      <c r="B139" s="7" t="s">
        <v>120</v>
      </c>
      <c r="C139" s="7">
        <v>58533</v>
      </c>
      <c r="D139" s="7">
        <v>37840000</v>
      </c>
      <c r="E139" s="7">
        <v>4</v>
      </c>
      <c r="F139" s="7">
        <v>141</v>
      </c>
      <c r="G139" s="7">
        <v>4</v>
      </c>
      <c r="H139" s="7" t="s">
        <v>10</v>
      </c>
      <c r="I139" s="4">
        <f>1+(Table4[[#This Row],[مقدار]]/Table4[[#This Row],[تعداد روز فعال شعبه]])*10</f>
        <v>1.2836879432624113</v>
      </c>
    </row>
    <row r="140" spans="1:9" x14ac:dyDescent="0.35">
      <c r="A140" s="6" t="s">
        <v>242</v>
      </c>
      <c r="B140" s="6" t="s">
        <v>137</v>
      </c>
      <c r="C140" s="6">
        <v>58822</v>
      </c>
      <c r="D140" s="6">
        <v>30400000</v>
      </c>
      <c r="E140" s="6">
        <v>4</v>
      </c>
      <c r="F140" s="6">
        <v>141</v>
      </c>
      <c r="G140" s="6">
        <v>3</v>
      </c>
      <c r="H140" s="6" t="s">
        <v>10</v>
      </c>
      <c r="I140" s="4">
        <f>1+(Table4[[#This Row],[مقدار]]/Table4[[#This Row],[تعداد روز فعال شعبه]])*10</f>
        <v>1.2836879432624113</v>
      </c>
    </row>
    <row r="141" spans="1:9" x14ac:dyDescent="0.35">
      <c r="A141" s="7" t="s">
        <v>242</v>
      </c>
      <c r="B141" s="7" t="s">
        <v>51</v>
      </c>
      <c r="C141" s="7">
        <v>58958</v>
      </c>
      <c r="D141" s="7">
        <v>46060000</v>
      </c>
      <c r="E141" s="7">
        <v>7</v>
      </c>
      <c r="F141" s="7">
        <v>141</v>
      </c>
      <c r="G141" s="7">
        <v>7</v>
      </c>
      <c r="H141" s="7" t="s">
        <v>10</v>
      </c>
      <c r="I141" s="4">
        <f>1+(Table4[[#This Row],[مقدار]]/Table4[[#This Row],[تعداد روز فعال شعبه]])*10</f>
        <v>1.4964539007092199</v>
      </c>
    </row>
    <row r="142" spans="1:9" x14ac:dyDescent="0.35">
      <c r="A142" s="6" t="s">
        <v>242</v>
      </c>
      <c r="B142" s="6" t="s">
        <v>293</v>
      </c>
      <c r="C142" s="6">
        <v>58665</v>
      </c>
      <c r="D142" s="6">
        <v>9340000</v>
      </c>
      <c r="E142" s="6">
        <v>1</v>
      </c>
      <c r="F142" s="6">
        <v>141</v>
      </c>
      <c r="G142" s="6">
        <v>1</v>
      </c>
      <c r="H142" s="6" t="s">
        <v>10</v>
      </c>
      <c r="I142" s="4">
        <f>1+(Table4[[#This Row],[مقدار]]/Table4[[#This Row],[تعداد روز فعال شعبه]])*10</f>
        <v>1.0709219858156027</v>
      </c>
    </row>
    <row r="143" spans="1:9" x14ac:dyDescent="0.35">
      <c r="A143" s="7" t="s">
        <v>242</v>
      </c>
      <c r="B143" s="7" t="s">
        <v>103</v>
      </c>
      <c r="C143" s="7">
        <v>58620</v>
      </c>
      <c r="D143" s="7">
        <v>257830000</v>
      </c>
      <c r="E143" s="7">
        <v>19</v>
      </c>
      <c r="F143" s="7">
        <v>141</v>
      </c>
      <c r="G143" s="7">
        <v>19</v>
      </c>
      <c r="H143" s="7" t="s">
        <v>10</v>
      </c>
      <c r="I143" s="4">
        <f>1+(Table4[[#This Row],[مقدار]]/Table4[[#This Row],[تعداد روز فعال شعبه]])*10</f>
        <v>2.3475177304964538</v>
      </c>
    </row>
    <row r="144" spans="1:9" x14ac:dyDescent="0.35">
      <c r="A144" s="6" t="s">
        <v>242</v>
      </c>
      <c r="B144" s="6" t="s">
        <v>294</v>
      </c>
      <c r="C144" s="6">
        <v>58952</v>
      </c>
      <c r="D144" s="6">
        <v>18510000</v>
      </c>
      <c r="E144" s="6">
        <v>3</v>
      </c>
      <c r="F144" s="6">
        <v>141</v>
      </c>
      <c r="G144" s="6">
        <v>3</v>
      </c>
      <c r="H144" s="6" t="s">
        <v>10</v>
      </c>
      <c r="I144" s="4">
        <f>1+(Table4[[#This Row],[مقدار]]/Table4[[#This Row],[تعداد روز فعال شعبه]])*10</f>
        <v>1.2127659574468086</v>
      </c>
    </row>
    <row r="145" spans="1:9" x14ac:dyDescent="0.35">
      <c r="A145" s="7" t="s">
        <v>242</v>
      </c>
      <c r="B145" s="7" t="s">
        <v>31</v>
      </c>
      <c r="C145" s="7">
        <v>58594</v>
      </c>
      <c r="D145" s="7">
        <v>30150000</v>
      </c>
      <c r="E145" s="7">
        <v>5</v>
      </c>
      <c r="F145" s="7">
        <v>141</v>
      </c>
      <c r="G145" s="7">
        <v>5</v>
      </c>
      <c r="H145" s="7" t="s">
        <v>10</v>
      </c>
      <c r="I145" s="4">
        <f>1+(Table4[[#This Row],[مقدار]]/Table4[[#This Row],[تعداد روز فعال شعبه]])*10</f>
        <v>1.3546099290780143</v>
      </c>
    </row>
    <row r="146" spans="1:9" x14ac:dyDescent="0.35">
      <c r="A146" s="6" t="s">
        <v>242</v>
      </c>
      <c r="B146" s="6" t="s">
        <v>188</v>
      </c>
      <c r="C146" s="6">
        <v>58927</v>
      </c>
      <c r="D146" s="6">
        <v>48760000</v>
      </c>
      <c r="E146" s="6">
        <v>4</v>
      </c>
      <c r="F146" s="6">
        <v>141</v>
      </c>
      <c r="G146" s="6">
        <v>4</v>
      </c>
      <c r="H146" s="6" t="s">
        <v>10</v>
      </c>
      <c r="I146" s="4">
        <f>1+(Table4[[#This Row],[مقدار]]/Table4[[#This Row],[تعداد روز فعال شعبه]])*10</f>
        <v>1.2836879432624113</v>
      </c>
    </row>
    <row r="147" spans="1:9" x14ac:dyDescent="0.35">
      <c r="A147" s="7" t="s">
        <v>242</v>
      </c>
      <c r="B147" s="7" t="s">
        <v>65</v>
      </c>
      <c r="C147" s="7">
        <v>58584</v>
      </c>
      <c r="D147" s="7">
        <v>17540000</v>
      </c>
      <c r="E147" s="7">
        <v>2</v>
      </c>
      <c r="F147" s="7">
        <v>141</v>
      </c>
      <c r="G147" s="7">
        <v>2</v>
      </c>
      <c r="H147" s="7" t="s">
        <v>10</v>
      </c>
      <c r="I147" s="4">
        <f>1+(Table4[[#This Row],[مقدار]]/Table4[[#This Row],[تعداد روز فعال شعبه]])*10</f>
        <v>1.1418439716312057</v>
      </c>
    </row>
    <row r="148" spans="1:9" x14ac:dyDescent="0.35">
      <c r="A148" s="6" t="s">
        <v>242</v>
      </c>
      <c r="B148" s="6" t="s">
        <v>295</v>
      </c>
      <c r="C148" s="6">
        <v>58564</v>
      </c>
      <c r="D148" s="6">
        <v>66840000</v>
      </c>
      <c r="E148" s="6">
        <v>6</v>
      </c>
      <c r="F148" s="6">
        <v>141</v>
      </c>
      <c r="G148" s="6">
        <v>6</v>
      </c>
      <c r="H148" s="6" t="s">
        <v>10</v>
      </c>
      <c r="I148" s="4">
        <f>1+(Table4[[#This Row],[مقدار]]/Table4[[#This Row],[تعداد روز فعال شعبه]])*10</f>
        <v>1.425531914893617</v>
      </c>
    </row>
    <row r="149" spans="1:9" x14ac:dyDescent="0.35">
      <c r="A149" s="7" t="s">
        <v>242</v>
      </c>
      <c r="B149" s="7" t="s">
        <v>296</v>
      </c>
      <c r="C149" s="7">
        <v>59016</v>
      </c>
      <c r="D149" s="7">
        <v>7060000</v>
      </c>
      <c r="E149" s="7">
        <v>1</v>
      </c>
      <c r="F149" s="7">
        <v>141</v>
      </c>
      <c r="G149" s="7">
        <v>1</v>
      </c>
      <c r="H149" s="7" t="s">
        <v>10</v>
      </c>
      <c r="I149" s="4">
        <f>1+(Table4[[#This Row],[مقدار]]/Table4[[#This Row],[تعداد روز فعال شعبه]])*10</f>
        <v>1.0709219858156027</v>
      </c>
    </row>
    <row r="150" spans="1:9" x14ac:dyDescent="0.35">
      <c r="A150" s="6" t="s">
        <v>242</v>
      </c>
      <c r="B150" s="6" t="s">
        <v>297</v>
      </c>
      <c r="C150" s="6">
        <v>59070</v>
      </c>
      <c r="D150" s="6">
        <v>40120000</v>
      </c>
      <c r="E150" s="6">
        <v>4</v>
      </c>
      <c r="F150" s="6">
        <v>141</v>
      </c>
      <c r="G150" s="6">
        <v>4</v>
      </c>
      <c r="H150" s="6" t="s">
        <v>10</v>
      </c>
      <c r="I150" s="4">
        <f>1+(Table4[[#This Row],[مقدار]]/Table4[[#This Row],[تعداد روز فعال شعبه]])*10</f>
        <v>1.2836879432624113</v>
      </c>
    </row>
    <row r="151" spans="1:9" x14ac:dyDescent="0.35">
      <c r="A151" s="7" t="s">
        <v>242</v>
      </c>
      <c r="B151" s="7" t="s">
        <v>298</v>
      </c>
      <c r="C151" s="7">
        <v>59109</v>
      </c>
      <c r="D151" s="7">
        <v>61350000</v>
      </c>
      <c r="E151" s="7">
        <v>5</v>
      </c>
      <c r="F151" s="7">
        <v>141</v>
      </c>
      <c r="G151" s="7">
        <v>5</v>
      </c>
      <c r="H151" s="7" t="s">
        <v>10</v>
      </c>
      <c r="I151" s="4">
        <f>1+(Table4[[#This Row],[مقدار]]/Table4[[#This Row],[تعداد روز فعال شعبه]])*10</f>
        <v>1.3546099290780143</v>
      </c>
    </row>
    <row r="152" spans="1:9" x14ac:dyDescent="0.35">
      <c r="A152" s="6" t="s">
        <v>242</v>
      </c>
      <c r="B152" s="6" t="s">
        <v>299</v>
      </c>
      <c r="C152" s="6">
        <v>58427</v>
      </c>
      <c r="D152" s="6">
        <v>8330000</v>
      </c>
      <c r="E152" s="6">
        <v>1</v>
      </c>
      <c r="F152" s="6">
        <v>141</v>
      </c>
      <c r="G152" s="6">
        <v>1</v>
      </c>
      <c r="H152" s="6" t="s">
        <v>10</v>
      </c>
      <c r="I152" s="4">
        <f>1+(Table4[[#This Row],[مقدار]]/Table4[[#This Row],[تعداد روز فعال شعبه]])*10</f>
        <v>1.0709219858156027</v>
      </c>
    </row>
    <row r="153" spans="1:9" x14ac:dyDescent="0.35">
      <c r="A153" s="7" t="s">
        <v>242</v>
      </c>
      <c r="B153" s="7" t="s">
        <v>300</v>
      </c>
      <c r="C153" s="7">
        <v>58700</v>
      </c>
      <c r="D153" s="7">
        <v>8190000</v>
      </c>
      <c r="E153" s="7">
        <v>1</v>
      </c>
      <c r="F153" s="7">
        <v>141</v>
      </c>
      <c r="G153" s="7">
        <v>1</v>
      </c>
      <c r="H153" s="7" t="s">
        <v>10</v>
      </c>
      <c r="I153" s="4">
        <f>1+(Table4[[#This Row],[مقدار]]/Table4[[#This Row],[تعداد روز فعال شعبه]])*10</f>
        <v>1.0709219858156027</v>
      </c>
    </row>
    <row r="154" spans="1:9" x14ac:dyDescent="0.35">
      <c r="A154" s="6" t="s">
        <v>242</v>
      </c>
      <c r="B154" s="6" t="s">
        <v>76</v>
      </c>
      <c r="C154" s="6">
        <v>58939</v>
      </c>
      <c r="D154" s="6">
        <v>84350000</v>
      </c>
      <c r="E154" s="6">
        <v>7</v>
      </c>
      <c r="F154" s="6">
        <v>141</v>
      </c>
      <c r="G154" s="6">
        <v>7</v>
      </c>
      <c r="H154" s="6" t="s">
        <v>10</v>
      </c>
      <c r="I154" s="4">
        <f>1+(Table4[[#This Row],[مقدار]]/Table4[[#This Row],[تعداد روز فعال شعبه]])*10</f>
        <v>1.4964539007092199</v>
      </c>
    </row>
    <row r="155" spans="1:9" x14ac:dyDescent="0.35">
      <c r="A155" s="7" t="s">
        <v>242</v>
      </c>
      <c r="B155" s="7" t="s">
        <v>18</v>
      </c>
      <c r="C155" s="7">
        <v>59077</v>
      </c>
      <c r="D155" s="7">
        <v>17900000</v>
      </c>
      <c r="E155" s="7">
        <v>2</v>
      </c>
      <c r="F155" s="7">
        <v>141</v>
      </c>
      <c r="G155" s="7">
        <v>2</v>
      </c>
      <c r="H155" s="7" t="s">
        <v>10</v>
      </c>
      <c r="I155" s="4">
        <f>1+(Table4[[#This Row],[مقدار]]/Table4[[#This Row],[تعداد روز فعال شعبه]])*10</f>
        <v>1.1418439716312057</v>
      </c>
    </row>
    <row r="156" spans="1:9" x14ac:dyDescent="0.35">
      <c r="A156" s="6" t="s">
        <v>242</v>
      </c>
      <c r="B156" s="6" t="s">
        <v>301</v>
      </c>
      <c r="C156" s="6">
        <v>58472</v>
      </c>
      <c r="D156" s="6">
        <v>13140000</v>
      </c>
      <c r="E156" s="6">
        <v>3</v>
      </c>
      <c r="F156" s="6">
        <v>141</v>
      </c>
      <c r="G156" s="6">
        <v>3</v>
      </c>
      <c r="H156" s="6" t="s">
        <v>10</v>
      </c>
      <c r="I156" s="4">
        <f>1+(Table4[[#This Row],[مقدار]]/Table4[[#This Row],[تعداد روز فعال شعبه]])*10</f>
        <v>1.2127659574468086</v>
      </c>
    </row>
    <row r="157" spans="1:9" x14ac:dyDescent="0.35">
      <c r="A157" s="7" t="s">
        <v>242</v>
      </c>
      <c r="B157" s="7" t="s">
        <v>223</v>
      </c>
      <c r="C157" s="7">
        <v>58698</v>
      </c>
      <c r="D157" s="7">
        <v>46290000</v>
      </c>
      <c r="E157" s="7">
        <v>3</v>
      </c>
      <c r="F157" s="7">
        <v>141</v>
      </c>
      <c r="G157" s="7">
        <v>3</v>
      </c>
      <c r="H157" s="7" t="s">
        <v>10</v>
      </c>
      <c r="I157" s="4">
        <f>1+(Table4[[#This Row],[مقدار]]/Table4[[#This Row],[تعداد روز فعال شعبه]])*10</f>
        <v>1.2127659574468086</v>
      </c>
    </row>
    <row r="158" spans="1:9" x14ac:dyDescent="0.35">
      <c r="A158" s="6" t="s">
        <v>242</v>
      </c>
      <c r="B158" s="6" t="s">
        <v>50</v>
      </c>
      <c r="C158" s="6">
        <v>58837</v>
      </c>
      <c r="D158" s="6">
        <v>10780000</v>
      </c>
      <c r="E158" s="6">
        <v>2</v>
      </c>
      <c r="F158" s="6">
        <v>141</v>
      </c>
      <c r="G158" s="6">
        <v>2</v>
      </c>
      <c r="H158" s="6" t="s">
        <v>10</v>
      </c>
      <c r="I158" s="4">
        <f>1+(Table4[[#This Row],[مقدار]]/Table4[[#This Row],[تعداد روز فعال شعبه]])*10</f>
        <v>1.1418439716312057</v>
      </c>
    </row>
    <row r="159" spans="1:9" x14ac:dyDescent="0.35">
      <c r="A159" s="7" t="s">
        <v>242</v>
      </c>
      <c r="B159" s="7" t="s">
        <v>159</v>
      </c>
      <c r="C159" s="7">
        <v>58773</v>
      </c>
      <c r="D159" s="7">
        <v>12900000</v>
      </c>
      <c r="E159" s="7">
        <v>2</v>
      </c>
      <c r="F159" s="7">
        <v>141</v>
      </c>
      <c r="G159" s="7">
        <v>2</v>
      </c>
      <c r="H159" s="7" t="s">
        <v>10</v>
      </c>
      <c r="I159" s="4">
        <f>1+(Table4[[#This Row],[مقدار]]/Table4[[#This Row],[تعداد روز فعال شعبه]])*10</f>
        <v>1.1418439716312057</v>
      </c>
    </row>
    <row r="160" spans="1:9" x14ac:dyDescent="0.35">
      <c r="A160" s="6" t="s">
        <v>242</v>
      </c>
      <c r="B160" s="6" t="s">
        <v>201</v>
      </c>
      <c r="C160" s="6">
        <v>58537</v>
      </c>
      <c r="D160" s="6">
        <v>147000000</v>
      </c>
      <c r="E160" s="6">
        <v>10</v>
      </c>
      <c r="F160" s="6">
        <v>141</v>
      </c>
      <c r="G160" s="6">
        <v>10</v>
      </c>
      <c r="H160" s="6" t="s">
        <v>10</v>
      </c>
      <c r="I160" s="4">
        <f>1+(Table4[[#This Row],[مقدار]]/Table4[[#This Row],[تعداد روز فعال شعبه]])*10</f>
        <v>1.7092198581560285</v>
      </c>
    </row>
    <row r="161" spans="1:9" x14ac:dyDescent="0.35">
      <c r="A161" s="7" t="s">
        <v>242</v>
      </c>
      <c r="B161" s="7" t="s">
        <v>83</v>
      </c>
      <c r="C161" s="7">
        <v>58928</v>
      </c>
      <c r="D161" s="7">
        <v>59640000</v>
      </c>
      <c r="E161" s="7">
        <v>6</v>
      </c>
      <c r="F161" s="7">
        <v>141</v>
      </c>
      <c r="G161" s="7">
        <v>6</v>
      </c>
      <c r="H161" s="7" t="s">
        <v>10</v>
      </c>
      <c r="I161" s="4">
        <f>1+(Table4[[#This Row],[مقدار]]/Table4[[#This Row],[تعداد روز فعال شعبه]])*10</f>
        <v>1.425531914893617</v>
      </c>
    </row>
    <row r="162" spans="1:9" x14ac:dyDescent="0.35">
      <c r="A162" s="6" t="s">
        <v>242</v>
      </c>
      <c r="B162" s="6" t="s">
        <v>227</v>
      </c>
      <c r="C162" s="6">
        <v>59154</v>
      </c>
      <c r="D162" s="6">
        <v>76950000</v>
      </c>
      <c r="E162" s="6">
        <v>9</v>
      </c>
      <c r="F162" s="6">
        <v>141</v>
      </c>
      <c r="G162" s="6">
        <v>9</v>
      </c>
      <c r="H162" s="6" t="s">
        <v>10</v>
      </c>
      <c r="I162" s="4">
        <f>1+(Table4[[#This Row],[مقدار]]/Table4[[#This Row],[تعداد روز فعال شعبه]])*10</f>
        <v>1.6382978723404253</v>
      </c>
    </row>
    <row r="163" spans="1:9" x14ac:dyDescent="0.35">
      <c r="A163" s="7" t="s">
        <v>242</v>
      </c>
      <c r="B163" s="7" t="s">
        <v>302</v>
      </c>
      <c r="C163" s="7">
        <v>59112</v>
      </c>
      <c r="D163" s="7">
        <v>111690000</v>
      </c>
      <c r="E163" s="7">
        <v>9</v>
      </c>
      <c r="F163" s="7">
        <v>141</v>
      </c>
      <c r="G163" s="7">
        <v>9</v>
      </c>
      <c r="H163" s="7" t="s">
        <v>10</v>
      </c>
      <c r="I163" s="4">
        <f>1+(Table4[[#This Row],[مقدار]]/Table4[[#This Row],[تعداد روز فعال شعبه]])*10</f>
        <v>1.6382978723404253</v>
      </c>
    </row>
    <row r="164" spans="1:9" x14ac:dyDescent="0.35">
      <c r="A164" s="6" t="s">
        <v>242</v>
      </c>
      <c r="B164" s="6" t="s">
        <v>155</v>
      </c>
      <c r="C164" s="6">
        <v>58798</v>
      </c>
      <c r="D164" s="6">
        <v>26760000</v>
      </c>
      <c r="E164" s="6">
        <v>3</v>
      </c>
      <c r="F164" s="6">
        <v>141</v>
      </c>
      <c r="G164" s="6">
        <v>3</v>
      </c>
      <c r="H164" s="6" t="s">
        <v>10</v>
      </c>
      <c r="I164" s="4">
        <f>1+(Table4[[#This Row],[مقدار]]/Table4[[#This Row],[تعداد روز فعال شعبه]])*10</f>
        <v>1.2127659574468086</v>
      </c>
    </row>
    <row r="165" spans="1:9" x14ac:dyDescent="0.35">
      <c r="A165" s="7" t="s">
        <v>242</v>
      </c>
      <c r="B165" s="7" t="s">
        <v>303</v>
      </c>
      <c r="C165" s="7">
        <v>59064</v>
      </c>
      <c r="D165" s="7">
        <v>39680000</v>
      </c>
      <c r="E165" s="7">
        <v>4</v>
      </c>
      <c r="F165" s="7">
        <v>141</v>
      </c>
      <c r="G165" s="7">
        <v>4</v>
      </c>
      <c r="H165" s="7" t="s">
        <v>10</v>
      </c>
      <c r="I165" s="4">
        <f>1+(Table4[[#This Row],[مقدار]]/Table4[[#This Row],[تعداد روز فعال شعبه]])*10</f>
        <v>1.2836879432624113</v>
      </c>
    </row>
    <row r="166" spans="1:9" x14ac:dyDescent="0.35">
      <c r="A166" s="6" t="s">
        <v>242</v>
      </c>
      <c r="B166" s="6" t="s">
        <v>203</v>
      </c>
      <c r="C166" s="6">
        <v>58753</v>
      </c>
      <c r="D166" s="6">
        <v>24900000</v>
      </c>
      <c r="E166" s="6">
        <v>3</v>
      </c>
      <c r="F166" s="6">
        <v>141</v>
      </c>
      <c r="G166" s="6">
        <v>3</v>
      </c>
      <c r="H166" s="6" t="s">
        <v>10</v>
      </c>
      <c r="I166" s="4">
        <f>1+(Table4[[#This Row],[مقدار]]/Table4[[#This Row],[تعداد روز فعال شعبه]])*10</f>
        <v>1.2127659574468086</v>
      </c>
    </row>
    <row r="167" spans="1:9" x14ac:dyDescent="0.35">
      <c r="A167" s="7" t="s">
        <v>242</v>
      </c>
      <c r="B167" s="7" t="s">
        <v>304</v>
      </c>
      <c r="C167" s="7">
        <v>58571</v>
      </c>
      <c r="D167" s="7">
        <v>34240000</v>
      </c>
      <c r="E167" s="7">
        <v>2</v>
      </c>
      <c r="F167" s="7">
        <v>141</v>
      </c>
      <c r="G167" s="7">
        <v>2</v>
      </c>
      <c r="H167" s="7" t="s">
        <v>10</v>
      </c>
      <c r="I167" s="4">
        <f>1+(Table4[[#This Row],[مقدار]]/Table4[[#This Row],[تعداد روز فعال شعبه]])*10</f>
        <v>1.1418439716312057</v>
      </c>
    </row>
    <row r="168" spans="1:9" x14ac:dyDescent="0.35">
      <c r="A168" s="6" t="s">
        <v>242</v>
      </c>
      <c r="B168" s="6" t="s">
        <v>173</v>
      </c>
      <c r="C168" s="6">
        <v>59210</v>
      </c>
      <c r="D168" s="6">
        <v>98100000</v>
      </c>
      <c r="E168" s="6">
        <v>5</v>
      </c>
      <c r="F168" s="6">
        <v>141</v>
      </c>
      <c r="G168" s="6">
        <v>5</v>
      </c>
      <c r="H168" s="6" t="s">
        <v>10</v>
      </c>
      <c r="I168" s="4">
        <f>1+(Table4[[#This Row],[مقدار]]/Table4[[#This Row],[تعداد روز فعال شعبه]])*10</f>
        <v>1.3546099290780143</v>
      </c>
    </row>
    <row r="169" spans="1:9" x14ac:dyDescent="0.35">
      <c r="A169" s="7" t="s">
        <v>242</v>
      </c>
      <c r="B169" s="7" t="s">
        <v>98</v>
      </c>
      <c r="C169" s="7">
        <v>59051</v>
      </c>
      <c r="D169" s="7">
        <v>36040000</v>
      </c>
      <c r="E169" s="7">
        <v>4</v>
      </c>
      <c r="F169" s="7">
        <v>141</v>
      </c>
      <c r="G169" s="7">
        <v>4</v>
      </c>
      <c r="H169" s="7" t="s">
        <v>10</v>
      </c>
      <c r="I169" s="4">
        <f>1+(Table4[[#This Row],[مقدار]]/Table4[[#This Row],[تعداد روز فعال شعبه]])*10</f>
        <v>1.2836879432624113</v>
      </c>
    </row>
    <row r="170" spans="1:9" x14ac:dyDescent="0.35">
      <c r="A170" s="6" t="s">
        <v>242</v>
      </c>
      <c r="B170" s="6" t="s">
        <v>128</v>
      </c>
      <c r="C170" s="6">
        <v>58872</v>
      </c>
      <c r="D170" s="6">
        <v>14020000</v>
      </c>
      <c r="E170" s="6">
        <v>2</v>
      </c>
      <c r="F170" s="6">
        <v>141</v>
      </c>
      <c r="G170" s="6">
        <v>2</v>
      </c>
      <c r="H170" s="6" t="s">
        <v>10</v>
      </c>
      <c r="I170" s="4">
        <f>1+(Table4[[#This Row],[مقدار]]/Table4[[#This Row],[تعداد روز فعال شعبه]])*10</f>
        <v>1.1418439716312057</v>
      </c>
    </row>
    <row r="171" spans="1:9" x14ac:dyDescent="0.35">
      <c r="A171" s="7" t="s">
        <v>242</v>
      </c>
      <c r="B171" s="7" t="s">
        <v>305</v>
      </c>
      <c r="C171" s="7">
        <v>58976</v>
      </c>
      <c r="D171" s="7">
        <v>3240000</v>
      </c>
      <c r="E171" s="7">
        <v>1</v>
      </c>
      <c r="F171" s="7">
        <v>141</v>
      </c>
      <c r="G171" s="7">
        <v>1</v>
      </c>
      <c r="H171" s="7" t="s">
        <v>10</v>
      </c>
      <c r="I171" s="4">
        <f>1+(Table4[[#This Row],[مقدار]]/Table4[[#This Row],[تعداد روز فعال شعبه]])*10</f>
        <v>1.0709219858156027</v>
      </c>
    </row>
    <row r="172" spans="1:9" x14ac:dyDescent="0.35">
      <c r="A172" s="6" t="s">
        <v>242</v>
      </c>
      <c r="B172" s="6" t="s">
        <v>176</v>
      </c>
      <c r="C172" s="6">
        <v>58671</v>
      </c>
      <c r="D172" s="6">
        <v>42160000</v>
      </c>
      <c r="E172" s="6">
        <v>4</v>
      </c>
      <c r="F172" s="6">
        <v>141</v>
      </c>
      <c r="G172" s="6">
        <v>4</v>
      </c>
      <c r="H172" s="6" t="s">
        <v>10</v>
      </c>
      <c r="I172" s="4">
        <f>1+(Table4[[#This Row],[مقدار]]/Table4[[#This Row],[تعداد روز فعال شعبه]])*10</f>
        <v>1.2836879432624113</v>
      </c>
    </row>
    <row r="173" spans="1:9" x14ac:dyDescent="0.35">
      <c r="A173" s="7" t="s">
        <v>242</v>
      </c>
      <c r="B173" s="7" t="s">
        <v>306</v>
      </c>
      <c r="C173" s="7">
        <v>58580</v>
      </c>
      <c r="D173" s="7">
        <v>32490000</v>
      </c>
      <c r="E173" s="7">
        <v>3</v>
      </c>
      <c r="F173" s="7">
        <v>141</v>
      </c>
      <c r="G173" s="7">
        <v>3</v>
      </c>
      <c r="H173" s="7" t="s">
        <v>10</v>
      </c>
      <c r="I173" s="4">
        <f>1+(Table4[[#This Row],[مقدار]]/Table4[[#This Row],[تعداد روز فعال شعبه]])*10</f>
        <v>1.2127659574468086</v>
      </c>
    </row>
    <row r="174" spans="1:9" x14ac:dyDescent="0.35">
      <c r="A174" s="6" t="s">
        <v>242</v>
      </c>
      <c r="B174" s="6" t="s">
        <v>307</v>
      </c>
      <c r="C174" s="6">
        <v>58572</v>
      </c>
      <c r="D174" s="6">
        <v>25390000</v>
      </c>
      <c r="E174" s="6">
        <v>1</v>
      </c>
      <c r="F174" s="6">
        <v>141</v>
      </c>
      <c r="G174" s="6">
        <v>1</v>
      </c>
      <c r="H174" s="6" t="s">
        <v>10</v>
      </c>
      <c r="I174" s="4">
        <f>1+(Table4[[#This Row],[مقدار]]/Table4[[#This Row],[تعداد روز فعال شعبه]])*10</f>
        <v>1.0709219858156027</v>
      </c>
    </row>
    <row r="175" spans="1:9" x14ac:dyDescent="0.35">
      <c r="A175" s="7" t="s">
        <v>242</v>
      </c>
      <c r="B175" s="7" t="s">
        <v>154</v>
      </c>
      <c r="C175" s="7">
        <v>59159</v>
      </c>
      <c r="D175" s="7">
        <v>91680000</v>
      </c>
      <c r="E175" s="7">
        <v>8</v>
      </c>
      <c r="F175" s="7">
        <v>141</v>
      </c>
      <c r="G175" s="7">
        <v>8</v>
      </c>
      <c r="H175" s="7" t="s">
        <v>10</v>
      </c>
      <c r="I175" s="4">
        <f>1+(Table4[[#This Row],[مقدار]]/Table4[[#This Row],[تعداد روز فعال شعبه]])*10</f>
        <v>1.5673758865248226</v>
      </c>
    </row>
    <row r="176" spans="1:9" x14ac:dyDescent="0.35">
      <c r="A176" s="6" t="s">
        <v>242</v>
      </c>
      <c r="B176" s="6" t="s">
        <v>308</v>
      </c>
      <c r="C176" s="6">
        <v>58669</v>
      </c>
      <c r="D176" s="6">
        <v>5970000</v>
      </c>
      <c r="E176" s="6">
        <v>1</v>
      </c>
      <c r="F176" s="6">
        <v>141</v>
      </c>
      <c r="G176" s="6">
        <v>1</v>
      </c>
      <c r="H176" s="6" t="s">
        <v>10</v>
      </c>
      <c r="I176" s="4">
        <f>1+(Table4[[#This Row],[مقدار]]/Table4[[#This Row],[تعداد روز فعال شعبه]])*10</f>
        <v>1.0709219858156027</v>
      </c>
    </row>
    <row r="177" spans="1:9" x14ac:dyDescent="0.35">
      <c r="A177" s="7" t="s">
        <v>242</v>
      </c>
      <c r="B177" s="7" t="s">
        <v>309</v>
      </c>
      <c r="C177" s="7">
        <v>59193</v>
      </c>
      <c r="D177" s="7">
        <v>103680000</v>
      </c>
      <c r="E177" s="7">
        <v>9</v>
      </c>
      <c r="F177" s="7">
        <v>141</v>
      </c>
      <c r="G177" s="7">
        <v>8</v>
      </c>
      <c r="H177" s="7" t="s">
        <v>10</v>
      </c>
      <c r="I177" s="4">
        <f>1+(Table4[[#This Row],[مقدار]]/Table4[[#This Row],[تعداد روز فعال شعبه]])*10</f>
        <v>1.6382978723404253</v>
      </c>
    </row>
    <row r="178" spans="1:9" x14ac:dyDescent="0.35">
      <c r="A178" s="6" t="s">
        <v>242</v>
      </c>
      <c r="B178" s="6" t="s">
        <v>138</v>
      </c>
      <c r="C178" s="6">
        <v>58876</v>
      </c>
      <c r="D178" s="6">
        <v>4970000</v>
      </c>
      <c r="E178" s="6">
        <v>1</v>
      </c>
      <c r="F178" s="6">
        <v>141</v>
      </c>
      <c r="G178" s="6">
        <v>1</v>
      </c>
      <c r="H178" s="6" t="s">
        <v>10</v>
      </c>
      <c r="I178" s="4">
        <f>1+(Table4[[#This Row],[مقدار]]/Table4[[#This Row],[تعداد روز فعال شعبه]])*10</f>
        <v>1.0709219858156027</v>
      </c>
    </row>
    <row r="179" spans="1:9" x14ac:dyDescent="0.35">
      <c r="A179" s="7" t="s">
        <v>242</v>
      </c>
      <c r="B179" s="7" t="s">
        <v>146</v>
      </c>
      <c r="C179" s="7">
        <v>58732</v>
      </c>
      <c r="D179" s="7">
        <v>6620000</v>
      </c>
      <c r="E179" s="7">
        <v>2</v>
      </c>
      <c r="F179" s="7">
        <v>141</v>
      </c>
      <c r="G179" s="7">
        <v>2</v>
      </c>
      <c r="H179" s="7" t="s">
        <v>10</v>
      </c>
      <c r="I179" s="4">
        <f>1+(Table4[[#This Row],[مقدار]]/Table4[[#This Row],[تعداد روز فعال شعبه]])*10</f>
        <v>1.1418439716312057</v>
      </c>
    </row>
    <row r="180" spans="1:9" x14ac:dyDescent="0.35">
      <c r="A180" s="6" t="s">
        <v>242</v>
      </c>
      <c r="B180" s="6" t="s">
        <v>310</v>
      </c>
      <c r="C180" s="6">
        <v>58610</v>
      </c>
      <c r="D180" s="6">
        <v>116750000</v>
      </c>
      <c r="E180" s="6">
        <v>5</v>
      </c>
      <c r="F180" s="6">
        <v>141</v>
      </c>
      <c r="G180" s="6">
        <v>3</v>
      </c>
      <c r="H180" s="6" t="s">
        <v>10</v>
      </c>
      <c r="I180" s="4">
        <f>1+(Table4[[#This Row],[مقدار]]/Table4[[#This Row],[تعداد روز فعال شعبه]])*10</f>
        <v>1.3546099290780143</v>
      </c>
    </row>
    <row r="181" spans="1:9" x14ac:dyDescent="0.35">
      <c r="A181" s="7" t="s">
        <v>242</v>
      </c>
      <c r="B181" s="7" t="s">
        <v>117</v>
      </c>
      <c r="C181" s="7">
        <v>58883</v>
      </c>
      <c r="D181" s="7">
        <v>19540000</v>
      </c>
      <c r="E181" s="7">
        <v>2</v>
      </c>
      <c r="F181" s="7">
        <v>141</v>
      </c>
      <c r="G181" s="7">
        <v>2</v>
      </c>
      <c r="H181" s="7" t="s">
        <v>10</v>
      </c>
      <c r="I181" s="4">
        <f>1+(Table4[[#This Row],[مقدار]]/Table4[[#This Row],[تعداد روز فعال شعبه]])*10</f>
        <v>1.1418439716312057</v>
      </c>
    </row>
    <row r="182" spans="1:9" x14ac:dyDescent="0.35">
      <c r="A182" s="6" t="s">
        <v>242</v>
      </c>
      <c r="B182" s="6" t="s">
        <v>122</v>
      </c>
      <c r="C182" s="6">
        <v>58590</v>
      </c>
      <c r="D182" s="6">
        <v>158290000</v>
      </c>
      <c r="E182" s="6">
        <v>11</v>
      </c>
      <c r="F182" s="6">
        <v>141</v>
      </c>
      <c r="G182" s="6">
        <v>11</v>
      </c>
      <c r="H182" s="6" t="s">
        <v>10</v>
      </c>
      <c r="I182" s="4">
        <f>1+(Table4[[#This Row],[مقدار]]/Table4[[#This Row],[تعداد روز فعال شعبه]])*10</f>
        <v>1.7801418439716312</v>
      </c>
    </row>
    <row r="183" spans="1:9" x14ac:dyDescent="0.35">
      <c r="A183" s="7" t="s">
        <v>242</v>
      </c>
      <c r="B183" s="7" t="s">
        <v>142</v>
      </c>
      <c r="C183" s="7">
        <v>58827</v>
      </c>
      <c r="D183" s="7">
        <v>24850000</v>
      </c>
      <c r="E183" s="7">
        <v>5</v>
      </c>
      <c r="F183" s="7">
        <v>141</v>
      </c>
      <c r="G183" s="7">
        <v>5</v>
      </c>
      <c r="H183" s="7" t="s">
        <v>10</v>
      </c>
      <c r="I183" s="4">
        <f>1+(Table4[[#This Row],[مقدار]]/Table4[[#This Row],[تعداد روز فعال شعبه]])*10</f>
        <v>1.3546099290780143</v>
      </c>
    </row>
    <row r="184" spans="1:9" x14ac:dyDescent="0.35">
      <c r="A184" s="6" t="s">
        <v>242</v>
      </c>
      <c r="B184" s="6" t="s">
        <v>185</v>
      </c>
      <c r="C184" s="6">
        <v>59125</v>
      </c>
      <c r="D184" s="6">
        <v>101220000</v>
      </c>
      <c r="E184" s="6">
        <v>6</v>
      </c>
      <c r="F184" s="6">
        <v>141</v>
      </c>
      <c r="G184" s="6">
        <v>6</v>
      </c>
      <c r="H184" s="6" t="s">
        <v>10</v>
      </c>
      <c r="I184" s="4">
        <f>1+(Table4[[#This Row],[مقدار]]/Table4[[#This Row],[تعداد روز فعال شعبه]])*10</f>
        <v>1.425531914893617</v>
      </c>
    </row>
    <row r="185" spans="1:9" x14ac:dyDescent="0.35">
      <c r="A185" s="7" t="s">
        <v>242</v>
      </c>
      <c r="B185" s="7" t="s">
        <v>220</v>
      </c>
      <c r="C185" s="7">
        <v>58803</v>
      </c>
      <c r="D185" s="7">
        <v>11120000</v>
      </c>
      <c r="E185" s="7">
        <v>2</v>
      </c>
      <c r="F185" s="7">
        <v>141</v>
      </c>
      <c r="G185" s="7">
        <v>2</v>
      </c>
      <c r="H185" s="7" t="s">
        <v>10</v>
      </c>
      <c r="I185" s="4">
        <f>1+(Table4[[#This Row],[مقدار]]/Table4[[#This Row],[تعداد روز فعال شعبه]])*10</f>
        <v>1.1418439716312057</v>
      </c>
    </row>
    <row r="186" spans="1:9" x14ac:dyDescent="0.35">
      <c r="A186" s="6" t="s">
        <v>242</v>
      </c>
      <c r="B186" s="6" t="s">
        <v>134</v>
      </c>
      <c r="C186" s="6">
        <v>58797</v>
      </c>
      <c r="D186" s="6">
        <v>11460000</v>
      </c>
      <c r="E186" s="6">
        <v>2</v>
      </c>
      <c r="F186" s="6">
        <v>141</v>
      </c>
      <c r="G186" s="6">
        <v>2</v>
      </c>
      <c r="H186" s="6" t="s">
        <v>10</v>
      </c>
      <c r="I186" s="4">
        <f>1+(Table4[[#This Row],[مقدار]]/Table4[[#This Row],[تعداد روز فعال شعبه]])*10</f>
        <v>1.1418439716312057</v>
      </c>
    </row>
    <row r="187" spans="1:9" x14ac:dyDescent="0.35">
      <c r="A187" s="7" t="s">
        <v>242</v>
      </c>
      <c r="B187" s="7" t="s">
        <v>170</v>
      </c>
      <c r="C187" s="7">
        <v>58812</v>
      </c>
      <c r="D187" s="7">
        <v>13020000</v>
      </c>
      <c r="E187" s="7">
        <v>3</v>
      </c>
      <c r="F187" s="7">
        <v>141</v>
      </c>
      <c r="G187" s="7">
        <v>3</v>
      </c>
      <c r="H187" s="7" t="s">
        <v>10</v>
      </c>
      <c r="I187" s="4">
        <f>1+(Table4[[#This Row],[مقدار]]/Table4[[#This Row],[تعداد روز فعال شعبه]])*10</f>
        <v>1.2127659574468086</v>
      </c>
    </row>
    <row r="188" spans="1:9" x14ac:dyDescent="0.35">
      <c r="A188" s="6" t="s">
        <v>242</v>
      </c>
      <c r="B188" s="6" t="s">
        <v>311</v>
      </c>
      <c r="C188" s="6">
        <v>59138</v>
      </c>
      <c r="D188" s="6">
        <v>14300000</v>
      </c>
      <c r="E188" s="6">
        <v>1</v>
      </c>
      <c r="F188" s="6">
        <v>141</v>
      </c>
      <c r="G188" s="6">
        <v>1</v>
      </c>
      <c r="H188" s="6" t="s">
        <v>10</v>
      </c>
      <c r="I188" s="4">
        <f>1+(Table4[[#This Row],[مقدار]]/Table4[[#This Row],[تعداد روز فعال شعبه]])*10</f>
        <v>1.0709219858156027</v>
      </c>
    </row>
    <row r="189" spans="1:9" x14ac:dyDescent="0.35">
      <c r="A189" s="7" t="s">
        <v>242</v>
      </c>
      <c r="B189" s="7" t="s">
        <v>312</v>
      </c>
      <c r="C189" s="7">
        <v>59175</v>
      </c>
      <c r="D189" s="7">
        <v>30900000</v>
      </c>
      <c r="E189" s="7">
        <v>2</v>
      </c>
      <c r="F189" s="7">
        <v>141</v>
      </c>
      <c r="G189" s="7">
        <v>2</v>
      </c>
      <c r="H189" s="7" t="s">
        <v>10</v>
      </c>
      <c r="I189" s="4">
        <f>1+(Table4[[#This Row],[مقدار]]/Table4[[#This Row],[تعداد روز فعال شعبه]])*10</f>
        <v>1.1418439716312057</v>
      </c>
    </row>
    <row r="190" spans="1:9" x14ac:dyDescent="0.35">
      <c r="A190" s="6" t="s">
        <v>242</v>
      </c>
      <c r="B190" s="6" t="s">
        <v>168</v>
      </c>
      <c r="C190" s="6">
        <v>58846</v>
      </c>
      <c r="D190" s="6">
        <v>13480000</v>
      </c>
      <c r="E190" s="6">
        <v>2</v>
      </c>
      <c r="F190" s="6">
        <v>141</v>
      </c>
      <c r="G190" s="6">
        <v>1</v>
      </c>
      <c r="H190" s="6" t="s">
        <v>10</v>
      </c>
      <c r="I190" s="4">
        <f>1+(Table4[[#This Row],[مقدار]]/Table4[[#This Row],[تعداد روز فعال شعبه]])*10</f>
        <v>1.1418439716312057</v>
      </c>
    </row>
    <row r="191" spans="1:9" x14ac:dyDescent="0.35">
      <c r="A191" s="7" t="s">
        <v>242</v>
      </c>
      <c r="B191" s="7" t="s">
        <v>115</v>
      </c>
      <c r="C191" s="7">
        <v>58729</v>
      </c>
      <c r="D191" s="7">
        <v>58740000</v>
      </c>
      <c r="E191" s="7">
        <v>6</v>
      </c>
      <c r="F191" s="7">
        <v>141</v>
      </c>
      <c r="G191" s="7">
        <v>5</v>
      </c>
      <c r="H191" s="7" t="s">
        <v>10</v>
      </c>
      <c r="I191" s="4">
        <f>1+(Table4[[#This Row],[مقدار]]/Table4[[#This Row],[تعداد روز فعال شعبه]])*10</f>
        <v>1.425531914893617</v>
      </c>
    </row>
    <row r="192" spans="1:9" x14ac:dyDescent="0.35">
      <c r="A192" s="6" t="s">
        <v>242</v>
      </c>
      <c r="B192" s="6" t="s">
        <v>313</v>
      </c>
      <c r="C192" s="6">
        <v>58870</v>
      </c>
      <c r="D192" s="6">
        <v>67800000</v>
      </c>
      <c r="E192" s="6">
        <v>10</v>
      </c>
      <c r="F192" s="6">
        <v>141</v>
      </c>
      <c r="G192" s="6">
        <v>10</v>
      </c>
      <c r="H192" s="6" t="s">
        <v>10</v>
      </c>
      <c r="I192" s="4">
        <f>1+(Table4[[#This Row],[مقدار]]/Table4[[#This Row],[تعداد روز فعال شعبه]])*10</f>
        <v>1.7092198581560285</v>
      </c>
    </row>
    <row r="193" spans="1:9" x14ac:dyDescent="0.35">
      <c r="A193" s="7" t="s">
        <v>242</v>
      </c>
      <c r="B193" s="7" t="s">
        <v>147</v>
      </c>
      <c r="C193" s="7">
        <v>59133</v>
      </c>
      <c r="D193" s="7">
        <v>20950000</v>
      </c>
      <c r="E193" s="7">
        <v>1</v>
      </c>
      <c r="F193" s="7">
        <v>141</v>
      </c>
      <c r="G193" s="7">
        <v>1</v>
      </c>
      <c r="H193" s="7" t="s">
        <v>10</v>
      </c>
      <c r="I193" s="4">
        <f>1+(Table4[[#This Row],[مقدار]]/Table4[[#This Row],[تعداد روز فعال شعبه]])*10</f>
        <v>1.0709219858156027</v>
      </c>
    </row>
    <row r="194" spans="1:9" x14ac:dyDescent="0.35">
      <c r="A194" s="6" t="s">
        <v>242</v>
      </c>
      <c r="B194" s="6" t="s">
        <v>132</v>
      </c>
      <c r="C194" s="6">
        <v>58618</v>
      </c>
      <c r="D194" s="6">
        <v>29440000</v>
      </c>
      <c r="E194" s="6">
        <v>4</v>
      </c>
      <c r="F194" s="6">
        <v>141</v>
      </c>
      <c r="G194" s="6">
        <v>4</v>
      </c>
      <c r="H194" s="6" t="s">
        <v>10</v>
      </c>
      <c r="I194" s="4">
        <f>1+(Table4[[#This Row],[مقدار]]/Table4[[#This Row],[تعداد روز فعال شعبه]])*10</f>
        <v>1.2836879432624113</v>
      </c>
    </row>
    <row r="195" spans="1:9" x14ac:dyDescent="0.35">
      <c r="A195" s="7" t="s">
        <v>242</v>
      </c>
      <c r="B195" s="7" t="s">
        <v>314</v>
      </c>
      <c r="C195" s="7">
        <v>59092</v>
      </c>
      <c r="D195" s="7">
        <v>96950000</v>
      </c>
      <c r="E195" s="7">
        <v>7</v>
      </c>
      <c r="F195" s="7">
        <v>141</v>
      </c>
      <c r="G195" s="7">
        <v>7</v>
      </c>
      <c r="H195" s="7" t="s">
        <v>10</v>
      </c>
      <c r="I195" s="4">
        <f>1+(Table4[[#This Row],[مقدار]]/Table4[[#This Row],[تعداد روز فعال شعبه]])*10</f>
        <v>1.4964539007092199</v>
      </c>
    </row>
    <row r="196" spans="1:9" x14ac:dyDescent="0.35">
      <c r="A196" s="6" t="s">
        <v>242</v>
      </c>
      <c r="B196" s="6" t="s">
        <v>315</v>
      </c>
      <c r="C196" s="6">
        <v>59201</v>
      </c>
      <c r="D196" s="6">
        <v>8780000</v>
      </c>
      <c r="E196" s="6">
        <v>1</v>
      </c>
      <c r="F196" s="6">
        <v>141</v>
      </c>
      <c r="G196" s="6">
        <v>1</v>
      </c>
      <c r="H196" s="6" t="s">
        <v>10</v>
      </c>
      <c r="I196" s="4">
        <f>1+(Table4[[#This Row],[مقدار]]/Table4[[#This Row],[تعداد روز فعال شعبه]])*10</f>
        <v>1.0709219858156027</v>
      </c>
    </row>
    <row r="197" spans="1:9" x14ac:dyDescent="0.35">
      <c r="A197" s="7" t="s">
        <v>242</v>
      </c>
      <c r="B197" s="7" t="s">
        <v>28</v>
      </c>
      <c r="C197" s="7">
        <v>58764</v>
      </c>
      <c r="D197" s="7">
        <v>37120000</v>
      </c>
      <c r="E197" s="7">
        <v>4</v>
      </c>
      <c r="F197" s="7">
        <v>141</v>
      </c>
      <c r="G197" s="7">
        <v>4</v>
      </c>
      <c r="H197" s="7" t="s">
        <v>10</v>
      </c>
      <c r="I197" s="4">
        <f>1+(Table4[[#This Row],[مقدار]]/Table4[[#This Row],[تعداد روز فعال شعبه]])*10</f>
        <v>1.2836879432624113</v>
      </c>
    </row>
    <row r="198" spans="1:9" x14ac:dyDescent="0.35">
      <c r="A198" s="6" t="s">
        <v>242</v>
      </c>
      <c r="B198" s="6" t="s">
        <v>49</v>
      </c>
      <c r="C198" s="6">
        <v>59012</v>
      </c>
      <c r="D198" s="6">
        <v>88000000</v>
      </c>
      <c r="E198" s="6">
        <v>8</v>
      </c>
      <c r="F198" s="6">
        <v>141</v>
      </c>
      <c r="G198" s="6">
        <v>8</v>
      </c>
      <c r="H198" s="6" t="s">
        <v>10</v>
      </c>
      <c r="I198" s="4">
        <f>1+(Table4[[#This Row],[مقدار]]/Table4[[#This Row],[تعداد روز فعال شعبه]])*10</f>
        <v>1.5673758865248226</v>
      </c>
    </row>
    <row r="199" spans="1:9" x14ac:dyDescent="0.35">
      <c r="A199" s="7" t="s">
        <v>242</v>
      </c>
      <c r="B199" s="7" t="s">
        <v>66</v>
      </c>
      <c r="C199" s="7">
        <v>58780</v>
      </c>
      <c r="D199" s="7">
        <v>38430000</v>
      </c>
      <c r="E199" s="7">
        <v>7</v>
      </c>
      <c r="F199" s="7">
        <v>141</v>
      </c>
      <c r="G199" s="7">
        <v>6</v>
      </c>
      <c r="H199" s="7" t="s">
        <v>10</v>
      </c>
      <c r="I199" s="4">
        <f>1+(Table4[[#This Row],[مقدار]]/Table4[[#This Row],[تعداد روز فعال شعبه]])*10</f>
        <v>1.4964539007092199</v>
      </c>
    </row>
    <row r="200" spans="1:9" x14ac:dyDescent="0.35">
      <c r="A200" s="6" t="s">
        <v>242</v>
      </c>
      <c r="B200" s="6" t="s">
        <v>17</v>
      </c>
      <c r="C200" s="6">
        <v>58995</v>
      </c>
      <c r="D200" s="6">
        <v>90970000</v>
      </c>
      <c r="E200" s="6">
        <v>11</v>
      </c>
      <c r="F200" s="6">
        <v>141</v>
      </c>
      <c r="G200" s="6">
        <v>11</v>
      </c>
      <c r="H200" s="6" t="s">
        <v>10</v>
      </c>
      <c r="I200" s="4">
        <f>1+(Table4[[#This Row],[مقدار]]/Table4[[#This Row],[تعداد روز فعال شعبه]])*10</f>
        <v>1.7801418439716312</v>
      </c>
    </row>
    <row r="201" spans="1:9" x14ac:dyDescent="0.35">
      <c r="A201" s="7" t="s">
        <v>242</v>
      </c>
      <c r="B201" s="7" t="s">
        <v>124</v>
      </c>
      <c r="C201" s="7">
        <v>58849</v>
      </c>
      <c r="D201" s="7">
        <v>52020000</v>
      </c>
      <c r="E201" s="7">
        <v>6</v>
      </c>
      <c r="F201" s="7">
        <v>141</v>
      </c>
      <c r="G201" s="7">
        <v>6</v>
      </c>
      <c r="H201" s="7" t="s">
        <v>10</v>
      </c>
      <c r="I201" s="4">
        <f>1+(Table4[[#This Row],[مقدار]]/Table4[[#This Row],[تعداد روز فعال شعبه]])*10</f>
        <v>1.425531914893617</v>
      </c>
    </row>
    <row r="202" spans="1:9" x14ac:dyDescent="0.35">
      <c r="A202" s="6" t="s">
        <v>242</v>
      </c>
      <c r="B202" s="6" t="s">
        <v>316</v>
      </c>
      <c r="C202" s="6">
        <v>59128</v>
      </c>
      <c r="D202" s="6">
        <v>29240000</v>
      </c>
      <c r="E202" s="6">
        <v>2</v>
      </c>
      <c r="F202" s="6">
        <v>141</v>
      </c>
      <c r="G202" s="6">
        <v>2</v>
      </c>
      <c r="H202" s="6" t="s">
        <v>10</v>
      </c>
      <c r="I202" s="4">
        <f>1+(Table4[[#This Row],[مقدار]]/Table4[[#This Row],[تعداد روز فعال شعبه]])*10</f>
        <v>1.1418439716312057</v>
      </c>
    </row>
    <row r="203" spans="1:9" x14ac:dyDescent="0.35">
      <c r="A203" s="7" t="s">
        <v>242</v>
      </c>
      <c r="B203" s="7" t="s">
        <v>317</v>
      </c>
      <c r="C203" s="7">
        <v>59146</v>
      </c>
      <c r="D203" s="7">
        <v>46770000</v>
      </c>
      <c r="E203" s="7">
        <v>3</v>
      </c>
      <c r="F203" s="7">
        <v>141</v>
      </c>
      <c r="G203" s="7">
        <v>3</v>
      </c>
      <c r="H203" s="7" t="s">
        <v>10</v>
      </c>
      <c r="I203" s="4">
        <f>1+(Table4[[#This Row],[مقدار]]/Table4[[#This Row],[تعداد روز فعال شعبه]])*10</f>
        <v>1.2127659574468086</v>
      </c>
    </row>
    <row r="204" spans="1:9" x14ac:dyDescent="0.35">
      <c r="A204" s="6" t="s">
        <v>242</v>
      </c>
      <c r="B204" s="6" t="s">
        <v>177</v>
      </c>
      <c r="C204" s="6">
        <v>59018</v>
      </c>
      <c r="D204" s="6">
        <v>169470000</v>
      </c>
      <c r="E204" s="6">
        <v>9</v>
      </c>
      <c r="F204" s="6">
        <v>141</v>
      </c>
      <c r="G204" s="6">
        <v>9</v>
      </c>
      <c r="H204" s="6" t="s">
        <v>10</v>
      </c>
      <c r="I204" s="4">
        <f>1+(Table4[[#This Row],[مقدار]]/Table4[[#This Row],[تعداد روز فعال شعبه]])*10</f>
        <v>1.6382978723404253</v>
      </c>
    </row>
    <row r="205" spans="1:9" x14ac:dyDescent="0.35">
      <c r="A205" s="7" t="s">
        <v>242</v>
      </c>
      <c r="B205" s="7" t="s">
        <v>318</v>
      </c>
      <c r="C205" s="7">
        <v>58588</v>
      </c>
      <c r="D205" s="7">
        <v>8000000</v>
      </c>
      <c r="E205" s="7">
        <v>1</v>
      </c>
      <c r="F205" s="7">
        <v>141</v>
      </c>
      <c r="G205" s="7">
        <v>1</v>
      </c>
      <c r="H205" s="7" t="s">
        <v>10</v>
      </c>
      <c r="I205" s="4">
        <f>1+(Table4[[#This Row],[مقدار]]/Table4[[#This Row],[تعداد روز فعال شعبه]])*10</f>
        <v>1.0709219858156027</v>
      </c>
    </row>
    <row r="206" spans="1:9" x14ac:dyDescent="0.35">
      <c r="A206" s="6" t="s">
        <v>242</v>
      </c>
      <c r="B206" s="6" t="s">
        <v>165</v>
      </c>
      <c r="C206" s="6">
        <v>58839</v>
      </c>
      <c r="D206" s="6">
        <v>6470000</v>
      </c>
      <c r="E206" s="6">
        <v>1</v>
      </c>
      <c r="F206" s="6">
        <v>141</v>
      </c>
      <c r="G206" s="6">
        <v>1</v>
      </c>
      <c r="H206" s="6" t="s">
        <v>10</v>
      </c>
      <c r="I206" s="4">
        <f>1+(Table4[[#This Row],[مقدار]]/Table4[[#This Row],[تعداد روز فعال شعبه]])*10</f>
        <v>1.0709219858156027</v>
      </c>
    </row>
    <row r="207" spans="1:9" x14ac:dyDescent="0.35">
      <c r="A207" s="7" t="s">
        <v>242</v>
      </c>
      <c r="B207" s="7" t="s">
        <v>319</v>
      </c>
      <c r="C207" s="7">
        <v>58869</v>
      </c>
      <c r="D207" s="7">
        <v>11150000</v>
      </c>
      <c r="E207" s="7">
        <v>1</v>
      </c>
      <c r="F207" s="7">
        <v>141</v>
      </c>
      <c r="G207" s="7">
        <v>1</v>
      </c>
      <c r="H207" s="7" t="s">
        <v>10</v>
      </c>
      <c r="I207" s="4">
        <f>1+(Table4[[#This Row],[مقدار]]/Table4[[#This Row],[تعداد روز فعال شعبه]])*10</f>
        <v>1.0709219858156027</v>
      </c>
    </row>
    <row r="208" spans="1:9" x14ac:dyDescent="0.35">
      <c r="A208" s="6" t="s">
        <v>242</v>
      </c>
      <c r="B208" s="6" t="s">
        <v>139</v>
      </c>
      <c r="C208" s="6">
        <v>58664</v>
      </c>
      <c r="D208" s="6">
        <v>37480000</v>
      </c>
      <c r="E208" s="6">
        <v>4</v>
      </c>
      <c r="F208" s="6">
        <v>141</v>
      </c>
      <c r="G208" s="6">
        <v>4</v>
      </c>
      <c r="H208" s="6" t="s">
        <v>10</v>
      </c>
      <c r="I208" s="4">
        <f>1+(Table4[[#This Row],[مقدار]]/Table4[[#This Row],[تعداد روز فعال شعبه]])*10</f>
        <v>1.2836879432624113</v>
      </c>
    </row>
    <row r="209" spans="1:9" x14ac:dyDescent="0.35">
      <c r="A209" s="7" t="s">
        <v>242</v>
      </c>
      <c r="B209" s="7" t="s">
        <v>44</v>
      </c>
      <c r="C209" s="7">
        <v>59025</v>
      </c>
      <c r="D209" s="7">
        <v>22980000</v>
      </c>
      <c r="E209" s="7">
        <v>3</v>
      </c>
      <c r="F209" s="7">
        <v>141</v>
      </c>
      <c r="G209" s="7">
        <v>3</v>
      </c>
      <c r="H209" s="7" t="s">
        <v>10</v>
      </c>
      <c r="I209" s="4">
        <f>1+(Table4[[#This Row],[مقدار]]/Table4[[#This Row],[تعداد روز فعال شعبه]])*10</f>
        <v>1.2127659574468086</v>
      </c>
    </row>
    <row r="210" spans="1:9" x14ac:dyDescent="0.35">
      <c r="A210" s="6" t="s">
        <v>242</v>
      </c>
      <c r="B210" s="6" t="s">
        <v>320</v>
      </c>
      <c r="C210" s="6">
        <v>58813</v>
      </c>
      <c r="D210" s="6">
        <v>4740000</v>
      </c>
      <c r="E210" s="6">
        <v>2</v>
      </c>
      <c r="F210" s="6">
        <v>141</v>
      </c>
      <c r="G210" s="6">
        <v>2</v>
      </c>
      <c r="H210" s="6" t="s">
        <v>10</v>
      </c>
      <c r="I210" s="4">
        <f>1+(Table4[[#This Row],[مقدار]]/Table4[[#This Row],[تعداد روز فعال شعبه]])*10</f>
        <v>1.1418439716312057</v>
      </c>
    </row>
    <row r="211" spans="1:9" x14ac:dyDescent="0.35">
      <c r="A211" s="7" t="s">
        <v>242</v>
      </c>
      <c r="B211" s="7" t="s">
        <v>321</v>
      </c>
      <c r="C211" s="7">
        <v>58539</v>
      </c>
      <c r="D211" s="7">
        <v>10280000</v>
      </c>
      <c r="E211" s="7">
        <v>1</v>
      </c>
      <c r="F211" s="7">
        <v>141</v>
      </c>
      <c r="G211" s="7">
        <v>1</v>
      </c>
      <c r="H211" s="7" t="s">
        <v>10</v>
      </c>
      <c r="I211" s="4">
        <f>1+(Table4[[#This Row],[مقدار]]/Table4[[#This Row],[تعداد روز فعال شعبه]])*10</f>
        <v>1.0709219858156027</v>
      </c>
    </row>
    <row r="212" spans="1:9" x14ac:dyDescent="0.35">
      <c r="A212" s="6" t="s">
        <v>242</v>
      </c>
      <c r="B212" s="6" t="s">
        <v>322</v>
      </c>
      <c r="C212" s="6">
        <v>58589</v>
      </c>
      <c r="D212" s="6">
        <v>71890000</v>
      </c>
      <c r="E212" s="6">
        <v>7</v>
      </c>
      <c r="F212" s="6">
        <v>141</v>
      </c>
      <c r="G212" s="6">
        <v>7</v>
      </c>
      <c r="H212" s="6" t="s">
        <v>10</v>
      </c>
      <c r="I212" s="4">
        <f>1+(Table4[[#This Row],[مقدار]]/Table4[[#This Row],[تعداد روز فعال شعبه]])*10</f>
        <v>1.4964539007092199</v>
      </c>
    </row>
    <row r="213" spans="1:9" x14ac:dyDescent="0.35">
      <c r="A213" s="7" t="s">
        <v>242</v>
      </c>
      <c r="B213" s="7" t="s">
        <v>323</v>
      </c>
      <c r="C213" s="7">
        <v>59151</v>
      </c>
      <c r="D213" s="7">
        <v>22230000</v>
      </c>
      <c r="E213" s="7">
        <v>3</v>
      </c>
      <c r="F213" s="7">
        <v>141</v>
      </c>
      <c r="G213" s="7">
        <v>3</v>
      </c>
      <c r="H213" s="7" t="s">
        <v>10</v>
      </c>
      <c r="I213" s="4">
        <f>1+(Table4[[#This Row],[مقدار]]/Table4[[#This Row],[تعداد روز فعال شعبه]])*10</f>
        <v>1.2127659574468086</v>
      </c>
    </row>
    <row r="214" spans="1:9" x14ac:dyDescent="0.35">
      <c r="A214" s="6" t="s">
        <v>242</v>
      </c>
      <c r="B214" s="6" t="s">
        <v>180</v>
      </c>
      <c r="C214" s="6">
        <v>58938</v>
      </c>
      <c r="D214" s="6">
        <v>22540000</v>
      </c>
      <c r="E214" s="6">
        <v>2</v>
      </c>
      <c r="F214" s="6">
        <v>141</v>
      </c>
      <c r="G214" s="6">
        <v>2</v>
      </c>
      <c r="H214" s="6" t="s">
        <v>10</v>
      </c>
      <c r="I214" s="4">
        <f>1+(Table4[[#This Row],[مقدار]]/Table4[[#This Row],[تعداد روز فعال شعبه]])*10</f>
        <v>1.1418439716312057</v>
      </c>
    </row>
    <row r="215" spans="1:9" x14ac:dyDescent="0.35">
      <c r="A215" s="7" t="s">
        <v>242</v>
      </c>
      <c r="B215" s="7" t="s">
        <v>41</v>
      </c>
      <c r="C215" s="7">
        <v>58832</v>
      </c>
      <c r="D215" s="7">
        <v>12980000</v>
      </c>
      <c r="E215" s="7">
        <v>2</v>
      </c>
      <c r="F215" s="7">
        <v>141</v>
      </c>
      <c r="G215" s="7">
        <v>1</v>
      </c>
      <c r="H215" s="7" t="s">
        <v>10</v>
      </c>
      <c r="I215" s="4">
        <f>1+(Table4[[#This Row],[مقدار]]/Table4[[#This Row],[تعداد روز فعال شعبه]])*10</f>
        <v>1.1418439716312057</v>
      </c>
    </row>
    <row r="216" spans="1:9" x14ac:dyDescent="0.35">
      <c r="A216" s="6" t="s">
        <v>242</v>
      </c>
      <c r="B216" s="6" t="s">
        <v>97</v>
      </c>
      <c r="C216" s="6">
        <v>58776</v>
      </c>
      <c r="D216" s="6">
        <v>9160000</v>
      </c>
      <c r="E216" s="6">
        <v>1</v>
      </c>
      <c r="F216" s="6">
        <v>141</v>
      </c>
      <c r="G216" s="6">
        <v>1</v>
      </c>
      <c r="H216" s="6" t="s">
        <v>10</v>
      </c>
      <c r="I216" s="4">
        <f>1+(Table4[[#This Row],[مقدار]]/Table4[[#This Row],[تعداد روز فعال شعبه]])*10</f>
        <v>1.0709219858156027</v>
      </c>
    </row>
    <row r="217" spans="1:9" x14ac:dyDescent="0.35">
      <c r="A217" s="7" t="s">
        <v>242</v>
      </c>
      <c r="B217" s="7" t="s">
        <v>324</v>
      </c>
      <c r="C217" s="7">
        <v>59173</v>
      </c>
      <c r="D217" s="7">
        <v>49480000</v>
      </c>
      <c r="E217" s="7">
        <v>4</v>
      </c>
      <c r="F217" s="7">
        <v>141</v>
      </c>
      <c r="G217" s="7">
        <v>4</v>
      </c>
      <c r="H217" s="7" t="s">
        <v>10</v>
      </c>
      <c r="I217" s="4">
        <f>1+(Table4[[#This Row],[مقدار]]/Table4[[#This Row],[تعداد روز فعال شعبه]])*10</f>
        <v>1.2836879432624113</v>
      </c>
    </row>
    <row r="218" spans="1:9" x14ac:dyDescent="0.35">
      <c r="A218" s="6" t="s">
        <v>242</v>
      </c>
      <c r="B218" s="6" t="s">
        <v>94</v>
      </c>
      <c r="C218" s="6">
        <v>58775</v>
      </c>
      <c r="D218" s="6">
        <v>17280000</v>
      </c>
      <c r="E218" s="6">
        <v>2</v>
      </c>
      <c r="F218" s="6">
        <v>141</v>
      </c>
      <c r="G218" s="6">
        <v>2</v>
      </c>
      <c r="H218" s="6" t="s">
        <v>10</v>
      </c>
      <c r="I218" s="4">
        <f>1+(Table4[[#This Row],[مقدار]]/Table4[[#This Row],[تعداد روز فعال شعبه]])*10</f>
        <v>1.1418439716312057</v>
      </c>
    </row>
    <row r="219" spans="1:9" x14ac:dyDescent="0.35">
      <c r="A219" s="7" t="s">
        <v>242</v>
      </c>
      <c r="B219" s="7" t="s">
        <v>325</v>
      </c>
      <c r="C219" s="7">
        <v>58936</v>
      </c>
      <c r="D219" s="7">
        <v>91190000</v>
      </c>
      <c r="E219" s="7">
        <v>11</v>
      </c>
      <c r="F219" s="7">
        <v>141</v>
      </c>
      <c r="G219" s="7">
        <v>11</v>
      </c>
      <c r="H219" s="7" t="s">
        <v>10</v>
      </c>
      <c r="I219" s="4">
        <f>1+(Table4[[#This Row],[مقدار]]/Table4[[#This Row],[تعداد روز فعال شعبه]])*10</f>
        <v>1.7801418439716312</v>
      </c>
    </row>
    <row r="220" spans="1:9" x14ac:dyDescent="0.35">
      <c r="A220" s="6" t="s">
        <v>242</v>
      </c>
      <c r="B220" s="6" t="s">
        <v>135</v>
      </c>
      <c r="C220" s="6">
        <v>58855</v>
      </c>
      <c r="D220" s="6">
        <v>13540000</v>
      </c>
      <c r="E220" s="6">
        <v>1</v>
      </c>
      <c r="F220" s="6">
        <v>141</v>
      </c>
      <c r="G220" s="6">
        <v>1</v>
      </c>
      <c r="H220" s="6" t="s">
        <v>10</v>
      </c>
      <c r="I220" s="4">
        <f>1+(Table4[[#This Row],[مقدار]]/Table4[[#This Row],[تعداد روز فعال شعبه]])*10</f>
        <v>1.0709219858156027</v>
      </c>
    </row>
    <row r="221" spans="1:9" x14ac:dyDescent="0.35">
      <c r="A221" s="7" t="s">
        <v>242</v>
      </c>
      <c r="B221" s="7" t="s">
        <v>136</v>
      </c>
      <c r="C221" s="7">
        <v>59230</v>
      </c>
      <c r="D221" s="7">
        <v>59280000</v>
      </c>
      <c r="E221" s="7">
        <v>8</v>
      </c>
      <c r="F221" s="7">
        <v>141</v>
      </c>
      <c r="G221" s="7">
        <v>7</v>
      </c>
      <c r="H221" s="7" t="s">
        <v>10</v>
      </c>
      <c r="I221" s="4">
        <f>1+(Table4[[#This Row],[مقدار]]/Table4[[#This Row],[تعداد روز فعال شعبه]])*10</f>
        <v>1.5673758865248226</v>
      </c>
    </row>
    <row r="222" spans="1:9" x14ac:dyDescent="0.35">
      <c r="A222" s="6" t="s">
        <v>242</v>
      </c>
      <c r="B222" s="6" t="s">
        <v>179</v>
      </c>
      <c r="C222" s="6">
        <v>59061</v>
      </c>
      <c r="D222" s="6">
        <v>28840000</v>
      </c>
      <c r="E222" s="6">
        <v>4</v>
      </c>
      <c r="F222" s="6">
        <v>141</v>
      </c>
      <c r="G222" s="6">
        <v>4</v>
      </c>
      <c r="H222" s="6" t="s">
        <v>10</v>
      </c>
      <c r="I222" s="4">
        <f>1+(Table4[[#This Row],[مقدار]]/Table4[[#This Row],[تعداد روز فعال شعبه]])*10</f>
        <v>1.2836879432624113</v>
      </c>
    </row>
    <row r="223" spans="1:9" x14ac:dyDescent="0.35">
      <c r="A223" s="7" t="s">
        <v>242</v>
      </c>
      <c r="B223" s="7" t="s">
        <v>326</v>
      </c>
      <c r="C223" s="7">
        <v>59009</v>
      </c>
      <c r="D223" s="7">
        <v>34920000</v>
      </c>
      <c r="E223" s="7">
        <v>4</v>
      </c>
      <c r="F223" s="7">
        <v>141</v>
      </c>
      <c r="G223" s="7">
        <v>4</v>
      </c>
      <c r="H223" s="7" t="s">
        <v>10</v>
      </c>
      <c r="I223" s="4">
        <f>1+(Table4[[#This Row],[مقدار]]/Table4[[#This Row],[تعداد روز فعال شعبه]])*10</f>
        <v>1.2836879432624113</v>
      </c>
    </row>
    <row r="224" spans="1:9" x14ac:dyDescent="0.35">
      <c r="A224" s="6" t="s">
        <v>242</v>
      </c>
      <c r="B224" s="6" t="s">
        <v>112</v>
      </c>
      <c r="C224" s="6">
        <v>59039</v>
      </c>
      <c r="D224" s="6">
        <v>18780000</v>
      </c>
      <c r="E224" s="6">
        <v>3</v>
      </c>
      <c r="F224" s="6">
        <v>141</v>
      </c>
      <c r="G224" s="6">
        <v>3</v>
      </c>
      <c r="H224" s="6" t="s">
        <v>10</v>
      </c>
      <c r="I224" s="4">
        <f>1+(Table4[[#This Row],[مقدار]]/Table4[[#This Row],[تعداد روز فعال شعبه]])*10</f>
        <v>1.2127659574468086</v>
      </c>
    </row>
    <row r="225" spans="1:9" x14ac:dyDescent="0.35">
      <c r="A225" s="7" t="s">
        <v>242</v>
      </c>
      <c r="B225" s="7" t="s">
        <v>327</v>
      </c>
      <c r="C225" s="7">
        <v>59203</v>
      </c>
      <c r="D225" s="7">
        <v>25650000</v>
      </c>
      <c r="E225" s="7">
        <v>3</v>
      </c>
      <c r="F225" s="7">
        <v>141</v>
      </c>
      <c r="G225" s="7">
        <v>3</v>
      </c>
      <c r="H225" s="7" t="s">
        <v>10</v>
      </c>
      <c r="I225" s="4">
        <f>1+(Table4[[#This Row],[مقدار]]/Table4[[#This Row],[تعداد روز فعال شعبه]])*10</f>
        <v>1.2127659574468086</v>
      </c>
    </row>
    <row r="226" spans="1:9" x14ac:dyDescent="0.35">
      <c r="A226" s="6" t="s">
        <v>242</v>
      </c>
      <c r="B226" s="6" t="s">
        <v>328</v>
      </c>
      <c r="C226" s="6">
        <v>58692</v>
      </c>
      <c r="D226" s="6">
        <v>8390000</v>
      </c>
      <c r="E226" s="6">
        <v>1</v>
      </c>
      <c r="F226" s="6">
        <v>141</v>
      </c>
      <c r="G226" s="6">
        <v>1</v>
      </c>
      <c r="H226" s="6" t="s">
        <v>10</v>
      </c>
      <c r="I226" s="4">
        <f>1+(Table4[[#This Row],[مقدار]]/Table4[[#This Row],[تعداد روز فعال شعبه]])*10</f>
        <v>1.0709219858156027</v>
      </c>
    </row>
    <row r="227" spans="1:9" x14ac:dyDescent="0.35">
      <c r="A227" s="7" t="s">
        <v>242</v>
      </c>
      <c r="B227" s="7" t="s">
        <v>121</v>
      </c>
      <c r="C227" s="7">
        <v>58948</v>
      </c>
      <c r="D227" s="7">
        <v>53100000</v>
      </c>
      <c r="E227" s="7">
        <v>6</v>
      </c>
      <c r="F227" s="7">
        <v>141</v>
      </c>
      <c r="G227" s="7">
        <v>5</v>
      </c>
      <c r="H227" s="7" t="s">
        <v>10</v>
      </c>
      <c r="I227" s="4">
        <f>1+(Table4[[#This Row],[مقدار]]/Table4[[#This Row],[تعداد روز فعال شعبه]])*10</f>
        <v>1.425531914893617</v>
      </c>
    </row>
    <row r="228" spans="1:9" x14ac:dyDescent="0.35">
      <c r="A228" s="6" t="s">
        <v>242</v>
      </c>
      <c r="B228" s="6" t="s">
        <v>329</v>
      </c>
      <c r="C228" s="6">
        <v>58801</v>
      </c>
      <c r="D228" s="6">
        <v>7900000</v>
      </c>
      <c r="E228" s="6">
        <v>1</v>
      </c>
      <c r="F228" s="6">
        <v>141</v>
      </c>
      <c r="G228" s="6">
        <v>1</v>
      </c>
      <c r="H228" s="6" t="s">
        <v>10</v>
      </c>
      <c r="I228" s="4">
        <f>1+(Table4[[#This Row],[مقدار]]/Table4[[#This Row],[تعداد روز فعال شعبه]])*10</f>
        <v>1.0709219858156027</v>
      </c>
    </row>
    <row r="229" spans="1:9" x14ac:dyDescent="0.35">
      <c r="A229" s="7" t="s">
        <v>242</v>
      </c>
      <c r="B229" s="7" t="s">
        <v>330</v>
      </c>
      <c r="C229" s="7">
        <v>59139</v>
      </c>
      <c r="D229" s="7">
        <v>29200000</v>
      </c>
      <c r="E229" s="7">
        <v>4</v>
      </c>
      <c r="F229" s="7">
        <v>141</v>
      </c>
      <c r="G229" s="7">
        <v>4</v>
      </c>
      <c r="H229" s="7" t="s">
        <v>10</v>
      </c>
      <c r="I229" s="4">
        <f>1+(Table4[[#This Row],[مقدار]]/Table4[[#This Row],[تعداد روز فعال شعبه]])*10</f>
        <v>1.2836879432624113</v>
      </c>
    </row>
    <row r="230" spans="1:9" x14ac:dyDescent="0.35">
      <c r="A230" s="6" t="s">
        <v>242</v>
      </c>
      <c r="B230" s="6" t="s">
        <v>331</v>
      </c>
      <c r="C230" s="6">
        <v>58964</v>
      </c>
      <c r="D230" s="6">
        <v>20540000</v>
      </c>
      <c r="E230" s="6">
        <v>2</v>
      </c>
      <c r="F230" s="6">
        <v>141</v>
      </c>
      <c r="G230" s="6">
        <v>2</v>
      </c>
      <c r="H230" s="6" t="s">
        <v>10</v>
      </c>
      <c r="I230" s="4">
        <f>1+(Table4[[#This Row],[مقدار]]/Table4[[#This Row],[تعداد روز فعال شعبه]])*10</f>
        <v>1.1418439716312057</v>
      </c>
    </row>
    <row r="231" spans="1:9" x14ac:dyDescent="0.35">
      <c r="A231" s="7" t="s">
        <v>242</v>
      </c>
      <c r="B231" s="7" t="s">
        <v>131</v>
      </c>
      <c r="C231" s="7">
        <v>58785</v>
      </c>
      <c r="D231" s="7">
        <v>13780000</v>
      </c>
      <c r="E231" s="7">
        <v>2</v>
      </c>
      <c r="F231" s="7">
        <v>141</v>
      </c>
      <c r="G231" s="7">
        <v>2</v>
      </c>
      <c r="H231" s="7" t="s">
        <v>10</v>
      </c>
      <c r="I231" s="4">
        <f>1+(Table4[[#This Row],[مقدار]]/Table4[[#This Row],[تعداد روز فعال شعبه]])*10</f>
        <v>1.1418439716312057</v>
      </c>
    </row>
    <row r="232" spans="1:9" x14ac:dyDescent="0.35">
      <c r="A232" s="6" t="s">
        <v>242</v>
      </c>
      <c r="B232" s="6" t="s">
        <v>158</v>
      </c>
      <c r="C232" s="6">
        <v>58916</v>
      </c>
      <c r="D232" s="6">
        <v>32190000</v>
      </c>
      <c r="E232" s="6">
        <v>3</v>
      </c>
      <c r="F232" s="6">
        <v>141</v>
      </c>
      <c r="G232" s="6">
        <v>3</v>
      </c>
      <c r="H232" s="6" t="s">
        <v>10</v>
      </c>
      <c r="I232" s="4">
        <f>1+(Table4[[#This Row],[مقدار]]/Table4[[#This Row],[تعداد روز فعال شعبه]])*10</f>
        <v>1.2127659574468086</v>
      </c>
    </row>
    <row r="233" spans="1:9" x14ac:dyDescent="0.35">
      <c r="A233" s="7" t="s">
        <v>242</v>
      </c>
      <c r="B233" s="7" t="s">
        <v>130</v>
      </c>
      <c r="C233" s="7">
        <v>58999</v>
      </c>
      <c r="D233" s="7">
        <v>52440000</v>
      </c>
      <c r="E233" s="7">
        <v>4</v>
      </c>
      <c r="F233" s="7">
        <v>141</v>
      </c>
      <c r="G233" s="7">
        <v>4</v>
      </c>
      <c r="H233" s="7" t="s">
        <v>10</v>
      </c>
      <c r="I233" s="4">
        <f>1+(Table4[[#This Row],[مقدار]]/Table4[[#This Row],[تعداد روز فعال شعبه]])*10</f>
        <v>1.2836879432624113</v>
      </c>
    </row>
    <row r="234" spans="1:9" x14ac:dyDescent="0.35">
      <c r="A234" s="6" t="s">
        <v>242</v>
      </c>
      <c r="B234" s="6" t="s">
        <v>149</v>
      </c>
      <c r="C234" s="6">
        <v>58667</v>
      </c>
      <c r="D234" s="6">
        <v>103980000</v>
      </c>
      <c r="E234" s="6">
        <v>6</v>
      </c>
      <c r="F234" s="6">
        <v>141</v>
      </c>
      <c r="G234" s="6">
        <v>6</v>
      </c>
      <c r="H234" s="6" t="s">
        <v>10</v>
      </c>
      <c r="I234" s="4">
        <f>1+(Table4[[#This Row],[مقدار]]/Table4[[#This Row],[تعداد روز فعال شعبه]])*10</f>
        <v>1.425531914893617</v>
      </c>
    </row>
    <row r="235" spans="1:9" x14ac:dyDescent="0.35">
      <c r="A235" s="7" t="s">
        <v>242</v>
      </c>
      <c r="B235" s="7" t="s">
        <v>332</v>
      </c>
      <c r="C235" s="7">
        <v>59216</v>
      </c>
      <c r="D235" s="7">
        <v>42600000</v>
      </c>
      <c r="E235" s="7">
        <v>4</v>
      </c>
      <c r="F235" s="7">
        <v>141</v>
      </c>
      <c r="G235" s="7">
        <v>4</v>
      </c>
      <c r="H235" s="7" t="s">
        <v>10</v>
      </c>
      <c r="I235" s="4">
        <f>1+(Table4[[#This Row],[مقدار]]/Table4[[#This Row],[تعداد روز فعال شعبه]])*10</f>
        <v>1.2836879432624113</v>
      </c>
    </row>
    <row r="236" spans="1:9" x14ac:dyDescent="0.35">
      <c r="A236" s="6" t="s">
        <v>242</v>
      </c>
      <c r="B236" s="6" t="s">
        <v>333</v>
      </c>
      <c r="C236" s="6">
        <v>59149</v>
      </c>
      <c r="D236" s="6">
        <v>37410000</v>
      </c>
      <c r="E236" s="6">
        <v>3</v>
      </c>
      <c r="F236" s="6">
        <v>141</v>
      </c>
      <c r="G236" s="6">
        <v>3</v>
      </c>
      <c r="H236" s="6" t="s">
        <v>10</v>
      </c>
      <c r="I236" s="4">
        <f>1+(Table4[[#This Row],[مقدار]]/Table4[[#This Row],[تعداد روز فعال شعبه]])*10</f>
        <v>1.2127659574468086</v>
      </c>
    </row>
    <row r="237" spans="1:9" x14ac:dyDescent="0.35">
      <c r="A237" s="7" t="s">
        <v>242</v>
      </c>
      <c r="B237" s="7" t="s">
        <v>334</v>
      </c>
      <c r="C237" s="7">
        <v>58145</v>
      </c>
      <c r="D237" s="7">
        <v>7590000</v>
      </c>
      <c r="E237" s="7">
        <v>1</v>
      </c>
      <c r="F237" s="7">
        <v>141</v>
      </c>
      <c r="G237" s="7">
        <v>1</v>
      </c>
      <c r="H237" s="7" t="s">
        <v>10</v>
      </c>
      <c r="I237" s="4">
        <f>1+(Table4[[#This Row],[مقدار]]/Table4[[#This Row],[تعداد روز فعال شعبه]])*10</f>
        <v>1.0709219858156027</v>
      </c>
    </row>
    <row r="238" spans="1:9" x14ac:dyDescent="0.35">
      <c r="A238" s="6" t="s">
        <v>242</v>
      </c>
      <c r="B238" s="6" t="s">
        <v>335</v>
      </c>
      <c r="C238" s="6">
        <v>59116</v>
      </c>
      <c r="D238" s="6">
        <v>8250000</v>
      </c>
      <c r="E238" s="6">
        <v>1</v>
      </c>
      <c r="F238" s="6">
        <v>141</v>
      </c>
      <c r="G238" s="6">
        <v>1</v>
      </c>
      <c r="H238" s="6" t="s">
        <v>10</v>
      </c>
      <c r="I238" s="4">
        <f>1+(Table4[[#This Row],[مقدار]]/Table4[[#This Row],[تعداد روز فعال شعبه]])*10</f>
        <v>1.0709219858156027</v>
      </c>
    </row>
    <row r="239" spans="1:9" x14ac:dyDescent="0.35">
      <c r="A239" s="7" t="s">
        <v>242</v>
      </c>
      <c r="B239" s="7" t="s">
        <v>336</v>
      </c>
      <c r="C239" s="7">
        <v>59163</v>
      </c>
      <c r="D239" s="7">
        <v>18870000</v>
      </c>
      <c r="E239" s="7">
        <v>1</v>
      </c>
      <c r="F239" s="7">
        <v>141</v>
      </c>
      <c r="G239" s="7">
        <v>1</v>
      </c>
      <c r="H239" s="7" t="s">
        <v>10</v>
      </c>
      <c r="I239" s="4">
        <f>1+(Table4[[#This Row],[مقدار]]/Table4[[#This Row],[تعداد روز فعال شعبه]])*10</f>
        <v>1.0709219858156027</v>
      </c>
    </row>
    <row r="240" spans="1:9" x14ac:dyDescent="0.35">
      <c r="A240" s="6" t="s">
        <v>242</v>
      </c>
      <c r="B240" s="6" t="s">
        <v>337</v>
      </c>
      <c r="C240" s="6">
        <v>58530</v>
      </c>
      <c r="D240" s="6">
        <v>15860000</v>
      </c>
      <c r="E240" s="6">
        <v>1</v>
      </c>
      <c r="F240" s="6">
        <v>141</v>
      </c>
      <c r="G240" s="6">
        <v>1</v>
      </c>
      <c r="H240" s="6" t="s">
        <v>10</v>
      </c>
      <c r="I240" s="4">
        <f>1+(Table4[[#This Row],[مقدار]]/Table4[[#This Row],[تعداد روز فعال شعبه]])*10</f>
        <v>1.0709219858156027</v>
      </c>
    </row>
    <row r="241" spans="1:9" x14ac:dyDescent="0.35">
      <c r="A241" s="7" t="s">
        <v>242</v>
      </c>
      <c r="B241" s="7" t="s">
        <v>338</v>
      </c>
      <c r="C241" s="7">
        <v>59102</v>
      </c>
      <c r="D241" s="7">
        <v>16120000</v>
      </c>
      <c r="E241" s="7">
        <v>1</v>
      </c>
      <c r="F241" s="7">
        <v>141</v>
      </c>
      <c r="G241" s="7">
        <v>1</v>
      </c>
      <c r="H241" s="7" t="s">
        <v>10</v>
      </c>
      <c r="I241" s="4">
        <f>1+(Table4[[#This Row],[مقدار]]/Table4[[#This Row],[تعداد روز فعال شعبه]])*10</f>
        <v>1.0709219858156027</v>
      </c>
    </row>
    <row r="242" spans="1:9" x14ac:dyDescent="0.35">
      <c r="A242" s="6" t="s">
        <v>242</v>
      </c>
      <c r="B242" s="6" t="s">
        <v>339</v>
      </c>
      <c r="C242" s="6">
        <v>59081</v>
      </c>
      <c r="D242" s="6">
        <v>30320000</v>
      </c>
      <c r="E242" s="6">
        <v>2</v>
      </c>
      <c r="F242" s="6">
        <v>141</v>
      </c>
      <c r="G242" s="6">
        <v>2</v>
      </c>
      <c r="H242" s="6" t="s">
        <v>10</v>
      </c>
      <c r="I242" s="4">
        <f>1+(Table4[[#This Row],[مقدار]]/Table4[[#This Row],[تعداد روز فعال شعبه]])*10</f>
        <v>1.1418439716312057</v>
      </c>
    </row>
    <row r="243" spans="1:9" x14ac:dyDescent="0.35">
      <c r="A243" s="7" t="s">
        <v>242</v>
      </c>
      <c r="B243" s="7" t="s">
        <v>340</v>
      </c>
      <c r="C243" s="7">
        <v>58685</v>
      </c>
      <c r="D243" s="7">
        <v>36560000</v>
      </c>
      <c r="E243" s="7">
        <v>4</v>
      </c>
      <c r="F243" s="7">
        <v>141</v>
      </c>
      <c r="G243" s="7">
        <v>4</v>
      </c>
      <c r="H243" s="7" t="s">
        <v>10</v>
      </c>
      <c r="I243" s="4">
        <f>1+(Table4[[#This Row],[مقدار]]/Table4[[#This Row],[تعداد روز فعال شعبه]])*10</f>
        <v>1.2836879432624113</v>
      </c>
    </row>
    <row r="244" spans="1:9" x14ac:dyDescent="0.35">
      <c r="A244" s="6" t="s">
        <v>242</v>
      </c>
      <c r="B244" s="6" t="s">
        <v>341</v>
      </c>
      <c r="C244" s="6">
        <v>59199</v>
      </c>
      <c r="D244" s="6">
        <v>101680000</v>
      </c>
      <c r="E244" s="6">
        <v>8</v>
      </c>
      <c r="F244" s="6">
        <v>141</v>
      </c>
      <c r="G244" s="6">
        <v>8</v>
      </c>
      <c r="H244" s="6" t="s">
        <v>10</v>
      </c>
      <c r="I244" s="4">
        <f>1+(Table4[[#This Row],[مقدار]]/Table4[[#This Row],[تعداد روز فعال شعبه]])*10</f>
        <v>1.5673758865248226</v>
      </c>
    </row>
    <row r="245" spans="1:9" x14ac:dyDescent="0.35">
      <c r="A245" s="7" t="s">
        <v>242</v>
      </c>
      <c r="B245" s="7" t="s">
        <v>175</v>
      </c>
      <c r="C245" s="7">
        <v>58985</v>
      </c>
      <c r="D245" s="7">
        <v>37560000</v>
      </c>
      <c r="E245" s="7">
        <v>4</v>
      </c>
      <c r="F245" s="7">
        <v>141</v>
      </c>
      <c r="G245" s="7">
        <v>4</v>
      </c>
      <c r="H245" s="7" t="s">
        <v>10</v>
      </c>
      <c r="I245" s="4">
        <f>1+(Table4[[#This Row],[مقدار]]/Table4[[#This Row],[تعداد روز فعال شعبه]])*10</f>
        <v>1.2836879432624113</v>
      </c>
    </row>
    <row r="246" spans="1:9" x14ac:dyDescent="0.35">
      <c r="A246" s="6" t="s">
        <v>242</v>
      </c>
      <c r="B246" s="6" t="s">
        <v>181</v>
      </c>
      <c r="C246" s="6">
        <v>59176</v>
      </c>
      <c r="D246" s="6">
        <v>75750000</v>
      </c>
      <c r="E246" s="6">
        <v>5</v>
      </c>
      <c r="F246" s="6">
        <v>141</v>
      </c>
      <c r="G246" s="6">
        <v>5</v>
      </c>
      <c r="H246" s="6" t="s">
        <v>10</v>
      </c>
      <c r="I246" s="4">
        <f>1+(Table4[[#This Row],[مقدار]]/Table4[[#This Row],[تعداد روز فعال شعبه]])*10</f>
        <v>1.3546099290780143</v>
      </c>
    </row>
    <row r="247" spans="1:9" x14ac:dyDescent="0.35">
      <c r="A247" s="7" t="s">
        <v>242</v>
      </c>
      <c r="B247" s="7" t="s">
        <v>342</v>
      </c>
      <c r="C247" s="7">
        <v>58821</v>
      </c>
      <c r="D247" s="7">
        <v>26900000</v>
      </c>
      <c r="E247" s="7">
        <v>2</v>
      </c>
      <c r="F247" s="7">
        <v>141</v>
      </c>
      <c r="G247" s="7">
        <v>2</v>
      </c>
      <c r="H247" s="7" t="s">
        <v>10</v>
      </c>
      <c r="I247" s="4">
        <f>1+(Table4[[#This Row],[مقدار]]/Table4[[#This Row],[تعداد روز فعال شعبه]])*10</f>
        <v>1.1418439716312057</v>
      </c>
    </row>
    <row r="248" spans="1:9" x14ac:dyDescent="0.35">
      <c r="A248" s="6" t="s">
        <v>242</v>
      </c>
      <c r="B248" s="6" t="s">
        <v>233</v>
      </c>
      <c r="C248" s="6">
        <v>58913</v>
      </c>
      <c r="D248" s="6">
        <v>51060000</v>
      </c>
      <c r="E248" s="6">
        <v>6</v>
      </c>
      <c r="F248" s="6">
        <v>141</v>
      </c>
      <c r="G248" s="6">
        <v>6</v>
      </c>
      <c r="H248" s="6" t="s">
        <v>10</v>
      </c>
      <c r="I248" s="4">
        <f>1+(Table4[[#This Row],[مقدار]]/Table4[[#This Row],[تعداد روز فعال شعبه]])*10</f>
        <v>1.425531914893617</v>
      </c>
    </row>
    <row r="249" spans="1:9" x14ac:dyDescent="0.35">
      <c r="A249" s="7" t="s">
        <v>242</v>
      </c>
      <c r="B249" s="7" t="s">
        <v>182</v>
      </c>
      <c r="C249" s="7">
        <v>58943</v>
      </c>
      <c r="D249" s="7">
        <v>20820000</v>
      </c>
      <c r="E249" s="7">
        <v>3</v>
      </c>
      <c r="F249" s="7">
        <v>141</v>
      </c>
      <c r="G249" s="7">
        <v>3</v>
      </c>
      <c r="H249" s="7" t="s">
        <v>10</v>
      </c>
      <c r="I249" s="4">
        <f>1+(Table4[[#This Row],[مقدار]]/Table4[[#This Row],[تعداد روز فعال شعبه]])*10</f>
        <v>1.2127659574468086</v>
      </c>
    </row>
    <row r="250" spans="1:9" x14ac:dyDescent="0.35">
      <c r="A250" s="6" t="s">
        <v>242</v>
      </c>
      <c r="B250" s="6" t="s">
        <v>343</v>
      </c>
      <c r="C250" s="6">
        <v>59129</v>
      </c>
      <c r="D250" s="6">
        <v>33090000</v>
      </c>
      <c r="E250" s="6">
        <v>3</v>
      </c>
      <c r="F250" s="6">
        <v>141</v>
      </c>
      <c r="G250" s="6">
        <v>2</v>
      </c>
      <c r="H250" s="6" t="s">
        <v>10</v>
      </c>
      <c r="I250" s="4">
        <f>1+(Table4[[#This Row],[مقدار]]/Table4[[#This Row],[تعداد روز فعال شعبه]])*10</f>
        <v>1.2127659574468086</v>
      </c>
    </row>
    <row r="251" spans="1:9" x14ac:dyDescent="0.35">
      <c r="A251" s="7" t="s">
        <v>242</v>
      </c>
      <c r="B251" s="7" t="s">
        <v>45</v>
      </c>
      <c r="C251" s="7">
        <v>58914</v>
      </c>
      <c r="D251" s="7">
        <v>28600000</v>
      </c>
      <c r="E251" s="7">
        <v>4</v>
      </c>
      <c r="F251" s="7">
        <v>141</v>
      </c>
      <c r="G251" s="7">
        <v>4</v>
      </c>
      <c r="H251" s="7" t="s">
        <v>10</v>
      </c>
      <c r="I251" s="4">
        <f>1+(Table4[[#This Row],[مقدار]]/Table4[[#This Row],[تعداد روز فعال شعبه]])*10</f>
        <v>1.2836879432624113</v>
      </c>
    </row>
    <row r="252" spans="1:9" x14ac:dyDescent="0.35">
      <c r="A252" s="6" t="s">
        <v>242</v>
      </c>
      <c r="B252" s="6" t="s">
        <v>148</v>
      </c>
      <c r="C252" s="6">
        <v>58750</v>
      </c>
      <c r="D252" s="6">
        <v>11800000</v>
      </c>
      <c r="E252" s="6">
        <v>2</v>
      </c>
      <c r="F252" s="6">
        <v>141</v>
      </c>
      <c r="G252" s="6">
        <v>2</v>
      </c>
      <c r="H252" s="6" t="s">
        <v>10</v>
      </c>
      <c r="I252" s="4">
        <f>1+(Table4[[#This Row],[مقدار]]/Table4[[#This Row],[تعداد روز فعال شعبه]])*10</f>
        <v>1.1418439716312057</v>
      </c>
    </row>
    <row r="253" spans="1:9" x14ac:dyDescent="0.35">
      <c r="A253" s="7" t="s">
        <v>242</v>
      </c>
      <c r="B253" s="7" t="s">
        <v>157</v>
      </c>
      <c r="C253" s="7">
        <v>58636</v>
      </c>
      <c r="D253" s="7">
        <v>21800000</v>
      </c>
      <c r="E253" s="7">
        <v>4</v>
      </c>
      <c r="F253" s="7">
        <v>141</v>
      </c>
      <c r="G253" s="7">
        <v>4</v>
      </c>
      <c r="H253" s="7" t="s">
        <v>10</v>
      </c>
      <c r="I253" s="4">
        <f>1+(Table4[[#This Row],[مقدار]]/Table4[[#This Row],[تعداد روز فعال شعبه]])*10</f>
        <v>1.2836879432624113</v>
      </c>
    </row>
    <row r="254" spans="1:9" x14ac:dyDescent="0.35">
      <c r="A254" s="6" t="s">
        <v>242</v>
      </c>
      <c r="B254" s="6" t="s">
        <v>52</v>
      </c>
      <c r="C254" s="6">
        <v>58678</v>
      </c>
      <c r="D254" s="6">
        <v>18600000</v>
      </c>
      <c r="E254" s="6">
        <v>3</v>
      </c>
      <c r="F254" s="6">
        <v>141</v>
      </c>
      <c r="G254" s="6">
        <v>2</v>
      </c>
      <c r="H254" s="6" t="s">
        <v>10</v>
      </c>
      <c r="I254" s="4">
        <f>1+(Table4[[#This Row],[مقدار]]/Table4[[#This Row],[تعداد روز فعال شعبه]])*10</f>
        <v>1.2127659574468086</v>
      </c>
    </row>
    <row r="255" spans="1:9" x14ac:dyDescent="0.35">
      <c r="A255" s="7" t="s">
        <v>242</v>
      </c>
      <c r="B255" s="7" t="s">
        <v>344</v>
      </c>
      <c r="C255" s="7">
        <v>59089</v>
      </c>
      <c r="D255" s="7">
        <v>26020000</v>
      </c>
      <c r="E255" s="7">
        <v>2</v>
      </c>
      <c r="F255" s="7">
        <v>141</v>
      </c>
      <c r="G255" s="7">
        <v>2</v>
      </c>
      <c r="H255" s="7" t="s">
        <v>10</v>
      </c>
      <c r="I255" s="4">
        <f>1+(Table4[[#This Row],[مقدار]]/Table4[[#This Row],[تعداد روز فعال شعبه]])*10</f>
        <v>1.1418439716312057</v>
      </c>
    </row>
    <row r="256" spans="1:9" x14ac:dyDescent="0.35">
      <c r="A256" s="6" t="s">
        <v>242</v>
      </c>
      <c r="B256" s="6" t="s">
        <v>345</v>
      </c>
      <c r="C256" s="6">
        <v>58542</v>
      </c>
      <c r="D256" s="6">
        <v>40740000</v>
      </c>
      <c r="E256" s="6">
        <v>2</v>
      </c>
      <c r="F256" s="6">
        <v>141</v>
      </c>
      <c r="G256" s="6">
        <v>2</v>
      </c>
      <c r="H256" s="6" t="s">
        <v>10</v>
      </c>
      <c r="I256" s="4">
        <f>1+(Table4[[#This Row],[مقدار]]/Table4[[#This Row],[تعداد روز فعال شعبه]])*10</f>
        <v>1.1418439716312057</v>
      </c>
    </row>
    <row r="257" spans="1:9" x14ac:dyDescent="0.35">
      <c r="A257" s="7" t="s">
        <v>242</v>
      </c>
      <c r="B257" s="7" t="s">
        <v>346</v>
      </c>
      <c r="C257" s="7">
        <v>58541</v>
      </c>
      <c r="D257" s="7">
        <v>13980000</v>
      </c>
      <c r="E257" s="7">
        <v>1</v>
      </c>
      <c r="F257" s="7">
        <v>141</v>
      </c>
      <c r="G257" s="7">
        <v>1</v>
      </c>
      <c r="H257" s="7" t="s">
        <v>10</v>
      </c>
      <c r="I257" s="4">
        <f>1+(Table4[[#This Row],[مقدار]]/Table4[[#This Row],[تعداد روز فعال شعبه]])*10</f>
        <v>1.0709219858156027</v>
      </c>
    </row>
    <row r="258" spans="1:9" x14ac:dyDescent="0.35">
      <c r="A258" s="6" t="s">
        <v>242</v>
      </c>
      <c r="B258" s="6" t="s">
        <v>347</v>
      </c>
      <c r="C258" s="6">
        <v>59119</v>
      </c>
      <c r="D258" s="6">
        <v>7150000</v>
      </c>
      <c r="E258" s="6">
        <v>1</v>
      </c>
      <c r="F258" s="6">
        <v>141</v>
      </c>
      <c r="G258" s="6">
        <v>1</v>
      </c>
      <c r="H258" s="6" t="s">
        <v>10</v>
      </c>
      <c r="I258" s="4">
        <f>1+(Table4[[#This Row],[مقدار]]/Table4[[#This Row],[تعداد روز فعال شعبه]])*10</f>
        <v>1.0709219858156027</v>
      </c>
    </row>
    <row r="259" spans="1:9" x14ac:dyDescent="0.35">
      <c r="A259" s="7" t="s">
        <v>242</v>
      </c>
      <c r="B259" s="7" t="s">
        <v>348</v>
      </c>
      <c r="C259" s="7">
        <v>58672</v>
      </c>
      <c r="D259" s="7">
        <v>6670000</v>
      </c>
      <c r="E259" s="7">
        <v>1</v>
      </c>
      <c r="F259" s="7">
        <v>141</v>
      </c>
      <c r="G259" s="7">
        <v>1</v>
      </c>
      <c r="H259" s="7" t="s">
        <v>10</v>
      </c>
      <c r="I259" s="4">
        <f>1+(Table4[[#This Row],[مقدار]]/Table4[[#This Row],[تعداد روز فعال شعبه]])*10</f>
        <v>1.0709219858156027</v>
      </c>
    </row>
    <row r="260" spans="1:9" x14ac:dyDescent="0.35">
      <c r="A260" s="6" t="s">
        <v>242</v>
      </c>
      <c r="B260" s="6" t="s">
        <v>87</v>
      </c>
      <c r="C260" s="6">
        <v>58623</v>
      </c>
      <c r="D260" s="6">
        <v>272880000</v>
      </c>
      <c r="E260" s="6">
        <v>18</v>
      </c>
      <c r="F260" s="6">
        <v>141</v>
      </c>
      <c r="G260" s="6">
        <v>18</v>
      </c>
      <c r="H260" s="6" t="s">
        <v>10</v>
      </c>
      <c r="I260" s="4">
        <f>1+(Table4[[#This Row],[مقدار]]/Table4[[#This Row],[تعداد روز فعال شعبه]])*10</f>
        <v>2.2765957446808507</v>
      </c>
    </row>
    <row r="261" spans="1:9" x14ac:dyDescent="0.35">
      <c r="A261" s="7" t="s">
        <v>242</v>
      </c>
      <c r="B261" s="7" t="s">
        <v>349</v>
      </c>
      <c r="C261" s="7">
        <v>58946</v>
      </c>
      <c r="D261" s="7">
        <v>8860000</v>
      </c>
      <c r="E261" s="7">
        <v>1</v>
      </c>
      <c r="F261" s="7">
        <v>141</v>
      </c>
      <c r="G261" s="7">
        <v>1</v>
      </c>
      <c r="H261" s="7" t="s">
        <v>10</v>
      </c>
      <c r="I261" s="4">
        <f>1+(Table4[[#This Row],[مقدار]]/Table4[[#This Row],[تعداد روز فعال شعبه]])*10</f>
        <v>1.0709219858156027</v>
      </c>
    </row>
    <row r="262" spans="1:9" x14ac:dyDescent="0.35">
      <c r="A262" s="6" t="s">
        <v>242</v>
      </c>
      <c r="B262" s="6" t="s">
        <v>88</v>
      </c>
      <c r="C262" s="6">
        <v>58661</v>
      </c>
      <c r="D262" s="6">
        <v>128700000</v>
      </c>
      <c r="E262" s="6">
        <v>9</v>
      </c>
      <c r="F262" s="6">
        <v>141</v>
      </c>
      <c r="G262" s="6">
        <v>9</v>
      </c>
      <c r="H262" s="6" t="s">
        <v>10</v>
      </c>
      <c r="I262" s="4">
        <f>1+(Table4[[#This Row],[مقدار]]/Table4[[#This Row],[تعداد روز فعال شعبه]])*10</f>
        <v>1.6382978723404253</v>
      </c>
    </row>
    <row r="263" spans="1:9" x14ac:dyDescent="0.35">
      <c r="A263" s="7" t="s">
        <v>242</v>
      </c>
      <c r="B263" s="7" t="s">
        <v>236</v>
      </c>
      <c r="C263" s="7">
        <v>58788</v>
      </c>
      <c r="D263" s="7">
        <v>15600000</v>
      </c>
      <c r="E263" s="7">
        <v>3</v>
      </c>
      <c r="F263" s="7">
        <v>141</v>
      </c>
      <c r="G263" s="7">
        <v>3</v>
      </c>
      <c r="H263" s="7" t="s">
        <v>10</v>
      </c>
      <c r="I263" s="4">
        <f>1+(Table4[[#This Row],[مقدار]]/Table4[[#This Row],[تعداد روز فعال شعبه]])*10</f>
        <v>1.2127659574468086</v>
      </c>
    </row>
    <row r="264" spans="1:9" x14ac:dyDescent="0.35">
      <c r="A264" s="6" t="s">
        <v>242</v>
      </c>
      <c r="B264" s="6" t="s">
        <v>350</v>
      </c>
      <c r="C264" s="6">
        <v>59079</v>
      </c>
      <c r="D264" s="6">
        <v>40800000</v>
      </c>
      <c r="E264" s="6">
        <v>4</v>
      </c>
      <c r="F264" s="6">
        <v>141</v>
      </c>
      <c r="G264" s="6">
        <v>4</v>
      </c>
      <c r="H264" s="6" t="s">
        <v>10</v>
      </c>
      <c r="I264" s="4">
        <f>1+(Table4[[#This Row],[مقدار]]/Table4[[#This Row],[تعداد روز فعال شعبه]])*10</f>
        <v>1.2836879432624113</v>
      </c>
    </row>
    <row r="265" spans="1:9" x14ac:dyDescent="0.35">
      <c r="A265" s="7" t="s">
        <v>242</v>
      </c>
      <c r="B265" s="7" t="s">
        <v>108</v>
      </c>
      <c r="C265" s="7">
        <v>58598</v>
      </c>
      <c r="D265" s="7">
        <v>35040000</v>
      </c>
      <c r="E265" s="7">
        <v>3</v>
      </c>
      <c r="F265" s="7">
        <v>141</v>
      </c>
      <c r="G265" s="7">
        <v>3</v>
      </c>
      <c r="H265" s="7" t="s">
        <v>10</v>
      </c>
      <c r="I265" s="4">
        <f>1+(Table4[[#This Row],[مقدار]]/Table4[[#This Row],[تعداد روز فعال شعبه]])*10</f>
        <v>1.2127659574468086</v>
      </c>
    </row>
    <row r="266" spans="1:9" x14ac:dyDescent="0.35">
      <c r="A266" s="6" t="s">
        <v>242</v>
      </c>
      <c r="B266" s="6" t="s">
        <v>190</v>
      </c>
      <c r="C266" s="6">
        <v>59181</v>
      </c>
      <c r="D266" s="6">
        <v>115380000</v>
      </c>
      <c r="E266" s="6">
        <v>6</v>
      </c>
      <c r="F266" s="6">
        <v>141</v>
      </c>
      <c r="G266" s="6">
        <v>6</v>
      </c>
      <c r="H266" s="6" t="s">
        <v>10</v>
      </c>
      <c r="I266" s="4">
        <f>1+(Table4[[#This Row],[مقدار]]/Table4[[#This Row],[تعداد روز فعال شعبه]])*10</f>
        <v>1.425531914893617</v>
      </c>
    </row>
    <row r="267" spans="1:9" x14ac:dyDescent="0.35">
      <c r="A267" s="7" t="s">
        <v>242</v>
      </c>
      <c r="B267" s="7" t="s">
        <v>58</v>
      </c>
      <c r="C267" s="7">
        <v>58602</v>
      </c>
      <c r="D267" s="7">
        <v>78260000</v>
      </c>
      <c r="E267" s="7">
        <v>7</v>
      </c>
      <c r="F267" s="7">
        <v>141</v>
      </c>
      <c r="G267" s="7">
        <v>7</v>
      </c>
      <c r="H267" s="7" t="s">
        <v>10</v>
      </c>
      <c r="I267" s="4">
        <f>1+(Table4[[#This Row],[مقدار]]/Table4[[#This Row],[تعداد روز فعال شعبه]])*10</f>
        <v>1.4964539007092199</v>
      </c>
    </row>
    <row r="268" spans="1:9" x14ac:dyDescent="0.35">
      <c r="A268" s="6" t="s">
        <v>242</v>
      </c>
      <c r="B268" s="6" t="s">
        <v>152</v>
      </c>
      <c r="C268" s="6">
        <v>59207</v>
      </c>
      <c r="D268" s="6">
        <v>9280000</v>
      </c>
      <c r="E268" s="6">
        <v>1</v>
      </c>
      <c r="F268" s="6">
        <v>141</v>
      </c>
      <c r="G268" s="6">
        <v>1</v>
      </c>
      <c r="H268" s="6" t="s">
        <v>10</v>
      </c>
      <c r="I268" s="4">
        <f>1+(Table4[[#This Row],[مقدار]]/Table4[[#This Row],[تعداد روز فعال شعبه]])*10</f>
        <v>1.0709219858156027</v>
      </c>
    </row>
    <row r="269" spans="1:9" x14ac:dyDescent="0.35">
      <c r="A269" s="7" t="s">
        <v>242</v>
      </c>
      <c r="B269" s="7" t="s">
        <v>351</v>
      </c>
      <c r="C269" s="7">
        <v>58285</v>
      </c>
      <c r="D269" s="7">
        <v>3000000</v>
      </c>
      <c r="E269" s="7">
        <v>1</v>
      </c>
      <c r="F269" s="7">
        <v>141</v>
      </c>
      <c r="G269" s="7">
        <v>1</v>
      </c>
      <c r="H269" s="7" t="s">
        <v>10</v>
      </c>
      <c r="I269" s="4">
        <f>1+(Table4[[#This Row],[مقدار]]/Table4[[#This Row],[تعداد روز فعال شعبه]])*10</f>
        <v>1.0709219858156027</v>
      </c>
    </row>
    <row r="270" spans="1:9" x14ac:dyDescent="0.35">
      <c r="A270" s="6" t="s">
        <v>242</v>
      </c>
      <c r="B270" s="6" t="s">
        <v>352</v>
      </c>
      <c r="C270" s="6">
        <v>59059</v>
      </c>
      <c r="D270" s="6">
        <v>18980000</v>
      </c>
      <c r="E270" s="6">
        <v>2</v>
      </c>
      <c r="F270" s="6">
        <v>141</v>
      </c>
      <c r="G270" s="6">
        <v>2</v>
      </c>
      <c r="H270" s="6" t="s">
        <v>10</v>
      </c>
      <c r="I270" s="4">
        <f>1+(Table4[[#This Row],[مقدار]]/Table4[[#This Row],[تعداد روز فعال شعبه]])*10</f>
        <v>1.1418439716312057</v>
      </c>
    </row>
    <row r="271" spans="1:9" x14ac:dyDescent="0.35">
      <c r="A271" s="7" t="s">
        <v>242</v>
      </c>
      <c r="B271" s="7" t="s">
        <v>353</v>
      </c>
      <c r="C271" s="7">
        <v>58578</v>
      </c>
      <c r="D271" s="7">
        <v>16640000</v>
      </c>
      <c r="E271" s="7">
        <v>1</v>
      </c>
      <c r="F271" s="7">
        <v>141</v>
      </c>
      <c r="G271" s="7">
        <v>1</v>
      </c>
      <c r="H271" s="7" t="s">
        <v>10</v>
      </c>
      <c r="I271" s="4">
        <f>1+(Table4[[#This Row],[مقدار]]/Table4[[#This Row],[تعداد روز فعال شعبه]])*10</f>
        <v>1.0709219858156027</v>
      </c>
    </row>
    <row r="272" spans="1:9" x14ac:dyDescent="0.35">
      <c r="A272" s="6" t="s">
        <v>242</v>
      </c>
      <c r="B272" s="6" t="s">
        <v>354</v>
      </c>
      <c r="C272" s="6">
        <v>62939</v>
      </c>
      <c r="D272" s="6">
        <v>20000000</v>
      </c>
      <c r="E272" s="6">
        <v>50</v>
      </c>
      <c r="F272" s="6">
        <v>141</v>
      </c>
      <c r="G272" s="6">
        <v>1</v>
      </c>
      <c r="H272" s="6" t="s">
        <v>10</v>
      </c>
      <c r="I272" s="4">
        <f>1+(Table4[[#This Row],[مقدار]]/Table4[[#This Row],[تعداد روز فعال شعبه]])*10</f>
        <v>4.5460992907801421</v>
      </c>
    </row>
    <row r="273" spans="1:9" x14ac:dyDescent="0.35">
      <c r="A273" s="7" t="s">
        <v>242</v>
      </c>
      <c r="B273" s="7" t="s">
        <v>37</v>
      </c>
      <c r="C273" s="7">
        <v>58544</v>
      </c>
      <c r="D273" s="7">
        <v>17040000</v>
      </c>
      <c r="E273" s="7">
        <v>2</v>
      </c>
      <c r="F273" s="7">
        <v>141</v>
      </c>
      <c r="G273" s="7">
        <v>2</v>
      </c>
      <c r="H273" s="7" t="s">
        <v>10</v>
      </c>
      <c r="I273" s="4">
        <f>1+(Table4[[#This Row],[مقدار]]/Table4[[#This Row],[تعداد روز فعال شعبه]])*10</f>
        <v>1.1418439716312057</v>
      </c>
    </row>
    <row r="274" spans="1:9" x14ac:dyDescent="0.35">
      <c r="A274" s="6" t="s">
        <v>242</v>
      </c>
      <c r="B274" s="6" t="s">
        <v>229</v>
      </c>
      <c r="C274" s="6">
        <v>58910</v>
      </c>
      <c r="D274" s="6">
        <v>8170000</v>
      </c>
      <c r="E274" s="6">
        <v>1</v>
      </c>
      <c r="F274" s="6">
        <v>141</v>
      </c>
      <c r="G274" s="6">
        <v>1</v>
      </c>
      <c r="H274" s="6" t="s">
        <v>10</v>
      </c>
      <c r="I274" s="4">
        <f>1+(Table4[[#This Row],[مقدار]]/Table4[[#This Row],[تعداد روز فعال شعبه]])*10</f>
        <v>1.0709219858156027</v>
      </c>
    </row>
    <row r="275" spans="1:9" x14ac:dyDescent="0.35">
      <c r="A275" s="7" t="s">
        <v>242</v>
      </c>
      <c r="B275" s="7" t="s">
        <v>111</v>
      </c>
      <c r="C275" s="7">
        <v>58531</v>
      </c>
      <c r="D275" s="7">
        <v>15040000</v>
      </c>
      <c r="E275" s="7">
        <v>2</v>
      </c>
      <c r="F275" s="7">
        <v>141</v>
      </c>
      <c r="G275" s="7">
        <v>2</v>
      </c>
      <c r="H275" s="7" t="s">
        <v>10</v>
      </c>
      <c r="I275" s="4">
        <f>1+(Table4[[#This Row],[مقدار]]/Table4[[#This Row],[تعداد روز فعال شعبه]])*10</f>
        <v>1.1418439716312057</v>
      </c>
    </row>
    <row r="276" spans="1:9" x14ac:dyDescent="0.35">
      <c r="A276" s="6" t="s">
        <v>242</v>
      </c>
      <c r="B276" s="6" t="s">
        <v>199</v>
      </c>
      <c r="C276" s="6">
        <v>58624</v>
      </c>
      <c r="D276" s="6">
        <v>16840000</v>
      </c>
      <c r="E276" s="6">
        <v>1</v>
      </c>
      <c r="F276" s="6">
        <v>141</v>
      </c>
      <c r="G276" s="6">
        <v>1</v>
      </c>
      <c r="H276" s="6" t="s">
        <v>10</v>
      </c>
      <c r="I276" s="4">
        <f>1+(Table4[[#This Row],[مقدار]]/Table4[[#This Row],[تعداد روز فعال شعبه]])*10</f>
        <v>1.0709219858156027</v>
      </c>
    </row>
    <row r="277" spans="1:9" x14ac:dyDescent="0.35">
      <c r="A277" s="7" t="s">
        <v>242</v>
      </c>
      <c r="B277" s="7" t="s">
        <v>355</v>
      </c>
      <c r="C277" s="7">
        <v>58608</v>
      </c>
      <c r="D277" s="7">
        <v>24880000</v>
      </c>
      <c r="E277" s="7">
        <v>2</v>
      </c>
      <c r="F277" s="7">
        <v>141</v>
      </c>
      <c r="G277" s="7">
        <v>2</v>
      </c>
      <c r="H277" s="7" t="s">
        <v>10</v>
      </c>
      <c r="I277" s="4">
        <f>1+(Table4[[#This Row],[مقدار]]/Table4[[#This Row],[تعداد روز فعال شعبه]])*10</f>
        <v>1.1418439716312057</v>
      </c>
    </row>
    <row r="278" spans="1:9" x14ac:dyDescent="0.35">
      <c r="A278" s="6" t="s">
        <v>242</v>
      </c>
      <c r="B278" s="6" t="s">
        <v>356</v>
      </c>
      <c r="C278" s="6">
        <v>58702</v>
      </c>
      <c r="D278" s="6">
        <v>14890000</v>
      </c>
      <c r="E278" s="6">
        <v>1</v>
      </c>
      <c r="F278" s="6">
        <v>141</v>
      </c>
      <c r="G278" s="6">
        <v>1</v>
      </c>
      <c r="H278" s="6" t="s">
        <v>10</v>
      </c>
      <c r="I278" s="4">
        <f>1+(Table4[[#This Row],[مقدار]]/Table4[[#This Row],[تعداد روز فعال شعبه]])*10</f>
        <v>1.0709219858156027</v>
      </c>
    </row>
    <row r="279" spans="1:9" x14ac:dyDescent="0.35">
      <c r="A279" s="7" t="s">
        <v>242</v>
      </c>
      <c r="B279" s="7" t="s">
        <v>32</v>
      </c>
      <c r="C279" s="7">
        <v>58888</v>
      </c>
      <c r="D279" s="7">
        <v>7160000</v>
      </c>
      <c r="E279" s="7">
        <v>1</v>
      </c>
      <c r="F279" s="7">
        <v>141</v>
      </c>
      <c r="G279" s="7">
        <v>1</v>
      </c>
      <c r="H279" s="7" t="s">
        <v>10</v>
      </c>
      <c r="I279" s="4">
        <f>1+(Table4[[#This Row],[مقدار]]/Table4[[#This Row],[تعداد روز فعال شعبه]])*10</f>
        <v>1.0709219858156027</v>
      </c>
    </row>
    <row r="280" spans="1:9" x14ac:dyDescent="0.35">
      <c r="A280" s="6" t="s">
        <v>242</v>
      </c>
      <c r="B280" s="6" t="s">
        <v>226</v>
      </c>
      <c r="C280" s="6">
        <v>58766</v>
      </c>
      <c r="D280" s="6">
        <v>32500000</v>
      </c>
      <c r="E280" s="6">
        <v>5</v>
      </c>
      <c r="F280" s="6">
        <v>141</v>
      </c>
      <c r="G280" s="6">
        <v>5</v>
      </c>
      <c r="H280" s="6" t="s">
        <v>10</v>
      </c>
      <c r="I280" s="4">
        <f>1+(Table4[[#This Row],[مقدار]]/Table4[[#This Row],[تعداد روز فعال شعبه]])*10</f>
        <v>1.3546099290780143</v>
      </c>
    </row>
    <row r="281" spans="1:9" x14ac:dyDescent="0.35">
      <c r="A281" s="7" t="s">
        <v>242</v>
      </c>
      <c r="B281" s="7" t="s">
        <v>189</v>
      </c>
      <c r="C281" s="7">
        <v>59017</v>
      </c>
      <c r="D281" s="7">
        <v>67200000</v>
      </c>
      <c r="E281" s="7">
        <v>5</v>
      </c>
      <c r="F281" s="7">
        <v>141</v>
      </c>
      <c r="G281" s="7">
        <v>5</v>
      </c>
      <c r="H281" s="7" t="s">
        <v>10</v>
      </c>
      <c r="I281" s="4">
        <f>1+(Table4[[#This Row],[مقدار]]/Table4[[#This Row],[تعداد روز فعال شعبه]])*10</f>
        <v>1.3546099290780143</v>
      </c>
    </row>
    <row r="282" spans="1:9" x14ac:dyDescent="0.35">
      <c r="A282" s="6" t="s">
        <v>242</v>
      </c>
      <c r="B282" s="6" t="s">
        <v>357</v>
      </c>
      <c r="C282" s="6">
        <v>58160</v>
      </c>
      <c r="D282" s="6">
        <v>4670000</v>
      </c>
      <c r="E282" s="6">
        <v>1</v>
      </c>
      <c r="F282" s="6">
        <v>141</v>
      </c>
      <c r="G282" s="6">
        <v>1</v>
      </c>
      <c r="H282" s="6" t="s">
        <v>10</v>
      </c>
      <c r="I282" s="4">
        <f>1+(Table4[[#This Row],[مقدار]]/Table4[[#This Row],[تعداد روز فعال شعبه]])*10</f>
        <v>1.0709219858156027</v>
      </c>
    </row>
    <row r="283" spans="1:9" x14ac:dyDescent="0.35">
      <c r="A283" s="7" t="s">
        <v>242</v>
      </c>
      <c r="B283" s="7" t="s">
        <v>174</v>
      </c>
      <c r="C283" s="7">
        <v>58573</v>
      </c>
      <c r="D283" s="7">
        <v>60400000</v>
      </c>
      <c r="E283" s="7">
        <v>5</v>
      </c>
      <c r="F283" s="7">
        <v>141</v>
      </c>
      <c r="G283" s="7">
        <v>5</v>
      </c>
      <c r="H283" s="7" t="s">
        <v>10</v>
      </c>
      <c r="I283" s="4">
        <f>1+(Table4[[#This Row],[مقدار]]/Table4[[#This Row],[تعداد روز فعال شعبه]])*10</f>
        <v>1.3546099290780143</v>
      </c>
    </row>
    <row r="284" spans="1:9" x14ac:dyDescent="0.35">
      <c r="A284" s="6" t="s">
        <v>242</v>
      </c>
      <c r="B284" s="6" t="s">
        <v>100</v>
      </c>
      <c r="C284" s="6">
        <v>59011</v>
      </c>
      <c r="D284" s="6">
        <v>10780000</v>
      </c>
      <c r="E284" s="6">
        <v>1</v>
      </c>
      <c r="F284" s="6">
        <v>141</v>
      </c>
      <c r="G284" s="6">
        <v>1</v>
      </c>
      <c r="H284" s="6" t="s">
        <v>10</v>
      </c>
      <c r="I284" s="4">
        <f>1+(Table4[[#This Row],[مقدار]]/Table4[[#This Row],[تعداد روز فعال شعبه]])*10</f>
        <v>1.0709219858156027</v>
      </c>
    </row>
    <row r="285" spans="1:9" x14ac:dyDescent="0.35">
      <c r="A285" s="7" t="s">
        <v>242</v>
      </c>
      <c r="B285" s="7" t="s">
        <v>358</v>
      </c>
      <c r="C285" s="7">
        <v>58601</v>
      </c>
      <c r="D285" s="7">
        <v>50060000</v>
      </c>
      <c r="E285" s="7">
        <v>2</v>
      </c>
      <c r="F285" s="7">
        <v>141</v>
      </c>
      <c r="G285" s="7">
        <v>2</v>
      </c>
      <c r="H285" s="7" t="s">
        <v>10</v>
      </c>
      <c r="I285" s="4">
        <f>1+(Table4[[#This Row],[مقدار]]/Table4[[#This Row],[تعداد روز فعال شعبه]])*10</f>
        <v>1.1418439716312057</v>
      </c>
    </row>
    <row r="286" spans="1:9" x14ac:dyDescent="0.35">
      <c r="A286" s="6" t="s">
        <v>242</v>
      </c>
      <c r="B286" s="6" t="s">
        <v>62</v>
      </c>
      <c r="C286" s="6">
        <v>58585</v>
      </c>
      <c r="D286" s="6">
        <v>22860000</v>
      </c>
      <c r="E286" s="6">
        <v>2</v>
      </c>
      <c r="F286" s="6">
        <v>141</v>
      </c>
      <c r="G286" s="6">
        <v>2</v>
      </c>
      <c r="H286" s="6" t="s">
        <v>10</v>
      </c>
      <c r="I286" s="4">
        <f>1+(Table4[[#This Row],[مقدار]]/Table4[[#This Row],[تعداد روز فعال شعبه]])*10</f>
        <v>1.1418439716312057</v>
      </c>
    </row>
    <row r="287" spans="1:9" x14ac:dyDescent="0.35">
      <c r="A287" s="7" t="s">
        <v>242</v>
      </c>
      <c r="B287" s="7" t="s">
        <v>359</v>
      </c>
      <c r="C287" s="7">
        <v>57874</v>
      </c>
      <c r="D287" s="7">
        <v>6390000</v>
      </c>
      <c r="E287" s="7">
        <v>1</v>
      </c>
      <c r="F287" s="7">
        <v>141</v>
      </c>
      <c r="G287" s="7">
        <v>1</v>
      </c>
      <c r="H287" s="7" t="s">
        <v>10</v>
      </c>
      <c r="I287" s="4">
        <f>1+(Table4[[#This Row],[مقدار]]/Table4[[#This Row],[تعداد روز فعال شعبه]])*10</f>
        <v>1.0709219858156027</v>
      </c>
    </row>
    <row r="288" spans="1:9" x14ac:dyDescent="0.35">
      <c r="A288" s="6" t="s">
        <v>242</v>
      </c>
      <c r="B288" s="6" t="s">
        <v>360</v>
      </c>
      <c r="C288" s="6">
        <v>57897</v>
      </c>
      <c r="D288" s="6">
        <v>14790000</v>
      </c>
      <c r="E288" s="6">
        <v>1</v>
      </c>
      <c r="F288" s="6">
        <v>141</v>
      </c>
      <c r="G288" s="6">
        <v>1</v>
      </c>
      <c r="H288" s="6" t="s">
        <v>10</v>
      </c>
      <c r="I288" s="4">
        <f>1+(Table4[[#This Row],[مقدار]]/Table4[[#This Row],[تعداد روز فعال شعبه]])*10</f>
        <v>1.0709219858156027</v>
      </c>
    </row>
    <row r="289" spans="1:9" x14ac:dyDescent="0.35">
      <c r="A289" s="7" t="s">
        <v>242</v>
      </c>
      <c r="B289" s="7" t="s">
        <v>361</v>
      </c>
      <c r="C289" s="7">
        <v>57963</v>
      </c>
      <c r="D289" s="7">
        <v>7500000</v>
      </c>
      <c r="E289" s="7">
        <v>1</v>
      </c>
      <c r="F289" s="7">
        <v>141</v>
      </c>
      <c r="G289" s="7">
        <v>1</v>
      </c>
      <c r="H289" s="7" t="s">
        <v>10</v>
      </c>
      <c r="I289" s="4">
        <f>1+(Table4[[#This Row],[مقدار]]/Table4[[#This Row],[تعداد روز فعال شعبه]])*10</f>
        <v>1.0709219858156027</v>
      </c>
    </row>
    <row r="290" spans="1:9" x14ac:dyDescent="0.35">
      <c r="A290" s="6" t="s">
        <v>242</v>
      </c>
      <c r="B290" s="6" t="s">
        <v>129</v>
      </c>
      <c r="C290" s="6">
        <v>58782</v>
      </c>
      <c r="D290" s="6">
        <v>13920000</v>
      </c>
      <c r="E290" s="6">
        <v>2</v>
      </c>
      <c r="F290" s="6">
        <v>141</v>
      </c>
      <c r="G290" s="6">
        <v>2</v>
      </c>
      <c r="H290" s="6" t="s">
        <v>10</v>
      </c>
      <c r="I290" s="4">
        <f>1+(Table4[[#This Row],[مقدار]]/Table4[[#This Row],[تعداد روز فعال شعبه]])*10</f>
        <v>1.1418439716312057</v>
      </c>
    </row>
    <row r="291" spans="1:9" x14ac:dyDescent="0.35">
      <c r="A291" s="7" t="s">
        <v>242</v>
      </c>
      <c r="B291" s="7" t="s">
        <v>362</v>
      </c>
      <c r="C291" s="7">
        <v>58140</v>
      </c>
      <c r="D291" s="7">
        <v>1955000</v>
      </c>
      <c r="E291" s="7">
        <v>1</v>
      </c>
      <c r="F291" s="7">
        <v>141</v>
      </c>
      <c r="G291" s="7">
        <v>1</v>
      </c>
      <c r="H291" s="7" t="s">
        <v>10</v>
      </c>
      <c r="I291" s="4">
        <f>1+(Table4[[#This Row],[مقدار]]/Table4[[#This Row],[تعداد روز فعال شعبه]])*10</f>
        <v>1.0709219858156027</v>
      </c>
    </row>
    <row r="292" spans="1:9" x14ac:dyDescent="0.35">
      <c r="A292" s="6" t="s">
        <v>242</v>
      </c>
      <c r="B292" s="6" t="s">
        <v>91</v>
      </c>
      <c r="C292" s="6">
        <v>58768</v>
      </c>
      <c r="D292" s="6">
        <v>13480000</v>
      </c>
      <c r="E292" s="6">
        <v>2</v>
      </c>
      <c r="F292" s="6">
        <v>141</v>
      </c>
      <c r="G292" s="6">
        <v>2</v>
      </c>
      <c r="H292" s="6" t="s">
        <v>10</v>
      </c>
      <c r="I292" s="4">
        <f>1+(Table4[[#This Row],[مقدار]]/Table4[[#This Row],[تعداد روز فعال شعبه]])*10</f>
        <v>1.1418439716312057</v>
      </c>
    </row>
    <row r="293" spans="1:9" x14ac:dyDescent="0.35">
      <c r="A293" s="7" t="s">
        <v>242</v>
      </c>
      <c r="B293" s="7" t="s">
        <v>234</v>
      </c>
      <c r="C293" s="7">
        <v>58593</v>
      </c>
      <c r="D293" s="7">
        <v>54900000</v>
      </c>
      <c r="E293" s="7">
        <v>9</v>
      </c>
      <c r="F293" s="7">
        <v>141</v>
      </c>
      <c r="G293" s="7">
        <v>9</v>
      </c>
      <c r="H293" s="7" t="s">
        <v>10</v>
      </c>
      <c r="I293" s="4">
        <f>1+(Table4[[#This Row],[مقدار]]/Table4[[#This Row],[تعداد روز فعال شعبه]])*10</f>
        <v>1.6382978723404253</v>
      </c>
    </row>
    <row r="294" spans="1:9" x14ac:dyDescent="0.35">
      <c r="A294" s="6" t="s">
        <v>242</v>
      </c>
      <c r="B294" s="6" t="s">
        <v>363</v>
      </c>
      <c r="C294" s="6">
        <v>58181</v>
      </c>
      <c r="D294" s="6">
        <v>3880000</v>
      </c>
      <c r="E294" s="6">
        <v>1</v>
      </c>
      <c r="F294" s="6">
        <v>141</v>
      </c>
      <c r="G294" s="6">
        <v>1</v>
      </c>
      <c r="H294" s="6" t="s">
        <v>10</v>
      </c>
      <c r="I294" s="4">
        <f>1+(Table4[[#This Row],[مقدار]]/Table4[[#This Row],[تعداد روز فعال شعبه]])*10</f>
        <v>1.0709219858156027</v>
      </c>
    </row>
    <row r="295" spans="1:9" x14ac:dyDescent="0.35">
      <c r="A295" s="7" t="s">
        <v>242</v>
      </c>
      <c r="B295" s="7" t="s">
        <v>86</v>
      </c>
      <c r="C295" s="7">
        <v>58607</v>
      </c>
      <c r="D295" s="7">
        <v>24720000</v>
      </c>
      <c r="E295" s="7">
        <v>2</v>
      </c>
      <c r="F295" s="7">
        <v>141</v>
      </c>
      <c r="G295" s="7">
        <v>2</v>
      </c>
      <c r="H295" s="7" t="s">
        <v>10</v>
      </c>
      <c r="I295" s="4">
        <f>1+(Table4[[#This Row],[مقدار]]/Table4[[#This Row],[تعداد روز فعال شعبه]])*10</f>
        <v>1.1418439716312057</v>
      </c>
    </row>
    <row r="296" spans="1:9" x14ac:dyDescent="0.35">
      <c r="A296" s="6" t="s">
        <v>242</v>
      </c>
      <c r="B296" s="6" t="s">
        <v>364</v>
      </c>
      <c r="C296" s="6">
        <v>58877</v>
      </c>
      <c r="D296" s="6">
        <v>8680000</v>
      </c>
      <c r="E296" s="6">
        <v>2</v>
      </c>
      <c r="F296" s="6">
        <v>141</v>
      </c>
      <c r="G296" s="6">
        <v>2</v>
      </c>
      <c r="H296" s="6" t="s">
        <v>10</v>
      </c>
      <c r="I296" s="4">
        <f>1+(Table4[[#This Row],[مقدار]]/Table4[[#This Row],[تعداد روز فعال شعبه]])*10</f>
        <v>1.1418439716312057</v>
      </c>
    </row>
    <row r="297" spans="1:9" x14ac:dyDescent="0.35">
      <c r="A297" s="7" t="s">
        <v>242</v>
      </c>
      <c r="B297" s="7" t="s">
        <v>365</v>
      </c>
      <c r="C297" s="7">
        <v>59106</v>
      </c>
      <c r="D297" s="7">
        <v>5710000</v>
      </c>
      <c r="E297" s="7">
        <v>1</v>
      </c>
      <c r="F297" s="7">
        <v>141</v>
      </c>
      <c r="G297" s="7">
        <v>1</v>
      </c>
      <c r="H297" s="7" t="s">
        <v>10</v>
      </c>
      <c r="I297" s="4">
        <f>1+(Table4[[#This Row],[مقدار]]/Table4[[#This Row],[تعداد روز فعال شعبه]])*10</f>
        <v>1.0709219858156027</v>
      </c>
    </row>
    <row r="298" spans="1:9" x14ac:dyDescent="0.35">
      <c r="A298" s="6" t="s">
        <v>242</v>
      </c>
      <c r="B298" s="6" t="s">
        <v>366</v>
      </c>
      <c r="C298" s="6">
        <v>58885</v>
      </c>
      <c r="D298" s="6">
        <v>5700000</v>
      </c>
      <c r="E298" s="6">
        <v>1</v>
      </c>
      <c r="F298" s="6">
        <v>141</v>
      </c>
      <c r="G298" s="6">
        <v>1</v>
      </c>
      <c r="H298" s="6" t="s">
        <v>10</v>
      </c>
      <c r="I298" s="4">
        <f>1+(Table4[[#This Row],[مقدار]]/Table4[[#This Row],[تعداد روز فعال شعبه]])*10</f>
        <v>1.0709219858156027</v>
      </c>
    </row>
    <row r="299" spans="1:9" x14ac:dyDescent="0.35">
      <c r="A299" s="7" t="s">
        <v>242</v>
      </c>
      <c r="B299" s="7" t="s">
        <v>67</v>
      </c>
      <c r="C299" s="7">
        <v>58365</v>
      </c>
      <c r="D299" s="7">
        <v>3790000</v>
      </c>
      <c r="E299" s="7">
        <v>1</v>
      </c>
      <c r="F299" s="7">
        <v>141</v>
      </c>
      <c r="G299" s="7">
        <v>1</v>
      </c>
      <c r="H299" s="7" t="s">
        <v>10</v>
      </c>
      <c r="I299" s="4">
        <f>1+(Table4[[#This Row],[مقدار]]/Table4[[#This Row],[تعداد روز فعال شعبه]])*10</f>
        <v>1.0709219858156027</v>
      </c>
    </row>
    <row r="300" spans="1:9" x14ac:dyDescent="0.35">
      <c r="A300" s="6" t="s">
        <v>242</v>
      </c>
      <c r="B300" s="6" t="s">
        <v>367</v>
      </c>
      <c r="C300" s="6">
        <v>59048</v>
      </c>
      <c r="D300" s="6">
        <v>6960000</v>
      </c>
      <c r="E300" s="6">
        <v>1</v>
      </c>
      <c r="F300" s="6">
        <v>141</v>
      </c>
      <c r="G300" s="6">
        <v>1</v>
      </c>
      <c r="H300" s="6" t="s">
        <v>10</v>
      </c>
      <c r="I300" s="4">
        <f>1+(Table4[[#This Row],[مقدار]]/Table4[[#This Row],[تعداد روز فعال شعبه]])*10</f>
        <v>1.0709219858156027</v>
      </c>
    </row>
    <row r="301" spans="1:9" x14ac:dyDescent="0.35">
      <c r="A301" s="7" t="s">
        <v>242</v>
      </c>
      <c r="B301" s="7" t="s">
        <v>368</v>
      </c>
      <c r="C301" s="7">
        <v>58940</v>
      </c>
      <c r="D301" s="7">
        <v>24100000</v>
      </c>
      <c r="E301" s="7">
        <v>2</v>
      </c>
      <c r="F301" s="7">
        <v>141</v>
      </c>
      <c r="G301" s="7">
        <v>2</v>
      </c>
      <c r="H301" s="7" t="s">
        <v>10</v>
      </c>
      <c r="I301" s="4">
        <f>1+(Table4[[#This Row],[مقدار]]/Table4[[#This Row],[تعداد روز فعال شعبه]])*10</f>
        <v>1.1418439716312057</v>
      </c>
    </row>
    <row r="302" spans="1:9" x14ac:dyDescent="0.35">
      <c r="A302" s="6" t="s">
        <v>242</v>
      </c>
      <c r="B302" s="6" t="s">
        <v>212</v>
      </c>
      <c r="C302" s="6">
        <v>58535</v>
      </c>
      <c r="D302" s="6">
        <v>10130000</v>
      </c>
      <c r="E302" s="6">
        <v>1</v>
      </c>
      <c r="F302" s="6">
        <v>141</v>
      </c>
      <c r="G302" s="6">
        <v>1</v>
      </c>
      <c r="H302" s="6" t="s">
        <v>10</v>
      </c>
      <c r="I302" s="4">
        <f>1+(Table4[[#This Row],[مقدار]]/Table4[[#This Row],[تعداد روز فعال شعبه]])*10</f>
        <v>1.0709219858156027</v>
      </c>
    </row>
    <row r="303" spans="1:9" x14ac:dyDescent="0.35">
      <c r="A303" s="7" t="s">
        <v>242</v>
      </c>
      <c r="B303" s="7" t="s">
        <v>11</v>
      </c>
      <c r="C303" s="7">
        <v>58482</v>
      </c>
      <c r="D303" s="7">
        <v>9260000</v>
      </c>
      <c r="E303" s="7">
        <v>2</v>
      </c>
      <c r="F303" s="7">
        <v>141</v>
      </c>
      <c r="G303" s="7">
        <v>2</v>
      </c>
      <c r="H303" s="7" t="s">
        <v>10</v>
      </c>
      <c r="I303" s="4">
        <f>1+(Table4[[#This Row],[مقدار]]/Table4[[#This Row],[تعداد روز فعال شعبه]])*10</f>
        <v>1.1418439716312057</v>
      </c>
    </row>
    <row r="304" spans="1:9" x14ac:dyDescent="0.35">
      <c r="A304" s="6" t="s">
        <v>242</v>
      </c>
      <c r="B304" s="6" t="s">
        <v>369</v>
      </c>
      <c r="C304" s="6">
        <v>58577</v>
      </c>
      <c r="D304" s="6">
        <v>12980000</v>
      </c>
      <c r="E304" s="6">
        <v>1</v>
      </c>
      <c r="F304" s="6">
        <v>141</v>
      </c>
      <c r="G304" s="6">
        <v>1</v>
      </c>
      <c r="H304" s="6" t="s">
        <v>10</v>
      </c>
      <c r="I304" s="4">
        <f>1+(Table4[[#This Row],[مقدار]]/Table4[[#This Row],[تعداد روز فعال شعبه]])*10</f>
        <v>1.0709219858156027</v>
      </c>
    </row>
    <row r="305" spans="1:9" x14ac:dyDescent="0.35">
      <c r="A305" s="7" t="s">
        <v>242</v>
      </c>
      <c r="B305" s="7" t="s">
        <v>370</v>
      </c>
      <c r="C305" s="7">
        <v>58632</v>
      </c>
      <c r="D305" s="7">
        <v>25290000</v>
      </c>
      <c r="E305" s="7">
        <v>3</v>
      </c>
      <c r="F305" s="7">
        <v>141</v>
      </c>
      <c r="G305" s="7">
        <v>3</v>
      </c>
      <c r="H305" s="7" t="s">
        <v>10</v>
      </c>
      <c r="I305" s="4">
        <f>1+(Table4[[#This Row],[مقدار]]/Table4[[#This Row],[تعداد روز فعال شعبه]])*10</f>
        <v>1.2127659574468086</v>
      </c>
    </row>
    <row r="306" spans="1:9" x14ac:dyDescent="0.35">
      <c r="A306" s="6" t="s">
        <v>242</v>
      </c>
      <c r="B306" s="6" t="s">
        <v>371</v>
      </c>
      <c r="C306" s="6">
        <v>58501</v>
      </c>
      <c r="D306" s="6">
        <v>5090000</v>
      </c>
      <c r="E306" s="6">
        <v>1</v>
      </c>
      <c r="F306" s="6">
        <v>141</v>
      </c>
      <c r="G306" s="6">
        <v>1</v>
      </c>
      <c r="H306" s="6" t="s">
        <v>10</v>
      </c>
      <c r="I306" s="4">
        <f>1+(Table4[[#This Row],[مقدار]]/Table4[[#This Row],[تعداد روز فعال شعبه]])*10</f>
        <v>1.0709219858156027</v>
      </c>
    </row>
    <row r="307" spans="1:9" x14ac:dyDescent="0.35">
      <c r="A307" s="7" t="s">
        <v>242</v>
      </c>
      <c r="B307" s="7" t="s">
        <v>217</v>
      </c>
      <c r="C307" s="7">
        <v>57943</v>
      </c>
      <c r="D307" s="7">
        <v>14740000</v>
      </c>
      <c r="E307" s="7">
        <v>2</v>
      </c>
      <c r="F307" s="7">
        <v>141</v>
      </c>
      <c r="G307" s="7">
        <v>2</v>
      </c>
      <c r="H307" s="7" t="s">
        <v>10</v>
      </c>
      <c r="I307" s="4">
        <f>1+(Table4[[#This Row],[مقدار]]/Table4[[#This Row],[تعداد روز فعال شعبه]])*10</f>
        <v>1.1418439716312057</v>
      </c>
    </row>
    <row r="308" spans="1:9" x14ac:dyDescent="0.35">
      <c r="A308" s="6" t="s">
        <v>242</v>
      </c>
      <c r="B308" s="6" t="s">
        <v>372</v>
      </c>
      <c r="C308" s="6">
        <v>59078</v>
      </c>
      <c r="D308" s="6">
        <v>40830000</v>
      </c>
      <c r="E308" s="6">
        <v>3</v>
      </c>
      <c r="F308" s="6">
        <v>141</v>
      </c>
      <c r="G308" s="6">
        <v>3</v>
      </c>
      <c r="H308" s="6" t="s">
        <v>10</v>
      </c>
      <c r="I308" s="4">
        <f>1+(Table4[[#This Row],[مقدار]]/Table4[[#This Row],[تعداد روز فعال شعبه]])*10</f>
        <v>1.2127659574468086</v>
      </c>
    </row>
    <row r="309" spans="1:9" x14ac:dyDescent="0.35">
      <c r="A309" s="7" t="s">
        <v>242</v>
      </c>
      <c r="B309" s="7" t="s">
        <v>167</v>
      </c>
      <c r="C309" s="7">
        <v>58895</v>
      </c>
      <c r="D309" s="7">
        <v>9240000</v>
      </c>
      <c r="E309" s="7">
        <v>2</v>
      </c>
      <c r="F309" s="7">
        <v>141</v>
      </c>
      <c r="G309" s="7">
        <v>2</v>
      </c>
      <c r="H309" s="7" t="s">
        <v>10</v>
      </c>
      <c r="I309" s="4">
        <f>1+(Table4[[#This Row],[مقدار]]/Table4[[#This Row],[تعداد روز فعال شعبه]])*10</f>
        <v>1.1418439716312057</v>
      </c>
    </row>
    <row r="310" spans="1:9" x14ac:dyDescent="0.35">
      <c r="A310" s="6" t="s">
        <v>242</v>
      </c>
      <c r="B310" s="6" t="s">
        <v>373</v>
      </c>
      <c r="C310" s="6">
        <v>58984</v>
      </c>
      <c r="D310" s="6">
        <v>18500000</v>
      </c>
      <c r="E310" s="6">
        <v>1</v>
      </c>
      <c r="F310" s="6">
        <v>141</v>
      </c>
      <c r="G310" s="6">
        <v>1</v>
      </c>
      <c r="H310" s="6" t="s">
        <v>10</v>
      </c>
      <c r="I310" s="4">
        <f>1+(Table4[[#This Row],[مقدار]]/Table4[[#This Row],[تعداد روز فعال شعبه]])*10</f>
        <v>1.0709219858156027</v>
      </c>
    </row>
    <row r="311" spans="1:9" x14ac:dyDescent="0.35">
      <c r="A311" s="7" t="s">
        <v>242</v>
      </c>
      <c r="B311" s="7" t="s">
        <v>127</v>
      </c>
      <c r="C311" s="7">
        <v>58742</v>
      </c>
      <c r="D311" s="7">
        <v>11380000</v>
      </c>
      <c r="E311" s="7">
        <v>2</v>
      </c>
      <c r="F311" s="7">
        <v>141</v>
      </c>
      <c r="G311" s="7">
        <v>2</v>
      </c>
      <c r="H311" s="7" t="s">
        <v>10</v>
      </c>
      <c r="I311" s="4">
        <f>1+(Table4[[#This Row],[مقدار]]/Table4[[#This Row],[تعداد روز فعال شعبه]])*10</f>
        <v>1.1418439716312057</v>
      </c>
    </row>
    <row r="312" spans="1:9" x14ac:dyDescent="0.35">
      <c r="A312" s="6" t="s">
        <v>242</v>
      </c>
      <c r="B312" s="6" t="s">
        <v>374</v>
      </c>
      <c r="C312" s="6">
        <v>58833</v>
      </c>
      <c r="D312" s="6">
        <v>12980000</v>
      </c>
      <c r="E312" s="6">
        <v>2</v>
      </c>
      <c r="F312" s="6">
        <v>141</v>
      </c>
      <c r="G312" s="6">
        <v>2</v>
      </c>
      <c r="H312" s="6" t="s">
        <v>10</v>
      </c>
      <c r="I312" s="4">
        <f>1+(Table4[[#This Row],[مقدار]]/Table4[[#This Row],[تعداد روز فعال شعبه]])*10</f>
        <v>1.1418439716312057</v>
      </c>
    </row>
    <row r="313" spans="1:9" x14ac:dyDescent="0.35">
      <c r="A313" s="7" t="s">
        <v>242</v>
      </c>
      <c r="B313" s="7" t="s">
        <v>191</v>
      </c>
      <c r="C313" s="7">
        <v>58854</v>
      </c>
      <c r="D313" s="7">
        <v>20620000</v>
      </c>
      <c r="E313" s="7">
        <v>2</v>
      </c>
      <c r="F313" s="7">
        <v>141</v>
      </c>
      <c r="G313" s="7">
        <v>2</v>
      </c>
      <c r="H313" s="7" t="s">
        <v>10</v>
      </c>
      <c r="I313" s="4">
        <f>1+(Table4[[#This Row],[مقدار]]/Table4[[#This Row],[تعداد روز فعال شعبه]])*10</f>
        <v>1.1418439716312057</v>
      </c>
    </row>
    <row r="314" spans="1:9" x14ac:dyDescent="0.35">
      <c r="A314" s="6" t="s">
        <v>242</v>
      </c>
      <c r="B314" s="6" t="s">
        <v>375</v>
      </c>
      <c r="C314" s="6">
        <v>58760</v>
      </c>
      <c r="D314" s="6">
        <v>8130000</v>
      </c>
      <c r="E314" s="6">
        <v>1</v>
      </c>
      <c r="F314" s="6">
        <v>141</v>
      </c>
      <c r="G314" s="6">
        <v>1</v>
      </c>
      <c r="H314" s="6" t="s">
        <v>10</v>
      </c>
      <c r="I314" s="4">
        <f>1+(Table4[[#This Row],[مقدار]]/Table4[[#This Row],[تعداد روز فعال شعبه]])*10</f>
        <v>1.0709219858156027</v>
      </c>
    </row>
    <row r="315" spans="1:9" x14ac:dyDescent="0.35">
      <c r="A315" s="7" t="s">
        <v>242</v>
      </c>
      <c r="B315" s="7" t="s">
        <v>376</v>
      </c>
      <c r="C315" s="7">
        <v>58409</v>
      </c>
      <c r="D315" s="7">
        <v>11540000</v>
      </c>
      <c r="E315" s="7">
        <v>2</v>
      </c>
      <c r="F315" s="7">
        <v>141</v>
      </c>
      <c r="G315" s="7">
        <v>2</v>
      </c>
      <c r="H315" s="7" t="s">
        <v>10</v>
      </c>
      <c r="I315" s="4">
        <f>1+(Table4[[#This Row],[مقدار]]/Table4[[#This Row],[تعداد روز فعال شعبه]])*10</f>
        <v>1.1418439716312057</v>
      </c>
    </row>
    <row r="316" spans="1:9" x14ac:dyDescent="0.35">
      <c r="A316" s="6" t="s">
        <v>242</v>
      </c>
      <c r="B316" s="6" t="s">
        <v>377</v>
      </c>
      <c r="C316" s="6">
        <v>58628</v>
      </c>
      <c r="D316" s="6">
        <v>19890000</v>
      </c>
      <c r="E316" s="6">
        <v>3</v>
      </c>
      <c r="F316" s="6">
        <v>141</v>
      </c>
      <c r="G316" s="6">
        <v>3</v>
      </c>
      <c r="H316" s="6" t="s">
        <v>10</v>
      </c>
      <c r="I316" s="4">
        <f>1+(Table4[[#This Row],[مقدار]]/Table4[[#This Row],[تعداد روز فعال شعبه]])*10</f>
        <v>1.2127659574468086</v>
      </c>
    </row>
    <row r="317" spans="1:9" x14ac:dyDescent="0.35">
      <c r="A317" s="7" t="s">
        <v>242</v>
      </c>
      <c r="B317" s="7" t="s">
        <v>378</v>
      </c>
      <c r="C317" s="7">
        <v>58633</v>
      </c>
      <c r="D317" s="7">
        <v>24620000</v>
      </c>
      <c r="E317" s="7">
        <v>2</v>
      </c>
      <c r="F317" s="7">
        <v>141</v>
      </c>
      <c r="G317" s="7">
        <v>2</v>
      </c>
      <c r="H317" s="7" t="s">
        <v>10</v>
      </c>
      <c r="I317" s="4">
        <f>1+(Table4[[#This Row],[مقدار]]/Table4[[#This Row],[تعداد روز فعال شعبه]])*10</f>
        <v>1.1418439716312057</v>
      </c>
    </row>
    <row r="318" spans="1:9" x14ac:dyDescent="0.35">
      <c r="A318" s="6" t="s">
        <v>242</v>
      </c>
      <c r="B318" s="6" t="s">
        <v>379</v>
      </c>
      <c r="C318" s="6">
        <v>58493</v>
      </c>
      <c r="D318" s="6">
        <v>3570000</v>
      </c>
      <c r="E318" s="6">
        <v>1</v>
      </c>
      <c r="F318" s="6">
        <v>141</v>
      </c>
      <c r="G318" s="6">
        <v>1</v>
      </c>
      <c r="H318" s="6" t="s">
        <v>10</v>
      </c>
      <c r="I318" s="4">
        <f>1+(Table4[[#This Row],[مقدار]]/Table4[[#This Row],[تعداد روز فعال شعبه]])*10</f>
        <v>1.0709219858156027</v>
      </c>
    </row>
    <row r="319" spans="1:9" x14ac:dyDescent="0.35">
      <c r="A319" s="7" t="s">
        <v>242</v>
      </c>
      <c r="B319" s="7" t="s">
        <v>208</v>
      </c>
      <c r="C319" s="7">
        <v>58333</v>
      </c>
      <c r="D319" s="7">
        <v>3490000</v>
      </c>
      <c r="E319" s="7">
        <v>1</v>
      </c>
      <c r="F319" s="7">
        <v>141</v>
      </c>
      <c r="G319" s="7">
        <v>1</v>
      </c>
      <c r="H319" s="7" t="s">
        <v>10</v>
      </c>
      <c r="I319" s="4">
        <f>1+(Table4[[#This Row],[مقدار]]/Table4[[#This Row],[تعداد روز فعال شعبه]])*10</f>
        <v>1.0709219858156027</v>
      </c>
    </row>
    <row r="320" spans="1:9" x14ac:dyDescent="0.35">
      <c r="A320" s="6" t="s">
        <v>242</v>
      </c>
      <c r="B320" s="6" t="s">
        <v>15</v>
      </c>
      <c r="C320" s="6">
        <v>58494</v>
      </c>
      <c r="D320" s="6">
        <v>4880000</v>
      </c>
      <c r="E320" s="6">
        <v>1</v>
      </c>
      <c r="F320" s="6">
        <v>141</v>
      </c>
      <c r="G320" s="6">
        <v>1</v>
      </c>
      <c r="H320" s="6" t="s">
        <v>10</v>
      </c>
      <c r="I320" s="4">
        <f>1+(Table4[[#This Row],[مقدار]]/Table4[[#This Row],[تعداد روز فعال شعبه]])*10</f>
        <v>1.0709219858156027</v>
      </c>
    </row>
    <row r="321" spans="1:9" x14ac:dyDescent="0.35">
      <c r="A321" s="7" t="s">
        <v>242</v>
      </c>
      <c r="B321" s="7" t="s">
        <v>43</v>
      </c>
      <c r="C321" s="7">
        <v>59155</v>
      </c>
      <c r="D321" s="7">
        <v>27080000</v>
      </c>
      <c r="E321" s="7">
        <v>2</v>
      </c>
      <c r="F321" s="7">
        <v>141</v>
      </c>
      <c r="G321" s="7">
        <v>2</v>
      </c>
      <c r="H321" s="7" t="s">
        <v>10</v>
      </c>
      <c r="I321" s="4">
        <f>1+(Table4[[#This Row],[مقدار]]/Table4[[#This Row],[تعداد روز فعال شعبه]])*10</f>
        <v>1.1418439716312057</v>
      </c>
    </row>
    <row r="322" spans="1:9" x14ac:dyDescent="0.35">
      <c r="A322" s="6" t="s">
        <v>242</v>
      </c>
      <c r="B322" s="6" t="s">
        <v>380</v>
      </c>
      <c r="C322" s="6">
        <v>58513</v>
      </c>
      <c r="D322" s="6">
        <v>3490000</v>
      </c>
      <c r="E322" s="6">
        <v>1</v>
      </c>
      <c r="F322" s="6">
        <v>141</v>
      </c>
      <c r="G322" s="6">
        <v>1</v>
      </c>
      <c r="H322" s="6" t="s">
        <v>10</v>
      </c>
      <c r="I322" s="4">
        <f>1+(Table4[[#This Row],[مقدار]]/Table4[[#This Row],[تعداد روز فعال شعبه]])*10</f>
        <v>1.0709219858156027</v>
      </c>
    </row>
    <row r="323" spans="1:9" x14ac:dyDescent="0.35">
      <c r="A323" s="7" t="s">
        <v>242</v>
      </c>
      <c r="B323" s="7" t="s">
        <v>381</v>
      </c>
      <c r="C323" s="7">
        <v>58609</v>
      </c>
      <c r="D323" s="7">
        <v>32540000</v>
      </c>
      <c r="E323" s="7">
        <v>2</v>
      </c>
      <c r="F323" s="7">
        <v>141</v>
      </c>
      <c r="G323" s="7">
        <v>2</v>
      </c>
      <c r="H323" s="7" t="s">
        <v>10</v>
      </c>
      <c r="I323" s="4">
        <f>1+(Table4[[#This Row],[مقدار]]/Table4[[#This Row],[تعداد روز فعال شعبه]])*10</f>
        <v>1.1418439716312057</v>
      </c>
    </row>
    <row r="324" spans="1:9" x14ac:dyDescent="0.35">
      <c r="A324" s="6" t="s">
        <v>242</v>
      </c>
      <c r="B324" s="6" t="s">
        <v>382</v>
      </c>
      <c r="C324" s="6">
        <v>59180</v>
      </c>
      <c r="D324" s="6">
        <v>9590000</v>
      </c>
      <c r="E324" s="6">
        <v>1</v>
      </c>
      <c r="F324" s="6">
        <v>141</v>
      </c>
      <c r="G324" s="6">
        <v>1</v>
      </c>
      <c r="H324" s="6" t="s">
        <v>10</v>
      </c>
      <c r="I324" s="4">
        <f>1+(Table4[[#This Row],[مقدار]]/Table4[[#This Row],[تعداد روز فعال شعبه]])*10</f>
        <v>1.0709219858156027</v>
      </c>
    </row>
    <row r="325" spans="1:9" x14ac:dyDescent="0.35">
      <c r="A325" s="7" t="s">
        <v>242</v>
      </c>
      <c r="B325" s="7" t="s">
        <v>47</v>
      </c>
      <c r="C325" s="7">
        <v>57940</v>
      </c>
      <c r="D325" s="7">
        <v>3920000</v>
      </c>
      <c r="E325" s="7">
        <v>1</v>
      </c>
      <c r="F325" s="7">
        <v>141</v>
      </c>
      <c r="G325" s="7">
        <v>1</v>
      </c>
      <c r="H325" s="7" t="s">
        <v>10</v>
      </c>
      <c r="I325" s="4">
        <f>1+(Table4[[#This Row],[مقدار]]/Table4[[#This Row],[تعداد روز فعال شعبه]])*10</f>
        <v>1.0709219858156027</v>
      </c>
    </row>
    <row r="326" spans="1:9" x14ac:dyDescent="0.35">
      <c r="A326" s="6" t="s">
        <v>242</v>
      </c>
      <c r="B326" s="6" t="s">
        <v>383</v>
      </c>
      <c r="C326" s="6">
        <v>57902</v>
      </c>
      <c r="D326" s="6">
        <v>6470000</v>
      </c>
      <c r="E326" s="6">
        <v>1</v>
      </c>
      <c r="F326" s="6">
        <v>141</v>
      </c>
      <c r="G326" s="6">
        <v>1</v>
      </c>
      <c r="H326" s="6" t="s">
        <v>10</v>
      </c>
      <c r="I326" s="4">
        <f>1+(Table4[[#This Row],[مقدار]]/Table4[[#This Row],[تعداد روز فعال شعبه]])*10</f>
        <v>1.0709219858156027</v>
      </c>
    </row>
    <row r="327" spans="1:9" x14ac:dyDescent="0.35">
      <c r="A327" s="7" t="s">
        <v>242</v>
      </c>
      <c r="B327" s="7" t="s">
        <v>200</v>
      </c>
      <c r="C327" s="7">
        <v>58762</v>
      </c>
      <c r="D327" s="7">
        <v>7440000</v>
      </c>
      <c r="E327" s="7">
        <v>1</v>
      </c>
      <c r="F327" s="7">
        <v>141</v>
      </c>
      <c r="G327" s="7">
        <v>1</v>
      </c>
      <c r="H327" s="7" t="s">
        <v>10</v>
      </c>
      <c r="I327" s="4">
        <f>1+(Table4[[#This Row],[مقدار]]/Table4[[#This Row],[تعداد روز فعال شعبه]])*10</f>
        <v>1.0709219858156027</v>
      </c>
    </row>
    <row r="328" spans="1:9" x14ac:dyDescent="0.35">
      <c r="A328" s="6" t="s">
        <v>242</v>
      </c>
      <c r="B328" s="6" t="s">
        <v>384</v>
      </c>
      <c r="C328" s="6">
        <v>58852</v>
      </c>
      <c r="D328" s="6">
        <v>7280000</v>
      </c>
      <c r="E328" s="6">
        <v>1</v>
      </c>
      <c r="F328" s="6">
        <v>141</v>
      </c>
      <c r="G328" s="6">
        <v>1</v>
      </c>
      <c r="H328" s="6" t="s">
        <v>10</v>
      </c>
      <c r="I328" s="4">
        <f>1+(Table4[[#This Row],[مقدار]]/Table4[[#This Row],[تعداد روز فعال شعبه]])*10</f>
        <v>1.0709219858156027</v>
      </c>
    </row>
    <row r="329" spans="1:9" x14ac:dyDescent="0.35">
      <c r="A329" s="7" t="s">
        <v>242</v>
      </c>
      <c r="B329" s="7" t="s">
        <v>195</v>
      </c>
      <c r="C329" s="7">
        <v>58841</v>
      </c>
      <c r="D329" s="7">
        <v>6200000</v>
      </c>
      <c r="E329" s="7">
        <v>1</v>
      </c>
      <c r="F329" s="7">
        <v>141</v>
      </c>
      <c r="G329" s="7">
        <v>1</v>
      </c>
      <c r="H329" s="7" t="s">
        <v>10</v>
      </c>
      <c r="I329" s="4">
        <f>1+(Table4[[#This Row],[مقدار]]/Table4[[#This Row],[تعداد روز فعال شعبه]])*10</f>
        <v>1.0709219858156027</v>
      </c>
    </row>
    <row r="330" spans="1:9" x14ac:dyDescent="0.35">
      <c r="A330" s="6" t="s">
        <v>242</v>
      </c>
      <c r="B330" s="6" t="s">
        <v>385</v>
      </c>
      <c r="C330" s="6">
        <v>58621</v>
      </c>
      <c r="D330" s="6">
        <v>10840000</v>
      </c>
      <c r="E330" s="6">
        <v>1</v>
      </c>
      <c r="F330" s="6">
        <v>141</v>
      </c>
      <c r="G330" s="6">
        <v>1</v>
      </c>
      <c r="H330" s="6" t="s">
        <v>10</v>
      </c>
      <c r="I330" s="4">
        <f>1+(Table4[[#This Row],[مقدار]]/Table4[[#This Row],[تعداد روز فعال شعبه]])*10</f>
        <v>1.0709219858156027</v>
      </c>
    </row>
    <row r="331" spans="1:9" x14ac:dyDescent="0.35">
      <c r="A331" s="7" t="s">
        <v>242</v>
      </c>
      <c r="B331" s="7" t="s">
        <v>386</v>
      </c>
      <c r="C331" s="7">
        <v>62334</v>
      </c>
      <c r="D331" s="7">
        <v>16120000</v>
      </c>
      <c r="E331" s="7">
        <v>1</v>
      </c>
      <c r="F331" s="7">
        <v>141</v>
      </c>
      <c r="G331" s="7">
        <v>1</v>
      </c>
      <c r="H331" s="7" t="s">
        <v>10</v>
      </c>
      <c r="I331" s="4">
        <f>1+(Table4[[#This Row],[مقدار]]/Table4[[#This Row],[تعداد روز فعال شعبه]])*10</f>
        <v>1.0709219858156027</v>
      </c>
    </row>
    <row r="332" spans="1:9" x14ac:dyDescent="0.35">
      <c r="A332" s="6" t="s">
        <v>242</v>
      </c>
      <c r="B332" s="6" t="s">
        <v>387</v>
      </c>
      <c r="C332" s="6">
        <v>58975</v>
      </c>
      <c r="D332" s="6">
        <v>5420000</v>
      </c>
      <c r="E332" s="6">
        <v>1</v>
      </c>
      <c r="F332" s="6">
        <v>141</v>
      </c>
      <c r="G332" s="6">
        <v>1</v>
      </c>
      <c r="H332" s="6" t="s">
        <v>10</v>
      </c>
      <c r="I332" s="4">
        <f>1+(Table4[[#This Row],[مقدار]]/Table4[[#This Row],[تعداد روز فعال شعبه]])*10</f>
        <v>1.0709219858156027</v>
      </c>
    </row>
    <row r="333" spans="1:9" x14ac:dyDescent="0.35">
      <c r="A333" s="7" t="s">
        <v>242</v>
      </c>
      <c r="B333" s="7" t="s">
        <v>388</v>
      </c>
      <c r="C333" s="7">
        <v>58874</v>
      </c>
      <c r="D333" s="7">
        <v>4700000</v>
      </c>
      <c r="E333" s="7">
        <v>1</v>
      </c>
      <c r="F333" s="7">
        <v>141</v>
      </c>
      <c r="G333" s="7">
        <v>1</v>
      </c>
      <c r="H333" s="7" t="s">
        <v>10</v>
      </c>
      <c r="I333" s="4">
        <f>1+(Table4[[#This Row],[مقدار]]/Table4[[#This Row],[تعداد روز فعال شعبه]])*10</f>
        <v>1.0709219858156027</v>
      </c>
    </row>
    <row r="334" spans="1:9" x14ac:dyDescent="0.35">
      <c r="A334" s="6" t="s">
        <v>242</v>
      </c>
      <c r="B334" s="6" t="s">
        <v>219</v>
      </c>
      <c r="C334" s="6">
        <v>58448</v>
      </c>
      <c r="D334" s="6">
        <v>4260000</v>
      </c>
      <c r="E334" s="6">
        <v>1</v>
      </c>
      <c r="F334" s="6">
        <v>141</v>
      </c>
      <c r="G334" s="6">
        <v>1</v>
      </c>
      <c r="H334" s="6" t="s">
        <v>10</v>
      </c>
      <c r="I334" s="4">
        <f>1+(Table4[[#This Row],[مقدار]]/Table4[[#This Row],[تعداد روز فعال شعبه]])*10</f>
        <v>1.0709219858156027</v>
      </c>
    </row>
    <row r="335" spans="1:9" x14ac:dyDescent="0.35">
      <c r="A335" s="6"/>
      <c r="B335" s="6"/>
      <c r="C335" s="6"/>
      <c r="D335" s="6"/>
      <c r="E335" s="6"/>
      <c r="F335" s="6"/>
      <c r="G335" s="6"/>
      <c r="H335" s="6"/>
      <c r="I335" s="8">
        <f>SUBTOTAL(109,Table4[کف سفارش])</f>
        <v>456.7588652482288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2"/>
  <sheetViews>
    <sheetView workbookViewId="0">
      <selection activeCell="I2" sqref="I2"/>
    </sheetView>
  </sheetViews>
  <sheetFormatPr defaultRowHeight="14.5" x14ac:dyDescent="0.35"/>
  <cols>
    <col min="1" max="1" width="12" customWidth="1"/>
    <col min="2" max="2" width="51.26953125" bestFit="1" customWidth="1"/>
    <col min="3" max="3" width="10.54296875" bestFit="1" customWidth="1"/>
    <col min="4" max="4" width="13.453125" bestFit="1" customWidth="1"/>
    <col min="5" max="5" width="9.81640625" bestFit="1" customWidth="1"/>
    <col min="6" max="6" width="21" bestFit="1" customWidth="1"/>
    <col min="7" max="7" width="20.54296875" bestFit="1" customWidth="1"/>
    <col min="8" max="8" width="27.7265625" bestFit="1" customWidth="1"/>
    <col min="9" max="9" width="14.4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786</v>
      </c>
    </row>
    <row r="2" spans="1:9" x14ac:dyDescent="0.35">
      <c r="A2" s="1" t="s">
        <v>770</v>
      </c>
      <c r="B2" s="1" t="s">
        <v>781</v>
      </c>
      <c r="C2" s="1">
        <v>62830</v>
      </c>
      <c r="D2" s="1">
        <v>14000000</v>
      </c>
      <c r="E2" s="1">
        <v>50</v>
      </c>
      <c r="F2" s="1">
        <v>136</v>
      </c>
      <c r="G2" s="1">
        <v>1</v>
      </c>
      <c r="H2" s="1" t="s">
        <v>10</v>
      </c>
      <c r="I2" s="4">
        <f>1+(Table5[[#This Row],[مقدار]]/Table5[[#This Row],[تعداد روز فعال شعبه]])*10</f>
        <v>4.6764705882352944</v>
      </c>
    </row>
    <row r="3" spans="1:9" x14ac:dyDescent="0.35">
      <c r="A3" s="1" t="s">
        <v>770</v>
      </c>
      <c r="B3" s="1" t="s">
        <v>71</v>
      </c>
      <c r="C3" s="1">
        <v>58596</v>
      </c>
      <c r="D3" s="1">
        <v>341456800</v>
      </c>
      <c r="E3" s="1">
        <v>29</v>
      </c>
      <c r="F3" s="1">
        <v>136</v>
      </c>
      <c r="G3" s="1">
        <v>29</v>
      </c>
      <c r="H3" s="1" t="s">
        <v>10</v>
      </c>
      <c r="I3" s="4">
        <f>1+(Table5[[#This Row],[مقدار]]/Table5[[#This Row],[تعداد روز فعال شعبه]])*10</f>
        <v>3.1323529411764706</v>
      </c>
    </row>
    <row r="4" spans="1:9" x14ac:dyDescent="0.35">
      <c r="A4" s="1" t="s">
        <v>770</v>
      </c>
      <c r="B4" s="1" t="s">
        <v>21</v>
      </c>
      <c r="C4" s="1">
        <v>58625</v>
      </c>
      <c r="D4" s="1">
        <v>607610400</v>
      </c>
      <c r="E4" s="1">
        <v>24</v>
      </c>
      <c r="F4" s="1">
        <v>136</v>
      </c>
      <c r="G4" s="1">
        <v>24</v>
      </c>
      <c r="H4" s="1" t="s">
        <v>10</v>
      </c>
      <c r="I4" s="4">
        <f>1+(Table5[[#This Row],[مقدار]]/Table5[[#This Row],[تعداد روز فعال شعبه]])*10</f>
        <v>2.7647058823529411</v>
      </c>
    </row>
    <row r="5" spans="1:9" x14ac:dyDescent="0.35">
      <c r="A5" s="1" t="s">
        <v>770</v>
      </c>
      <c r="B5" s="1" t="s">
        <v>105</v>
      </c>
      <c r="C5" s="1">
        <v>58595</v>
      </c>
      <c r="D5" s="1">
        <v>196999600</v>
      </c>
      <c r="E5" s="1">
        <v>22</v>
      </c>
      <c r="F5" s="1">
        <v>136</v>
      </c>
      <c r="G5" s="1">
        <v>22</v>
      </c>
      <c r="H5" s="1" t="s">
        <v>10</v>
      </c>
      <c r="I5" s="4">
        <f>1+(Table5[[#This Row],[مقدار]]/Table5[[#This Row],[تعداد روز فعال شعبه]])*10</f>
        <v>2.6176470588235294</v>
      </c>
    </row>
    <row r="6" spans="1:9" x14ac:dyDescent="0.35">
      <c r="A6" s="1" t="s">
        <v>770</v>
      </c>
      <c r="B6" s="1" t="s">
        <v>110</v>
      </c>
      <c r="C6" s="1">
        <v>58905</v>
      </c>
      <c r="D6" s="1">
        <v>108750000</v>
      </c>
      <c r="E6" s="1">
        <v>15</v>
      </c>
      <c r="F6" s="1">
        <v>136</v>
      </c>
      <c r="G6" s="1">
        <v>14</v>
      </c>
      <c r="H6" s="1" t="s">
        <v>10</v>
      </c>
      <c r="I6" s="4">
        <f>1+(Table5[[#This Row],[مقدار]]/Table5[[#This Row],[تعداد روز فعال شعبه]])*10</f>
        <v>2.1029411764705883</v>
      </c>
    </row>
    <row r="7" spans="1:9" x14ac:dyDescent="0.35">
      <c r="A7" s="1" t="s">
        <v>770</v>
      </c>
      <c r="B7" s="1" t="s">
        <v>264</v>
      </c>
      <c r="C7" s="1">
        <v>63396</v>
      </c>
      <c r="D7" s="1">
        <v>150000</v>
      </c>
      <c r="E7" s="1">
        <v>15</v>
      </c>
      <c r="F7" s="1">
        <v>136</v>
      </c>
      <c r="G7" s="1">
        <v>1</v>
      </c>
      <c r="H7" s="1" t="s">
        <v>10</v>
      </c>
      <c r="I7" s="4">
        <f>1+(Table5[[#This Row],[مقدار]]/Table5[[#This Row],[تعداد روز فعال شعبه]])*10</f>
        <v>2.1029411764705883</v>
      </c>
    </row>
    <row r="8" spans="1:9" x14ac:dyDescent="0.35">
      <c r="A8" s="1" t="s">
        <v>770</v>
      </c>
      <c r="B8" s="1" t="s">
        <v>161</v>
      </c>
      <c r="C8" s="1">
        <v>58666</v>
      </c>
      <c r="D8" s="1">
        <v>146893500</v>
      </c>
      <c r="E8" s="1">
        <v>12</v>
      </c>
      <c r="F8" s="1">
        <v>136</v>
      </c>
      <c r="G8" s="1">
        <v>12</v>
      </c>
      <c r="H8" s="1" t="s">
        <v>10</v>
      </c>
      <c r="I8" s="4">
        <f>1+(Table5[[#This Row],[مقدار]]/Table5[[#This Row],[تعداد روز فعال شعبه]])*10</f>
        <v>1.8823529411764706</v>
      </c>
    </row>
    <row r="9" spans="1:9" x14ac:dyDescent="0.35">
      <c r="A9" s="1" t="s">
        <v>770</v>
      </c>
      <c r="B9" s="1" t="s">
        <v>103</v>
      </c>
      <c r="C9" s="1">
        <v>58620</v>
      </c>
      <c r="D9" s="1">
        <v>164061300</v>
      </c>
      <c r="E9" s="1">
        <v>12</v>
      </c>
      <c r="F9" s="1">
        <v>136</v>
      </c>
      <c r="G9" s="1">
        <v>12</v>
      </c>
      <c r="H9" s="1" t="s">
        <v>10</v>
      </c>
      <c r="I9" s="4">
        <f>1+(Table5[[#This Row],[مقدار]]/Table5[[#This Row],[تعداد روز فعال شعبه]])*10</f>
        <v>1.8823529411764706</v>
      </c>
    </row>
    <row r="10" spans="1:9" x14ac:dyDescent="0.35">
      <c r="A10" s="1" t="s">
        <v>770</v>
      </c>
      <c r="B10" s="1" t="s">
        <v>64</v>
      </c>
      <c r="C10" s="1">
        <v>58619</v>
      </c>
      <c r="D10" s="1">
        <v>114600000</v>
      </c>
      <c r="E10" s="1">
        <v>12</v>
      </c>
      <c r="F10" s="1">
        <v>136</v>
      </c>
      <c r="G10" s="1">
        <v>11</v>
      </c>
      <c r="H10" s="1" t="s">
        <v>10</v>
      </c>
      <c r="I10" s="4">
        <f>1+(Table5[[#This Row],[مقدار]]/Table5[[#This Row],[تعداد روز فعال شعبه]])*10</f>
        <v>1.8823529411764706</v>
      </c>
    </row>
    <row r="11" spans="1:9" x14ac:dyDescent="0.35">
      <c r="A11" s="1" t="s">
        <v>770</v>
      </c>
      <c r="B11" s="1" t="s">
        <v>27</v>
      </c>
      <c r="C11" s="1">
        <v>58693</v>
      </c>
      <c r="D11" s="1">
        <v>128920000</v>
      </c>
      <c r="E11" s="1">
        <v>11</v>
      </c>
      <c r="F11" s="1">
        <v>136</v>
      </c>
      <c r="G11" s="1">
        <v>11</v>
      </c>
      <c r="H11" s="1" t="s">
        <v>10</v>
      </c>
      <c r="I11" s="4">
        <f>1+(Table5[[#This Row],[مقدار]]/Table5[[#This Row],[تعداد روز فعال شعبه]])*10</f>
        <v>1.8088235294117647</v>
      </c>
    </row>
    <row r="12" spans="1:9" x14ac:dyDescent="0.35">
      <c r="A12" s="1" t="s">
        <v>770</v>
      </c>
      <c r="B12" s="1" t="s">
        <v>81</v>
      </c>
      <c r="C12" s="1">
        <v>58604</v>
      </c>
      <c r="D12" s="1">
        <v>160804800</v>
      </c>
      <c r="E12" s="1">
        <v>9</v>
      </c>
      <c r="F12" s="1">
        <v>136</v>
      </c>
      <c r="G12" s="1">
        <v>9</v>
      </c>
      <c r="H12" s="1" t="s">
        <v>10</v>
      </c>
      <c r="I12" s="4">
        <f>1+(Table5[[#This Row],[مقدار]]/Table5[[#This Row],[تعداد روز فعال شعبه]])*10</f>
        <v>1.6617647058823528</v>
      </c>
    </row>
    <row r="13" spans="1:9" x14ac:dyDescent="0.35">
      <c r="A13" s="1" t="s">
        <v>770</v>
      </c>
      <c r="B13" s="1" t="s">
        <v>26</v>
      </c>
      <c r="C13" s="1">
        <v>58605</v>
      </c>
      <c r="D13" s="1">
        <v>227167200</v>
      </c>
      <c r="E13" s="1">
        <v>9</v>
      </c>
      <c r="F13" s="1">
        <v>136</v>
      </c>
      <c r="G13" s="1">
        <v>9</v>
      </c>
      <c r="H13" s="1" t="s">
        <v>10</v>
      </c>
      <c r="I13" s="4">
        <f>1+(Table5[[#This Row],[مقدار]]/Table5[[#This Row],[تعداد روز فعال شعبه]])*10</f>
        <v>1.6617647058823528</v>
      </c>
    </row>
    <row r="14" spans="1:9" x14ac:dyDescent="0.35">
      <c r="A14" s="1" t="s">
        <v>770</v>
      </c>
      <c r="B14" s="1" t="s">
        <v>25</v>
      </c>
      <c r="C14" s="1">
        <v>58626</v>
      </c>
      <c r="D14" s="1">
        <v>335896200</v>
      </c>
      <c r="E14" s="1">
        <v>9</v>
      </c>
      <c r="F14" s="1">
        <v>136</v>
      </c>
      <c r="G14" s="1">
        <v>9</v>
      </c>
      <c r="H14" s="1" t="s">
        <v>10</v>
      </c>
      <c r="I14" s="4">
        <f>1+(Table5[[#This Row],[مقدار]]/Table5[[#This Row],[تعداد روز فعال شعبه]])*10</f>
        <v>1.6617647058823528</v>
      </c>
    </row>
    <row r="15" spans="1:9" x14ac:dyDescent="0.35">
      <c r="A15" s="1" t="s">
        <v>770</v>
      </c>
      <c r="B15" s="1" t="s">
        <v>16</v>
      </c>
      <c r="C15" s="1">
        <v>58711</v>
      </c>
      <c r="D15" s="1">
        <v>105353100</v>
      </c>
      <c r="E15" s="1">
        <v>9</v>
      </c>
      <c r="F15" s="1">
        <v>136</v>
      </c>
      <c r="G15" s="1">
        <v>9</v>
      </c>
      <c r="H15" s="1" t="s">
        <v>10</v>
      </c>
      <c r="I15" s="4">
        <f>1+(Table5[[#This Row],[مقدار]]/Table5[[#This Row],[تعداد روز فعال شعبه]])*10</f>
        <v>1.6617647058823528</v>
      </c>
    </row>
    <row r="16" spans="1:9" x14ac:dyDescent="0.35">
      <c r="A16" s="1" t="s">
        <v>770</v>
      </c>
      <c r="B16" s="1" t="s">
        <v>24</v>
      </c>
      <c r="C16" s="1">
        <v>58712</v>
      </c>
      <c r="D16" s="1">
        <v>134460000</v>
      </c>
      <c r="E16" s="1">
        <v>9</v>
      </c>
      <c r="F16" s="1">
        <v>136</v>
      </c>
      <c r="G16" s="1">
        <v>9</v>
      </c>
      <c r="H16" s="1" t="s">
        <v>10</v>
      </c>
      <c r="I16" s="4">
        <f>1+(Table5[[#This Row],[مقدار]]/Table5[[#This Row],[تعداد روز فعال شعبه]])*10</f>
        <v>1.6617647058823528</v>
      </c>
    </row>
    <row r="17" spans="1:9" x14ac:dyDescent="0.35">
      <c r="A17" s="1" t="s">
        <v>770</v>
      </c>
      <c r="B17" s="1" t="s">
        <v>156</v>
      </c>
      <c r="C17" s="1">
        <v>58951</v>
      </c>
      <c r="D17" s="1">
        <v>60210000</v>
      </c>
      <c r="E17" s="1">
        <v>9</v>
      </c>
      <c r="F17" s="1">
        <v>136</v>
      </c>
      <c r="G17" s="1">
        <v>9</v>
      </c>
      <c r="H17" s="1" t="s">
        <v>10</v>
      </c>
      <c r="I17" s="4">
        <f>1+(Table5[[#This Row],[مقدار]]/Table5[[#This Row],[تعداد روز فعال شعبه]])*10</f>
        <v>1.6617647058823528</v>
      </c>
    </row>
    <row r="18" spans="1:9" x14ac:dyDescent="0.35">
      <c r="A18" s="1" t="s">
        <v>770</v>
      </c>
      <c r="B18" s="1" t="s">
        <v>149</v>
      </c>
      <c r="C18" s="1">
        <v>58667</v>
      </c>
      <c r="D18" s="1">
        <v>155970000</v>
      </c>
      <c r="E18" s="1">
        <v>9</v>
      </c>
      <c r="F18" s="1">
        <v>136</v>
      </c>
      <c r="G18" s="1">
        <v>9</v>
      </c>
      <c r="H18" s="1" t="s">
        <v>10</v>
      </c>
      <c r="I18" s="4">
        <f>1+(Table5[[#This Row],[مقدار]]/Table5[[#This Row],[تعداد روز فعال شعبه]])*10</f>
        <v>1.6617647058823528</v>
      </c>
    </row>
    <row r="19" spans="1:9" x14ac:dyDescent="0.35">
      <c r="A19" s="1" t="s">
        <v>770</v>
      </c>
      <c r="B19" s="1" t="s">
        <v>215</v>
      </c>
      <c r="C19" s="1">
        <v>58546</v>
      </c>
      <c r="D19" s="1">
        <v>95947400</v>
      </c>
      <c r="E19" s="1">
        <v>8</v>
      </c>
      <c r="F19" s="1">
        <v>136</v>
      </c>
      <c r="G19" s="1">
        <v>8</v>
      </c>
      <c r="H19" s="1" t="s">
        <v>10</v>
      </c>
      <c r="I19" s="4">
        <f>1+(Table5[[#This Row],[مقدار]]/Table5[[#This Row],[تعداد روز فعال شعبه]])*10</f>
        <v>1.5882352941176472</v>
      </c>
    </row>
    <row r="20" spans="1:9" x14ac:dyDescent="0.35">
      <c r="A20" s="1" t="s">
        <v>770</v>
      </c>
      <c r="B20" s="1" t="s">
        <v>150</v>
      </c>
      <c r="C20" s="1">
        <v>58990</v>
      </c>
      <c r="D20" s="1">
        <v>50080000</v>
      </c>
      <c r="E20" s="1">
        <v>8</v>
      </c>
      <c r="F20" s="1">
        <v>136</v>
      </c>
      <c r="G20" s="1">
        <v>8</v>
      </c>
      <c r="H20" s="1" t="s">
        <v>10</v>
      </c>
      <c r="I20" s="4">
        <f>1+(Table5[[#This Row],[مقدار]]/Table5[[#This Row],[تعداد روز فعال شعبه]])*10</f>
        <v>1.5882352941176472</v>
      </c>
    </row>
    <row r="21" spans="1:9" x14ac:dyDescent="0.35">
      <c r="A21" s="1" t="s">
        <v>770</v>
      </c>
      <c r="B21" s="1" t="s">
        <v>246</v>
      </c>
      <c r="C21" s="1">
        <v>59115</v>
      </c>
      <c r="D21" s="1">
        <v>75120000</v>
      </c>
      <c r="E21" s="1">
        <v>8</v>
      </c>
      <c r="F21" s="1">
        <v>136</v>
      </c>
      <c r="G21" s="1">
        <v>8</v>
      </c>
      <c r="H21" s="1" t="s">
        <v>10</v>
      </c>
      <c r="I21" s="4">
        <f>1+(Table5[[#This Row],[مقدار]]/Table5[[#This Row],[تعداد روز فعال شعبه]])*10</f>
        <v>1.5882352941176472</v>
      </c>
    </row>
    <row r="22" spans="1:9" x14ac:dyDescent="0.35">
      <c r="A22" s="1" t="s">
        <v>770</v>
      </c>
      <c r="B22" s="1" t="s">
        <v>85</v>
      </c>
      <c r="C22" s="1">
        <v>58892</v>
      </c>
      <c r="D22" s="1">
        <v>93588000</v>
      </c>
      <c r="E22" s="1">
        <v>7</v>
      </c>
      <c r="F22" s="1">
        <v>136</v>
      </c>
      <c r="G22" s="1">
        <v>7</v>
      </c>
      <c r="H22" s="1" t="s">
        <v>10</v>
      </c>
      <c r="I22" s="4">
        <f>1+(Table5[[#This Row],[مقدار]]/Table5[[#This Row],[تعداد روز فعال شعبه]])*10</f>
        <v>1.5147058823529411</v>
      </c>
    </row>
    <row r="23" spans="1:9" x14ac:dyDescent="0.35">
      <c r="A23" s="1" t="s">
        <v>770</v>
      </c>
      <c r="B23" s="1" t="s">
        <v>55</v>
      </c>
      <c r="C23" s="1">
        <v>73846</v>
      </c>
      <c r="D23" s="1">
        <v>56506600</v>
      </c>
      <c r="E23" s="1">
        <v>7</v>
      </c>
      <c r="F23" s="1">
        <v>136</v>
      </c>
      <c r="G23" s="1">
        <v>7</v>
      </c>
      <c r="H23" s="1" t="s">
        <v>10</v>
      </c>
      <c r="I23" s="4">
        <f>1+(Table5[[#This Row],[مقدار]]/Table5[[#This Row],[تعداد روز فعال شعبه]])*10</f>
        <v>1.5147058823529411</v>
      </c>
    </row>
    <row r="24" spans="1:9" x14ac:dyDescent="0.35">
      <c r="A24" s="1" t="s">
        <v>770</v>
      </c>
      <c r="B24" s="1" t="s">
        <v>328</v>
      </c>
      <c r="C24" s="1">
        <v>58692</v>
      </c>
      <c r="D24" s="1">
        <v>58730000</v>
      </c>
      <c r="E24" s="1">
        <v>7</v>
      </c>
      <c r="F24" s="1">
        <v>136</v>
      </c>
      <c r="G24" s="1">
        <v>7</v>
      </c>
      <c r="H24" s="1" t="s">
        <v>10</v>
      </c>
      <c r="I24" s="4">
        <f>1+(Table5[[#This Row],[مقدار]]/Table5[[#This Row],[تعداد روز فعال شعبه]])*10</f>
        <v>1.5147058823529411</v>
      </c>
    </row>
    <row r="25" spans="1:9" x14ac:dyDescent="0.35">
      <c r="A25" s="1" t="s">
        <v>770</v>
      </c>
      <c r="B25" s="1" t="s">
        <v>54</v>
      </c>
      <c r="C25" s="1">
        <v>58709</v>
      </c>
      <c r="D25" s="1">
        <v>61110000</v>
      </c>
      <c r="E25" s="1">
        <v>7</v>
      </c>
      <c r="F25" s="1">
        <v>136</v>
      </c>
      <c r="G25" s="1">
        <v>7</v>
      </c>
      <c r="H25" s="1" t="s">
        <v>10</v>
      </c>
      <c r="I25" s="4">
        <f>1+(Table5[[#This Row],[مقدار]]/Table5[[#This Row],[تعداد روز فعال شعبه]])*10</f>
        <v>1.5147058823529411</v>
      </c>
    </row>
    <row r="26" spans="1:9" x14ac:dyDescent="0.35">
      <c r="A26" s="1" t="s">
        <v>770</v>
      </c>
      <c r="B26" s="1" t="s">
        <v>142</v>
      </c>
      <c r="C26" s="1">
        <v>58827</v>
      </c>
      <c r="D26" s="1">
        <v>34790000</v>
      </c>
      <c r="E26" s="1">
        <v>7</v>
      </c>
      <c r="F26" s="1">
        <v>136</v>
      </c>
      <c r="G26" s="1">
        <v>7</v>
      </c>
      <c r="H26" s="1" t="s">
        <v>10</v>
      </c>
      <c r="I26" s="4">
        <f>1+(Table5[[#This Row],[مقدار]]/Table5[[#This Row],[تعداد روز فعال شعبه]])*10</f>
        <v>1.5147058823529411</v>
      </c>
    </row>
    <row r="27" spans="1:9" x14ac:dyDescent="0.35">
      <c r="A27" s="1" t="s">
        <v>770</v>
      </c>
      <c r="B27" s="1" t="s">
        <v>43</v>
      </c>
      <c r="C27" s="1">
        <v>59155</v>
      </c>
      <c r="D27" s="1">
        <v>94780000</v>
      </c>
      <c r="E27" s="1">
        <v>7</v>
      </c>
      <c r="F27" s="1">
        <v>136</v>
      </c>
      <c r="G27" s="1">
        <v>7</v>
      </c>
      <c r="H27" s="1" t="s">
        <v>10</v>
      </c>
      <c r="I27" s="4">
        <f>1+(Table5[[#This Row],[مقدار]]/Table5[[#This Row],[تعداد روز فعال شعبه]])*10</f>
        <v>1.5147058823529411</v>
      </c>
    </row>
    <row r="28" spans="1:9" x14ac:dyDescent="0.35">
      <c r="A28" s="1" t="s">
        <v>770</v>
      </c>
      <c r="B28" s="1" t="s">
        <v>236</v>
      </c>
      <c r="C28" s="1">
        <v>58788</v>
      </c>
      <c r="D28" s="1">
        <v>36400000</v>
      </c>
      <c r="E28" s="1">
        <v>7</v>
      </c>
      <c r="F28" s="1">
        <v>136</v>
      </c>
      <c r="G28" s="1">
        <v>6</v>
      </c>
      <c r="H28" s="1" t="s">
        <v>10</v>
      </c>
      <c r="I28" s="4">
        <f>1+(Table5[[#This Row],[مقدار]]/Table5[[#This Row],[تعداد روز فعال شعبه]])*10</f>
        <v>1.5147058823529411</v>
      </c>
    </row>
    <row r="29" spans="1:9" x14ac:dyDescent="0.35">
      <c r="A29" s="1" t="s">
        <v>770</v>
      </c>
      <c r="B29" s="1" t="s">
        <v>118</v>
      </c>
      <c r="C29" s="1">
        <v>58697</v>
      </c>
      <c r="D29" s="1">
        <v>73418400</v>
      </c>
      <c r="E29" s="1">
        <v>6</v>
      </c>
      <c r="F29" s="1">
        <v>136</v>
      </c>
      <c r="G29" s="1">
        <v>6</v>
      </c>
      <c r="H29" s="1" t="s">
        <v>10</v>
      </c>
      <c r="I29" s="4">
        <f>1+(Table5[[#This Row],[مقدار]]/Table5[[#This Row],[تعداد روز فعال شعبه]])*10</f>
        <v>1.4411764705882353</v>
      </c>
    </row>
    <row r="30" spans="1:9" x14ac:dyDescent="0.35">
      <c r="A30" s="1" t="s">
        <v>770</v>
      </c>
      <c r="B30" s="1" t="s">
        <v>89</v>
      </c>
      <c r="C30" s="1">
        <v>58638</v>
      </c>
      <c r="D30" s="1">
        <v>42325500</v>
      </c>
      <c r="E30" s="1">
        <v>6</v>
      </c>
      <c r="F30" s="1">
        <v>136</v>
      </c>
      <c r="G30" s="1">
        <v>6</v>
      </c>
      <c r="H30" s="1" t="s">
        <v>10</v>
      </c>
      <c r="I30" s="4">
        <f>1+(Table5[[#This Row],[مقدار]]/Table5[[#This Row],[تعداد روز فعال شعبه]])*10</f>
        <v>1.4411764705882353</v>
      </c>
    </row>
    <row r="31" spans="1:9" x14ac:dyDescent="0.35">
      <c r="A31" s="1" t="s">
        <v>770</v>
      </c>
      <c r="B31" s="1" t="s">
        <v>126</v>
      </c>
      <c r="C31" s="1">
        <v>58802</v>
      </c>
      <c r="D31" s="1">
        <v>38549700</v>
      </c>
      <c r="E31" s="1">
        <v>6</v>
      </c>
      <c r="F31" s="1">
        <v>136</v>
      </c>
      <c r="G31" s="1">
        <v>6</v>
      </c>
      <c r="H31" s="1" t="s">
        <v>10</v>
      </c>
      <c r="I31" s="4">
        <f>1+(Table5[[#This Row],[مقدار]]/Table5[[#This Row],[تعداد روز فعال شعبه]])*10</f>
        <v>1.4411764705882353</v>
      </c>
    </row>
    <row r="32" spans="1:9" x14ac:dyDescent="0.35">
      <c r="A32" s="1" t="s">
        <v>770</v>
      </c>
      <c r="B32" s="1" t="s">
        <v>88</v>
      </c>
      <c r="C32" s="1">
        <v>58661</v>
      </c>
      <c r="D32" s="1">
        <v>87087000</v>
      </c>
      <c r="E32" s="1">
        <v>6</v>
      </c>
      <c r="F32" s="1">
        <v>136</v>
      </c>
      <c r="G32" s="1">
        <v>6</v>
      </c>
      <c r="H32" s="1" t="s">
        <v>10</v>
      </c>
      <c r="I32" s="4">
        <f>1+(Table5[[#This Row],[مقدار]]/Table5[[#This Row],[تعداد روز فعال شعبه]])*10</f>
        <v>1.4411764705882353</v>
      </c>
    </row>
    <row r="33" spans="1:9" x14ac:dyDescent="0.35">
      <c r="A33" s="1" t="s">
        <v>770</v>
      </c>
      <c r="B33" s="1" t="s">
        <v>56</v>
      </c>
      <c r="C33" s="1">
        <v>74699</v>
      </c>
      <c r="D33" s="1">
        <v>59971800</v>
      </c>
      <c r="E33" s="1">
        <v>6</v>
      </c>
      <c r="F33" s="1">
        <v>136</v>
      </c>
      <c r="G33" s="1">
        <v>4</v>
      </c>
      <c r="H33" s="1" t="s">
        <v>10</v>
      </c>
      <c r="I33" s="4">
        <f>1+(Table5[[#This Row],[مقدار]]/Table5[[#This Row],[تعداد روز فعال شعبه]])*10</f>
        <v>1.4411764705882353</v>
      </c>
    </row>
    <row r="34" spans="1:9" x14ac:dyDescent="0.35">
      <c r="A34" s="1" t="s">
        <v>770</v>
      </c>
      <c r="B34" s="1" t="s">
        <v>170</v>
      </c>
      <c r="C34" s="1">
        <v>58812</v>
      </c>
      <c r="D34" s="1">
        <v>26040000</v>
      </c>
      <c r="E34" s="1">
        <v>6</v>
      </c>
      <c r="F34" s="1">
        <v>136</v>
      </c>
      <c r="G34" s="1">
        <v>5</v>
      </c>
      <c r="H34" s="1" t="s">
        <v>10</v>
      </c>
      <c r="I34" s="4">
        <f>1+(Table5[[#This Row],[مقدار]]/Table5[[#This Row],[تعداد روز فعال شعبه]])*10</f>
        <v>1.4411764705882353</v>
      </c>
    </row>
    <row r="35" spans="1:9" x14ac:dyDescent="0.35">
      <c r="A35" s="1" t="s">
        <v>770</v>
      </c>
      <c r="B35" s="1" t="s">
        <v>141</v>
      </c>
      <c r="C35" s="1">
        <v>59122</v>
      </c>
      <c r="D35" s="1">
        <v>53760000</v>
      </c>
      <c r="E35" s="1">
        <v>6</v>
      </c>
      <c r="F35" s="1">
        <v>136</v>
      </c>
      <c r="G35" s="1">
        <v>5</v>
      </c>
      <c r="H35" s="1" t="s">
        <v>10</v>
      </c>
      <c r="I35" s="4">
        <f>1+(Table5[[#This Row],[مقدار]]/Table5[[#This Row],[تعداد روز فعال شعبه]])*10</f>
        <v>1.4411764705882353</v>
      </c>
    </row>
    <row r="36" spans="1:9" x14ac:dyDescent="0.35">
      <c r="A36" s="1" t="s">
        <v>770</v>
      </c>
      <c r="B36" s="1" t="s">
        <v>607</v>
      </c>
      <c r="C36" s="1">
        <v>62191</v>
      </c>
      <c r="D36" s="1">
        <v>56280000</v>
      </c>
      <c r="E36" s="1">
        <v>6</v>
      </c>
      <c r="F36" s="1">
        <v>136</v>
      </c>
      <c r="G36" s="1">
        <v>5</v>
      </c>
      <c r="H36" s="1" t="s">
        <v>10</v>
      </c>
      <c r="I36" s="4">
        <f>1+(Table5[[#This Row],[مقدار]]/Table5[[#This Row],[تعداد روز فعال شعبه]])*10</f>
        <v>1.4411764705882353</v>
      </c>
    </row>
    <row r="37" spans="1:9" x14ac:dyDescent="0.35">
      <c r="A37" s="1" t="s">
        <v>770</v>
      </c>
      <c r="B37" s="1" t="s">
        <v>70</v>
      </c>
      <c r="C37" s="1">
        <v>58828</v>
      </c>
      <c r="D37" s="1">
        <v>35280000</v>
      </c>
      <c r="E37" s="1">
        <v>6</v>
      </c>
      <c r="F37" s="1">
        <v>136</v>
      </c>
      <c r="G37" s="1">
        <v>6</v>
      </c>
      <c r="H37" s="1" t="s">
        <v>10</v>
      </c>
      <c r="I37" s="4">
        <f>1+(Table5[[#This Row],[مقدار]]/Table5[[#This Row],[تعداد روز فعال شعبه]])*10</f>
        <v>1.4411764705882353</v>
      </c>
    </row>
    <row r="38" spans="1:9" x14ac:dyDescent="0.35">
      <c r="A38" s="1" t="s">
        <v>770</v>
      </c>
      <c r="B38" s="1" t="s">
        <v>63</v>
      </c>
      <c r="C38" s="1">
        <v>58630</v>
      </c>
      <c r="D38" s="1">
        <v>53340000</v>
      </c>
      <c r="E38" s="1">
        <v>6</v>
      </c>
      <c r="F38" s="1">
        <v>136</v>
      </c>
      <c r="G38" s="1">
        <v>6</v>
      </c>
      <c r="H38" s="1" t="s">
        <v>10</v>
      </c>
      <c r="I38" s="4">
        <f>1+(Table5[[#This Row],[مقدار]]/Table5[[#This Row],[تعداد روز فعال شعبه]])*10</f>
        <v>1.4411764705882353</v>
      </c>
    </row>
    <row r="39" spans="1:9" x14ac:dyDescent="0.35">
      <c r="A39" s="1" t="s">
        <v>770</v>
      </c>
      <c r="B39" s="1" t="s">
        <v>434</v>
      </c>
      <c r="C39" s="1">
        <v>58687</v>
      </c>
      <c r="D39" s="1">
        <v>98340000</v>
      </c>
      <c r="E39" s="1">
        <v>6</v>
      </c>
      <c r="F39" s="1">
        <v>136</v>
      </c>
      <c r="G39" s="1">
        <v>6</v>
      </c>
      <c r="H39" s="1" t="s">
        <v>10</v>
      </c>
      <c r="I39" s="4">
        <f>1+(Table5[[#This Row],[مقدار]]/Table5[[#This Row],[تعداد روز فعال شعبه]])*10</f>
        <v>1.4411764705882353</v>
      </c>
    </row>
    <row r="40" spans="1:9" x14ac:dyDescent="0.35">
      <c r="A40" s="1" t="s">
        <v>770</v>
      </c>
      <c r="B40" s="1" t="s">
        <v>58</v>
      </c>
      <c r="C40" s="1">
        <v>58602</v>
      </c>
      <c r="D40" s="1">
        <v>67080000</v>
      </c>
      <c r="E40" s="1">
        <v>6</v>
      </c>
      <c r="F40" s="1">
        <v>136</v>
      </c>
      <c r="G40" s="1">
        <v>6</v>
      </c>
      <c r="H40" s="1" t="s">
        <v>10</v>
      </c>
      <c r="I40" s="4">
        <f>1+(Table5[[#This Row],[مقدار]]/Table5[[#This Row],[تعداد روز فعال شعبه]])*10</f>
        <v>1.4411764705882353</v>
      </c>
    </row>
    <row r="41" spans="1:9" x14ac:dyDescent="0.35">
      <c r="A41" s="1" t="s">
        <v>770</v>
      </c>
      <c r="B41" s="1" t="s">
        <v>377</v>
      </c>
      <c r="C41" s="1">
        <v>58628</v>
      </c>
      <c r="D41" s="1">
        <v>39780000</v>
      </c>
      <c r="E41" s="1">
        <v>6</v>
      </c>
      <c r="F41" s="1">
        <v>136</v>
      </c>
      <c r="G41" s="1">
        <v>5</v>
      </c>
      <c r="H41" s="1" t="s">
        <v>10</v>
      </c>
      <c r="I41" s="4">
        <f>1+(Table5[[#This Row],[مقدار]]/Table5[[#This Row],[تعداد روز فعال شعبه]])*10</f>
        <v>1.4411764705882353</v>
      </c>
    </row>
    <row r="42" spans="1:9" x14ac:dyDescent="0.35">
      <c r="A42" s="1" t="s">
        <v>770</v>
      </c>
      <c r="B42" s="1" t="s">
        <v>87</v>
      </c>
      <c r="C42" s="1">
        <v>58623</v>
      </c>
      <c r="D42" s="1">
        <v>90960000</v>
      </c>
      <c r="E42" s="1">
        <v>6</v>
      </c>
      <c r="F42" s="1">
        <v>136</v>
      </c>
      <c r="G42" s="1">
        <v>6</v>
      </c>
      <c r="H42" s="1" t="s">
        <v>10</v>
      </c>
      <c r="I42" s="4">
        <f>1+(Table5[[#This Row],[مقدار]]/Table5[[#This Row],[تعداد روز فعال شعبه]])*10</f>
        <v>1.4411764705882353</v>
      </c>
    </row>
    <row r="43" spans="1:9" x14ac:dyDescent="0.35">
      <c r="A43" s="1" t="s">
        <v>770</v>
      </c>
      <c r="B43" s="1" t="s">
        <v>314</v>
      </c>
      <c r="C43" s="1">
        <v>59092</v>
      </c>
      <c r="D43" s="1">
        <v>70496500</v>
      </c>
      <c r="E43" s="1">
        <v>5</v>
      </c>
      <c r="F43" s="1">
        <v>136</v>
      </c>
      <c r="G43" s="1">
        <v>5</v>
      </c>
      <c r="H43" s="1" t="s">
        <v>10</v>
      </c>
      <c r="I43" s="4">
        <f>1+(Table5[[#This Row],[مقدار]]/Table5[[#This Row],[تعداد روز فعال شعبه]])*10</f>
        <v>1.3676470588235294</v>
      </c>
    </row>
    <row r="44" spans="1:9" x14ac:dyDescent="0.35">
      <c r="A44" s="1" t="s">
        <v>770</v>
      </c>
      <c r="B44" s="1" t="s">
        <v>165</v>
      </c>
      <c r="C44" s="1">
        <v>58839</v>
      </c>
      <c r="D44" s="1">
        <v>32932300</v>
      </c>
      <c r="E44" s="1">
        <v>5</v>
      </c>
      <c r="F44" s="1">
        <v>136</v>
      </c>
      <c r="G44" s="1">
        <v>5</v>
      </c>
      <c r="H44" s="1" t="s">
        <v>10</v>
      </c>
      <c r="I44" s="4">
        <f>1+(Table5[[#This Row],[مقدار]]/Table5[[#This Row],[تعداد روز فعال شعبه]])*10</f>
        <v>1.3676470588235294</v>
      </c>
    </row>
    <row r="45" spans="1:9" x14ac:dyDescent="0.35">
      <c r="A45" s="1" t="s">
        <v>770</v>
      </c>
      <c r="B45" s="1" t="s">
        <v>231</v>
      </c>
      <c r="C45" s="1">
        <v>58631</v>
      </c>
      <c r="D45" s="1">
        <v>58942200</v>
      </c>
      <c r="E45" s="1">
        <v>5</v>
      </c>
      <c r="F45" s="1">
        <v>136</v>
      </c>
      <c r="G45" s="1">
        <v>5</v>
      </c>
      <c r="H45" s="1" t="s">
        <v>10</v>
      </c>
      <c r="I45" s="4">
        <f>1+(Table5[[#This Row],[مقدار]]/Table5[[#This Row],[تعداد روز فعال شعبه]])*10</f>
        <v>1.3676470588235294</v>
      </c>
    </row>
    <row r="46" spans="1:9" x14ac:dyDescent="0.35">
      <c r="A46" s="1" t="s">
        <v>770</v>
      </c>
      <c r="B46" s="1" t="s">
        <v>51</v>
      </c>
      <c r="C46" s="1">
        <v>58958</v>
      </c>
      <c r="D46" s="1">
        <v>33492200</v>
      </c>
      <c r="E46" s="1">
        <v>5</v>
      </c>
      <c r="F46" s="1">
        <v>136</v>
      </c>
      <c r="G46" s="1">
        <v>5</v>
      </c>
      <c r="H46" s="1" t="s">
        <v>10</v>
      </c>
      <c r="I46" s="4">
        <f>1+(Table5[[#This Row],[مقدار]]/Table5[[#This Row],[تعداد روز فعال شعبه]])*10</f>
        <v>1.3676470588235294</v>
      </c>
    </row>
    <row r="47" spans="1:9" x14ac:dyDescent="0.35">
      <c r="A47" s="1" t="s">
        <v>770</v>
      </c>
      <c r="B47" s="1" t="s">
        <v>123</v>
      </c>
      <c r="C47" s="1">
        <v>58600</v>
      </c>
      <c r="D47" s="1">
        <v>85359300</v>
      </c>
      <c r="E47" s="1">
        <v>5</v>
      </c>
      <c r="F47" s="1">
        <v>136</v>
      </c>
      <c r="G47" s="1">
        <v>5</v>
      </c>
      <c r="H47" s="1" t="s">
        <v>10</v>
      </c>
      <c r="I47" s="4">
        <f>1+(Table5[[#This Row],[مقدار]]/Table5[[#This Row],[تعداد روز فعال شعبه]])*10</f>
        <v>1.3676470588235294</v>
      </c>
    </row>
    <row r="48" spans="1:9" x14ac:dyDescent="0.35">
      <c r="A48" s="1" t="s">
        <v>770</v>
      </c>
      <c r="B48" s="1" t="s">
        <v>298</v>
      </c>
      <c r="C48" s="1">
        <v>59109</v>
      </c>
      <c r="D48" s="1">
        <v>61350000</v>
      </c>
      <c r="E48" s="1">
        <v>5</v>
      </c>
      <c r="F48" s="1">
        <v>136</v>
      </c>
      <c r="G48" s="1">
        <v>5</v>
      </c>
      <c r="H48" s="1" t="s">
        <v>10</v>
      </c>
      <c r="I48" s="4">
        <f>1+(Table5[[#This Row],[مقدار]]/Table5[[#This Row],[تعداد روز فعال شعبه]])*10</f>
        <v>1.3676470588235294</v>
      </c>
    </row>
    <row r="49" spans="1:9" x14ac:dyDescent="0.35">
      <c r="A49" s="1" t="s">
        <v>770</v>
      </c>
      <c r="B49" s="1" t="s">
        <v>181</v>
      </c>
      <c r="C49" s="1">
        <v>59176</v>
      </c>
      <c r="D49" s="1">
        <v>75750000</v>
      </c>
      <c r="E49" s="1">
        <v>5</v>
      </c>
      <c r="F49" s="1">
        <v>136</v>
      </c>
      <c r="G49" s="1">
        <v>5</v>
      </c>
      <c r="H49" s="1" t="s">
        <v>10</v>
      </c>
      <c r="I49" s="4">
        <f>1+(Table5[[#This Row],[مقدار]]/Table5[[#This Row],[تعداد روز فعال شعبه]])*10</f>
        <v>1.3676470588235294</v>
      </c>
    </row>
    <row r="50" spans="1:9" x14ac:dyDescent="0.35">
      <c r="A50" s="1" t="s">
        <v>770</v>
      </c>
      <c r="B50" s="1" t="s">
        <v>191</v>
      </c>
      <c r="C50" s="1">
        <v>58854</v>
      </c>
      <c r="D50" s="1">
        <v>51550000</v>
      </c>
      <c r="E50" s="1">
        <v>5</v>
      </c>
      <c r="F50" s="1">
        <v>136</v>
      </c>
      <c r="G50" s="1">
        <v>5</v>
      </c>
      <c r="H50" s="1" t="s">
        <v>10</v>
      </c>
      <c r="I50" s="4">
        <f>1+(Table5[[#This Row],[مقدار]]/Table5[[#This Row],[تعداد روز فعال شعبه]])*10</f>
        <v>1.3676470588235294</v>
      </c>
    </row>
    <row r="51" spans="1:9" x14ac:dyDescent="0.35">
      <c r="A51" s="1" t="s">
        <v>770</v>
      </c>
      <c r="B51" s="1" t="s">
        <v>777</v>
      </c>
      <c r="C51" s="1">
        <v>58592</v>
      </c>
      <c r="D51" s="1">
        <v>22650000</v>
      </c>
      <c r="E51" s="1">
        <v>5</v>
      </c>
      <c r="F51" s="1">
        <v>136</v>
      </c>
      <c r="G51" s="1">
        <v>4</v>
      </c>
      <c r="H51" s="1" t="s">
        <v>10</v>
      </c>
      <c r="I51" s="4">
        <f>1+(Table5[[#This Row],[مقدار]]/Table5[[#This Row],[تعداد روز فعال شعبه]])*10</f>
        <v>1.3676470588235294</v>
      </c>
    </row>
    <row r="52" spans="1:9" x14ac:dyDescent="0.35">
      <c r="A52" s="1" t="s">
        <v>770</v>
      </c>
      <c r="B52" s="1" t="s">
        <v>90</v>
      </c>
      <c r="C52" s="1">
        <v>73842</v>
      </c>
      <c r="D52" s="1">
        <v>32638200</v>
      </c>
      <c r="E52" s="1">
        <v>4</v>
      </c>
      <c r="F52" s="1">
        <v>136</v>
      </c>
      <c r="G52" s="1">
        <v>4</v>
      </c>
      <c r="H52" s="1" t="s">
        <v>10</v>
      </c>
      <c r="I52" s="4">
        <f>1+(Table5[[#This Row],[مقدار]]/Table5[[#This Row],[تعداد روز فعال شعبه]])*10</f>
        <v>1.2941176470588236</v>
      </c>
    </row>
    <row r="53" spans="1:9" x14ac:dyDescent="0.35">
      <c r="A53" s="1" t="s">
        <v>770</v>
      </c>
      <c r="B53" s="1" t="s">
        <v>593</v>
      </c>
      <c r="C53" s="1">
        <v>58734</v>
      </c>
      <c r="D53" s="1">
        <v>18650400</v>
      </c>
      <c r="E53" s="1">
        <v>4</v>
      </c>
      <c r="F53" s="1">
        <v>136</v>
      </c>
      <c r="G53" s="1">
        <v>4</v>
      </c>
      <c r="H53" s="1" t="s">
        <v>10</v>
      </c>
      <c r="I53" s="4">
        <f>1+(Table5[[#This Row],[مقدار]]/Table5[[#This Row],[تعداد روز فعال شعبه]])*10</f>
        <v>1.2941176470588236</v>
      </c>
    </row>
    <row r="54" spans="1:9" x14ac:dyDescent="0.35">
      <c r="A54" s="1" t="s">
        <v>770</v>
      </c>
      <c r="B54" s="1" t="s">
        <v>180</v>
      </c>
      <c r="C54" s="1">
        <v>58938</v>
      </c>
      <c r="D54" s="1">
        <v>46094300</v>
      </c>
      <c r="E54" s="1">
        <v>4</v>
      </c>
      <c r="F54" s="1">
        <v>136</v>
      </c>
      <c r="G54" s="1">
        <v>4</v>
      </c>
      <c r="H54" s="1" t="s">
        <v>10</v>
      </c>
      <c r="I54" s="4">
        <f>1+(Table5[[#This Row],[مقدار]]/Table5[[#This Row],[تعداد روز فعال شعبه]])*10</f>
        <v>1.2941176470588236</v>
      </c>
    </row>
    <row r="55" spans="1:9" x14ac:dyDescent="0.35">
      <c r="A55" s="1" t="s">
        <v>770</v>
      </c>
      <c r="B55" s="1" t="s">
        <v>224</v>
      </c>
      <c r="C55" s="1">
        <v>58848</v>
      </c>
      <c r="D55" s="1">
        <v>33742500</v>
      </c>
      <c r="E55" s="1">
        <v>4</v>
      </c>
      <c r="F55" s="1">
        <v>136</v>
      </c>
      <c r="G55" s="1">
        <v>4</v>
      </c>
      <c r="H55" s="1" t="s">
        <v>10</v>
      </c>
      <c r="I55" s="4">
        <f>1+(Table5[[#This Row],[مقدار]]/Table5[[#This Row],[تعداد روز فعال شعبه]])*10</f>
        <v>1.2941176470588236</v>
      </c>
    </row>
    <row r="56" spans="1:9" x14ac:dyDescent="0.35">
      <c r="A56" s="1" t="s">
        <v>770</v>
      </c>
      <c r="B56" s="1" t="s">
        <v>179</v>
      </c>
      <c r="C56" s="1">
        <v>59061</v>
      </c>
      <c r="D56" s="1">
        <v>29488900</v>
      </c>
      <c r="E56" s="1">
        <v>4</v>
      </c>
      <c r="F56" s="1">
        <v>136</v>
      </c>
      <c r="G56" s="1">
        <v>3</v>
      </c>
      <c r="H56" s="1" t="s">
        <v>10</v>
      </c>
      <c r="I56" s="4">
        <f>1+(Table5[[#This Row],[مقدار]]/Table5[[#This Row],[تعداد روز فعال شعبه]])*10</f>
        <v>1.2941176470588236</v>
      </c>
    </row>
    <row r="57" spans="1:9" x14ac:dyDescent="0.35">
      <c r="A57" s="1" t="s">
        <v>770</v>
      </c>
      <c r="B57" s="1" t="s">
        <v>50</v>
      </c>
      <c r="C57" s="1">
        <v>58837</v>
      </c>
      <c r="D57" s="1">
        <v>21560000</v>
      </c>
      <c r="E57" s="1">
        <v>4</v>
      </c>
      <c r="F57" s="1">
        <v>136</v>
      </c>
      <c r="G57" s="1">
        <v>3</v>
      </c>
      <c r="H57" s="1" t="s">
        <v>10</v>
      </c>
      <c r="I57" s="4">
        <f>1+(Table5[[#This Row],[مقدار]]/Table5[[#This Row],[تعداد روز فعال شعبه]])*10</f>
        <v>1.2941176470588236</v>
      </c>
    </row>
    <row r="58" spans="1:9" x14ac:dyDescent="0.35">
      <c r="A58" s="1" t="s">
        <v>770</v>
      </c>
      <c r="B58" s="1" t="s">
        <v>171</v>
      </c>
      <c r="C58" s="1">
        <v>58673</v>
      </c>
      <c r="D58" s="1">
        <v>34160000</v>
      </c>
      <c r="E58" s="1">
        <v>4</v>
      </c>
      <c r="F58" s="1">
        <v>136</v>
      </c>
      <c r="G58" s="1">
        <v>2</v>
      </c>
      <c r="H58" s="1" t="s">
        <v>10</v>
      </c>
      <c r="I58" s="4">
        <f>1+(Table5[[#This Row],[مقدار]]/Table5[[#This Row],[تعداد روز فعال شعبه]])*10</f>
        <v>1.2941176470588236</v>
      </c>
    </row>
    <row r="59" spans="1:9" x14ac:dyDescent="0.35">
      <c r="A59" s="1" t="s">
        <v>770</v>
      </c>
      <c r="B59" s="1" t="s">
        <v>33</v>
      </c>
      <c r="C59" s="1">
        <v>58591</v>
      </c>
      <c r="D59" s="1">
        <v>32760000</v>
      </c>
      <c r="E59" s="1">
        <v>4</v>
      </c>
      <c r="F59" s="1">
        <v>136</v>
      </c>
      <c r="G59" s="1">
        <v>2</v>
      </c>
      <c r="H59" s="1" t="s">
        <v>10</v>
      </c>
      <c r="I59" s="4">
        <f>1+(Table5[[#This Row],[مقدار]]/Table5[[#This Row],[تعداد روز فعال شعبه]])*10</f>
        <v>1.2941176470588236</v>
      </c>
    </row>
    <row r="60" spans="1:9" x14ac:dyDescent="0.35">
      <c r="A60" s="1" t="s">
        <v>770</v>
      </c>
      <c r="B60" s="1" t="s">
        <v>125</v>
      </c>
      <c r="C60" s="1">
        <v>58747</v>
      </c>
      <c r="D60" s="1">
        <v>25240000</v>
      </c>
      <c r="E60" s="1">
        <v>4</v>
      </c>
      <c r="F60" s="1">
        <v>136</v>
      </c>
      <c r="G60" s="1">
        <v>3</v>
      </c>
      <c r="H60" s="1" t="s">
        <v>10</v>
      </c>
      <c r="I60" s="4">
        <f>1+(Table5[[#This Row],[مقدار]]/Table5[[#This Row],[تعداد روز فعال شعبه]])*10</f>
        <v>1.2941176470588236</v>
      </c>
    </row>
    <row r="61" spans="1:9" x14ac:dyDescent="0.35">
      <c r="A61" s="1" t="s">
        <v>770</v>
      </c>
      <c r="B61" s="1" t="s">
        <v>175</v>
      </c>
      <c r="C61" s="1">
        <v>58985</v>
      </c>
      <c r="D61" s="1">
        <v>37560000</v>
      </c>
      <c r="E61" s="1">
        <v>4</v>
      </c>
      <c r="F61" s="1">
        <v>136</v>
      </c>
      <c r="G61" s="1">
        <v>4</v>
      </c>
      <c r="H61" s="1" t="s">
        <v>10</v>
      </c>
      <c r="I61" s="4">
        <f>1+(Table5[[#This Row],[مقدار]]/Table5[[#This Row],[تعداد روز فعال شعبه]])*10</f>
        <v>1.2941176470588236</v>
      </c>
    </row>
    <row r="62" spans="1:9" x14ac:dyDescent="0.35">
      <c r="A62" s="1" t="s">
        <v>770</v>
      </c>
      <c r="B62" s="1" t="s">
        <v>117</v>
      </c>
      <c r="C62" s="1">
        <v>58883</v>
      </c>
      <c r="D62" s="1">
        <v>39080000</v>
      </c>
      <c r="E62" s="1">
        <v>4</v>
      </c>
      <c r="F62" s="1">
        <v>136</v>
      </c>
      <c r="G62" s="1">
        <v>4</v>
      </c>
      <c r="H62" s="1" t="s">
        <v>10</v>
      </c>
      <c r="I62" s="4">
        <f>1+(Table5[[#This Row],[مقدار]]/Table5[[#This Row],[تعداد روز فعال شعبه]])*10</f>
        <v>1.2941176470588236</v>
      </c>
    </row>
    <row r="63" spans="1:9" x14ac:dyDescent="0.35">
      <c r="A63" s="1" t="s">
        <v>770</v>
      </c>
      <c r="B63" s="1" t="s">
        <v>49</v>
      </c>
      <c r="C63" s="1">
        <v>59012</v>
      </c>
      <c r="D63" s="1">
        <v>44000000</v>
      </c>
      <c r="E63" s="1">
        <v>4</v>
      </c>
      <c r="F63" s="1">
        <v>136</v>
      </c>
      <c r="G63" s="1">
        <v>4</v>
      </c>
      <c r="H63" s="1" t="s">
        <v>10</v>
      </c>
      <c r="I63" s="4">
        <f>1+(Table5[[#This Row],[مقدار]]/Table5[[#This Row],[تعداد روز فعال شعبه]])*10</f>
        <v>1.2941176470588236</v>
      </c>
    </row>
    <row r="64" spans="1:9" x14ac:dyDescent="0.35">
      <c r="A64" s="1" t="s">
        <v>770</v>
      </c>
      <c r="B64" s="1" t="s">
        <v>633</v>
      </c>
      <c r="C64" s="1">
        <v>58717</v>
      </c>
      <c r="D64" s="1">
        <v>26800000</v>
      </c>
      <c r="E64" s="1">
        <v>4</v>
      </c>
      <c r="F64" s="1">
        <v>136</v>
      </c>
      <c r="G64" s="1">
        <v>4</v>
      </c>
      <c r="H64" s="1" t="s">
        <v>10</v>
      </c>
      <c r="I64" s="4">
        <f>1+(Table5[[#This Row],[مقدار]]/Table5[[#This Row],[تعداد روز فعال شعبه]])*10</f>
        <v>1.2941176470588236</v>
      </c>
    </row>
    <row r="65" spans="1:9" x14ac:dyDescent="0.35">
      <c r="A65" s="1" t="s">
        <v>770</v>
      </c>
      <c r="B65" s="1" t="s">
        <v>196</v>
      </c>
      <c r="C65" s="1">
        <v>58184</v>
      </c>
      <c r="D65" s="1">
        <v>14320000</v>
      </c>
      <c r="E65" s="1">
        <v>4</v>
      </c>
      <c r="F65" s="1">
        <v>136</v>
      </c>
      <c r="G65" s="1">
        <v>4</v>
      </c>
      <c r="H65" s="1" t="s">
        <v>10</v>
      </c>
      <c r="I65" s="4">
        <f>1+(Table5[[#This Row],[مقدار]]/Table5[[#This Row],[تعداد روز فعال شعبه]])*10</f>
        <v>1.2941176470588236</v>
      </c>
    </row>
    <row r="66" spans="1:9" x14ac:dyDescent="0.35">
      <c r="A66" s="1" t="s">
        <v>770</v>
      </c>
      <c r="B66" s="1" t="s">
        <v>214</v>
      </c>
      <c r="C66" s="1">
        <v>58674</v>
      </c>
      <c r="D66" s="1">
        <v>47680000</v>
      </c>
      <c r="E66" s="1">
        <v>4</v>
      </c>
      <c r="F66" s="1">
        <v>136</v>
      </c>
      <c r="G66" s="1">
        <v>4</v>
      </c>
      <c r="H66" s="1" t="s">
        <v>10</v>
      </c>
      <c r="I66" s="4">
        <f>1+(Table5[[#This Row],[مقدار]]/Table5[[#This Row],[تعداد روز فعال شعبه]])*10</f>
        <v>1.2941176470588236</v>
      </c>
    </row>
    <row r="67" spans="1:9" x14ac:dyDescent="0.35">
      <c r="A67" s="1" t="s">
        <v>770</v>
      </c>
      <c r="B67" s="1" t="s">
        <v>74</v>
      </c>
      <c r="C67" s="1">
        <v>59004</v>
      </c>
      <c r="D67" s="1">
        <v>31680000</v>
      </c>
      <c r="E67" s="1">
        <v>4</v>
      </c>
      <c r="F67" s="1">
        <v>136</v>
      </c>
      <c r="G67" s="1">
        <v>4</v>
      </c>
      <c r="H67" s="1" t="s">
        <v>10</v>
      </c>
      <c r="I67" s="4">
        <f>1+(Table5[[#This Row],[مقدار]]/Table5[[#This Row],[تعداد روز فعال شعبه]])*10</f>
        <v>1.2941176470588236</v>
      </c>
    </row>
    <row r="68" spans="1:9" x14ac:dyDescent="0.35">
      <c r="A68" s="1" t="s">
        <v>770</v>
      </c>
      <c r="B68" s="1" t="s">
        <v>202</v>
      </c>
      <c r="C68" s="1">
        <v>58547</v>
      </c>
      <c r="D68" s="1">
        <v>61600000</v>
      </c>
      <c r="E68" s="1">
        <v>4</v>
      </c>
      <c r="F68" s="1">
        <v>136</v>
      </c>
      <c r="G68" s="1">
        <v>4</v>
      </c>
      <c r="H68" s="1" t="s">
        <v>10</v>
      </c>
      <c r="I68" s="4">
        <f>1+(Table5[[#This Row],[مقدار]]/Table5[[#This Row],[تعداد روز فعال شعبه]])*10</f>
        <v>1.2941176470588236</v>
      </c>
    </row>
    <row r="69" spans="1:9" x14ac:dyDescent="0.35">
      <c r="A69" s="1" t="s">
        <v>770</v>
      </c>
      <c r="B69" s="1" t="s">
        <v>131</v>
      </c>
      <c r="C69" s="1">
        <v>58785</v>
      </c>
      <c r="D69" s="1">
        <v>27560000</v>
      </c>
      <c r="E69" s="1">
        <v>4</v>
      </c>
      <c r="F69" s="1">
        <v>136</v>
      </c>
      <c r="G69" s="1">
        <v>4</v>
      </c>
      <c r="H69" s="1" t="s">
        <v>10</v>
      </c>
      <c r="I69" s="4">
        <f>1+(Table5[[#This Row],[مقدار]]/Table5[[#This Row],[تعداد روز فعال شعبه]])*10</f>
        <v>1.2941176470588236</v>
      </c>
    </row>
    <row r="70" spans="1:9" x14ac:dyDescent="0.35">
      <c r="A70" s="1" t="s">
        <v>770</v>
      </c>
      <c r="B70" s="1" t="s">
        <v>115</v>
      </c>
      <c r="C70" s="1">
        <v>58729</v>
      </c>
      <c r="D70" s="1">
        <v>39160000</v>
      </c>
      <c r="E70" s="1">
        <v>4</v>
      </c>
      <c r="F70" s="1">
        <v>136</v>
      </c>
      <c r="G70" s="1">
        <v>4</v>
      </c>
      <c r="H70" s="1" t="s">
        <v>10</v>
      </c>
      <c r="I70" s="4">
        <f>1+(Table5[[#This Row],[مقدار]]/Table5[[#This Row],[تعداد روز فعال شعبه]])*10</f>
        <v>1.2941176470588236</v>
      </c>
    </row>
    <row r="71" spans="1:9" x14ac:dyDescent="0.35">
      <c r="A71" s="1" t="s">
        <v>770</v>
      </c>
      <c r="B71" s="1" t="s">
        <v>121</v>
      </c>
      <c r="C71" s="1">
        <v>58948</v>
      </c>
      <c r="D71" s="1">
        <v>35400000</v>
      </c>
      <c r="E71" s="1">
        <v>4</v>
      </c>
      <c r="F71" s="1">
        <v>136</v>
      </c>
      <c r="G71" s="1">
        <v>4</v>
      </c>
      <c r="H71" s="1" t="s">
        <v>10</v>
      </c>
      <c r="I71" s="4">
        <f>1+(Table5[[#This Row],[مقدار]]/Table5[[#This Row],[تعداد روز فعال شعبه]])*10</f>
        <v>1.2941176470588236</v>
      </c>
    </row>
    <row r="72" spans="1:9" x14ac:dyDescent="0.35">
      <c r="A72" s="1" t="s">
        <v>770</v>
      </c>
      <c r="B72" s="1" t="s">
        <v>139</v>
      </c>
      <c r="C72" s="1">
        <v>58664</v>
      </c>
      <c r="D72" s="1">
        <v>37480000</v>
      </c>
      <c r="E72" s="1">
        <v>4</v>
      </c>
      <c r="F72" s="1">
        <v>136</v>
      </c>
      <c r="G72" s="1">
        <v>4</v>
      </c>
      <c r="H72" s="1" t="s">
        <v>10</v>
      </c>
      <c r="I72" s="4">
        <f>1+(Table5[[#This Row],[مقدار]]/Table5[[#This Row],[تعداد روز فعال شعبه]])*10</f>
        <v>1.2941176470588236</v>
      </c>
    </row>
    <row r="73" spans="1:9" x14ac:dyDescent="0.35">
      <c r="A73" s="1" t="s">
        <v>770</v>
      </c>
      <c r="B73" s="1" t="s">
        <v>17</v>
      </c>
      <c r="C73" s="1">
        <v>58995</v>
      </c>
      <c r="D73" s="1">
        <v>33080000</v>
      </c>
      <c r="E73" s="1">
        <v>4</v>
      </c>
      <c r="F73" s="1">
        <v>136</v>
      </c>
      <c r="G73" s="1">
        <v>4</v>
      </c>
      <c r="H73" s="1" t="s">
        <v>10</v>
      </c>
      <c r="I73" s="4">
        <f>1+(Table5[[#This Row],[مقدار]]/Table5[[#This Row],[تعداد روز فعال شعبه]])*10</f>
        <v>1.2941176470588236</v>
      </c>
    </row>
    <row r="74" spans="1:9" x14ac:dyDescent="0.35">
      <c r="A74" s="1" t="s">
        <v>770</v>
      </c>
      <c r="B74" s="1" t="s">
        <v>194</v>
      </c>
      <c r="C74" s="1">
        <v>59052</v>
      </c>
      <c r="D74" s="1">
        <v>32520000</v>
      </c>
      <c r="E74" s="1">
        <v>4</v>
      </c>
      <c r="F74" s="1">
        <v>136</v>
      </c>
      <c r="G74" s="1">
        <v>4</v>
      </c>
      <c r="H74" s="1" t="s">
        <v>10</v>
      </c>
      <c r="I74" s="4">
        <f>1+(Table5[[#This Row],[مقدار]]/Table5[[#This Row],[تعداد روز فعال شعبه]])*10</f>
        <v>1.2941176470588236</v>
      </c>
    </row>
    <row r="75" spans="1:9" x14ac:dyDescent="0.35">
      <c r="A75" s="1" t="s">
        <v>770</v>
      </c>
      <c r="B75" s="1" t="s">
        <v>140</v>
      </c>
      <c r="C75" s="1">
        <v>59046</v>
      </c>
      <c r="D75" s="1">
        <v>52720000</v>
      </c>
      <c r="E75" s="1">
        <v>4</v>
      </c>
      <c r="F75" s="1">
        <v>136</v>
      </c>
      <c r="G75" s="1">
        <v>4</v>
      </c>
      <c r="H75" s="1" t="s">
        <v>10</v>
      </c>
      <c r="I75" s="4">
        <f>1+(Table5[[#This Row],[مقدار]]/Table5[[#This Row],[تعداد روز فعال شعبه]])*10</f>
        <v>1.2941176470588236</v>
      </c>
    </row>
    <row r="76" spans="1:9" x14ac:dyDescent="0.35">
      <c r="A76" s="1" t="s">
        <v>770</v>
      </c>
      <c r="B76" s="1" t="s">
        <v>136</v>
      </c>
      <c r="C76" s="1">
        <v>59230</v>
      </c>
      <c r="D76" s="1">
        <v>29640000</v>
      </c>
      <c r="E76" s="1">
        <v>4</v>
      </c>
      <c r="F76" s="1">
        <v>136</v>
      </c>
      <c r="G76" s="1">
        <v>3</v>
      </c>
      <c r="H76" s="1" t="s">
        <v>10</v>
      </c>
      <c r="I76" s="4">
        <f>1+(Table5[[#This Row],[مقدار]]/Table5[[#This Row],[تعداد روز فعال شعبه]])*10</f>
        <v>1.2941176470588236</v>
      </c>
    </row>
    <row r="77" spans="1:9" x14ac:dyDescent="0.35">
      <c r="A77" s="1" t="s">
        <v>770</v>
      </c>
      <c r="B77" s="1" t="s">
        <v>226</v>
      </c>
      <c r="C77" s="1">
        <v>58766</v>
      </c>
      <c r="D77" s="1">
        <v>26000000</v>
      </c>
      <c r="E77" s="1">
        <v>4</v>
      </c>
      <c r="F77" s="1">
        <v>136</v>
      </c>
      <c r="G77" s="1">
        <v>4</v>
      </c>
      <c r="H77" s="1" t="s">
        <v>10</v>
      </c>
      <c r="I77" s="4">
        <f>1+(Table5[[#This Row],[مقدار]]/Table5[[#This Row],[تعداد روز فعال شعبه]])*10</f>
        <v>1.2941176470588236</v>
      </c>
    </row>
    <row r="78" spans="1:9" x14ac:dyDescent="0.35">
      <c r="A78" s="1" t="s">
        <v>770</v>
      </c>
      <c r="B78" s="1" t="s">
        <v>623</v>
      </c>
      <c r="C78" s="1">
        <v>58963</v>
      </c>
      <c r="D78" s="1">
        <v>32480000</v>
      </c>
      <c r="E78" s="1">
        <v>4</v>
      </c>
      <c r="F78" s="1">
        <v>136</v>
      </c>
      <c r="G78" s="1">
        <v>4</v>
      </c>
      <c r="H78" s="1" t="s">
        <v>10</v>
      </c>
      <c r="I78" s="4">
        <f>1+(Table5[[#This Row],[مقدار]]/Table5[[#This Row],[تعداد روز فعال شعبه]])*10</f>
        <v>1.2941176470588236</v>
      </c>
    </row>
    <row r="79" spans="1:9" x14ac:dyDescent="0.35">
      <c r="A79" s="1" t="s">
        <v>770</v>
      </c>
      <c r="B79" s="1" t="s">
        <v>292</v>
      </c>
      <c r="C79" s="1">
        <v>59166</v>
      </c>
      <c r="D79" s="1">
        <v>46800000</v>
      </c>
      <c r="E79" s="1">
        <v>4</v>
      </c>
      <c r="F79" s="1">
        <v>136</v>
      </c>
      <c r="G79" s="1">
        <v>4</v>
      </c>
      <c r="H79" s="1" t="s">
        <v>10</v>
      </c>
      <c r="I79" s="4">
        <f>1+(Table5[[#This Row],[مقدار]]/Table5[[#This Row],[تعداد روز فعال شعبه]])*10</f>
        <v>1.2941176470588236</v>
      </c>
    </row>
    <row r="80" spans="1:9" x14ac:dyDescent="0.35">
      <c r="A80" s="1" t="s">
        <v>770</v>
      </c>
      <c r="B80" s="1" t="s">
        <v>355</v>
      </c>
      <c r="C80" s="1">
        <v>58608</v>
      </c>
      <c r="D80" s="1">
        <v>49760000</v>
      </c>
      <c r="E80" s="1">
        <v>4</v>
      </c>
      <c r="F80" s="1">
        <v>136</v>
      </c>
      <c r="G80" s="1">
        <v>4</v>
      </c>
      <c r="H80" s="1" t="s">
        <v>10</v>
      </c>
      <c r="I80" s="4">
        <f>1+(Table5[[#This Row],[مقدار]]/Table5[[#This Row],[تعداد روز فعال شعبه]])*10</f>
        <v>1.2941176470588236</v>
      </c>
    </row>
    <row r="81" spans="1:9" x14ac:dyDescent="0.35">
      <c r="A81" s="1" t="s">
        <v>770</v>
      </c>
      <c r="B81" s="1" t="s">
        <v>322</v>
      </c>
      <c r="C81" s="1">
        <v>58589</v>
      </c>
      <c r="D81" s="1">
        <v>41080000</v>
      </c>
      <c r="E81" s="1">
        <v>4</v>
      </c>
      <c r="F81" s="1">
        <v>136</v>
      </c>
      <c r="G81" s="1">
        <v>4</v>
      </c>
      <c r="H81" s="1" t="s">
        <v>10</v>
      </c>
      <c r="I81" s="4">
        <f>1+(Table5[[#This Row],[مقدار]]/Table5[[#This Row],[تعداد روز فعال شعبه]])*10</f>
        <v>1.2941176470588236</v>
      </c>
    </row>
    <row r="82" spans="1:9" x14ac:dyDescent="0.35">
      <c r="A82" s="1" t="s">
        <v>770</v>
      </c>
      <c r="B82" s="1" t="s">
        <v>414</v>
      </c>
      <c r="C82" s="1">
        <v>59062</v>
      </c>
      <c r="D82" s="1">
        <v>28840000</v>
      </c>
      <c r="E82" s="1">
        <v>4</v>
      </c>
      <c r="F82" s="1">
        <v>136</v>
      </c>
      <c r="G82" s="1">
        <v>4</v>
      </c>
      <c r="H82" s="1" t="s">
        <v>10</v>
      </c>
      <c r="I82" s="4">
        <f>1+(Table5[[#This Row],[مقدار]]/Table5[[#This Row],[تعداد روز فعال شعبه]])*10</f>
        <v>1.2941176470588236</v>
      </c>
    </row>
    <row r="83" spans="1:9" x14ac:dyDescent="0.35">
      <c r="A83" s="1" t="s">
        <v>770</v>
      </c>
      <c r="B83" s="1" t="s">
        <v>174</v>
      </c>
      <c r="C83" s="1">
        <v>58573</v>
      </c>
      <c r="D83" s="1">
        <v>48320000</v>
      </c>
      <c r="E83" s="1">
        <v>4</v>
      </c>
      <c r="F83" s="1">
        <v>136</v>
      </c>
      <c r="G83" s="1">
        <v>4</v>
      </c>
      <c r="H83" s="1" t="s">
        <v>10</v>
      </c>
      <c r="I83" s="4">
        <f>1+(Table5[[#This Row],[مقدار]]/Table5[[#This Row],[تعداد روز فعال شعبه]])*10</f>
        <v>1.2941176470588236</v>
      </c>
    </row>
    <row r="84" spans="1:9" x14ac:dyDescent="0.35">
      <c r="A84" s="1" t="s">
        <v>770</v>
      </c>
      <c r="B84" s="1" t="s">
        <v>187</v>
      </c>
      <c r="C84" s="1">
        <v>58929</v>
      </c>
      <c r="D84" s="1">
        <v>33040000</v>
      </c>
      <c r="E84" s="1">
        <v>4</v>
      </c>
      <c r="F84" s="1">
        <v>136</v>
      </c>
      <c r="G84" s="1">
        <v>4</v>
      </c>
      <c r="H84" s="1" t="s">
        <v>10</v>
      </c>
      <c r="I84" s="4">
        <f>1+(Table5[[#This Row],[مقدار]]/Table5[[#This Row],[تعداد روز فعال شعبه]])*10</f>
        <v>1.2941176470588236</v>
      </c>
    </row>
    <row r="85" spans="1:9" x14ac:dyDescent="0.35">
      <c r="A85" s="1" t="s">
        <v>770</v>
      </c>
      <c r="B85" s="1" t="s">
        <v>385</v>
      </c>
      <c r="C85" s="1">
        <v>58621</v>
      </c>
      <c r="D85" s="1">
        <v>43360000</v>
      </c>
      <c r="E85" s="1">
        <v>4</v>
      </c>
      <c r="F85" s="1">
        <v>136</v>
      </c>
      <c r="G85" s="1">
        <v>4</v>
      </c>
      <c r="H85" s="1" t="s">
        <v>10</v>
      </c>
      <c r="I85" s="4">
        <f>1+(Table5[[#This Row],[مقدار]]/Table5[[#This Row],[تعداد روز فعال شعبه]])*10</f>
        <v>1.2941176470588236</v>
      </c>
    </row>
    <row r="86" spans="1:9" x14ac:dyDescent="0.35">
      <c r="A86" s="1" t="s">
        <v>770</v>
      </c>
      <c r="B86" s="1" t="s">
        <v>243</v>
      </c>
      <c r="C86" s="1">
        <v>58642</v>
      </c>
      <c r="D86" s="1">
        <v>60324600</v>
      </c>
      <c r="E86" s="1">
        <v>3</v>
      </c>
      <c r="F86" s="1">
        <v>136</v>
      </c>
      <c r="G86" s="1">
        <v>3</v>
      </c>
      <c r="H86" s="1" t="s">
        <v>10</v>
      </c>
      <c r="I86" s="4">
        <f>1+(Table5[[#This Row],[مقدار]]/Table5[[#This Row],[تعداد روز فعال شعبه]])*10</f>
        <v>1.2205882352941178</v>
      </c>
    </row>
    <row r="87" spans="1:9" x14ac:dyDescent="0.35">
      <c r="A87" s="1" t="s">
        <v>770</v>
      </c>
      <c r="B87" s="1" t="s">
        <v>41</v>
      </c>
      <c r="C87" s="1">
        <v>58832</v>
      </c>
      <c r="D87" s="1">
        <v>20054100</v>
      </c>
      <c r="E87" s="1">
        <v>3</v>
      </c>
      <c r="F87" s="1">
        <v>136</v>
      </c>
      <c r="G87" s="1">
        <v>3</v>
      </c>
      <c r="H87" s="1" t="s">
        <v>10</v>
      </c>
      <c r="I87" s="4">
        <f>1+(Table5[[#This Row],[مقدار]]/Table5[[#This Row],[تعداد روز فعال شعبه]])*10</f>
        <v>1.2205882352941178</v>
      </c>
    </row>
    <row r="88" spans="1:9" x14ac:dyDescent="0.35">
      <c r="A88" s="1" t="s">
        <v>770</v>
      </c>
      <c r="B88" s="1" t="s">
        <v>159</v>
      </c>
      <c r="C88" s="1">
        <v>58773</v>
      </c>
      <c r="D88" s="1">
        <v>19930500</v>
      </c>
      <c r="E88" s="1">
        <v>3</v>
      </c>
      <c r="F88" s="1">
        <v>136</v>
      </c>
      <c r="G88" s="1">
        <v>3</v>
      </c>
      <c r="H88" s="1" t="s">
        <v>10</v>
      </c>
      <c r="I88" s="4">
        <f>1+(Table5[[#This Row],[مقدار]]/Table5[[#This Row],[تعداد روز فعال شعبه]])*10</f>
        <v>1.2205882352941178</v>
      </c>
    </row>
    <row r="89" spans="1:9" x14ac:dyDescent="0.35">
      <c r="A89" s="1" t="s">
        <v>770</v>
      </c>
      <c r="B89" s="1" t="s">
        <v>293</v>
      </c>
      <c r="C89" s="1">
        <v>58665</v>
      </c>
      <c r="D89" s="1">
        <v>29701200</v>
      </c>
      <c r="E89" s="1">
        <v>3</v>
      </c>
      <c r="F89" s="1">
        <v>136</v>
      </c>
      <c r="G89" s="1">
        <v>3</v>
      </c>
      <c r="H89" s="1" t="s">
        <v>10</v>
      </c>
      <c r="I89" s="4">
        <f>1+(Table5[[#This Row],[مقدار]]/Table5[[#This Row],[تعداد روز فعال شعبه]])*10</f>
        <v>1.2205882352941178</v>
      </c>
    </row>
    <row r="90" spans="1:9" x14ac:dyDescent="0.35">
      <c r="A90" s="1" t="s">
        <v>770</v>
      </c>
      <c r="B90" s="1" t="s">
        <v>61</v>
      </c>
      <c r="C90" s="1">
        <v>58583</v>
      </c>
      <c r="D90" s="1">
        <v>24231510</v>
      </c>
      <c r="E90" s="1">
        <v>3</v>
      </c>
      <c r="F90" s="1">
        <v>136</v>
      </c>
      <c r="G90" s="1">
        <v>2</v>
      </c>
      <c r="H90" s="1" t="s">
        <v>10</v>
      </c>
      <c r="I90" s="4">
        <f>1+(Table5[[#This Row],[مقدار]]/Table5[[#This Row],[تعداد روز فعال شعبه]])*10</f>
        <v>1.2205882352941178</v>
      </c>
    </row>
    <row r="91" spans="1:9" x14ac:dyDescent="0.35">
      <c r="A91" s="1" t="s">
        <v>770</v>
      </c>
      <c r="B91" s="1" t="s">
        <v>248</v>
      </c>
      <c r="C91" s="1">
        <v>59197</v>
      </c>
      <c r="D91" s="1">
        <v>37481700</v>
      </c>
      <c r="E91" s="1">
        <v>3</v>
      </c>
      <c r="F91" s="1">
        <v>136</v>
      </c>
      <c r="G91" s="1">
        <v>3</v>
      </c>
      <c r="H91" s="1" t="s">
        <v>10</v>
      </c>
      <c r="I91" s="4">
        <f>1+(Table5[[#This Row],[مقدار]]/Table5[[#This Row],[تعداد روز فعال شعبه]])*10</f>
        <v>1.2205882352941178</v>
      </c>
    </row>
    <row r="92" spans="1:9" x14ac:dyDescent="0.35">
      <c r="A92" s="1" t="s">
        <v>770</v>
      </c>
      <c r="B92" s="1" t="s">
        <v>108</v>
      </c>
      <c r="C92" s="1">
        <v>58598</v>
      </c>
      <c r="D92" s="1">
        <v>35040000</v>
      </c>
      <c r="E92" s="1">
        <v>3</v>
      </c>
      <c r="F92" s="1">
        <v>136</v>
      </c>
      <c r="G92" s="1">
        <v>3</v>
      </c>
      <c r="H92" s="1" t="s">
        <v>10</v>
      </c>
      <c r="I92" s="4">
        <f>1+(Table5[[#This Row],[مقدار]]/Table5[[#This Row],[تعداد روز فعال شعبه]])*10</f>
        <v>1.2205882352941178</v>
      </c>
    </row>
    <row r="93" spans="1:9" x14ac:dyDescent="0.35">
      <c r="A93" s="1" t="s">
        <v>770</v>
      </c>
      <c r="B93" s="1" t="s">
        <v>31</v>
      </c>
      <c r="C93" s="1">
        <v>58594</v>
      </c>
      <c r="D93" s="1">
        <v>18090000</v>
      </c>
      <c r="E93" s="1">
        <v>3</v>
      </c>
      <c r="F93" s="1">
        <v>136</v>
      </c>
      <c r="G93" s="1">
        <v>3</v>
      </c>
      <c r="H93" s="1" t="s">
        <v>10</v>
      </c>
      <c r="I93" s="4">
        <f>1+(Table5[[#This Row],[مقدار]]/Table5[[#This Row],[تعداد روز فعال شعبه]])*10</f>
        <v>1.2205882352941178</v>
      </c>
    </row>
    <row r="94" spans="1:9" x14ac:dyDescent="0.35">
      <c r="A94" s="1" t="s">
        <v>770</v>
      </c>
      <c r="B94" s="1" t="s">
        <v>37</v>
      </c>
      <c r="C94" s="1">
        <v>58544</v>
      </c>
      <c r="D94" s="1">
        <v>25560000</v>
      </c>
      <c r="E94" s="1">
        <v>3</v>
      </c>
      <c r="F94" s="1">
        <v>136</v>
      </c>
      <c r="G94" s="1">
        <v>3</v>
      </c>
      <c r="H94" s="1" t="s">
        <v>10</v>
      </c>
      <c r="I94" s="4">
        <f>1+(Table5[[#This Row],[مقدار]]/Table5[[#This Row],[تعداد روز فعال شعبه]])*10</f>
        <v>1.2205882352941178</v>
      </c>
    </row>
    <row r="95" spans="1:9" x14ac:dyDescent="0.35">
      <c r="A95" s="1" t="s">
        <v>770</v>
      </c>
      <c r="B95" s="1" t="s">
        <v>247</v>
      </c>
      <c r="C95" s="1">
        <v>59029</v>
      </c>
      <c r="D95" s="1">
        <v>24690000</v>
      </c>
      <c r="E95" s="1">
        <v>3</v>
      </c>
      <c r="F95" s="1">
        <v>136</v>
      </c>
      <c r="G95" s="1">
        <v>3</v>
      </c>
      <c r="H95" s="1" t="s">
        <v>10</v>
      </c>
      <c r="I95" s="4">
        <f>1+(Table5[[#This Row],[مقدار]]/Table5[[#This Row],[تعداد روز فعال شعبه]])*10</f>
        <v>1.2205882352941178</v>
      </c>
    </row>
    <row r="96" spans="1:9" x14ac:dyDescent="0.35">
      <c r="A96" s="1" t="s">
        <v>770</v>
      </c>
      <c r="B96" s="1" t="s">
        <v>290</v>
      </c>
      <c r="C96" s="1">
        <v>58662</v>
      </c>
      <c r="D96" s="1">
        <v>58380000</v>
      </c>
      <c r="E96" s="1">
        <v>3</v>
      </c>
      <c r="F96" s="1">
        <v>136</v>
      </c>
      <c r="G96" s="1">
        <v>3</v>
      </c>
      <c r="H96" s="1" t="s">
        <v>10</v>
      </c>
      <c r="I96" s="4">
        <f>1+(Table5[[#This Row],[مقدار]]/Table5[[#This Row],[تعداد روز فعال شعبه]])*10</f>
        <v>1.2205882352941178</v>
      </c>
    </row>
    <row r="97" spans="1:9" x14ac:dyDescent="0.35">
      <c r="A97" s="1" t="s">
        <v>770</v>
      </c>
      <c r="B97" s="1" t="s">
        <v>38</v>
      </c>
      <c r="C97" s="1">
        <v>59002</v>
      </c>
      <c r="D97" s="1">
        <v>24990000</v>
      </c>
      <c r="E97" s="1">
        <v>3</v>
      </c>
      <c r="F97" s="1">
        <v>136</v>
      </c>
      <c r="G97" s="1">
        <v>3</v>
      </c>
      <c r="H97" s="1" t="s">
        <v>10</v>
      </c>
      <c r="I97" s="4">
        <f>1+(Table5[[#This Row],[مقدار]]/Table5[[#This Row],[تعداد روز فعال شعبه]])*10</f>
        <v>1.2205882352941178</v>
      </c>
    </row>
    <row r="98" spans="1:9" x14ac:dyDescent="0.35">
      <c r="A98" s="1" t="s">
        <v>770</v>
      </c>
      <c r="B98" s="1" t="s">
        <v>286</v>
      </c>
      <c r="C98" s="1">
        <v>59153</v>
      </c>
      <c r="D98" s="1">
        <v>21300000</v>
      </c>
      <c r="E98" s="1">
        <v>3</v>
      </c>
      <c r="F98" s="1">
        <v>136</v>
      </c>
      <c r="G98" s="1">
        <v>3</v>
      </c>
      <c r="H98" s="1" t="s">
        <v>10</v>
      </c>
      <c r="I98" s="4">
        <f>1+(Table5[[#This Row],[مقدار]]/Table5[[#This Row],[تعداد روز فعال شعبه]])*10</f>
        <v>1.2205882352941178</v>
      </c>
    </row>
    <row r="99" spans="1:9" x14ac:dyDescent="0.35">
      <c r="A99" s="1" t="s">
        <v>770</v>
      </c>
      <c r="B99" s="1" t="s">
        <v>42</v>
      </c>
      <c r="C99" s="1">
        <v>59093</v>
      </c>
      <c r="D99" s="1">
        <v>34260000</v>
      </c>
      <c r="E99" s="1">
        <v>3</v>
      </c>
      <c r="F99" s="1">
        <v>136</v>
      </c>
      <c r="G99" s="1">
        <v>3</v>
      </c>
      <c r="H99" s="1" t="s">
        <v>10</v>
      </c>
      <c r="I99" s="4">
        <f>1+(Table5[[#This Row],[مقدار]]/Table5[[#This Row],[تعداد روز فعال شعبه]])*10</f>
        <v>1.2205882352941178</v>
      </c>
    </row>
    <row r="100" spans="1:9" x14ac:dyDescent="0.35">
      <c r="A100" s="1" t="s">
        <v>770</v>
      </c>
      <c r="B100" s="1" t="s">
        <v>153</v>
      </c>
      <c r="C100" s="1">
        <v>58931</v>
      </c>
      <c r="D100" s="1">
        <v>25140000</v>
      </c>
      <c r="E100" s="1">
        <v>3</v>
      </c>
      <c r="F100" s="1">
        <v>136</v>
      </c>
      <c r="G100" s="1">
        <v>3</v>
      </c>
      <c r="H100" s="1" t="s">
        <v>10</v>
      </c>
      <c r="I100" s="4">
        <f>1+(Table5[[#This Row],[مقدار]]/Table5[[#This Row],[تعداد روز فعال شعبه]])*10</f>
        <v>1.2205882352941178</v>
      </c>
    </row>
    <row r="101" spans="1:9" x14ac:dyDescent="0.35">
      <c r="A101" s="1" t="s">
        <v>770</v>
      </c>
      <c r="B101" s="1" t="s">
        <v>313</v>
      </c>
      <c r="C101" s="1">
        <v>58870</v>
      </c>
      <c r="D101" s="1">
        <v>20340000</v>
      </c>
      <c r="E101" s="1">
        <v>3</v>
      </c>
      <c r="F101" s="1">
        <v>136</v>
      </c>
      <c r="G101" s="1">
        <v>3</v>
      </c>
      <c r="H101" s="1" t="s">
        <v>10</v>
      </c>
      <c r="I101" s="4">
        <f>1+(Table5[[#This Row],[مقدار]]/Table5[[#This Row],[تعداد روز فعال شعبه]])*10</f>
        <v>1.2205882352941178</v>
      </c>
    </row>
    <row r="102" spans="1:9" x14ac:dyDescent="0.35">
      <c r="A102" s="1" t="s">
        <v>770</v>
      </c>
      <c r="B102" s="1" t="s">
        <v>154</v>
      </c>
      <c r="C102" s="1">
        <v>59159</v>
      </c>
      <c r="D102" s="1">
        <v>34380000</v>
      </c>
      <c r="E102" s="1">
        <v>3</v>
      </c>
      <c r="F102" s="1">
        <v>136</v>
      </c>
      <c r="G102" s="1">
        <v>3</v>
      </c>
      <c r="H102" s="1" t="s">
        <v>10</v>
      </c>
      <c r="I102" s="4">
        <f>1+(Table5[[#This Row],[مقدار]]/Table5[[#This Row],[تعداد روز فعال شعبه]])*10</f>
        <v>1.2205882352941178</v>
      </c>
    </row>
    <row r="103" spans="1:9" x14ac:dyDescent="0.35">
      <c r="A103" s="1" t="s">
        <v>770</v>
      </c>
      <c r="B103" s="1" t="s">
        <v>458</v>
      </c>
      <c r="C103" s="1">
        <v>59020</v>
      </c>
      <c r="D103" s="1">
        <v>23730000</v>
      </c>
      <c r="E103" s="1">
        <v>3</v>
      </c>
      <c r="F103" s="1">
        <v>136</v>
      </c>
      <c r="G103" s="1">
        <v>2</v>
      </c>
      <c r="H103" s="1" t="s">
        <v>10</v>
      </c>
      <c r="I103" s="4">
        <f>1+(Table5[[#This Row],[مقدار]]/Table5[[#This Row],[تعداد روز فعال شعبه]])*10</f>
        <v>1.2205882352941178</v>
      </c>
    </row>
    <row r="104" spans="1:9" x14ac:dyDescent="0.35">
      <c r="A104" s="1" t="s">
        <v>770</v>
      </c>
      <c r="B104" s="1" t="s">
        <v>134</v>
      </c>
      <c r="C104" s="1">
        <v>58797</v>
      </c>
      <c r="D104" s="1">
        <v>17190000</v>
      </c>
      <c r="E104" s="1">
        <v>3</v>
      </c>
      <c r="F104" s="1">
        <v>136</v>
      </c>
      <c r="G104" s="1">
        <v>3</v>
      </c>
      <c r="H104" s="1" t="s">
        <v>10</v>
      </c>
      <c r="I104" s="4">
        <f>1+(Table5[[#This Row],[مقدار]]/Table5[[#This Row],[تعداد روز فعال شعبه]])*10</f>
        <v>1.2205882352941178</v>
      </c>
    </row>
    <row r="105" spans="1:9" x14ac:dyDescent="0.35">
      <c r="A105" s="1" t="s">
        <v>770</v>
      </c>
      <c r="B105" s="1" t="s">
        <v>346</v>
      </c>
      <c r="C105" s="1">
        <v>58541</v>
      </c>
      <c r="D105" s="1">
        <v>41940000</v>
      </c>
      <c r="E105" s="1">
        <v>3</v>
      </c>
      <c r="F105" s="1">
        <v>136</v>
      </c>
      <c r="G105" s="1">
        <v>3</v>
      </c>
      <c r="H105" s="1" t="s">
        <v>10</v>
      </c>
      <c r="I105" s="4">
        <f>1+(Table5[[#This Row],[مقدار]]/Table5[[#This Row],[تعداد روز فعال شعبه]])*10</f>
        <v>1.2205882352941178</v>
      </c>
    </row>
    <row r="106" spans="1:9" x14ac:dyDescent="0.35">
      <c r="A106" s="1" t="s">
        <v>770</v>
      </c>
      <c r="B106" s="1" t="s">
        <v>309</v>
      </c>
      <c r="C106" s="1">
        <v>59193</v>
      </c>
      <c r="D106" s="1">
        <v>34560000</v>
      </c>
      <c r="E106" s="1">
        <v>3</v>
      </c>
      <c r="F106" s="1">
        <v>136</v>
      </c>
      <c r="G106" s="1">
        <v>3</v>
      </c>
      <c r="H106" s="1" t="s">
        <v>10</v>
      </c>
      <c r="I106" s="4">
        <f>1+(Table5[[#This Row],[مقدار]]/Table5[[#This Row],[تعداد روز فعال شعبه]])*10</f>
        <v>1.2205882352941178</v>
      </c>
    </row>
    <row r="107" spans="1:9" x14ac:dyDescent="0.35">
      <c r="A107" s="1" t="s">
        <v>770</v>
      </c>
      <c r="B107" s="1" t="s">
        <v>193</v>
      </c>
      <c r="C107" s="1">
        <v>58639</v>
      </c>
      <c r="D107" s="1">
        <v>29490000</v>
      </c>
      <c r="E107" s="1">
        <v>3</v>
      </c>
      <c r="F107" s="1">
        <v>136</v>
      </c>
      <c r="G107" s="1">
        <v>3</v>
      </c>
      <c r="H107" s="1" t="s">
        <v>10</v>
      </c>
      <c r="I107" s="4">
        <f>1+(Table5[[#This Row],[مقدار]]/Table5[[#This Row],[تعداد روز فعال شعبه]])*10</f>
        <v>1.2205882352941178</v>
      </c>
    </row>
    <row r="108" spans="1:9" x14ac:dyDescent="0.35">
      <c r="A108" s="1" t="s">
        <v>770</v>
      </c>
      <c r="B108" s="1" t="s">
        <v>644</v>
      </c>
      <c r="C108" s="1">
        <v>59071</v>
      </c>
      <c r="D108" s="1">
        <v>43020000</v>
      </c>
      <c r="E108" s="1">
        <v>3</v>
      </c>
      <c r="F108" s="1">
        <v>136</v>
      </c>
      <c r="G108" s="1">
        <v>2</v>
      </c>
      <c r="H108" s="1" t="s">
        <v>10</v>
      </c>
      <c r="I108" s="4">
        <f>1+(Table5[[#This Row],[مقدار]]/Table5[[#This Row],[تعداد روز فعال شعبه]])*10</f>
        <v>1.2205882352941178</v>
      </c>
    </row>
    <row r="109" spans="1:9" x14ac:dyDescent="0.35">
      <c r="A109" s="1" t="s">
        <v>770</v>
      </c>
      <c r="B109" s="1" t="s">
        <v>297</v>
      </c>
      <c r="C109" s="1">
        <v>59070</v>
      </c>
      <c r="D109" s="1">
        <v>30090000</v>
      </c>
      <c r="E109" s="1">
        <v>3</v>
      </c>
      <c r="F109" s="1">
        <v>136</v>
      </c>
      <c r="G109" s="1">
        <v>3</v>
      </c>
      <c r="H109" s="1" t="s">
        <v>10</v>
      </c>
      <c r="I109" s="4">
        <f>1+(Table5[[#This Row],[مقدار]]/Table5[[#This Row],[تعداد روز فعال شعبه]])*10</f>
        <v>1.2205882352941178</v>
      </c>
    </row>
    <row r="110" spans="1:9" x14ac:dyDescent="0.35">
      <c r="A110" s="1" t="s">
        <v>770</v>
      </c>
      <c r="B110" s="1" t="s">
        <v>148</v>
      </c>
      <c r="C110" s="1">
        <v>58750</v>
      </c>
      <c r="D110" s="1">
        <v>17700000</v>
      </c>
      <c r="E110" s="1">
        <v>3</v>
      </c>
      <c r="F110" s="1">
        <v>136</v>
      </c>
      <c r="G110" s="1">
        <v>2</v>
      </c>
      <c r="H110" s="1" t="s">
        <v>10</v>
      </c>
      <c r="I110" s="4">
        <f>1+(Table5[[#This Row],[مقدار]]/Table5[[#This Row],[تعداد روز فعال شعبه]])*10</f>
        <v>1.2205882352941178</v>
      </c>
    </row>
    <row r="111" spans="1:9" x14ac:dyDescent="0.35">
      <c r="A111" s="1" t="s">
        <v>770</v>
      </c>
      <c r="B111" s="1" t="s">
        <v>291</v>
      </c>
      <c r="C111" s="1">
        <v>59100</v>
      </c>
      <c r="D111" s="1">
        <v>34950000</v>
      </c>
      <c r="E111" s="1">
        <v>3</v>
      </c>
      <c r="F111" s="1">
        <v>136</v>
      </c>
      <c r="G111" s="1">
        <v>3</v>
      </c>
      <c r="H111" s="1" t="s">
        <v>10</v>
      </c>
      <c r="I111" s="4">
        <f>1+(Table5[[#This Row],[مقدار]]/Table5[[#This Row],[تعداد روز فعال شعبه]])*10</f>
        <v>1.2205882352941178</v>
      </c>
    </row>
    <row r="112" spans="1:9" x14ac:dyDescent="0.35">
      <c r="A112" s="1" t="s">
        <v>770</v>
      </c>
      <c r="B112" s="1" t="s">
        <v>235</v>
      </c>
      <c r="C112" s="1">
        <v>59091</v>
      </c>
      <c r="D112" s="1">
        <v>52800000</v>
      </c>
      <c r="E112" s="1">
        <v>3</v>
      </c>
      <c r="F112" s="1">
        <v>136</v>
      </c>
      <c r="G112" s="1">
        <v>3</v>
      </c>
      <c r="H112" s="1" t="s">
        <v>10</v>
      </c>
      <c r="I112" s="4">
        <f>1+(Table5[[#This Row],[مقدار]]/Table5[[#This Row],[تعداد روز فعال شعبه]])*10</f>
        <v>1.2205882352941178</v>
      </c>
    </row>
    <row r="113" spans="1:9" x14ac:dyDescent="0.35">
      <c r="A113" s="1" t="s">
        <v>770</v>
      </c>
      <c r="B113" s="1" t="s">
        <v>76</v>
      </c>
      <c r="C113" s="1">
        <v>58939</v>
      </c>
      <c r="D113" s="1">
        <v>36150000</v>
      </c>
      <c r="E113" s="1">
        <v>3</v>
      </c>
      <c r="F113" s="1">
        <v>136</v>
      </c>
      <c r="G113" s="1">
        <v>3</v>
      </c>
      <c r="H113" s="1" t="s">
        <v>10</v>
      </c>
      <c r="I113" s="4">
        <f>1+(Table5[[#This Row],[مقدار]]/Table5[[#This Row],[تعداد روز فعال شعبه]])*10</f>
        <v>1.2205882352941178</v>
      </c>
    </row>
    <row r="114" spans="1:9" x14ac:dyDescent="0.35">
      <c r="A114" s="1" t="s">
        <v>770</v>
      </c>
      <c r="B114" s="1" t="s">
        <v>234</v>
      </c>
      <c r="C114" s="1">
        <v>58593</v>
      </c>
      <c r="D114" s="1">
        <v>18300000</v>
      </c>
      <c r="E114" s="1">
        <v>3</v>
      </c>
      <c r="F114" s="1">
        <v>136</v>
      </c>
      <c r="G114" s="1">
        <v>3</v>
      </c>
      <c r="H114" s="1" t="s">
        <v>10</v>
      </c>
      <c r="I114" s="4">
        <f>1+(Table5[[#This Row],[مقدار]]/Table5[[#This Row],[تعداد روز فعال شعبه]])*10</f>
        <v>1.2205882352941178</v>
      </c>
    </row>
    <row r="115" spans="1:9" x14ac:dyDescent="0.35">
      <c r="A115" s="1" t="s">
        <v>770</v>
      </c>
      <c r="B115" s="1" t="s">
        <v>146</v>
      </c>
      <c r="C115" s="1">
        <v>58732</v>
      </c>
      <c r="D115" s="1">
        <v>9930000</v>
      </c>
      <c r="E115" s="1">
        <v>3</v>
      </c>
      <c r="F115" s="1">
        <v>136</v>
      </c>
      <c r="G115" s="1">
        <v>3</v>
      </c>
      <c r="H115" s="1" t="s">
        <v>10</v>
      </c>
      <c r="I115" s="4">
        <f>1+(Table5[[#This Row],[مقدار]]/Table5[[#This Row],[تعداد روز فعال شعبه]])*10</f>
        <v>1.2205882352941178</v>
      </c>
    </row>
    <row r="116" spans="1:9" x14ac:dyDescent="0.35">
      <c r="A116" s="1" t="s">
        <v>770</v>
      </c>
      <c r="B116" s="1" t="s">
        <v>195</v>
      </c>
      <c r="C116" s="1">
        <v>58841</v>
      </c>
      <c r="D116" s="1">
        <v>12958000</v>
      </c>
      <c r="E116" s="1">
        <v>2</v>
      </c>
      <c r="F116" s="1">
        <v>136</v>
      </c>
      <c r="G116" s="1">
        <v>2</v>
      </c>
      <c r="H116" s="1" t="s">
        <v>10</v>
      </c>
      <c r="I116" s="4">
        <f>1+(Table5[[#This Row],[مقدار]]/Table5[[#This Row],[تعداد روز فعال شعبه]])*10</f>
        <v>1.1470588235294117</v>
      </c>
    </row>
    <row r="117" spans="1:9" x14ac:dyDescent="0.35">
      <c r="A117" s="1" t="s">
        <v>770</v>
      </c>
      <c r="B117" s="1" t="s">
        <v>378</v>
      </c>
      <c r="C117" s="1">
        <v>58633</v>
      </c>
      <c r="D117" s="1">
        <v>25727900</v>
      </c>
      <c r="E117" s="1">
        <v>2</v>
      </c>
      <c r="F117" s="1">
        <v>136</v>
      </c>
      <c r="G117" s="1">
        <v>2</v>
      </c>
      <c r="H117" s="1" t="s">
        <v>10</v>
      </c>
      <c r="I117" s="4">
        <f>1+(Table5[[#This Row],[مقدار]]/Table5[[#This Row],[تعداد روز فعال شعبه]])*10</f>
        <v>1.1470588235294117</v>
      </c>
    </row>
    <row r="118" spans="1:9" x14ac:dyDescent="0.35">
      <c r="A118" s="1" t="s">
        <v>770</v>
      </c>
      <c r="B118" s="1" t="s">
        <v>83</v>
      </c>
      <c r="C118" s="1">
        <v>58928</v>
      </c>
      <c r="D118" s="1">
        <v>20774600</v>
      </c>
      <c r="E118" s="1">
        <v>2</v>
      </c>
      <c r="F118" s="1">
        <v>136</v>
      </c>
      <c r="G118" s="1">
        <v>2</v>
      </c>
      <c r="H118" s="1" t="s">
        <v>10</v>
      </c>
      <c r="I118" s="4">
        <f>1+(Table5[[#This Row],[مقدار]]/Table5[[#This Row],[تعداد روز فعال شعبه]])*10</f>
        <v>1.1470588235294117</v>
      </c>
    </row>
    <row r="119" spans="1:9" x14ac:dyDescent="0.35">
      <c r="A119" s="1" t="s">
        <v>770</v>
      </c>
      <c r="B119" s="1" t="s">
        <v>32</v>
      </c>
      <c r="C119" s="1">
        <v>58888</v>
      </c>
      <c r="D119" s="1">
        <v>14964400</v>
      </c>
      <c r="E119" s="1">
        <v>2</v>
      </c>
      <c r="F119" s="1">
        <v>136</v>
      </c>
      <c r="G119" s="1">
        <v>2</v>
      </c>
      <c r="H119" s="1" t="s">
        <v>10</v>
      </c>
      <c r="I119" s="4">
        <f>1+(Table5[[#This Row],[مقدار]]/Table5[[#This Row],[تعداد روز فعال شعبه]])*10</f>
        <v>1.1470588235294117</v>
      </c>
    </row>
    <row r="120" spans="1:9" x14ac:dyDescent="0.35">
      <c r="A120" s="1" t="s">
        <v>770</v>
      </c>
      <c r="B120" s="1" t="s">
        <v>205</v>
      </c>
      <c r="C120" s="1">
        <v>58566</v>
      </c>
      <c r="D120" s="1">
        <v>35718100</v>
      </c>
      <c r="E120" s="1">
        <v>2</v>
      </c>
      <c r="F120" s="1">
        <v>136</v>
      </c>
      <c r="G120" s="1">
        <v>2</v>
      </c>
      <c r="H120" s="1" t="s">
        <v>10</v>
      </c>
      <c r="I120" s="4">
        <f>1+(Table5[[#This Row],[مقدار]]/Table5[[#This Row],[تعداد روز فعال شعبه]])*10</f>
        <v>1.1470588235294117</v>
      </c>
    </row>
    <row r="121" spans="1:9" x14ac:dyDescent="0.35">
      <c r="A121" s="1" t="s">
        <v>770</v>
      </c>
      <c r="B121" s="1" t="s">
        <v>57</v>
      </c>
      <c r="C121" s="1">
        <v>58659</v>
      </c>
      <c r="D121" s="1">
        <v>20356600</v>
      </c>
      <c r="E121" s="1">
        <v>2</v>
      </c>
      <c r="F121" s="1">
        <v>136</v>
      </c>
      <c r="G121" s="1">
        <v>2</v>
      </c>
      <c r="H121" s="1" t="s">
        <v>10</v>
      </c>
      <c r="I121" s="4">
        <f>1+(Table5[[#This Row],[مقدار]]/Table5[[#This Row],[تعداد روز فعال شعبه]])*10</f>
        <v>1.1470588235294117</v>
      </c>
    </row>
    <row r="122" spans="1:9" x14ac:dyDescent="0.35">
      <c r="A122" s="1" t="s">
        <v>770</v>
      </c>
      <c r="B122" s="1" t="s">
        <v>9</v>
      </c>
      <c r="C122" s="1">
        <v>58641</v>
      </c>
      <c r="D122" s="1">
        <v>26919200</v>
      </c>
      <c r="E122" s="1">
        <v>2</v>
      </c>
      <c r="F122" s="1">
        <v>136</v>
      </c>
      <c r="G122" s="1">
        <v>2</v>
      </c>
      <c r="H122" s="1" t="s">
        <v>10</v>
      </c>
      <c r="I122" s="4">
        <f>1+(Table5[[#This Row],[مقدار]]/Table5[[#This Row],[تعداد روز فعال شعبه]])*10</f>
        <v>1.1470588235294117</v>
      </c>
    </row>
    <row r="123" spans="1:9" x14ac:dyDescent="0.35">
      <c r="A123" s="1" t="s">
        <v>770</v>
      </c>
      <c r="B123" s="1" t="s">
        <v>176</v>
      </c>
      <c r="C123" s="1">
        <v>58671</v>
      </c>
      <c r="D123" s="1">
        <v>22028600</v>
      </c>
      <c r="E123" s="1">
        <v>2</v>
      </c>
      <c r="F123" s="1">
        <v>136</v>
      </c>
      <c r="G123" s="1">
        <v>2</v>
      </c>
      <c r="H123" s="1" t="s">
        <v>10</v>
      </c>
      <c r="I123" s="4">
        <f>1+(Table5[[#This Row],[مقدار]]/Table5[[#This Row],[تعداد روز فعال شعبه]])*10</f>
        <v>1.1470588235294117</v>
      </c>
    </row>
    <row r="124" spans="1:9" x14ac:dyDescent="0.35">
      <c r="A124" s="1" t="s">
        <v>770</v>
      </c>
      <c r="B124" s="1" t="s">
        <v>199</v>
      </c>
      <c r="C124" s="1">
        <v>58624</v>
      </c>
      <c r="D124" s="1">
        <v>35195600</v>
      </c>
      <c r="E124" s="1">
        <v>2</v>
      </c>
      <c r="F124" s="1">
        <v>136</v>
      </c>
      <c r="G124" s="1">
        <v>2</v>
      </c>
      <c r="H124" s="1" t="s">
        <v>10</v>
      </c>
      <c r="I124" s="4">
        <f>1+(Table5[[#This Row],[مقدار]]/Table5[[#This Row],[تعداد روز فعال شعبه]])*10</f>
        <v>1.1470588235294117</v>
      </c>
    </row>
    <row r="125" spans="1:9" x14ac:dyDescent="0.35">
      <c r="A125" s="1" t="s">
        <v>770</v>
      </c>
      <c r="B125" s="1" t="s">
        <v>239</v>
      </c>
      <c r="C125" s="1">
        <v>58695</v>
      </c>
      <c r="D125" s="1">
        <v>18559200</v>
      </c>
      <c r="E125" s="1">
        <v>2</v>
      </c>
      <c r="F125" s="1">
        <v>136</v>
      </c>
      <c r="G125" s="1">
        <v>2</v>
      </c>
      <c r="H125" s="1" t="s">
        <v>10</v>
      </c>
      <c r="I125" s="4">
        <f>1+(Table5[[#This Row],[مقدار]]/Table5[[#This Row],[تعداد روز فعال شعبه]])*10</f>
        <v>1.1470588235294117</v>
      </c>
    </row>
    <row r="126" spans="1:9" x14ac:dyDescent="0.35">
      <c r="A126" s="1" t="s">
        <v>770</v>
      </c>
      <c r="B126" s="1" t="s">
        <v>188</v>
      </c>
      <c r="C126" s="1">
        <v>58927</v>
      </c>
      <c r="D126" s="1">
        <v>25477100</v>
      </c>
      <c r="E126" s="1">
        <v>2</v>
      </c>
      <c r="F126" s="1">
        <v>136</v>
      </c>
      <c r="G126" s="1">
        <v>2</v>
      </c>
      <c r="H126" s="1" t="s">
        <v>10</v>
      </c>
      <c r="I126" s="4">
        <f>1+(Table5[[#This Row],[مقدار]]/Table5[[#This Row],[تعداد روز فعال شعبه]])*10</f>
        <v>1.1470588235294117</v>
      </c>
    </row>
    <row r="127" spans="1:9" x14ac:dyDescent="0.35">
      <c r="A127" s="1" t="s">
        <v>770</v>
      </c>
      <c r="B127" s="1" t="s">
        <v>46</v>
      </c>
      <c r="C127" s="1">
        <v>58375</v>
      </c>
      <c r="D127" s="1">
        <v>5329500</v>
      </c>
      <c r="E127" s="1">
        <v>2</v>
      </c>
      <c r="F127" s="1">
        <v>136</v>
      </c>
      <c r="G127" s="1">
        <v>2</v>
      </c>
      <c r="H127" s="1" t="s">
        <v>10</v>
      </c>
      <c r="I127" s="4">
        <f>1+(Table5[[#This Row],[مقدار]]/Table5[[#This Row],[تعداد روز فعال شعبه]])*10</f>
        <v>1.1470588235294117</v>
      </c>
    </row>
    <row r="128" spans="1:9" x14ac:dyDescent="0.35">
      <c r="A128" s="1" t="s">
        <v>770</v>
      </c>
      <c r="B128" s="1" t="s">
        <v>145</v>
      </c>
      <c r="C128" s="1">
        <v>58586</v>
      </c>
      <c r="D128" s="1">
        <v>27761000</v>
      </c>
      <c r="E128" s="1">
        <v>2</v>
      </c>
      <c r="F128" s="1">
        <v>136</v>
      </c>
      <c r="G128" s="1">
        <v>2</v>
      </c>
      <c r="H128" s="1" t="s">
        <v>10</v>
      </c>
      <c r="I128" s="4">
        <f>1+(Table5[[#This Row],[مقدار]]/Table5[[#This Row],[تعداد روز فعال شعبه]])*10</f>
        <v>1.1470588235294117</v>
      </c>
    </row>
    <row r="129" spans="1:9" x14ac:dyDescent="0.35">
      <c r="A129" s="1" t="s">
        <v>770</v>
      </c>
      <c r="B129" s="1" t="s">
        <v>173</v>
      </c>
      <c r="C129" s="1">
        <v>59210</v>
      </c>
      <c r="D129" s="1">
        <v>39240000</v>
      </c>
      <c r="E129" s="1">
        <v>2</v>
      </c>
      <c r="F129" s="1">
        <v>136</v>
      </c>
      <c r="G129" s="1">
        <v>2</v>
      </c>
      <c r="H129" s="1" t="s">
        <v>10</v>
      </c>
      <c r="I129" s="4">
        <f>1+(Table5[[#This Row],[مقدار]]/Table5[[#This Row],[تعداد روز فعال شعبه]])*10</f>
        <v>1.1470588235294117</v>
      </c>
    </row>
    <row r="130" spans="1:9" x14ac:dyDescent="0.35">
      <c r="A130" s="1" t="s">
        <v>770</v>
      </c>
      <c r="B130" s="1" t="s">
        <v>440</v>
      </c>
      <c r="C130" s="1">
        <v>58866</v>
      </c>
      <c r="D130" s="1">
        <v>12840000</v>
      </c>
      <c r="E130" s="1">
        <v>2</v>
      </c>
      <c r="F130" s="1">
        <v>136</v>
      </c>
      <c r="G130" s="1">
        <v>2</v>
      </c>
      <c r="H130" s="1" t="s">
        <v>10</v>
      </c>
      <c r="I130" s="4">
        <f>1+(Table5[[#This Row],[مقدار]]/Table5[[#This Row],[تعداد روز فعال شعبه]])*10</f>
        <v>1.1470588235294117</v>
      </c>
    </row>
    <row r="131" spans="1:9" x14ac:dyDescent="0.35">
      <c r="A131" s="1" t="s">
        <v>770</v>
      </c>
      <c r="B131" s="1" t="s">
        <v>409</v>
      </c>
      <c r="C131" s="1">
        <v>58988</v>
      </c>
      <c r="D131" s="1">
        <v>19440000</v>
      </c>
      <c r="E131" s="1">
        <v>2</v>
      </c>
      <c r="F131" s="1">
        <v>136</v>
      </c>
      <c r="G131" s="1">
        <v>2</v>
      </c>
      <c r="H131" s="1" t="s">
        <v>10</v>
      </c>
      <c r="I131" s="4">
        <f>1+(Table5[[#This Row],[مقدار]]/Table5[[#This Row],[تعداد روز فعال شعبه]])*10</f>
        <v>1.1470588235294117</v>
      </c>
    </row>
    <row r="132" spans="1:9" x14ac:dyDescent="0.35">
      <c r="A132" s="1" t="s">
        <v>770</v>
      </c>
      <c r="B132" s="1" t="s">
        <v>93</v>
      </c>
      <c r="C132" s="1">
        <v>58862</v>
      </c>
      <c r="D132" s="1">
        <v>12200000</v>
      </c>
      <c r="E132" s="1">
        <v>2</v>
      </c>
      <c r="F132" s="1">
        <v>136</v>
      </c>
      <c r="G132" s="1">
        <v>2</v>
      </c>
      <c r="H132" s="1" t="s">
        <v>10</v>
      </c>
      <c r="I132" s="4">
        <f>1+(Table5[[#This Row],[مقدار]]/Table5[[#This Row],[تعداد روز فعال شعبه]])*10</f>
        <v>1.1470588235294117</v>
      </c>
    </row>
    <row r="133" spans="1:9" x14ac:dyDescent="0.35">
      <c r="A133" s="1" t="s">
        <v>770</v>
      </c>
      <c r="B133" s="1" t="s">
        <v>412</v>
      </c>
      <c r="C133" s="1">
        <v>58871</v>
      </c>
      <c r="D133" s="1">
        <v>10420000</v>
      </c>
      <c r="E133" s="1">
        <v>2</v>
      </c>
      <c r="F133" s="1">
        <v>136</v>
      </c>
      <c r="G133" s="1">
        <v>2</v>
      </c>
      <c r="H133" s="1" t="s">
        <v>10</v>
      </c>
      <c r="I133" s="4">
        <f>1+(Table5[[#This Row],[مقدار]]/Table5[[#This Row],[تعداد روز فعال شعبه]])*10</f>
        <v>1.1470588235294117</v>
      </c>
    </row>
    <row r="134" spans="1:9" x14ac:dyDescent="0.35">
      <c r="A134" s="1" t="s">
        <v>770</v>
      </c>
      <c r="B134" s="1" t="s">
        <v>387</v>
      </c>
      <c r="C134" s="1">
        <v>58975</v>
      </c>
      <c r="D134" s="1">
        <v>10840000</v>
      </c>
      <c r="E134" s="1">
        <v>2</v>
      </c>
      <c r="F134" s="1">
        <v>136</v>
      </c>
      <c r="G134" s="1">
        <v>2</v>
      </c>
      <c r="H134" s="1" t="s">
        <v>10</v>
      </c>
      <c r="I134" s="4">
        <f>1+(Table5[[#This Row],[مقدار]]/Table5[[#This Row],[تعداد روز فعال شعبه]])*10</f>
        <v>1.1470588235294117</v>
      </c>
    </row>
    <row r="135" spans="1:9" x14ac:dyDescent="0.35">
      <c r="A135" s="1" t="s">
        <v>770</v>
      </c>
      <c r="B135" s="1" t="s">
        <v>19</v>
      </c>
      <c r="C135" s="1">
        <v>59057</v>
      </c>
      <c r="D135" s="1">
        <v>39300000</v>
      </c>
      <c r="E135" s="1">
        <v>2</v>
      </c>
      <c r="F135" s="1">
        <v>136</v>
      </c>
      <c r="G135" s="1">
        <v>2</v>
      </c>
      <c r="H135" s="1" t="s">
        <v>10</v>
      </c>
      <c r="I135" s="4">
        <f>1+(Table5[[#This Row],[مقدار]]/Table5[[#This Row],[تعداد روز فعال شعبه]])*10</f>
        <v>1.1470588235294117</v>
      </c>
    </row>
    <row r="136" spans="1:9" x14ac:dyDescent="0.35">
      <c r="A136" s="1" t="s">
        <v>770</v>
      </c>
      <c r="B136" s="1" t="s">
        <v>104</v>
      </c>
      <c r="C136" s="1">
        <v>58670</v>
      </c>
      <c r="D136" s="1">
        <v>15220000</v>
      </c>
      <c r="E136" s="1">
        <v>2</v>
      </c>
      <c r="F136" s="1">
        <v>136</v>
      </c>
      <c r="G136" s="1">
        <v>2</v>
      </c>
      <c r="H136" s="1" t="s">
        <v>10</v>
      </c>
      <c r="I136" s="4">
        <f>1+(Table5[[#This Row],[مقدار]]/Table5[[#This Row],[تعداد روز فعال شعبه]])*10</f>
        <v>1.1470588235294117</v>
      </c>
    </row>
    <row r="137" spans="1:9" x14ac:dyDescent="0.35">
      <c r="A137" s="1" t="s">
        <v>770</v>
      </c>
      <c r="B137" s="1" t="s">
        <v>238</v>
      </c>
      <c r="C137" s="1">
        <v>59189</v>
      </c>
      <c r="D137" s="1">
        <v>20860000</v>
      </c>
      <c r="E137" s="1">
        <v>2</v>
      </c>
      <c r="F137" s="1">
        <v>136</v>
      </c>
      <c r="G137" s="1">
        <v>2</v>
      </c>
      <c r="H137" s="1" t="s">
        <v>10</v>
      </c>
      <c r="I137" s="4">
        <f>1+(Table5[[#This Row],[مقدار]]/Table5[[#This Row],[تعداد روز فعال شعبه]])*10</f>
        <v>1.1470588235294117</v>
      </c>
    </row>
    <row r="138" spans="1:9" x14ac:dyDescent="0.35">
      <c r="A138" s="1" t="s">
        <v>770</v>
      </c>
      <c r="B138" s="1" t="s">
        <v>256</v>
      </c>
      <c r="C138" s="1">
        <v>58765</v>
      </c>
      <c r="D138" s="1">
        <v>15560000</v>
      </c>
      <c r="E138" s="1">
        <v>2</v>
      </c>
      <c r="F138" s="1">
        <v>136</v>
      </c>
      <c r="G138" s="1">
        <v>2</v>
      </c>
      <c r="H138" s="1" t="s">
        <v>10</v>
      </c>
      <c r="I138" s="4">
        <f>1+(Table5[[#This Row],[مقدار]]/Table5[[#This Row],[تعداد روز فعال شعبه]])*10</f>
        <v>1.1470588235294117</v>
      </c>
    </row>
    <row r="139" spans="1:9" x14ac:dyDescent="0.35">
      <c r="A139" s="1" t="s">
        <v>770</v>
      </c>
      <c r="B139" s="1" t="s">
        <v>227</v>
      </c>
      <c r="C139" s="1">
        <v>59154</v>
      </c>
      <c r="D139" s="1">
        <v>17100000</v>
      </c>
      <c r="E139" s="1">
        <v>2</v>
      </c>
      <c r="F139" s="1">
        <v>136</v>
      </c>
      <c r="G139" s="1">
        <v>2</v>
      </c>
      <c r="H139" s="1" t="s">
        <v>10</v>
      </c>
      <c r="I139" s="4">
        <f>1+(Table5[[#This Row],[مقدار]]/Table5[[#This Row],[تعداد روز فعال شعبه]])*10</f>
        <v>1.1470588235294117</v>
      </c>
    </row>
    <row r="140" spans="1:9" x14ac:dyDescent="0.35">
      <c r="A140" s="1" t="s">
        <v>770</v>
      </c>
      <c r="B140" s="1" t="s">
        <v>80</v>
      </c>
      <c r="C140" s="1">
        <v>58651</v>
      </c>
      <c r="D140" s="1">
        <v>29160000</v>
      </c>
      <c r="E140" s="1">
        <v>2</v>
      </c>
      <c r="F140" s="1">
        <v>136</v>
      </c>
      <c r="G140" s="1">
        <v>2</v>
      </c>
      <c r="H140" s="1" t="s">
        <v>10</v>
      </c>
      <c r="I140" s="4">
        <f>1+(Table5[[#This Row],[مقدار]]/Table5[[#This Row],[تعداد روز فعال شعبه]])*10</f>
        <v>1.1470588235294117</v>
      </c>
    </row>
    <row r="141" spans="1:9" x14ac:dyDescent="0.35">
      <c r="A141" s="1" t="s">
        <v>770</v>
      </c>
      <c r="B141" s="1" t="s">
        <v>30</v>
      </c>
      <c r="C141" s="1">
        <v>58534</v>
      </c>
      <c r="D141" s="1">
        <v>26540000</v>
      </c>
      <c r="E141" s="1">
        <v>2</v>
      </c>
      <c r="F141" s="1">
        <v>136</v>
      </c>
      <c r="G141" s="1">
        <v>2</v>
      </c>
      <c r="H141" s="1" t="s">
        <v>10</v>
      </c>
      <c r="I141" s="4">
        <f>1+(Table5[[#This Row],[مقدار]]/Table5[[#This Row],[تعداد روز فعال شعبه]])*10</f>
        <v>1.1470588235294117</v>
      </c>
    </row>
    <row r="142" spans="1:9" x14ac:dyDescent="0.35">
      <c r="A142" s="1" t="s">
        <v>770</v>
      </c>
      <c r="B142" s="1" t="s">
        <v>44</v>
      </c>
      <c r="C142" s="1">
        <v>59025</v>
      </c>
      <c r="D142" s="1">
        <v>15320000</v>
      </c>
      <c r="E142" s="1">
        <v>2</v>
      </c>
      <c r="F142" s="1">
        <v>136</v>
      </c>
      <c r="G142" s="1">
        <v>2</v>
      </c>
      <c r="H142" s="1" t="s">
        <v>10</v>
      </c>
      <c r="I142" s="4">
        <f>1+(Table5[[#This Row],[مقدار]]/Table5[[#This Row],[تعداد روز فعال شعبه]])*10</f>
        <v>1.1470588235294117</v>
      </c>
    </row>
    <row r="143" spans="1:9" x14ac:dyDescent="0.35">
      <c r="A143" s="1" t="s">
        <v>770</v>
      </c>
      <c r="B143" s="1" t="s">
        <v>280</v>
      </c>
      <c r="C143" s="1">
        <v>58582</v>
      </c>
      <c r="D143" s="1">
        <v>41900000</v>
      </c>
      <c r="E143" s="1">
        <v>2</v>
      </c>
      <c r="F143" s="1">
        <v>136</v>
      </c>
      <c r="G143" s="1">
        <v>2</v>
      </c>
      <c r="H143" s="1" t="s">
        <v>10</v>
      </c>
      <c r="I143" s="4">
        <f>1+(Table5[[#This Row],[مقدار]]/Table5[[#This Row],[تعداد روز فعال شعبه]])*10</f>
        <v>1.1470588235294117</v>
      </c>
    </row>
    <row r="144" spans="1:9" x14ac:dyDescent="0.35">
      <c r="A144" s="1" t="s">
        <v>770</v>
      </c>
      <c r="B144" s="1" t="s">
        <v>137</v>
      </c>
      <c r="C144" s="1">
        <v>58822</v>
      </c>
      <c r="D144" s="1">
        <v>15200000</v>
      </c>
      <c r="E144" s="1">
        <v>2</v>
      </c>
      <c r="F144" s="1">
        <v>136</v>
      </c>
      <c r="G144" s="1">
        <v>2</v>
      </c>
      <c r="H144" s="1" t="s">
        <v>10</v>
      </c>
      <c r="I144" s="4">
        <f>1+(Table5[[#This Row],[مقدار]]/Table5[[#This Row],[تعداد روز فعال شعبه]])*10</f>
        <v>1.1470588235294117</v>
      </c>
    </row>
    <row r="145" spans="1:9" x14ac:dyDescent="0.35">
      <c r="A145" s="1" t="s">
        <v>770</v>
      </c>
      <c r="B145" s="1" t="s">
        <v>452</v>
      </c>
      <c r="C145" s="1">
        <v>58919</v>
      </c>
      <c r="D145" s="1">
        <v>19060000</v>
      </c>
      <c r="E145" s="1">
        <v>2</v>
      </c>
      <c r="F145" s="1">
        <v>136</v>
      </c>
      <c r="G145" s="1">
        <v>2</v>
      </c>
      <c r="H145" s="1" t="s">
        <v>10</v>
      </c>
      <c r="I145" s="4">
        <f>1+(Table5[[#This Row],[مقدار]]/Table5[[#This Row],[تعداد روز فعال شعبه]])*10</f>
        <v>1.1470588235294117</v>
      </c>
    </row>
    <row r="146" spans="1:9" x14ac:dyDescent="0.35">
      <c r="A146" s="1" t="s">
        <v>770</v>
      </c>
      <c r="B146" s="1" t="s">
        <v>596</v>
      </c>
      <c r="C146" s="1">
        <v>57960</v>
      </c>
      <c r="D146" s="1">
        <v>14820000</v>
      </c>
      <c r="E146" s="1">
        <v>2</v>
      </c>
      <c r="F146" s="1">
        <v>136</v>
      </c>
      <c r="G146" s="1">
        <v>2</v>
      </c>
      <c r="H146" s="1" t="s">
        <v>10</v>
      </c>
      <c r="I146" s="4">
        <f>1+(Table5[[#This Row],[مقدار]]/Table5[[#This Row],[تعداد روز فعال شعبه]])*10</f>
        <v>1.1470588235294117</v>
      </c>
    </row>
    <row r="147" spans="1:9" x14ac:dyDescent="0.35">
      <c r="A147" s="1" t="s">
        <v>770</v>
      </c>
      <c r="B147" s="1" t="s">
        <v>66</v>
      </c>
      <c r="C147" s="1">
        <v>58780</v>
      </c>
      <c r="D147" s="1">
        <v>10980000</v>
      </c>
      <c r="E147" s="1">
        <v>2</v>
      </c>
      <c r="F147" s="1">
        <v>136</v>
      </c>
      <c r="G147" s="1">
        <v>2</v>
      </c>
      <c r="H147" s="1" t="s">
        <v>10</v>
      </c>
      <c r="I147" s="4">
        <f>1+(Table5[[#This Row],[مقدار]]/Table5[[#This Row],[تعداد روز فعال شعبه]])*10</f>
        <v>1.1470588235294117</v>
      </c>
    </row>
    <row r="148" spans="1:9" x14ac:dyDescent="0.35">
      <c r="A148" s="1" t="s">
        <v>770</v>
      </c>
      <c r="B148" s="1" t="s">
        <v>217</v>
      </c>
      <c r="C148" s="1">
        <v>57943</v>
      </c>
      <c r="D148" s="1">
        <v>14740000</v>
      </c>
      <c r="E148" s="1">
        <v>2</v>
      </c>
      <c r="F148" s="1">
        <v>136</v>
      </c>
      <c r="G148" s="1">
        <v>2</v>
      </c>
      <c r="H148" s="1" t="s">
        <v>10</v>
      </c>
      <c r="I148" s="4">
        <f>1+(Table5[[#This Row],[مقدار]]/Table5[[#This Row],[تعداد روز فعال شعبه]])*10</f>
        <v>1.1470588235294117</v>
      </c>
    </row>
    <row r="149" spans="1:9" x14ac:dyDescent="0.35">
      <c r="A149" s="1" t="s">
        <v>770</v>
      </c>
      <c r="B149" s="1" t="s">
        <v>68</v>
      </c>
      <c r="C149" s="1">
        <v>59033</v>
      </c>
      <c r="D149" s="1">
        <v>17360000</v>
      </c>
      <c r="E149" s="1">
        <v>2</v>
      </c>
      <c r="F149" s="1">
        <v>136</v>
      </c>
      <c r="G149" s="1">
        <v>2</v>
      </c>
      <c r="H149" s="1" t="s">
        <v>10</v>
      </c>
      <c r="I149" s="4">
        <f>1+(Table5[[#This Row],[مقدار]]/Table5[[#This Row],[تعداد روز فعال شعبه]])*10</f>
        <v>1.1470588235294117</v>
      </c>
    </row>
    <row r="150" spans="1:9" x14ac:dyDescent="0.35">
      <c r="A150" s="1" t="s">
        <v>770</v>
      </c>
      <c r="B150" s="1" t="s">
        <v>216</v>
      </c>
      <c r="C150" s="1">
        <v>57952</v>
      </c>
      <c r="D150" s="1">
        <v>12220000</v>
      </c>
      <c r="E150" s="1">
        <v>2</v>
      </c>
      <c r="F150" s="1">
        <v>136</v>
      </c>
      <c r="G150" s="1">
        <v>2</v>
      </c>
      <c r="H150" s="1" t="s">
        <v>10</v>
      </c>
      <c r="I150" s="4">
        <f>1+(Table5[[#This Row],[مقدار]]/Table5[[#This Row],[تعداد روز فعال شعبه]])*10</f>
        <v>1.1470588235294117</v>
      </c>
    </row>
    <row r="151" spans="1:9" x14ac:dyDescent="0.35">
      <c r="A151" s="1" t="s">
        <v>770</v>
      </c>
      <c r="B151" s="1" t="s">
        <v>646</v>
      </c>
      <c r="C151" s="1">
        <v>58092</v>
      </c>
      <c r="D151" s="1">
        <v>12100000</v>
      </c>
      <c r="E151" s="1">
        <v>2</v>
      </c>
      <c r="F151" s="1">
        <v>136</v>
      </c>
      <c r="G151" s="1">
        <v>2</v>
      </c>
      <c r="H151" s="1" t="s">
        <v>10</v>
      </c>
      <c r="I151" s="4">
        <f>1+(Table5[[#This Row],[مقدار]]/Table5[[#This Row],[تعداد روز فعال شعبه]])*10</f>
        <v>1.1470588235294117</v>
      </c>
    </row>
    <row r="152" spans="1:9" x14ac:dyDescent="0.35">
      <c r="A152" s="1" t="s">
        <v>770</v>
      </c>
      <c r="B152" s="1" t="s">
        <v>343</v>
      </c>
      <c r="C152" s="1">
        <v>59129</v>
      </c>
      <c r="D152" s="1">
        <v>22060000</v>
      </c>
      <c r="E152" s="1">
        <v>2</v>
      </c>
      <c r="F152" s="1">
        <v>136</v>
      </c>
      <c r="G152" s="1">
        <v>2</v>
      </c>
      <c r="H152" s="1" t="s">
        <v>10</v>
      </c>
      <c r="I152" s="4">
        <f>1+(Table5[[#This Row],[مقدار]]/Table5[[#This Row],[تعداد روز فعال شعبه]])*10</f>
        <v>1.1470588235294117</v>
      </c>
    </row>
    <row r="153" spans="1:9" x14ac:dyDescent="0.35">
      <c r="A153" s="1" t="s">
        <v>770</v>
      </c>
      <c r="B153" s="1" t="s">
        <v>251</v>
      </c>
      <c r="C153" s="1">
        <v>58880</v>
      </c>
      <c r="D153" s="1">
        <v>10520000</v>
      </c>
      <c r="E153" s="1">
        <v>2</v>
      </c>
      <c r="F153" s="1">
        <v>136</v>
      </c>
      <c r="G153" s="1">
        <v>2</v>
      </c>
      <c r="H153" s="1" t="s">
        <v>10</v>
      </c>
      <c r="I153" s="4">
        <f>1+(Table5[[#This Row],[مقدار]]/Table5[[#This Row],[تعداد روز فعال شعبه]])*10</f>
        <v>1.1470588235294117</v>
      </c>
    </row>
    <row r="154" spans="1:9" x14ac:dyDescent="0.35">
      <c r="A154" s="1" t="s">
        <v>770</v>
      </c>
      <c r="B154" s="1" t="s">
        <v>618</v>
      </c>
      <c r="C154" s="1">
        <v>58772</v>
      </c>
      <c r="D154" s="1">
        <v>14680000</v>
      </c>
      <c r="E154" s="1">
        <v>2</v>
      </c>
      <c r="F154" s="1">
        <v>136</v>
      </c>
      <c r="G154" s="1">
        <v>2</v>
      </c>
      <c r="H154" s="1" t="s">
        <v>10</v>
      </c>
      <c r="I154" s="4">
        <f>1+(Table5[[#This Row],[مقدار]]/Table5[[#This Row],[تعداد روز فعال شعبه]])*10</f>
        <v>1.1470588235294117</v>
      </c>
    </row>
    <row r="155" spans="1:9" x14ac:dyDescent="0.35">
      <c r="A155" s="1" t="s">
        <v>770</v>
      </c>
      <c r="B155" s="1" t="s">
        <v>158</v>
      </c>
      <c r="C155" s="1">
        <v>58916</v>
      </c>
      <c r="D155" s="1">
        <v>21460000</v>
      </c>
      <c r="E155" s="1">
        <v>2</v>
      </c>
      <c r="F155" s="1">
        <v>136</v>
      </c>
      <c r="G155" s="1">
        <v>2</v>
      </c>
      <c r="H155" s="1" t="s">
        <v>10</v>
      </c>
      <c r="I155" s="4">
        <f>1+(Table5[[#This Row],[مقدار]]/Table5[[#This Row],[تعداد روز فعال شعبه]])*10</f>
        <v>1.1470588235294117</v>
      </c>
    </row>
    <row r="156" spans="1:9" x14ac:dyDescent="0.35">
      <c r="A156" s="1" t="s">
        <v>770</v>
      </c>
      <c r="B156" s="1" t="s">
        <v>317</v>
      </c>
      <c r="C156" s="1">
        <v>59146</v>
      </c>
      <c r="D156" s="1">
        <v>31180000</v>
      </c>
      <c r="E156" s="1">
        <v>2</v>
      </c>
      <c r="F156" s="1">
        <v>136</v>
      </c>
      <c r="G156" s="1">
        <v>2</v>
      </c>
      <c r="H156" s="1" t="s">
        <v>10</v>
      </c>
      <c r="I156" s="4">
        <f>1+(Table5[[#This Row],[مقدار]]/Table5[[#This Row],[تعداد روز فعال شعبه]])*10</f>
        <v>1.1470588235294117</v>
      </c>
    </row>
    <row r="157" spans="1:9" x14ac:dyDescent="0.35">
      <c r="A157" s="1" t="s">
        <v>770</v>
      </c>
      <c r="B157" s="1" t="s">
        <v>98</v>
      </c>
      <c r="C157" s="1">
        <v>59051</v>
      </c>
      <c r="D157" s="1">
        <v>18020000</v>
      </c>
      <c r="E157" s="1">
        <v>2</v>
      </c>
      <c r="F157" s="1">
        <v>136</v>
      </c>
      <c r="G157" s="1">
        <v>2</v>
      </c>
      <c r="H157" s="1" t="s">
        <v>10</v>
      </c>
      <c r="I157" s="4">
        <f>1+(Table5[[#This Row],[مقدار]]/Table5[[#This Row],[تعداد روز فعال شعبه]])*10</f>
        <v>1.1470588235294117</v>
      </c>
    </row>
    <row r="158" spans="1:9" x14ac:dyDescent="0.35">
      <c r="A158" s="1" t="s">
        <v>770</v>
      </c>
      <c r="B158" s="1" t="s">
        <v>407</v>
      </c>
      <c r="C158" s="1">
        <v>58825</v>
      </c>
      <c r="D158" s="1">
        <v>13420000</v>
      </c>
      <c r="E158" s="1">
        <v>2</v>
      </c>
      <c r="F158" s="1">
        <v>136</v>
      </c>
      <c r="G158" s="1">
        <v>2</v>
      </c>
      <c r="H158" s="1" t="s">
        <v>10</v>
      </c>
      <c r="I158" s="4">
        <f>1+(Table5[[#This Row],[مقدار]]/Table5[[#This Row],[تعداد روز فعال شعبه]])*10</f>
        <v>1.1470588235294117</v>
      </c>
    </row>
    <row r="159" spans="1:9" x14ac:dyDescent="0.35">
      <c r="A159" s="1" t="s">
        <v>770</v>
      </c>
      <c r="B159" s="1" t="s">
        <v>172</v>
      </c>
      <c r="C159" s="1">
        <v>58894</v>
      </c>
      <c r="D159" s="1">
        <v>13840000</v>
      </c>
      <c r="E159" s="1">
        <v>2</v>
      </c>
      <c r="F159" s="1">
        <v>136</v>
      </c>
      <c r="G159" s="1">
        <v>2</v>
      </c>
      <c r="H159" s="1" t="s">
        <v>10</v>
      </c>
      <c r="I159" s="4">
        <f>1+(Table5[[#This Row],[مقدار]]/Table5[[#This Row],[تعداد روز فعال شعبه]])*10</f>
        <v>1.1470588235294117</v>
      </c>
    </row>
    <row r="160" spans="1:9" x14ac:dyDescent="0.35">
      <c r="A160" s="1" t="s">
        <v>770</v>
      </c>
      <c r="B160" s="1" t="s">
        <v>327</v>
      </c>
      <c r="C160" s="1">
        <v>59203</v>
      </c>
      <c r="D160" s="1">
        <v>17100000</v>
      </c>
      <c r="E160" s="1">
        <v>2</v>
      </c>
      <c r="F160" s="1">
        <v>136</v>
      </c>
      <c r="G160" s="1">
        <v>2</v>
      </c>
      <c r="H160" s="1" t="s">
        <v>10</v>
      </c>
      <c r="I160" s="4">
        <f>1+(Table5[[#This Row],[مقدار]]/Table5[[#This Row],[تعداد روز فعال شعبه]])*10</f>
        <v>1.1470588235294117</v>
      </c>
    </row>
    <row r="161" spans="1:9" x14ac:dyDescent="0.35">
      <c r="A161" s="1" t="s">
        <v>770</v>
      </c>
      <c r="B161" s="1" t="s">
        <v>650</v>
      </c>
      <c r="C161" s="1">
        <v>58982</v>
      </c>
      <c r="D161" s="1">
        <v>20620000</v>
      </c>
      <c r="E161" s="1">
        <v>2</v>
      </c>
      <c r="F161" s="1">
        <v>136</v>
      </c>
      <c r="G161" s="1">
        <v>2</v>
      </c>
      <c r="H161" s="1" t="s">
        <v>10</v>
      </c>
      <c r="I161" s="4">
        <f>1+(Table5[[#This Row],[مقدار]]/Table5[[#This Row],[تعداد روز فعال شعبه]])*10</f>
        <v>1.1470588235294117</v>
      </c>
    </row>
    <row r="162" spans="1:9" x14ac:dyDescent="0.35">
      <c r="A162" s="1" t="s">
        <v>770</v>
      </c>
      <c r="B162" s="1" t="s">
        <v>220</v>
      </c>
      <c r="C162" s="1">
        <v>58803</v>
      </c>
      <c r="D162" s="1">
        <v>11120000</v>
      </c>
      <c r="E162" s="1">
        <v>2</v>
      </c>
      <c r="F162" s="1">
        <v>136</v>
      </c>
      <c r="G162" s="1">
        <v>2</v>
      </c>
      <c r="H162" s="1" t="s">
        <v>10</v>
      </c>
      <c r="I162" s="4">
        <f>1+(Table5[[#This Row],[مقدار]]/Table5[[#This Row],[تعداد روز فعال شعبه]])*10</f>
        <v>1.1470588235294117</v>
      </c>
    </row>
    <row r="163" spans="1:9" x14ac:dyDescent="0.35">
      <c r="A163" s="1" t="s">
        <v>770</v>
      </c>
      <c r="B163" s="1" t="s">
        <v>47</v>
      </c>
      <c r="C163" s="1">
        <v>57940</v>
      </c>
      <c r="D163" s="1">
        <v>7840000</v>
      </c>
      <c r="E163" s="1">
        <v>2</v>
      </c>
      <c r="F163" s="1">
        <v>136</v>
      </c>
      <c r="G163" s="1">
        <v>2</v>
      </c>
      <c r="H163" s="1" t="s">
        <v>10</v>
      </c>
      <c r="I163" s="4">
        <f>1+(Table5[[#This Row],[مقدار]]/Table5[[#This Row],[تعداد روز فعال شعبه]])*10</f>
        <v>1.1470588235294117</v>
      </c>
    </row>
    <row r="164" spans="1:9" x14ac:dyDescent="0.35">
      <c r="A164" s="1" t="s">
        <v>770</v>
      </c>
      <c r="B164" s="1" t="s">
        <v>455</v>
      </c>
      <c r="C164" s="1">
        <v>58882</v>
      </c>
      <c r="D164" s="1">
        <v>8860000</v>
      </c>
      <c r="E164" s="1">
        <v>2</v>
      </c>
      <c r="F164" s="1">
        <v>136</v>
      </c>
      <c r="G164" s="1">
        <v>2</v>
      </c>
      <c r="H164" s="1" t="s">
        <v>10</v>
      </c>
      <c r="I164" s="4">
        <f>1+(Table5[[#This Row],[مقدار]]/Table5[[#This Row],[تعداد روز فعال شعبه]])*10</f>
        <v>1.1470588235294117</v>
      </c>
    </row>
    <row r="165" spans="1:9" x14ac:dyDescent="0.35">
      <c r="A165" s="1" t="s">
        <v>770</v>
      </c>
      <c r="B165" s="1" t="s">
        <v>177</v>
      </c>
      <c r="C165" s="1">
        <v>59018</v>
      </c>
      <c r="D165" s="1">
        <v>37660000</v>
      </c>
      <c r="E165" s="1">
        <v>2</v>
      </c>
      <c r="F165" s="1">
        <v>136</v>
      </c>
      <c r="G165" s="1">
        <v>2</v>
      </c>
      <c r="H165" s="1" t="s">
        <v>10</v>
      </c>
      <c r="I165" s="4">
        <f>1+(Table5[[#This Row],[مقدار]]/Table5[[#This Row],[تعداد روز فعال شعبه]])*10</f>
        <v>1.1470588235294117</v>
      </c>
    </row>
    <row r="166" spans="1:9" x14ac:dyDescent="0.35">
      <c r="A166" s="1" t="s">
        <v>770</v>
      </c>
      <c r="B166" s="1" t="s">
        <v>122</v>
      </c>
      <c r="C166" s="1">
        <v>58590</v>
      </c>
      <c r="D166" s="1">
        <v>28780000</v>
      </c>
      <c r="E166" s="1">
        <v>2</v>
      </c>
      <c r="F166" s="1">
        <v>136</v>
      </c>
      <c r="G166" s="1">
        <v>2</v>
      </c>
      <c r="H166" s="1" t="s">
        <v>10</v>
      </c>
      <c r="I166" s="4">
        <f>1+(Table5[[#This Row],[مقدار]]/Table5[[#This Row],[تعداد روز فعال شعبه]])*10</f>
        <v>1.1470588235294117</v>
      </c>
    </row>
    <row r="167" spans="1:9" x14ac:dyDescent="0.35">
      <c r="A167" s="1" t="s">
        <v>770</v>
      </c>
      <c r="B167" s="1" t="s">
        <v>112</v>
      </c>
      <c r="C167" s="1">
        <v>59039</v>
      </c>
      <c r="D167" s="1">
        <v>12520000</v>
      </c>
      <c r="E167" s="1">
        <v>2</v>
      </c>
      <c r="F167" s="1">
        <v>136</v>
      </c>
      <c r="G167" s="1">
        <v>2</v>
      </c>
      <c r="H167" s="1" t="s">
        <v>10</v>
      </c>
      <c r="I167" s="4">
        <f>1+(Table5[[#This Row],[مقدار]]/Table5[[#This Row],[تعداد روز فعال شعبه]])*10</f>
        <v>1.1470588235294117</v>
      </c>
    </row>
    <row r="168" spans="1:9" x14ac:dyDescent="0.35">
      <c r="A168" s="1" t="s">
        <v>770</v>
      </c>
      <c r="B168" s="1" t="s">
        <v>124</v>
      </c>
      <c r="C168" s="1">
        <v>58849</v>
      </c>
      <c r="D168" s="1">
        <v>17340000</v>
      </c>
      <c r="E168" s="1">
        <v>2</v>
      </c>
      <c r="F168" s="1">
        <v>136</v>
      </c>
      <c r="G168" s="1">
        <v>2</v>
      </c>
      <c r="H168" s="1" t="s">
        <v>10</v>
      </c>
      <c r="I168" s="4">
        <f>1+(Table5[[#This Row],[مقدار]]/Table5[[#This Row],[تعداد روز فعال شعبه]])*10</f>
        <v>1.1470588235294117</v>
      </c>
    </row>
    <row r="169" spans="1:9" x14ac:dyDescent="0.35">
      <c r="A169" s="1" t="s">
        <v>770</v>
      </c>
      <c r="B169" s="1" t="s">
        <v>608</v>
      </c>
      <c r="C169" s="1">
        <v>58819</v>
      </c>
      <c r="D169" s="1">
        <v>15040000</v>
      </c>
      <c r="E169" s="1">
        <v>2</v>
      </c>
      <c r="F169" s="1">
        <v>136</v>
      </c>
      <c r="G169" s="1">
        <v>2</v>
      </c>
      <c r="H169" s="1" t="s">
        <v>10</v>
      </c>
      <c r="I169" s="4">
        <f>1+(Table5[[#This Row],[مقدار]]/Table5[[#This Row],[تعداد روز فعال شعبه]])*10</f>
        <v>1.1470588235294117</v>
      </c>
    </row>
    <row r="170" spans="1:9" x14ac:dyDescent="0.35">
      <c r="A170" s="1" t="s">
        <v>770</v>
      </c>
      <c r="B170" s="1" t="s">
        <v>396</v>
      </c>
      <c r="C170" s="1">
        <v>58966</v>
      </c>
      <c r="D170" s="1">
        <v>14280000</v>
      </c>
      <c r="E170" s="1">
        <v>2</v>
      </c>
      <c r="F170" s="1">
        <v>136</v>
      </c>
      <c r="G170" s="1">
        <v>2</v>
      </c>
      <c r="H170" s="1" t="s">
        <v>10</v>
      </c>
      <c r="I170" s="4">
        <f>1+(Table5[[#This Row],[مقدار]]/Table5[[#This Row],[تعداد روز فعال شعبه]])*10</f>
        <v>1.1470588235294117</v>
      </c>
    </row>
    <row r="171" spans="1:9" x14ac:dyDescent="0.35">
      <c r="A171" s="1" t="s">
        <v>770</v>
      </c>
      <c r="B171" s="1" t="s">
        <v>600</v>
      </c>
      <c r="C171" s="1">
        <v>59099</v>
      </c>
      <c r="D171" s="1">
        <v>34480000</v>
      </c>
      <c r="E171" s="1">
        <v>2</v>
      </c>
      <c r="F171" s="1">
        <v>136</v>
      </c>
      <c r="G171" s="1">
        <v>2</v>
      </c>
      <c r="H171" s="1" t="s">
        <v>10</v>
      </c>
      <c r="I171" s="4">
        <f>1+(Table5[[#This Row],[مقدار]]/Table5[[#This Row],[تعداد روز فعال شعبه]])*10</f>
        <v>1.1470588235294117</v>
      </c>
    </row>
    <row r="172" spans="1:9" x14ac:dyDescent="0.35">
      <c r="A172" s="1" t="s">
        <v>770</v>
      </c>
      <c r="B172" s="1" t="s">
        <v>96</v>
      </c>
      <c r="C172" s="1">
        <v>59095</v>
      </c>
      <c r="D172" s="1">
        <v>22500000</v>
      </c>
      <c r="E172" s="1">
        <v>2</v>
      </c>
      <c r="F172" s="1">
        <v>136</v>
      </c>
      <c r="G172" s="1">
        <v>2</v>
      </c>
      <c r="H172" s="1" t="s">
        <v>10</v>
      </c>
      <c r="I172" s="4">
        <f>1+(Table5[[#This Row],[مقدار]]/Table5[[#This Row],[تعداد روز فعال شعبه]])*10</f>
        <v>1.1470588235294117</v>
      </c>
    </row>
    <row r="173" spans="1:9" x14ac:dyDescent="0.35">
      <c r="A173" s="1" t="s">
        <v>770</v>
      </c>
      <c r="B173" s="1" t="s">
        <v>135</v>
      </c>
      <c r="C173" s="1">
        <v>58855</v>
      </c>
      <c r="D173" s="1">
        <v>27080000</v>
      </c>
      <c r="E173" s="1">
        <v>2</v>
      </c>
      <c r="F173" s="1">
        <v>136</v>
      </c>
      <c r="G173" s="1">
        <v>2</v>
      </c>
      <c r="H173" s="1" t="s">
        <v>10</v>
      </c>
      <c r="I173" s="4">
        <f>1+(Table5[[#This Row],[مقدار]]/Table5[[#This Row],[تعداد روز فعال شعبه]])*10</f>
        <v>1.1470588235294117</v>
      </c>
    </row>
    <row r="174" spans="1:9" x14ac:dyDescent="0.35">
      <c r="A174" s="1" t="s">
        <v>770</v>
      </c>
      <c r="B174" s="1" t="s">
        <v>151</v>
      </c>
      <c r="C174" s="1">
        <v>58945</v>
      </c>
      <c r="D174" s="1">
        <v>17720000</v>
      </c>
      <c r="E174" s="1">
        <v>2</v>
      </c>
      <c r="F174" s="1">
        <v>136</v>
      </c>
      <c r="G174" s="1">
        <v>2</v>
      </c>
      <c r="H174" s="1" t="s">
        <v>10</v>
      </c>
      <c r="I174" s="4">
        <f>1+(Table5[[#This Row],[مقدار]]/Table5[[#This Row],[تعداد روز فعال شعبه]])*10</f>
        <v>1.1470588235294117</v>
      </c>
    </row>
    <row r="175" spans="1:9" x14ac:dyDescent="0.35">
      <c r="A175" s="1" t="s">
        <v>770</v>
      </c>
      <c r="B175" s="1" t="s">
        <v>624</v>
      </c>
      <c r="C175" s="1">
        <v>59160</v>
      </c>
      <c r="D175" s="1">
        <v>22920000</v>
      </c>
      <c r="E175" s="1">
        <v>2</v>
      </c>
      <c r="F175" s="1">
        <v>136</v>
      </c>
      <c r="G175" s="1">
        <v>2</v>
      </c>
      <c r="H175" s="1" t="s">
        <v>10</v>
      </c>
      <c r="I175" s="4">
        <f>1+(Table5[[#This Row],[مقدار]]/Table5[[#This Row],[تعداد روز فعال شعبه]])*10</f>
        <v>1.1470588235294117</v>
      </c>
    </row>
    <row r="176" spans="1:9" x14ac:dyDescent="0.35">
      <c r="A176" s="1" t="s">
        <v>770</v>
      </c>
      <c r="B176" s="1" t="s">
        <v>306</v>
      </c>
      <c r="C176" s="1">
        <v>58580</v>
      </c>
      <c r="D176" s="1">
        <v>21660000</v>
      </c>
      <c r="E176" s="1">
        <v>2</v>
      </c>
      <c r="F176" s="1">
        <v>136</v>
      </c>
      <c r="G176" s="1">
        <v>2</v>
      </c>
      <c r="H176" s="1" t="s">
        <v>10</v>
      </c>
      <c r="I176" s="4">
        <f>1+(Table5[[#This Row],[مقدار]]/Table5[[#This Row],[تعداد روز فعال شعبه]])*10</f>
        <v>1.1470588235294117</v>
      </c>
    </row>
    <row r="177" spans="1:9" x14ac:dyDescent="0.35">
      <c r="A177" s="1" t="s">
        <v>770</v>
      </c>
      <c r="B177" s="1" t="s">
        <v>213</v>
      </c>
      <c r="C177" s="1">
        <v>58912</v>
      </c>
      <c r="D177" s="1">
        <v>13200000</v>
      </c>
      <c r="E177" s="1">
        <v>2</v>
      </c>
      <c r="F177" s="1">
        <v>136</v>
      </c>
      <c r="G177" s="1">
        <v>2</v>
      </c>
      <c r="H177" s="1" t="s">
        <v>10</v>
      </c>
      <c r="I177" s="4">
        <f>1+(Table5[[#This Row],[مقدار]]/Table5[[#This Row],[تعداد روز فعال شعبه]])*10</f>
        <v>1.1470588235294117</v>
      </c>
    </row>
    <row r="178" spans="1:9" x14ac:dyDescent="0.35">
      <c r="A178" s="1" t="s">
        <v>770</v>
      </c>
      <c r="B178" s="1" t="s">
        <v>11</v>
      </c>
      <c r="C178" s="1">
        <v>58482</v>
      </c>
      <c r="D178" s="1">
        <v>9260000</v>
      </c>
      <c r="E178" s="1">
        <v>2</v>
      </c>
      <c r="F178" s="1">
        <v>136</v>
      </c>
      <c r="G178" s="1">
        <v>2</v>
      </c>
      <c r="H178" s="1" t="s">
        <v>10</v>
      </c>
      <c r="I178" s="4">
        <f>1+(Table5[[#This Row],[مقدار]]/Table5[[#This Row],[تعداد روز فعال شعبه]])*10</f>
        <v>1.1470588235294117</v>
      </c>
    </row>
    <row r="179" spans="1:9" x14ac:dyDescent="0.35">
      <c r="A179" s="1" t="s">
        <v>770</v>
      </c>
      <c r="B179" s="1" t="s">
        <v>426</v>
      </c>
      <c r="C179" s="1">
        <v>58690</v>
      </c>
      <c r="D179" s="1">
        <v>22400000</v>
      </c>
      <c r="E179" s="1">
        <v>2</v>
      </c>
      <c r="F179" s="1">
        <v>136</v>
      </c>
      <c r="G179" s="1">
        <v>2</v>
      </c>
      <c r="H179" s="1" t="s">
        <v>10</v>
      </c>
      <c r="I179" s="4">
        <f>1+(Table5[[#This Row],[مقدار]]/Table5[[#This Row],[تعداد روز فعال شعبه]])*10</f>
        <v>1.1470588235294117</v>
      </c>
    </row>
    <row r="180" spans="1:9" x14ac:dyDescent="0.35">
      <c r="A180" s="1" t="s">
        <v>770</v>
      </c>
      <c r="B180" s="1" t="s">
        <v>169</v>
      </c>
      <c r="C180" s="1">
        <v>59000</v>
      </c>
      <c r="D180" s="1">
        <v>13600000</v>
      </c>
      <c r="E180" s="1">
        <v>2</v>
      </c>
      <c r="F180" s="1">
        <v>136</v>
      </c>
      <c r="G180" s="1">
        <v>2</v>
      </c>
      <c r="H180" s="1" t="s">
        <v>10</v>
      </c>
      <c r="I180" s="4">
        <f>1+(Table5[[#This Row],[مقدار]]/Table5[[#This Row],[تعداد روز فعال شعبه]])*10</f>
        <v>1.1470588235294117</v>
      </c>
    </row>
    <row r="181" spans="1:9" x14ac:dyDescent="0.35">
      <c r="A181" s="1" t="s">
        <v>770</v>
      </c>
      <c r="B181" s="1" t="s">
        <v>86</v>
      </c>
      <c r="C181" s="1">
        <v>58607</v>
      </c>
      <c r="D181" s="1">
        <v>24720000</v>
      </c>
      <c r="E181" s="1">
        <v>2</v>
      </c>
      <c r="F181" s="1">
        <v>136</v>
      </c>
      <c r="G181" s="1">
        <v>2</v>
      </c>
      <c r="H181" s="1" t="s">
        <v>10</v>
      </c>
      <c r="I181" s="4">
        <f>1+(Table5[[#This Row],[مقدار]]/Table5[[#This Row],[تعداد روز فعال شعبه]])*10</f>
        <v>1.1470588235294117</v>
      </c>
    </row>
    <row r="182" spans="1:9" x14ac:dyDescent="0.35">
      <c r="A182" s="1" t="s">
        <v>770</v>
      </c>
      <c r="B182" s="1" t="s">
        <v>410</v>
      </c>
      <c r="C182" s="1">
        <v>58897</v>
      </c>
      <c r="D182" s="1">
        <v>11100000</v>
      </c>
      <c r="E182" s="1">
        <v>2</v>
      </c>
      <c r="F182" s="1">
        <v>136</v>
      </c>
      <c r="G182" s="1">
        <v>2</v>
      </c>
      <c r="H182" s="1" t="s">
        <v>10</v>
      </c>
      <c r="I182" s="4">
        <f>1+(Table5[[#This Row],[مقدار]]/Table5[[#This Row],[تعداد روز فعال شعبه]])*10</f>
        <v>1.1470588235294117</v>
      </c>
    </row>
    <row r="183" spans="1:9" x14ac:dyDescent="0.35">
      <c r="A183" s="1" t="s">
        <v>770</v>
      </c>
      <c r="B183" s="1" t="s">
        <v>120</v>
      </c>
      <c r="C183" s="1">
        <v>58533</v>
      </c>
      <c r="D183" s="1">
        <v>18920000</v>
      </c>
      <c r="E183" s="1">
        <v>2</v>
      </c>
      <c r="F183" s="1">
        <v>136</v>
      </c>
      <c r="G183" s="1">
        <v>2</v>
      </c>
      <c r="H183" s="1" t="s">
        <v>10</v>
      </c>
      <c r="I183" s="4">
        <f>1+(Table5[[#This Row],[مقدار]]/Table5[[#This Row],[تعداد روز فعال شعبه]])*10</f>
        <v>1.1470588235294117</v>
      </c>
    </row>
    <row r="184" spans="1:9" x14ac:dyDescent="0.35">
      <c r="A184" s="1" t="s">
        <v>770</v>
      </c>
      <c r="B184" s="1" t="s">
        <v>342</v>
      </c>
      <c r="C184" s="1">
        <v>58821</v>
      </c>
      <c r="D184" s="1">
        <v>26900000</v>
      </c>
      <c r="E184" s="1">
        <v>2</v>
      </c>
      <c r="F184" s="1">
        <v>136</v>
      </c>
      <c r="G184" s="1">
        <v>2</v>
      </c>
      <c r="H184" s="1" t="s">
        <v>10</v>
      </c>
      <c r="I184" s="4">
        <f>1+(Table5[[#This Row],[مقدار]]/Table5[[#This Row],[تعداد روز فعال شعبه]])*10</f>
        <v>1.1470588235294117</v>
      </c>
    </row>
    <row r="185" spans="1:9" x14ac:dyDescent="0.35">
      <c r="A185" s="1" t="s">
        <v>770</v>
      </c>
      <c r="B185" s="1" t="s">
        <v>373</v>
      </c>
      <c r="C185" s="1">
        <v>58984</v>
      </c>
      <c r="D185" s="1">
        <v>37000000</v>
      </c>
      <c r="E185" s="1">
        <v>2</v>
      </c>
      <c r="F185" s="1">
        <v>136</v>
      </c>
      <c r="G185" s="1">
        <v>2</v>
      </c>
      <c r="H185" s="1" t="s">
        <v>10</v>
      </c>
      <c r="I185" s="4">
        <f>1+(Table5[[#This Row],[مقدار]]/Table5[[#This Row],[تعداد روز فعال شعبه]])*10</f>
        <v>1.1470588235294117</v>
      </c>
    </row>
    <row r="186" spans="1:9" x14ac:dyDescent="0.35">
      <c r="A186" s="1" t="s">
        <v>770</v>
      </c>
      <c r="B186" s="1" t="s">
        <v>233</v>
      </c>
      <c r="C186" s="1">
        <v>58913</v>
      </c>
      <c r="D186" s="1">
        <v>17020000</v>
      </c>
      <c r="E186" s="1">
        <v>2</v>
      </c>
      <c r="F186" s="1">
        <v>136</v>
      </c>
      <c r="G186" s="1">
        <v>2</v>
      </c>
      <c r="H186" s="1" t="s">
        <v>10</v>
      </c>
      <c r="I186" s="4">
        <f>1+(Table5[[#This Row],[مقدار]]/Table5[[#This Row],[تعداد روز فعال شعبه]])*10</f>
        <v>1.1470588235294117</v>
      </c>
    </row>
    <row r="187" spans="1:9" x14ac:dyDescent="0.35">
      <c r="A187" s="1" t="s">
        <v>770</v>
      </c>
      <c r="B187" s="1" t="s">
        <v>620</v>
      </c>
      <c r="C187" s="1">
        <v>59171</v>
      </c>
      <c r="D187" s="1">
        <v>20420000</v>
      </c>
      <c r="E187" s="1">
        <v>2</v>
      </c>
      <c r="F187" s="1">
        <v>136</v>
      </c>
      <c r="G187" s="1">
        <v>2</v>
      </c>
      <c r="H187" s="1" t="s">
        <v>10</v>
      </c>
      <c r="I187" s="4">
        <f>1+(Table5[[#This Row],[مقدار]]/Table5[[#This Row],[تعداد روز فعال شعبه]])*10</f>
        <v>1.1470588235294117</v>
      </c>
    </row>
    <row r="188" spans="1:9" x14ac:dyDescent="0.35">
      <c r="A188" s="1" t="s">
        <v>770</v>
      </c>
      <c r="B188" s="1" t="s">
        <v>330</v>
      </c>
      <c r="C188" s="1">
        <v>59139</v>
      </c>
      <c r="D188" s="1">
        <v>14600000</v>
      </c>
      <c r="E188" s="1">
        <v>2</v>
      </c>
      <c r="F188" s="1">
        <v>136</v>
      </c>
      <c r="G188" s="1">
        <v>1</v>
      </c>
      <c r="H188" s="1" t="s">
        <v>10</v>
      </c>
      <c r="I188" s="4">
        <f>1+(Table5[[#This Row],[مقدار]]/Table5[[#This Row],[تعداد روز فعال شعبه]])*10</f>
        <v>1.1470588235294117</v>
      </c>
    </row>
    <row r="189" spans="1:9" x14ac:dyDescent="0.35">
      <c r="A189" s="1" t="s">
        <v>770</v>
      </c>
      <c r="B189" s="1" t="s">
        <v>167</v>
      </c>
      <c r="C189" s="1">
        <v>58895</v>
      </c>
      <c r="D189" s="1">
        <v>9240000</v>
      </c>
      <c r="E189" s="1">
        <v>2</v>
      </c>
      <c r="F189" s="1">
        <v>136</v>
      </c>
      <c r="G189" s="1">
        <v>2</v>
      </c>
      <c r="H189" s="1" t="s">
        <v>10</v>
      </c>
      <c r="I189" s="4">
        <f>1+(Table5[[#This Row],[مقدار]]/Table5[[#This Row],[تعداد روز فعال شعبه]])*10</f>
        <v>1.1470588235294117</v>
      </c>
    </row>
    <row r="190" spans="1:9" x14ac:dyDescent="0.35">
      <c r="A190" s="1" t="s">
        <v>770</v>
      </c>
      <c r="B190" s="1" t="s">
        <v>630</v>
      </c>
      <c r="C190" s="1">
        <v>59142</v>
      </c>
      <c r="D190" s="1">
        <v>13940000</v>
      </c>
      <c r="E190" s="1">
        <v>2</v>
      </c>
      <c r="F190" s="1">
        <v>136</v>
      </c>
      <c r="G190" s="1">
        <v>2</v>
      </c>
      <c r="H190" s="1" t="s">
        <v>10</v>
      </c>
      <c r="I190" s="4">
        <f>1+(Table5[[#This Row],[مقدار]]/Table5[[#This Row],[تعداد روز فعال شعبه]])*10</f>
        <v>1.1470588235294117</v>
      </c>
    </row>
    <row r="191" spans="1:9" x14ac:dyDescent="0.35">
      <c r="A191" s="1" t="s">
        <v>770</v>
      </c>
      <c r="B191" s="1" t="s">
        <v>319</v>
      </c>
      <c r="C191" s="1">
        <v>58869</v>
      </c>
      <c r="D191" s="1">
        <v>22300000</v>
      </c>
      <c r="E191" s="1">
        <v>2</v>
      </c>
      <c r="F191" s="1">
        <v>136</v>
      </c>
      <c r="G191" s="1">
        <v>2</v>
      </c>
      <c r="H191" s="1" t="s">
        <v>10</v>
      </c>
      <c r="I191" s="4">
        <f>1+(Table5[[#This Row],[مقدار]]/Table5[[#This Row],[تعداد روز فعال شعبه]])*10</f>
        <v>1.1470588235294117</v>
      </c>
    </row>
    <row r="192" spans="1:9" x14ac:dyDescent="0.35">
      <c r="A192" s="1" t="s">
        <v>770</v>
      </c>
      <c r="B192" s="1" t="s">
        <v>304</v>
      </c>
      <c r="C192" s="1">
        <v>58571</v>
      </c>
      <c r="D192" s="1">
        <v>34240000</v>
      </c>
      <c r="E192" s="1">
        <v>2</v>
      </c>
      <c r="F192" s="1">
        <v>136</v>
      </c>
      <c r="G192" s="1">
        <v>2</v>
      </c>
      <c r="H192" s="1" t="s">
        <v>10</v>
      </c>
      <c r="I192" s="4">
        <f>1+(Table5[[#This Row],[مقدار]]/Table5[[#This Row],[تعداد روز فعال شعبه]])*10</f>
        <v>1.1470588235294117</v>
      </c>
    </row>
    <row r="193" spans="1:9" x14ac:dyDescent="0.35">
      <c r="A193" s="1" t="s">
        <v>770</v>
      </c>
      <c r="B193" s="1" t="s">
        <v>262</v>
      </c>
      <c r="C193" s="1">
        <v>58634</v>
      </c>
      <c r="D193" s="1">
        <v>21723700</v>
      </c>
      <c r="E193" s="1">
        <v>1</v>
      </c>
      <c r="F193" s="1">
        <v>136</v>
      </c>
      <c r="G193" s="1">
        <v>1</v>
      </c>
      <c r="H193" s="1" t="s">
        <v>10</v>
      </c>
      <c r="I193" s="4">
        <f>1+(Table5[[#This Row],[مقدار]]/Table5[[#This Row],[تعداد روز فعال شعبه]])*10</f>
        <v>1.0735294117647058</v>
      </c>
    </row>
    <row r="194" spans="1:9" x14ac:dyDescent="0.35">
      <c r="A194" s="1" t="s">
        <v>770</v>
      </c>
      <c r="B194" s="1" t="s">
        <v>338</v>
      </c>
      <c r="C194" s="1">
        <v>59102</v>
      </c>
      <c r="D194" s="1">
        <v>17570800</v>
      </c>
      <c r="E194" s="1">
        <v>1</v>
      </c>
      <c r="F194" s="1">
        <v>136</v>
      </c>
      <c r="G194" s="1">
        <v>1</v>
      </c>
      <c r="H194" s="1" t="s">
        <v>10</v>
      </c>
      <c r="I194" s="4">
        <f>1+(Table5[[#This Row],[مقدار]]/Table5[[#This Row],[تعداد روز فعال شعبه]])*10</f>
        <v>1.0735294117647058</v>
      </c>
    </row>
    <row r="195" spans="1:9" x14ac:dyDescent="0.35">
      <c r="A195" s="1" t="s">
        <v>770</v>
      </c>
      <c r="B195" s="1" t="s">
        <v>393</v>
      </c>
      <c r="C195" s="1">
        <v>57967</v>
      </c>
      <c r="D195" s="1">
        <v>11695700</v>
      </c>
      <c r="E195" s="1">
        <v>1</v>
      </c>
      <c r="F195" s="1">
        <v>136</v>
      </c>
      <c r="G195" s="1">
        <v>1</v>
      </c>
      <c r="H195" s="1" t="s">
        <v>10</v>
      </c>
      <c r="I195" s="4">
        <f>1+(Table5[[#This Row],[مقدار]]/Table5[[#This Row],[تعداد روز فعال شعبه]])*10</f>
        <v>1.0735294117647058</v>
      </c>
    </row>
    <row r="196" spans="1:9" x14ac:dyDescent="0.35">
      <c r="A196" s="1" t="s">
        <v>770</v>
      </c>
      <c r="B196" s="1" t="s">
        <v>597</v>
      </c>
      <c r="C196" s="1">
        <v>74718</v>
      </c>
      <c r="D196" s="1">
        <v>17886900</v>
      </c>
      <c r="E196" s="1">
        <v>1</v>
      </c>
      <c r="F196" s="1">
        <v>136</v>
      </c>
      <c r="G196" s="1">
        <v>1</v>
      </c>
      <c r="H196" s="1" t="s">
        <v>10</v>
      </c>
      <c r="I196" s="4">
        <f>1+(Table5[[#This Row],[مقدار]]/Table5[[#This Row],[تعداد روز فعال شعبه]])*10</f>
        <v>1.0735294117647058</v>
      </c>
    </row>
    <row r="197" spans="1:9" x14ac:dyDescent="0.35">
      <c r="A197" s="1" t="s">
        <v>770</v>
      </c>
      <c r="B197" s="1" t="s">
        <v>358</v>
      </c>
      <c r="C197" s="1">
        <v>58601</v>
      </c>
      <c r="D197" s="1">
        <v>27282700</v>
      </c>
      <c r="E197" s="1">
        <v>1</v>
      </c>
      <c r="F197" s="1">
        <v>136</v>
      </c>
      <c r="G197" s="1">
        <v>1</v>
      </c>
      <c r="H197" s="1" t="s">
        <v>10</v>
      </c>
      <c r="I197" s="4">
        <f>1+(Table5[[#This Row],[مقدار]]/Table5[[#This Row],[تعداد روز فعال شعبه]])*10</f>
        <v>1.0735294117647058</v>
      </c>
    </row>
    <row r="198" spans="1:9" x14ac:dyDescent="0.35">
      <c r="A198" s="1" t="s">
        <v>770</v>
      </c>
      <c r="B198" s="1" t="s">
        <v>164</v>
      </c>
      <c r="C198" s="1">
        <v>58795</v>
      </c>
      <c r="D198" s="1">
        <v>5711600</v>
      </c>
      <c r="E198" s="1">
        <v>1</v>
      </c>
      <c r="F198" s="1">
        <v>136</v>
      </c>
      <c r="G198" s="1">
        <v>1</v>
      </c>
      <c r="H198" s="1" t="s">
        <v>10</v>
      </c>
      <c r="I198" s="4">
        <f>1+(Table5[[#This Row],[مقدار]]/Table5[[#This Row],[تعداد روز فعال شعبه]])*10</f>
        <v>1.0735294117647058</v>
      </c>
    </row>
    <row r="199" spans="1:9" x14ac:dyDescent="0.35">
      <c r="A199" s="1" t="s">
        <v>770</v>
      </c>
      <c r="B199" s="1" t="s">
        <v>394</v>
      </c>
      <c r="C199" s="1">
        <v>58640</v>
      </c>
      <c r="D199" s="1">
        <v>10507600</v>
      </c>
      <c r="E199" s="1">
        <v>1</v>
      </c>
      <c r="F199" s="1">
        <v>136</v>
      </c>
      <c r="G199" s="1">
        <v>1</v>
      </c>
      <c r="H199" s="1" t="s">
        <v>10</v>
      </c>
      <c r="I199" s="4">
        <f>1+(Table5[[#This Row],[مقدار]]/Table5[[#This Row],[تعداد روز فعال شعبه]])*10</f>
        <v>1.0735294117647058</v>
      </c>
    </row>
    <row r="200" spans="1:9" x14ac:dyDescent="0.35">
      <c r="A200" s="1" t="s">
        <v>770</v>
      </c>
      <c r="B200" s="1" t="s">
        <v>157</v>
      </c>
      <c r="C200" s="1">
        <v>58636</v>
      </c>
      <c r="D200" s="1">
        <v>4752400</v>
      </c>
      <c r="E200" s="1">
        <v>1</v>
      </c>
      <c r="F200" s="1">
        <v>136</v>
      </c>
      <c r="G200" s="1">
        <v>1</v>
      </c>
      <c r="H200" s="1" t="s">
        <v>10</v>
      </c>
      <c r="I200" s="4">
        <f>1+(Table5[[#This Row],[مقدار]]/Table5[[#This Row],[تعداد روز فعال شعبه]])*10</f>
        <v>1.0735294117647058</v>
      </c>
    </row>
    <row r="201" spans="1:9" x14ac:dyDescent="0.35">
      <c r="A201" s="1" t="s">
        <v>770</v>
      </c>
      <c r="B201" s="1" t="s">
        <v>160</v>
      </c>
      <c r="C201" s="1">
        <v>58816</v>
      </c>
      <c r="D201" s="1">
        <v>10246000</v>
      </c>
      <c r="E201" s="1">
        <v>1</v>
      </c>
      <c r="F201" s="1">
        <v>136</v>
      </c>
      <c r="G201" s="1">
        <v>1</v>
      </c>
      <c r="H201" s="1" t="s">
        <v>10</v>
      </c>
      <c r="I201" s="4">
        <f>1+(Table5[[#This Row],[مقدار]]/Table5[[#This Row],[تعداد روز فعال شعبه]])*10</f>
        <v>1.0735294117647058</v>
      </c>
    </row>
    <row r="202" spans="1:9" x14ac:dyDescent="0.35">
      <c r="A202" s="1" t="s">
        <v>770</v>
      </c>
      <c r="B202" s="1" t="s">
        <v>210</v>
      </c>
      <c r="C202" s="1">
        <v>58645</v>
      </c>
      <c r="D202" s="1">
        <v>9744600</v>
      </c>
      <c r="E202" s="1">
        <v>1</v>
      </c>
      <c r="F202" s="1">
        <v>136</v>
      </c>
      <c r="G202" s="1">
        <v>1</v>
      </c>
      <c r="H202" s="1" t="s">
        <v>10</v>
      </c>
      <c r="I202" s="4">
        <f>1+(Table5[[#This Row],[مقدار]]/Table5[[#This Row],[تعداد روز فعال شعبه]])*10</f>
        <v>1.0735294117647058</v>
      </c>
    </row>
    <row r="203" spans="1:9" x14ac:dyDescent="0.35">
      <c r="A203" s="1" t="s">
        <v>770</v>
      </c>
      <c r="B203" s="1" t="s">
        <v>183</v>
      </c>
      <c r="C203" s="1">
        <v>58826</v>
      </c>
      <c r="D203" s="1">
        <v>4785100</v>
      </c>
      <c r="E203" s="1">
        <v>1</v>
      </c>
      <c r="F203" s="1">
        <v>136</v>
      </c>
      <c r="G203" s="1">
        <v>1</v>
      </c>
      <c r="H203" s="1" t="s">
        <v>10</v>
      </c>
      <c r="I203" s="4">
        <f>1+(Table5[[#This Row],[مقدار]]/Table5[[#This Row],[تعداد روز فعال شعبه]])*10</f>
        <v>1.0735294117647058</v>
      </c>
    </row>
    <row r="204" spans="1:9" x14ac:dyDescent="0.35">
      <c r="A204" s="1" t="s">
        <v>770</v>
      </c>
      <c r="B204" s="1" t="s">
        <v>69</v>
      </c>
      <c r="C204" s="1">
        <v>74716</v>
      </c>
      <c r="D204" s="1">
        <v>14366200</v>
      </c>
      <c r="E204" s="1">
        <v>1</v>
      </c>
      <c r="F204" s="1">
        <v>136</v>
      </c>
      <c r="G204" s="1">
        <v>1</v>
      </c>
      <c r="H204" s="1" t="s">
        <v>10</v>
      </c>
      <c r="I204" s="4">
        <f>1+(Table5[[#This Row],[مقدار]]/Table5[[#This Row],[تعداد روز فعال شعبه]])*10</f>
        <v>1.0735294117647058</v>
      </c>
    </row>
    <row r="205" spans="1:9" x14ac:dyDescent="0.35">
      <c r="A205" s="1" t="s">
        <v>770</v>
      </c>
      <c r="B205" s="1" t="s">
        <v>48</v>
      </c>
      <c r="C205" s="1">
        <v>74700</v>
      </c>
      <c r="D205" s="1">
        <v>10060700</v>
      </c>
      <c r="E205" s="1">
        <v>1</v>
      </c>
      <c r="F205" s="1">
        <v>136</v>
      </c>
      <c r="G205" s="1">
        <v>1</v>
      </c>
      <c r="H205" s="1" t="s">
        <v>10</v>
      </c>
      <c r="I205" s="4">
        <f>1+(Table5[[#This Row],[مقدار]]/Table5[[#This Row],[تعداد روز فعال شعبه]])*10</f>
        <v>1.0735294117647058</v>
      </c>
    </row>
    <row r="206" spans="1:9" x14ac:dyDescent="0.35">
      <c r="A206" s="1" t="s">
        <v>770</v>
      </c>
      <c r="B206" s="1" t="s">
        <v>186</v>
      </c>
      <c r="C206" s="1">
        <v>58987</v>
      </c>
      <c r="D206" s="1">
        <v>5580000</v>
      </c>
      <c r="E206" s="1">
        <v>1</v>
      </c>
      <c r="F206" s="1">
        <v>136</v>
      </c>
      <c r="G206" s="1">
        <v>1</v>
      </c>
      <c r="H206" s="1" t="s">
        <v>10</v>
      </c>
      <c r="I206" s="4">
        <f>1+(Table5[[#This Row],[مقدار]]/Table5[[#This Row],[تعداد روز فعال شعبه]])*10</f>
        <v>1.0735294117647058</v>
      </c>
    </row>
    <row r="207" spans="1:9" x14ac:dyDescent="0.35">
      <c r="A207" s="1" t="s">
        <v>770</v>
      </c>
      <c r="B207" s="1" t="s">
        <v>592</v>
      </c>
      <c r="C207" s="1">
        <v>63162</v>
      </c>
      <c r="D207" s="1">
        <v>620000</v>
      </c>
      <c r="E207" s="1">
        <v>1</v>
      </c>
      <c r="F207" s="1">
        <v>136</v>
      </c>
      <c r="G207" s="1">
        <v>1</v>
      </c>
      <c r="H207" s="1" t="s">
        <v>10</v>
      </c>
      <c r="I207" s="4">
        <f>1+(Table5[[#This Row],[مقدار]]/Table5[[#This Row],[تعداد روز فعال شعبه]])*10</f>
        <v>1.0735294117647058</v>
      </c>
    </row>
    <row r="208" spans="1:9" x14ac:dyDescent="0.35">
      <c r="A208" s="1" t="s">
        <v>770</v>
      </c>
      <c r="B208" s="1" t="s">
        <v>79</v>
      </c>
      <c r="C208" s="1">
        <v>58694</v>
      </c>
      <c r="D208" s="1">
        <v>16390000</v>
      </c>
      <c r="E208" s="1">
        <v>1</v>
      </c>
      <c r="F208" s="1">
        <v>136</v>
      </c>
      <c r="G208" s="1">
        <v>1</v>
      </c>
      <c r="H208" s="1" t="s">
        <v>10</v>
      </c>
      <c r="I208" s="4">
        <f>1+(Table5[[#This Row],[مقدار]]/Table5[[#This Row],[تعداد روز فعال شعبه]])*10</f>
        <v>1.0735294117647058</v>
      </c>
    </row>
    <row r="209" spans="1:9" x14ac:dyDescent="0.35">
      <c r="A209" s="1" t="s">
        <v>770</v>
      </c>
      <c r="B209" s="1" t="s">
        <v>34</v>
      </c>
      <c r="C209" s="1">
        <v>58581</v>
      </c>
      <c r="D209" s="1">
        <v>14360000</v>
      </c>
      <c r="E209" s="1">
        <v>1</v>
      </c>
      <c r="F209" s="1">
        <v>136</v>
      </c>
      <c r="G209" s="1">
        <v>1</v>
      </c>
      <c r="H209" s="1" t="s">
        <v>10</v>
      </c>
      <c r="I209" s="4">
        <f>1+(Table5[[#This Row],[مقدار]]/Table5[[#This Row],[تعداد روز فعال شعبه]])*10</f>
        <v>1.0735294117647058</v>
      </c>
    </row>
    <row r="210" spans="1:9" x14ac:dyDescent="0.35">
      <c r="A210" s="1" t="s">
        <v>770</v>
      </c>
      <c r="B210" s="1" t="s">
        <v>166</v>
      </c>
      <c r="C210" s="1">
        <v>58979</v>
      </c>
      <c r="D210" s="1">
        <v>11710000</v>
      </c>
      <c r="E210" s="1">
        <v>1</v>
      </c>
      <c r="F210" s="1">
        <v>136</v>
      </c>
      <c r="G210" s="1">
        <v>1</v>
      </c>
      <c r="H210" s="1" t="s">
        <v>10</v>
      </c>
      <c r="I210" s="4">
        <f>1+(Table5[[#This Row],[مقدار]]/Table5[[#This Row],[تعداد روز فعال شعبه]])*10</f>
        <v>1.0735294117647058</v>
      </c>
    </row>
    <row r="211" spans="1:9" x14ac:dyDescent="0.35">
      <c r="A211" s="1" t="s">
        <v>770</v>
      </c>
      <c r="B211" s="1" t="s">
        <v>605</v>
      </c>
      <c r="C211" s="1">
        <v>58691</v>
      </c>
      <c r="D211" s="1">
        <v>15520000</v>
      </c>
      <c r="E211" s="1">
        <v>1</v>
      </c>
      <c r="F211" s="1">
        <v>136</v>
      </c>
      <c r="G211" s="1">
        <v>1</v>
      </c>
      <c r="H211" s="1" t="s">
        <v>10</v>
      </c>
      <c r="I211" s="4">
        <f>1+(Table5[[#This Row],[مقدار]]/Table5[[#This Row],[تعداد روز فعال شعبه]])*10</f>
        <v>1.0735294117647058</v>
      </c>
    </row>
    <row r="212" spans="1:9" x14ac:dyDescent="0.35">
      <c r="A212" s="1" t="s">
        <v>770</v>
      </c>
      <c r="B212" s="1" t="s">
        <v>201</v>
      </c>
      <c r="C212" s="1">
        <v>58537</v>
      </c>
      <c r="D212" s="1">
        <v>14700000</v>
      </c>
      <c r="E212" s="1">
        <v>1</v>
      </c>
      <c r="F212" s="1">
        <v>136</v>
      </c>
      <c r="G212" s="1">
        <v>1</v>
      </c>
      <c r="H212" s="1" t="s">
        <v>10</v>
      </c>
      <c r="I212" s="4">
        <f>1+(Table5[[#This Row],[مقدار]]/Table5[[#This Row],[تعداد روز فعال شعبه]])*10</f>
        <v>1.0735294117647058</v>
      </c>
    </row>
    <row r="213" spans="1:9" x14ac:dyDescent="0.35">
      <c r="A213" s="1" t="s">
        <v>770</v>
      </c>
      <c r="B213" s="1" t="s">
        <v>212</v>
      </c>
      <c r="C213" s="1">
        <v>58535</v>
      </c>
      <c r="D213" s="1">
        <v>10130000</v>
      </c>
      <c r="E213" s="1">
        <v>1</v>
      </c>
      <c r="F213" s="1">
        <v>136</v>
      </c>
      <c r="G213" s="1">
        <v>1</v>
      </c>
      <c r="H213" s="1" t="s">
        <v>10</v>
      </c>
      <c r="I213" s="4">
        <f>1+(Table5[[#This Row],[مقدار]]/Table5[[#This Row],[تعداد روز فعال شعبه]])*10</f>
        <v>1.0735294117647058</v>
      </c>
    </row>
    <row r="214" spans="1:9" x14ac:dyDescent="0.35">
      <c r="A214" s="1" t="s">
        <v>770</v>
      </c>
      <c r="B214" s="1" t="s">
        <v>62</v>
      </c>
      <c r="C214" s="1">
        <v>58585</v>
      </c>
      <c r="D214" s="1">
        <v>11430000</v>
      </c>
      <c r="E214" s="1">
        <v>1</v>
      </c>
      <c r="F214" s="1">
        <v>136</v>
      </c>
      <c r="G214" s="1">
        <v>1</v>
      </c>
      <c r="H214" s="1" t="s">
        <v>10</v>
      </c>
      <c r="I214" s="4">
        <f>1+(Table5[[#This Row],[مقدار]]/Table5[[#This Row],[تعداد روز فعال شعبه]])*10</f>
        <v>1.0735294117647058</v>
      </c>
    </row>
    <row r="215" spans="1:9" x14ac:dyDescent="0.35">
      <c r="A215" s="1" t="s">
        <v>770</v>
      </c>
      <c r="B215" s="1" t="s">
        <v>295</v>
      </c>
      <c r="C215" s="1">
        <v>58564</v>
      </c>
      <c r="D215" s="1">
        <v>11140000</v>
      </c>
      <c r="E215" s="1">
        <v>1</v>
      </c>
      <c r="F215" s="1">
        <v>136</v>
      </c>
      <c r="G215" s="1">
        <v>1</v>
      </c>
      <c r="H215" s="1" t="s">
        <v>10</v>
      </c>
      <c r="I215" s="4">
        <f>1+(Table5[[#This Row],[مقدار]]/Table5[[#This Row],[تعداد روز فعال شعبه]])*10</f>
        <v>1.0735294117647058</v>
      </c>
    </row>
    <row r="216" spans="1:9" x14ac:dyDescent="0.35">
      <c r="A216" s="1" t="s">
        <v>770</v>
      </c>
      <c r="B216" s="1" t="s">
        <v>771</v>
      </c>
      <c r="C216" s="1">
        <v>60759</v>
      </c>
      <c r="D216" s="1">
        <v>14540000</v>
      </c>
      <c r="E216" s="1">
        <v>1</v>
      </c>
      <c r="F216" s="1">
        <v>136</v>
      </c>
      <c r="G216" s="1">
        <v>1</v>
      </c>
      <c r="H216" s="1" t="s">
        <v>10</v>
      </c>
      <c r="I216" s="4">
        <f>1+(Table5[[#This Row],[مقدار]]/Table5[[#This Row],[تعداد روز فعال شعبه]])*10</f>
        <v>1.0735294117647058</v>
      </c>
    </row>
    <row r="217" spans="1:9" x14ac:dyDescent="0.35">
      <c r="A217" s="1" t="s">
        <v>770</v>
      </c>
      <c r="B217" s="1" t="s">
        <v>418</v>
      </c>
      <c r="C217" s="1">
        <v>58378</v>
      </c>
      <c r="D217" s="1">
        <v>4440000</v>
      </c>
      <c r="E217" s="1">
        <v>1</v>
      </c>
      <c r="F217" s="1">
        <v>136</v>
      </c>
      <c r="G217" s="1">
        <v>1</v>
      </c>
      <c r="H217" s="1" t="s">
        <v>10</v>
      </c>
      <c r="I217" s="4">
        <f>1+(Table5[[#This Row],[مقدار]]/Table5[[#This Row],[تعداد روز فعال شعبه]])*10</f>
        <v>1.0735294117647058</v>
      </c>
    </row>
    <row r="218" spans="1:9" x14ac:dyDescent="0.35">
      <c r="A218" s="1" t="s">
        <v>770</v>
      </c>
      <c r="B218" s="1" t="s">
        <v>211</v>
      </c>
      <c r="C218" s="1">
        <v>58559</v>
      </c>
      <c r="D218" s="1">
        <v>16250000</v>
      </c>
      <c r="E218" s="1">
        <v>1</v>
      </c>
      <c r="F218" s="1">
        <v>136</v>
      </c>
      <c r="G218" s="1">
        <v>1</v>
      </c>
      <c r="H218" s="1" t="s">
        <v>10</v>
      </c>
      <c r="I218" s="4">
        <f>1+(Table5[[#This Row],[مقدار]]/Table5[[#This Row],[تعداد روز فعال شعبه]])*10</f>
        <v>1.0735294117647058</v>
      </c>
    </row>
    <row r="219" spans="1:9" x14ac:dyDescent="0.35">
      <c r="A219" s="1" t="s">
        <v>770</v>
      </c>
      <c r="B219" s="1" t="s">
        <v>376</v>
      </c>
      <c r="C219" s="1">
        <v>58409</v>
      </c>
      <c r="D219" s="1">
        <v>5770000</v>
      </c>
      <c r="E219" s="1">
        <v>1</v>
      </c>
      <c r="F219" s="1">
        <v>136</v>
      </c>
      <c r="G219" s="1">
        <v>1</v>
      </c>
      <c r="H219" s="1" t="s">
        <v>10</v>
      </c>
      <c r="I219" s="4">
        <f>1+(Table5[[#This Row],[مقدار]]/Table5[[#This Row],[تعداد روز فعال شعبه]])*10</f>
        <v>1.0735294117647058</v>
      </c>
    </row>
    <row r="220" spans="1:9" x14ac:dyDescent="0.35">
      <c r="A220" s="1" t="s">
        <v>770</v>
      </c>
      <c r="B220" s="1" t="s">
        <v>254</v>
      </c>
      <c r="C220" s="1">
        <v>58430</v>
      </c>
      <c r="D220" s="1">
        <v>4410000</v>
      </c>
      <c r="E220" s="1">
        <v>1</v>
      </c>
      <c r="F220" s="1">
        <v>136</v>
      </c>
      <c r="G220" s="1">
        <v>1</v>
      </c>
      <c r="H220" s="1" t="s">
        <v>10</v>
      </c>
      <c r="I220" s="4">
        <f>1+(Table5[[#This Row],[مقدار]]/Table5[[#This Row],[تعداد روز فعال شعبه]])*10</f>
        <v>1.0735294117647058</v>
      </c>
    </row>
    <row r="221" spans="1:9" x14ac:dyDescent="0.35">
      <c r="A221" s="1" t="s">
        <v>770</v>
      </c>
      <c r="B221" s="1" t="s">
        <v>132</v>
      </c>
      <c r="C221" s="1">
        <v>58618</v>
      </c>
      <c r="D221" s="1">
        <v>7360000</v>
      </c>
      <c r="E221" s="1">
        <v>1</v>
      </c>
      <c r="F221" s="1">
        <v>136</v>
      </c>
      <c r="G221" s="1">
        <v>1</v>
      </c>
      <c r="H221" s="1" t="s">
        <v>10</v>
      </c>
      <c r="I221" s="4">
        <f>1+(Table5[[#This Row],[مقدار]]/Table5[[#This Row],[تعداد روز فعال شعبه]])*10</f>
        <v>1.0735294117647058</v>
      </c>
    </row>
    <row r="222" spans="1:9" x14ac:dyDescent="0.35">
      <c r="A222" s="1" t="s">
        <v>770</v>
      </c>
      <c r="B222" s="1" t="s">
        <v>686</v>
      </c>
      <c r="C222" s="1">
        <v>58835</v>
      </c>
      <c r="D222" s="1">
        <v>5260000</v>
      </c>
      <c r="E222" s="1">
        <v>1</v>
      </c>
      <c r="F222" s="1">
        <v>136</v>
      </c>
      <c r="G222" s="1">
        <v>1</v>
      </c>
      <c r="H222" s="1" t="s">
        <v>10</v>
      </c>
      <c r="I222" s="4">
        <f>1+(Table5[[#This Row],[مقدار]]/Table5[[#This Row],[تعداد روز فعال شعبه]])*10</f>
        <v>1.0735294117647058</v>
      </c>
    </row>
    <row r="223" spans="1:9" x14ac:dyDescent="0.35">
      <c r="A223" s="1" t="s">
        <v>770</v>
      </c>
      <c r="B223" s="1" t="s">
        <v>625</v>
      </c>
      <c r="C223" s="1">
        <v>58252</v>
      </c>
      <c r="D223" s="1">
        <v>5810000</v>
      </c>
      <c r="E223" s="1">
        <v>1</v>
      </c>
      <c r="F223" s="1">
        <v>136</v>
      </c>
      <c r="G223" s="1">
        <v>1</v>
      </c>
      <c r="H223" s="1" t="s">
        <v>10</v>
      </c>
      <c r="I223" s="4">
        <f>1+(Table5[[#This Row],[مقدار]]/Table5[[#This Row],[تعداد روز فعال شعبه]])*10</f>
        <v>1.0735294117647058</v>
      </c>
    </row>
    <row r="224" spans="1:9" x14ac:dyDescent="0.35">
      <c r="A224" s="1" t="s">
        <v>770</v>
      </c>
      <c r="B224" s="1" t="s">
        <v>279</v>
      </c>
      <c r="C224" s="1">
        <v>59212</v>
      </c>
      <c r="D224" s="1">
        <v>9080000</v>
      </c>
      <c r="E224" s="1">
        <v>1</v>
      </c>
      <c r="F224" s="1">
        <v>136</v>
      </c>
      <c r="G224" s="1">
        <v>1</v>
      </c>
      <c r="H224" s="1" t="s">
        <v>10</v>
      </c>
      <c r="I224" s="4">
        <f>1+(Table5[[#This Row],[مقدار]]/Table5[[#This Row],[تعداد روز فعال شعبه]])*10</f>
        <v>1.0735294117647058</v>
      </c>
    </row>
    <row r="225" spans="1:9" x14ac:dyDescent="0.35">
      <c r="A225" s="1" t="s">
        <v>770</v>
      </c>
      <c r="B225" s="1" t="s">
        <v>162</v>
      </c>
      <c r="C225" s="1">
        <v>58857</v>
      </c>
      <c r="D225" s="1">
        <v>6260000</v>
      </c>
      <c r="E225" s="1">
        <v>1</v>
      </c>
      <c r="F225" s="1">
        <v>136</v>
      </c>
      <c r="G225" s="1">
        <v>1</v>
      </c>
      <c r="H225" s="1" t="s">
        <v>10</v>
      </c>
      <c r="I225" s="4">
        <f>1+(Table5[[#This Row],[مقدار]]/Table5[[#This Row],[تعداد روز فعال شعبه]])*10</f>
        <v>1.0735294117647058</v>
      </c>
    </row>
    <row r="226" spans="1:9" x14ac:dyDescent="0.35">
      <c r="A226" s="1" t="s">
        <v>770</v>
      </c>
      <c r="B226" s="1" t="s">
        <v>339</v>
      </c>
      <c r="C226" s="1">
        <v>59081</v>
      </c>
      <c r="D226" s="1">
        <v>15160000</v>
      </c>
      <c r="E226" s="1">
        <v>1</v>
      </c>
      <c r="F226" s="1">
        <v>136</v>
      </c>
      <c r="G226" s="1">
        <v>1</v>
      </c>
      <c r="H226" s="1" t="s">
        <v>10</v>
      </c>
      <c r="I226" s="4">
        <f>1+(Table5[[#This Row],[مقدار]]/Table5[[#This Row],[تعداد روز فعال شعبه]])*10</f>
        <v>1.0735294117647058</v>
      </c>
    </row>
    <row r="227" spans="1:9" x14ac:dyDescent="0.35">
      <c r="A227" s="1" t="s">
        <v>770</v>
      </c>
      <c r="B227" s="1" t="s">
        <v>431</v>
      </c>
      <c r="C227" s="1">
        <v>57880</v>
      </c>
      <c r="D227" s="1">
        <v>5870000</v>
      </c>
      <c r="E227" s="1">
        <v>1</v>
      </c>
      <c r="F227" s="1">
        <v>136</v>
      </c>
      <c r="G227" s="1">
        <v>1</v>
      </c>
      <c r="H227" s="1" t="s">
        <v>10</v>
      </c>
      <c r="I227" s="4">
        <f>1+(Table5[[#This Row],[مقدار]]/Table5[[#This Row],[تعداد روز فعال شعبه]])*10</f>
        <v>1.0735294117647058</v>
      </c>
    </row>
    <row r="228" spans="1:9" x14ac:dyDescent="0.35">
      <c r="A228" s="1" t="s">
        <v>770</v>
      </c>
      <c r="B228" s="1" t="s">
        <v>301</v>
      </c>
      <c r="C228" s="1">
        <v>58472</v>
      </c>
      <c r="D228" s="1">
        <v>4380000</v>
      </c>
      <c r="E228" s="1">
        <v>1</v>
      </c>
      <c r="F228" s="1">
        <v>136</v>
      </c>
      <c r="G228" s="1">
        <v>1</v>
      </c>
      <c r="H228" s="1" t="s">
        <v>10</v>
      </c>
      <c r="I228" s="4">
        <f>1+(Table5[[#This Row],[مقدار]]/Table5[[#This Row],[تعداد روز فعال شعبه]])*10</f>
        <v>1.0735294117647058</v>
      </c>
    </row>
    <row r="229" spans="1:9" x14ac:dyDescent="0.35">
      <c r="A229" s="1" t="s">
        <v>770</v>
      </c>
      <c r="B229" s="1" t="s">
        <v>129</v>
      </c>
      <c r="C229" s="1">
        <v>58782</v>
      </c>
      <c r="D229" s="1">
        <v>6960000</v>
      </c>
      <c r="E229" s="1">
        <v>1</v>
      </c>
      <c r="F229" s="1">
        <v>136</v>
      </c>
      <c r="G229" s="1">
        <v>1</v>
      </c>
      <c r="H229" s="1" t="s">
        <v>10</v>
      </c>
      <c r="I229" s="4">
        <f>1+(Table5[[#This Row],[مقدار]]/Table5[[#This Row],[تعداد روز فعال شعبه]])*10</f>
        <v>1.0735294117647058</v>
      </c>
    </row>
    <row r="230" spans="1:9" x14ac:dyDescent="0.35">
      <c r="A230" s="1" t="s">
        <v>770</v>
      </c>
      <c r="B230" s="1" t="s">
        <v>640</v>
      </c>
      <c r="C230" s="1">
        <v>57912</v>
      </c>
      <c r="D230" s="1">
        <v>9650000</v>
      </c>
      <c r="E230" s="1">
        <v>1</v>
      </c>
      <c r="F230" s="1">
        <v>136</v>
      </c>
      <c r="G230" s="1">
        <v>1</v>
      </c>
      <c r="H230" s="1" t="s">
        <v>10</v>
      </c>
      <c r="I230" s="4">
        <f>1+(Table5[[#This Row],[مقدار]]/Table5[[#This Row],[تعداد روز فعال شعبه]])*10</f>
        <v>1.0735294117647058</v>
      </c>
    </row>
    <row r="231" spans="1:9" x14ac:dyDescent="0.35">
      <c r="A231" s="1" t="s">
        <v>770</v>
      </c>
      <c r="B231" s="1" t="s">
        <v>182</v>
      </c>
      <c r="C231" s="1">
        <v>58943</v>
      </c>
      <c r="D231" s="1">
        <v>6940000</v>
      </c>
      <c r="E231" s="1">
        <v>1</v>
      </c>
      <c r="F231" s="1">
        <v>136</v>
      </c>
      <c r="G231" s="1">
        <v>1</v>
      </c>
      <c r="H231" s="1" t="s">
        <v>10</v>
      </c>
      <c r="I231" s="4">
        <f>1+(Table5[[#This Row],[مقدار]]/Table5[[#This Row],[تعداد روز فعال شعبه]])*10</f>
        <v>1.0735294117647058</v>
      </c>
    </row>
    <row r="232" spans="1:9" x14ac:dyDescent="0.35">
      <c r="A232" s="1" t="s">
        <v>770</v>
      </c>
      <c r="B232" s="1" t="s">
        <v>374</v>
      </c>
      <c r="C232" s="1">
        <v>58833</v>
      </c>
      <c r="D232" s="1">
        <v>6490000</v>
      </c>
      <c r="E232" s="1">
        <v>1</v>
      </c>
      <c r="F232" s="1">
        <v>136</v>
      </c>
      <c r="G232" s="1">
        <v>1</v>
      </c>
      <c r="H232" s="1" t="s">
        <v>10</v>
      </c>
      <c r="I232" s="4">
        <f>1+(Table5[[#This Row],[مقدار]]/Table5[[#This Row],[تعداد روز فعال شعبه]])*10</f>
        <v>1.0735294117647058</v>
      </c>
    </row>
    <row r="233" spans="1:9" x14ac:dyDescent="0.35">
      <c r="A233" s="1" t="s">
        <v>770</v>
      </c>
      <c r="B233" s="1" t="s">
        <v>101</v>
      </c>
      <c r="C233" s="1">
        <v>58749</v>
      </c>
      <c r="D233" s="1">
        <v>5260000</v>
      </c>
      <c r="E233" s="1">
        <v>1</v>
      </c>
      <c r="F233" s="1">
        <v>136</v>
      </c>
      <c r="G233" s="1">
        <v>1</v>
      </c>
      <c r="H233" s="1" t="s">
        <v>10</v>
      </c>
      <c r="I233" s="4">
        <f>1+(Table5[[#This Row],[مقدار]]/Table5[[#This Row],[تعداد روز فعال شعبه]])*10</f>
        <v>1.0735294117647058</v>
      </c>
    </row>
    <row r="234" spans="1:9" x14ac:dyDescent="0.35">
      <c r="A234" s="1" t="s">
        <v>770</v>
      </c>
      <c r="B234" s="1" t="s">
        <v>316</v>
      </c>
      <c r="C234" s="1">
        <v>59128</v>
      </c>
      <c r="D234" s="1">
        <v>14620000</v>
      </c>
      <c r="E234" s="1">
        <v>1</v>
      </c>
      <c r="F234" s="1">
        <v>136</v>
      </c>
      <c r="G234" s="1">
        <v>1</v>
      </c>
      <c r="H234" s="1" t="s">
        <v>10</v>
      </c>
      <c r="I234" s="4">
        <f>1+(Table5[[#This Row],[مقدار]]/Table5[[#This Row],[تعداد روز فعال شعبه]])*10</f>
        <v>1.0735294117647058</v>
      </c>
    </row>
    <row r="235" spans="1:9" x14ac:dyDescent="0.35">
      <c r="A235" s="1" t="s">
        <v>770</v>
      </c>
      <c r="B235" s="1" t="s">
        <v>345</v>
      </c>
      <c r="C235" s="1">
        <v>58542</v>
      </c>
      <c r="D235" s="1">
        <v>20370000</v>
      </c>
      <c r="E235" s="1">
        <v>1</v>
      </c>
      <c r="F235" s="1">
        <v>136</v>
      </c>
      <c r="G235" s="1">
        <v>1</v>
      </c>
      <c r="H235" s="1" t="s">
        <v>10</v>
      </c>
      <c r="I235" s="4">
        <f>1+(Table5[[#This Row],[مقدار]]/Table5[[#This Row],[تعداد روز فعال شعبه]])*10</f>
        <v>1.0735294117647058</v>
      </c>
    </row>
    <row r="236" spans="1:9" x14ac:dyDescent="0.35">
      <c r="A236" s="1" t="s">
        <v>770</v>
      </c>
      <c r="B236" s="1" t="s">
        <v>772</v>
      </c>
      <c r="C236" s="1">
        <v>58738</v>
      </c>
      <c r="D236" s="1">
        <v>5190000</v>
      </c>
      <c r="E236" s="1">
        <v>1</v>
      </c>
      <c r="F236" s="1">
        <v>136</v>
      </c>
      <c r="G236" s="1">
        <v>1</v>
      </c>
      <c r="H236" s="1" t="s">
        <v>10</v>
      </c>
      <c r="I236" s="4">
        <f>1+(Table5[[#This Row],[مقدار]]/Table5[[#This Row],[تعداد روز فعال شعبه]])*10</f>
        <v>1.0735294117647058</v>
      </c>
    </row>
    <row r="237" spans="1:9" x14ac:dyDescent="0.35">
      <c r="A237" s="1" t="s">
        <v>770</v>
      </c>
      <c r="B237" s="1" t="s">
        <v>641</v>
      </c>
      <c r="C237" s="1">
        <v>58469</v>
      </c>
      <c r="D237" s="1">
        <v>7580000</v>
      </c>
      <c r="E237" s="1">
        <v>1</v>
      </c>
      <c r="F237" s="1">
        <v>136</v>
      </c>
      <c r="G237" s="1">
        <v>1</v>
      </c>
      <c r="H237" s="1" t="s">
        <v>10</v>
      </c>
      <c r="I237" s="4">
        <f>1+(Table5[[#This Row],[مقدار]]/Table5[[#This Row],[تعداد روز فعال شعبه]])*10</f>
        <v>1.0735294117647058</v>
      </c>
    </row>
    <row r="238" spans="1:9" x14ac:dyDescent="0.35">
      <c r="A238" s="1" t="s">
        <v>770</v>
      </c>
      <c r="B238" s="1" t="s">
        <v>257</v>
      </c>
      <c r="C238" s="1">
        <v>59182</v>
      </c>
      <c r="D238" s="1">
        <v>29040000</v>
      </c>
      <c r="E238" s="1">
        <v>1</v>
      </c>
      <c r="F238" s="1">
        <v>136</v>
      </c>
      <c r="G238" s="1">
        <v>1</v>
      </c>
      <c r="H238" s="1" t="s">
        <v>10</v>
      </c>
      <c r="I238" s="4">
        <f>1+(Table5[[#This Row],[مقدار]]/Table5[[#This Row],[تعداد روز فعال شعبه]])*10</f>
        <v>1.0735294117647058</v>
      </c>
    </row>
    <row r="239" spans="1:9" x14ac:dyDescent="0.35">
      <c r="A239" s="1" t="s">
        <v>770</v>
      </c>
      <c r="B239" s="1" t="s">
        <v>94</v>
      </c>
      <c r="C239" s="1">
        <v>58775</v>
      </c>
      <c r="D239" s="1">
        <v>8640000</v>
      </c>
      <c r="E239" s="1">
        <v>1</v>
      </c>
      <c r="F239" s="1">
        <v>136</v>
      </c>
      <c r="G239" s="1">
        <v>1</v>
      </c>
      <c r="H239" s="1" t="s">
        <v>10</v>
      </c>
      <c r="I239" s="4">
        <f>1+(Table5[[#This Row],[مقدار]]/Table5[[#This Row],[تعداد روز فعال شعبه]])*10</f>
        <v>1.0735294117647058</v>
      </c>
    </row>
    <row r="240" spans="1:9" x14ac:dyDescent="0.35">
      <c r="A240" s="1" t="s">
        <v>770</v>
      </c>
      <c r="B240" s="1" t="s">
        <v>773</v>
      </c>
      <c r="C240" s="1">
        <v>58362</v>
      </c>
      <c r="D240" s="1">
        <v>7440000</v>
      </c>
      <c r="E240" s="1">
        <v>1</v>
      </c>
      <c r="F240" s="1">
        <v>136</v>
      </c>
      <c r="G240" s="1">
        <v>1</v>
      </c>
      <c r="H240" s="1" t="s">
        <v>10</v>
      </c>
      <c r="I240" s="4">
        <f>1+(Table5[[#This Row],[مقدار]]/Table5[[#This Row],[تعداد روز فعال شعبه]])*10</f>
        <v>1.0735294117647058</v>
      </c>
    </row>
    <row r="241" spans="1:9" x14ac:dyDescent="0.35">
      <c r="A241" s="1" t="s">
        <v>770</v>
      </c>
      <c r="B241" s="1" t="s">
        <v>60</v>
      </c>
      <c r="C241" s="1">
        <v>58960</v>
      </c>
      <c r="D241" s="1">
        <v>7200000</v>
      </c>
      <c r="E241" s="1">
        <v>1</v>
      </c>
      <c r="F241" s="1">
        <v>136</v>
      </c>
      <c r="G241" s="1">
        <v>1</v>
      </c>
      <c r="H241" s="1" t="s">
        <v>10</v>
      </c>
      <c r="I241" s="4">
        <f>1+(Table5[[#This Row],[مقدار]]/Table5[[#This Row],[تعداد روز فعال شعبه]])*10</f>
        <v>1.0735294117647058</v>
      </c>
    </row>
    <row r="242" spans="1:9" x14ac:dyDescent="0.35">
      <c r="A242" s="1" t="s">
        <v>770</v>
      </c>
      <c r="B242" s="1" t="s">
        <v>648</v>
      </c>
      <c r="C242" s="1">
        <v>58809</v>
      </c>
      <c r="D242" s="1">
        <v>4660000</v>
      </c>
      <c r="E242" s="1">
        <v>1</v>
      </c>
      <c r="F242" s="1">
        <v>136</v>
      </c>
      <c r="G242" s="1">
        <v>1</v>
      </c>
      <c r="H242" s="1" t="s">
        <v>10</v>
      </c>
      <c r="I242" s="4">
        <f>1+(Table5[[#This Row],[مقدار]]/Table5[[#This Row],[تعداد روز فعال شعبه]])*10</f>
        <v>1.0735294117647058</v>
      </c>
    </row>
    <row r="243" spans="1:9" x14ac:dyDescent="0.35">
      <c r="A243" s="1" t="s">
        <v>770</v>
      </c>
      <c r="B243" s="1" t="s">
        <v>332</v>
      </c>
      <c r="C243" s="1">
        <v>59216</v>
      </c>
      <c r="D243" s="1">
        <v>10650000</v>
      </c>
      <c r="E243" s="1">
        <v>1</v>
      </c>
      <c r="F243" s="1">
        <v>136</v>
      </c>
      <c r="G243" s="1">
        <v>1</v>
      </c>
      <c r="H243" s="1" t="s">
        <v>10</v>
      </c>
      <c r="I243" s="4">
        <f>1+(Table5[[#This Row],[مقدار]]/Table5[[#This Row],[تعداد روز فعال شعبه]])*10</f>
        <v>1.0735294117647058</v>
      </c>
    </row>
    <row r="244" spans="1:9" x14ac:dyDescent="0.35">
      <c r="A244" s="1" t="s">
        <v>770</v>
      </c>
      <c r="B244" s="1" t="s">
        <v>133</v>
      </c>
      <c r="C244" s="1">
        <v>58731</v>
      </c>
      <c r="D244" s="1">
        <v>5470000</v>
      </c>
      <c r="E244" s="1">
        <v>1</v>
      </c>
      <c r="F244" s="1">
        <v>136</v>
      </c>
      <c r="G244" s="1">
        <v>1</v>
      </c>
      <c r="H244" s="1" t="s">
        <v>10</v>
      </c>
      <c r="I244" s="4">
        <f>1+(Table5[[#This Row],[مقدار]]/Table5[[#This Row],[تعداد روز فعال شعبه]])*10</f>
        <v>1.0735294117647058</v>
      </c>
    </row>
    <row r="245" spans="1:9" x14ac:dyDescent="0.35">
      <c r="A245" s="1" t="s">
        <v>770</v>
      </c>
      <c r="B245" s="1" t="s">
        <v>219</v>
      </c>
      <c r="C245" s="1">
        <v>58448</v>
      </c>
      <c r="D245" s="1">
        <v>4260000</v>
      </c>
      <c r="E245" s="1">
        <v>1</v>
      </c>
      <c r="F245" s="1">
        <v>136</v>
      </c>
      <c r="G245" s="1">
        <v>1</v>
      </c>
      <c r="H245" s="1" t="s">
        <v>10</v>
      </c>
      <c r="I245" s="4">
        <f>1+(Table5[[#This Row],[مقدار]]/Table5[[#This Row],[تعداد روز فعال شعبه]])*10</f>
        <v>1.0735294117647058</v>
      </c>
    </row>
    <row r="246" spans="1:9" x14ac:dyDescent="0.35">
      <c r="A246" s="1" t="s">
        <v>770</v>
      </c>
      <c r="B246" s="1" t="s">
        <v>324</v>
      </c>
      <c r="C246" s="1">
        <v>59173</v>
      </c>
      <c r="D246" s="1">
        <v>12370000</v>
      </c>
      <c r="E246" s="1">
        <v>1</v>
      </c>
      <c r="F246" s="1">
        <v>136</v>
      </c>
      <c r="G246" s="1">
        <v>1</v>
      </c>
      <c r="H246" s="1" t="s">
        <v>10</v>
      </c>
      <c r="I246" s="4">
        <f>1+(Table5[[#This Row],[مقدار]]/Table5[[#This Row],[تعداد روز فعال شعبه]])*10</f>
        <v>1.0735294117647058</v>
      </c>
    </row>
    <row r="247" spans="1:9" x14ac:dyDescent="0.35">
      <c r="A247" s="1" t="s">
        <v>770</v>
      </c>
      <c r="B247" s="1" t="s">
        <v>335</v>
      </c>
      <c r="C247" s="1">
        <v>59116</v>
      </c>
      <c r="D247" s="1">
        <v>8250000</v>
      </c>
      <c r="E247" s="1">
        <v>1</v>
      </c>
      <c r="F247" s="1">
        <v>136</v>
      </c>
      <c r="G247" s="1">
        <v>1</v>
      </c>
      <c r="H247" s="1" t="s">
        <v>10</v>
      </c>
      <c r="I247" s="4">
        <f>1+(Table5[[#This Row],[مقدار]]/Table5[[#This Row],[تعداد روز فعال شعبه]])*10</f>
        <v>1.0735294117647058</v>
      </c>
    </row>
    <row r="248" spans="1:9" x14ac:dyDescent="0.35">
      <c r="A248" s="1" t="s">
        <v>770</v>
      </c>
      <c r="B248" s="1" t="s">
        <v>294</v>
      </c>
      <c r="C248" s="1">
        <v>58952</v>
      </c>
      <c r="D248" s="1">
        <v>6170000</v>
      </c>
      <c r="E248" s="1">
        <v>1</v>
      </c>
      <c r="F248" s="1">
        <v>136</v>
      </c>
      <c r="G248" s="1">
        <v>1</v>
      </c>
      <c r="H248" s="1" t="s">
        <v>10</v>
      </c>
      <c r="I248" s="4">
        <f>1+(Table5[[#This Row],[مقدار]]/Table5[[#This Row],[تعداد روز فعال شعبه]])*10</f>
        <v>1.0735294117647058</v>
      </c>
    </row>
    <row r="249" spans="1:9" x14ac:dyDescent="0.35">
      <c r="A249" s="1" t="s">
        <v>770</v>
      </c>
      <c r="B249" s="1" t="s">
        <v>406</v>
      </c>
      <c r="C249" s="1">
        <v>58548</v>
      </c>
      <c r="D249" s="1">
        <v>7930000</v>
      </c>
      <c r="E249" s="1">
        <v>1</v>
      </c>
      <c r="F249" s="1">
        <v>136</v>
      </c>
      <c r="G249" s="1">
        <v>1</v>
      </c>
      <c r="H249" s="1" t="s">
        <v>10</v>
      </c>
      <c r="I249" s="4">
        <f>1+(Table5[[#This Row],[مقدار]]/Table5[[#This Row],[تعداد روز فعال شعبه]])*10</f>
        <v>1.0735294117647058</v>
      </c>
    </row>
    <row r="250" spans="1:9" x14ac:dyDescent="0.35">
      <c r="A250" s="1" t="s">
        <v>770</v>
      </c>
      <c r="B250" s="1" t="s">
        <v>281</v>
      </c>
      <c r="C250" s="1">
        <v>58529</v>
      </c>
      <c r="D250" s="1">
        <v>11400000</v>
      </c>
      <c r="E250" s="1">
        <v>1</v>
      </c>
      <c r="F250" s="1">
        <v>136</v>
      </c>
      <c r="G250" s="1">
        <v>1</v>
      </c>
      <c r="H250" s="1" t="s">
        <v>10</v>
      </c>
      <c r="I250" s="4">
        <f>1+(Table5[[#This Row],[مقدار]]/Table5[[#This Row],[تعداد روز فعال شعبه]])*10</f>
        <v>1.0735294117647058</v>
      </c>
    </row>
    <row r="251" spans="1:9" x14ac:dyDescent="0.35">
      <c r="A251" s="1" t="s">
        <v>770</v>
      </c>
      <c r="B251" s="1" t="s">
        <v>73</v>
      </c>
      <c r="C251" s="1">
        <v>59035</v>
      </c>
      <c r="D251" s="1">
        <v>9030000</v>
      </c>
      <c r="E251" s="1">
        <v>1</v>
      </c>
      <c r="F251" s="1">
        <v>136</v>
      </c>
      <c r="G251" s="1">
        <v>1</v>
      </c>
      <c r="H251" s="1" t="s">
        <v>10</v>
      </c>
      <c r="I251" s="4">
        <f>1+(Table5[[#This Row],[مقدار]]/Table5[[#This Row],[تعداد روز فعال شعبه]])*10</f>
        <v>1.0735294117647058</v>
      </c>
    </row>
    <row r="252" spans="1:9" x14ac:dyDescent="0.35">
      <c r="A252" s="1" t="s">
        <v>770</v>
      </c>
      <c r="B252" s="1" t="s">
        <v>152</v>
      </c>
      <c r="C252" s="1">
        <v>59207</v>
      </c>
      <c r="D252" s="1">
        <v>9280000</v>
      </c>
      <c r="E252" s="1">
        <v>1</v>
      </c>
      <c r="F252" s="1">
        <v>136</v>
      </c>
      <c r="G252" s="1">
        <v>1</v>
      </c>
      <c r="H252" s="1" t="s">
        <v>10</v>
      </c>
      <c r="I252" s="4">
        <f>1+(Table5[[#This Row],[مقدار]]/Table5[[#This Row],[تعداد روز فعال شعبه]])*10</f>
        <v>1.0735294117647058</v>
      </c>
    </row>
    <row r="253" spans="1:9" x14ac:dyDescent="0.35">
      <c r="A253" s="1" t="s">
        <v>770</v>
      </c>
      <c r="B253" s="1" t="s">
        <v>774</v>
      </c>
      <c r="C253" s="1">
        <v>59068</v>
      </c>
      <c r="D253" s="1">
        <v>2740000</v>
      </c>
      <c r="E253" s="1">
        <v>1</v>
      </c>
      <c r="F253" s="1">
        <v>136</v>
      </c>
      <c r="G253" s="1">
        <v>1</v>
      </c>
      <c r="H253" s="1" t="s">
        <v>10</v>
      </c>
      <c r="I253" s="4">
        <f>1+(Table5[[#This Row],[مقدار]]/Table5[[#This Row],[تعداد روز فعال شعبه]])*10</f>
        <v>1.0735294117647058</v>
      </c>
    </row>
    <row r="254" spans="1:9" x14ac:dyDescent="0.35">
      <c r="A254" s="1" t="s">
        <v>770</v>
      </c>
      <c r="B254" s="1" t="s">
        <v>100</v>
      </c>
      <c r="C254" s="1">
        <v>59011</v>
      </c>
      <c r="D254" s="1">
        <v>10780000</v>
      </c>
      <c r="E254" s="1">
        <v>1</v>
      </c>
      <c r="F254" s="1">
        <v>136</v>
      </c>
      <c r="G254" s="1">
        <v>1</v>
      </c>
      <c r="H254" s="1" t="s">
        <v>10</v>
      </c>
      <c r="I254" s="4">
        <f>1+(Table5[[#This Row],[مقدار]]/Table5[[#This Row],[تعداد روز فعال شعبه]])*10</f>
        <v>1.0735294117647058</v>
      </c>
    </row>
    <row r="255" spans="1:9" x14ac:dyDescent="0.35">
      <c r="A255" s="1" t="s">
        <v>770</v>
      </c>
      <c r="B255" s="1" t="s">
        <v>775</v>
      </c>
      <c r="C255" s="1">
        <v>59200</v>
      </c>
      <c r="D255" s="1">
        <v>12710000</v>
      </c>
      <c r="E255" s="1">
        <v>1</v>
      </c>
      <c r="F255" s="1">
        <v>136</v>
      </c>
      <c r="G255" s="1">
        <v>1</v>
      </c>
      <c r="H255" s="1" t="s">
        <v>10</v>
      </c>
      <c r="I255" s="4">
        <f>1+(Table5[[#This Row],[مقدار]]/Table5[[#This Row],[تعداد روز فعال شعبه]])*10</f>
        <v>1.0735294117647058</v>
      </c>
    </row>
    <row r="256" spans="1:9" x14ac:dyDescent="0.35">
      <c r="A256" s="1" t="s">
        <v>770</v>
      </c>
      <c r="B256" s="1" t="s">
        <v>776</v>
      </c>
      <c r="C256" s="1">
        <v>59165</v>
      </c>
      <c r="D256" s="1">
        <v>9290000</v>
      </c>
      <c r="E256" s="1">
        <v>1</v>
      </c>
      <c r="F256" s="1">
        <v>136</v>
      </c>
      <c r="G256" s="1">
        <v>1</v>
      </c>
      <c r="H256" s="1" t="s">
        <v>10</v>
      </c>
      <c r="I256" s="4">
        <f>1+(Table5[[#This Row],[مقدار]]/Table5[[#This Row],[تعداد روز فعال شعبه]])*10</f>
        <v>1.0735294117647058</v>
      </c>
    </row>
    <row r="257" spans="1:9" x14ac:dyDescent="0.35">
      <c r="A257" s="1" t="s">
        <v>770</v>
      </c>
      <c r="B257" s="1" t="s">
        <v>384</v>
      </c>
      <c r="C257" s="1">
        <v>58852</v>
      </c>
      <c r="D257" s="1">
        <v>7280000</v>
      </c>
      <c r="E257" s="1">
        <v>1</v>
      </c>
      <c r="F257" s="1">
        <v>136</v>
      </c>
      <c r="G257" s="1">
        <v>1</v>
      </c>
      <c r="H257" s="1" t="s">
        <v>10</v>
      </c>
      <c r="I257" s="4">
        <f>1+(Table5[[#This Row],[مقدار]]/Table5[[#This Row],[تعداد روز فعال شعبه]])*10</f>
        <v>1.0735294117647058</v>
      </c>
    </row>
    <row r="258" spans="1:9" x14ac:dyDescent="0.35">
      <c r="A258" s="1" t="s">
        <v>770</v>
      </c>
      <c r="B258" s="1" t="s">
        <v>312</v>
      </c>
      <c r="C258" s="1">
        <v>59175</v>
      </c>
      <c r="D258" s="1">
        <v>15450000</v>
      </c>
      <c r="E258" s="1">
        <v>1</v>
      </c>
      <c r="F258" s="1">
        <v>136</v>
      </c>
      <c r="G258" s="1">
        <v>1</v>
      </c>
      <c r="H258" s="1" t="s">
        <v>10</v>
      </c>
      <c r="I258" s="4">
        <f>1+(Table5[[#This Row],[مقدار]]/Table5[[#This Row],[تعداد روز فعال شعبه]])*10</f>
        <v>1.0735294117647058</v>
      </c>
    </row>
    <row r="259" spans="1:9" x14ac:dyDescent="0.35">
      <c r="A259" s="1" t="s">
        <v>770</v>
      </c>
      <c r="B259" s="1" t="s">
        <v>296</v>
      </c>
      <c r="C259" s="1">
        <v>59016</v>
      </c>
      <c r="D259" s="1">
        <v>7060000</v>
      </c>
      <c r="E259" s="1">
        <v>1</v>
      </c>
      <c r="F259" s="1">
        <v>136</v>
      </c>
      <c r="G259" s="1">
        <v>1</v>
      </c>
      <c r="H259" s="1" t="s">
        <v>10</v>
      </c>
      <c r="I259" s="4">
        <f>1+(Table5[[#This Row],[مقدار]]/Table5[[#This Row],[تعداد روز فعال شعبه]])*10</f>
        <v>1.0735294117647058</v>
      </c>
    </row>
    <row r="260" spans="1:9" x14ac:dyDescent="0.35">
      <c r="A260" s="1" t="s">
        <v>770</v>
      </c>
      <c r="B260" s="1" t="s">
        <v>278</v>
      </c>
      <c r="C260" s="1">
        <v>58899</v>
      </c>
      <c r="D260" s="1">
        <v>7170000</v>
      </c>
      <c r="E260" s="1">
        <v>1</v>
      </c>
      <c r="F260" s="1">
        <v>136</v>
      </c>
      <c r="G260" s="1">
        <v>1</v>
      </c>
      <c r="H260" s="1" t="s">
        <v>10</v>
      </c>
      <c r="I260" s="4">
        <f>1+(Table5[[#This Row],[مقدار]]/Table5[[#This Row],[تعداد روز فعال شعبه]])*10</f>
        <v>1.0735294117647058</v>
      </c>
    </row>
    <row r="261" spans="1:9" x14ac:dyDescent="0.35">
      <c r="A261" s="1" t="s">
        <v>770</v>
      </c>
      <c r="B261" s="1" t="s">
        <v>352</v>
      </c>
      <c r="C261" s="1">
        <v>59059</v>
      </c>
      <c r="D261" s="1">
        <v>9490000</v>
      </c>
      <c r="E261" s="1">
        <v>1</v>
      </c>
      <c r="F261" s="1">
        <v>136</v>
      </c>
      <c r="G261" s="1">
        <v>1</v>
      </c>
      <c r="H261" s="1" t="s">
        <v>10</v>
      </c>
      <c r="I261" s="4">
        <f>1+(Table5[[#This Row],[مقدار]]/Table5[[#This Row],[تعداد روز فعال شعبه]])*10</f>
        <v>1.0735294117647058</v>
      </c>
    </row>
    <row r="262" spans="1:9" x14ac:dyDescent="0.35">
      <c r="A262" s="1" t="s">
        <v>770</v>
      </c>
      <c r="B262" s="1" t="s">
        <v>321</v>
      </c>
      <c r="C262" s="1">
        <v>58539</v>
      </c>
      <c r="D262" s="1">
        <v>10280000</v>
      </c>
      <c r="E262" s="1">
        <v>1</v>
      </c>
      <c r="F262" s="1">
        <v>136</v>
      </c>
      <c r="G262" s="1">
        <v>1</v>
      </c>
      <c r="H262" s="1" t="s">
        <v>10</v>
      </c>
      <c r="I262" s="4">
        <f>1+(Table5[[#This Row],[مقدار]]/Table5[[#This Row],[تعداد روز فعال شعبه]])*10</f>
        <v>1.0735294117647058</v>
      </c>
    </row>
    <row r="263" spans="1:9" x14ac:dyDescent="0.35">
      <c r="A263" s="1" t="s">
        <v>770</v>
      </c>
      <c r="B263" s="1" t="s">
        <v>45</v>
      </c>
      <c r="C263" s="1">
        <v>58914</v>
      </c>
      <c r="D263" s="1">
        <v>7150000</v>
      </c>
      <c r="E263" s="1">
        <v>1</v>
      </c>
      <c r="F263" s="1">
        <v>136</v>
      </c>
      <c r="G263" s="1">
        <v>1</v>
      </c>
      <c r="H263" s="1" t="s">
        <v>10</v>
      </c>
      <c r="I263" s="4">
        <f>1+(Table5[[#This Row],[مقدار]]/Table5[[#This Row],[تعداد روز فعال شعبه]])*10</f>
        <v>1.0735294117647058</v>
      </c>
    </row>
    <row r="264" spans="1:9" x14ac:dyDescent="0.35">
      <c r="A264" s="1" t="s">
        <v>770</v>
      </c>
      <c r="B264" s="1" t="s">
        <v>178</v>
      </c>
      <c r="C264" s="1">
        <v>58989</v>
      </c>
      <c r="D264" s="1">
        <v>5390000</v>
      </c>
      <c r="E264" s="1">
        <v>1</v>
      </c>
      <c r="F264" s="1">
        <v>136</v>
      </c>
      <c r="G264" s="1">
        <v>1</v>
      </c>
      <c r="H264" s="1" t="s">
        <v>10</v>
      </c>
      <c r="I264" s="4">
        <f>1+(Table5[[#This Row],[مقدار]]/Table5[[#This Row],[تعداد روز فعال شعبه]])*10</f>
        <v>1.0735294117647058</v>
      </c>
    </row>
    <row r="265" spans="1:9" x14ac:dyDescent="0.35">
      <c r="A265" s="1" t="s">
        <v>770</v>
      </c>
      <c r="B265" s="1" t="s">
        <v>682</v>
      </c>
      <c r="C265" s="1">
        <v>59104</v>
      </c>
      <c r="D265" s="1">
        <v>17420000</v>
      </c>
      <c r="E265" s="1">
        <v>1</v>
      </c>
      <c r="F265" s="1">
        <v>136</v>
      </c>
      <c r="G265" s="1">
        <v>1</v>
      </c>
      <c r="H265" s="1" t="s">
        <v>10</v>
      </c>
      <c r="I265" s="4">
        <f>1+(Table5[[#This Row],[مقدار]]/Table5[[#This Row],[تعداد روز فعال شعبه]])*10</f>
        <v>1.0735294117647058</v>
      </c>
    </row>
    <row r="266" spans="1:9" x14ac:dyDescent="0.35">
      <c r="A266" s="1" t="s">
        <v>770</v>
      </c>
      <c r="B266" s="1" t="s">
        <v>367</v>
      </c>
      <c r="C266" s="1">
        <v>59048</v>
      </c>
      <c r="D266" s="1">
        <v>6960000</v>
      </c>
      <c r="E266" s="1">
        <v>1</v>
      </c>
      <c r="F266" s="1">
        <v>136</v>
      </c>
      <c r="G266" s="1">
        <v>1</v>
      </c>
      <c r="H266" s="1" t="s">
        <v>10</v>
      </c>
      <c r="I266" s="4">
        <f>1+(Table5[[#This Row],[مقدار]]/Table5[[#This Row],[تعداد روز فعال شعبه]])*10</f>
        <v>1.0735294117647058</v>
      </c>
    </row>
    <row r="267" spans="1:9" x14ac:dyDescent="0.35">
      <c r="A267" s="1" t="s">
        <v>770</v>
      </c>
      <c r="B267" s="1" t="s">
        <v>260</v>
      </c>
      <c r="C267" s="1">
        <v>59110</v>
      </c>
      <c r="D267" s="1">
        <v>12270000</v>
      </c>
      <c r="E267" s="1">
        <v>1</v>
      </c>
      <c r="F267" s="1">
        <v>136</v>
      </c>
      <c r="G267" s="1">
        <v>1</v>
      </c>
      <c r="H267" s="1" t="s">
        <v>10</v>
      </c>
      <c r="I267" s="4">
        <f>1+(Table5[[#This Row],[مقدار]]/Table5[[#This Row],[تعداد روز فعال شعبه]])*10</f>
        <v>1.0735294117647058</v>
      </c>
    </row>
    <row r="268" spans="1:9" x14ac:dyDescent="0.35">
      <c r="A268" s="1" t="s">
        <v>770</v>
      </c>
      <c r="B268" s="1" t="s">
        <v>457</v>
      </c>
      <c r="C268" s="1">
        <v>59184</v>
      </c>
      <c r="D268" s="1">
        <v>10830000</v>
      </c>
      <c r="E268" s="1">
        <v>1</v>
      </c>
      <c r="F268" s="1">
        <v>136</v>
      </c>
      <c r="G268" s="1">
        <v>1</v>
      </c>
      <c r="H268" s="1" t="s">
        <v>10</v>
      </c>
      <c r="I268" s="4">
        <f>1+(Table5[[#This Row],[مقدار]]/Table5[[#This Row],[تعداد روز فعال شعبه]])*10</f>
        <v>1.0735294117647058</v>
      </c>
    </row>
    <row r="269" spans="1:9" x14ac:dyDescent="0.35">
      <c r="A269" s="1" t="s">
        <v>770</v>
      </c>
      <c r="B269" s="1" t="s">
        <v>333</v>
      </c>
      <c r="C269" s="1">
        <v>59149</v>
      </c>
      <c r="D269" s="1">
        <v>12470000</v>
      </c>
      <c r="E269" s="1">
        <v>1</v>
      </c>
      <c r="F269" s="1">
        <v>136</v>
      </c>
      <c r="G269" s="1">
        <v>1</v>
      </c>
      <c r="H269" s="1" t="s">
        <v>10</v>
      </c>
      <c r="I269" s="4">
        <f>1+(Table5[[#This Row],[مقدار]]/Table5[[#This Row],[تعداد روز فعال شعبه]])*10</f>
        <v>1.0735294117647058</v>
      </c>
    </row>
    <row r="270" spans="1:9" x14ac:dyDescent="0.35">
      <c r="A270" s="1" t="s">
        <v>770</v>
      </c>
      <c r="B270" s="1" t="s">
        <v>325</v>
      </c>
      <c r="C270" s="1">
        <v>58936</v>
      </c>
      <c r="D270" s="1">
        <v>8290000</v>
      </c>
      <c r="E270" s="1">
        <v>1</v>
      </c>
      <c r="F270" s="1">
        <v>136</v>
      </c>
      <c r="G270" s="1">
        <v>1</v>
      </c>
      <c r="H270" s="1" t="s">
        <v>10</v>
      </c>
      <c r="I270" s="4">
        <f>1+(Table5[[#This Row],[مقدار]]/Table5[[#This Row],[تعداد روز فعال شعبه]])*10</f>
        <v>1.0735294117647058</v>
      </c>
    </row>
    <row r="271" spans="1:9" x14ac:dyDescent="0.35">
      <c r="A271" s="1" t="s">
        <v>770</v>
      </c>
      <c r="B271" s="1" t="s">
        <v>619</v>
      </c>
      <c r="C271" s="1">
        <v>58570</v>
      </c>
      <c r="D271" s="1">
        <v>11990000</v>
      </c>
      <c r="E271" s="1">
        <v>1</v>
      </c>
      <c r="F271" s="1">
        <v>136</v>
      </c>
      <c r="G271" s="1">
        <v>1</v>
      </c>
      <c r="H271" s="1" t="s">
        <v>10</v>
      </c>
      <c r="I271" s="4">
        <f>1+(Table5[[#This Row],[مقدار]]/Table5[[#This Row],[تعداد روز فعال شعبه]])*10</f>
        <v>1.0735294117647058</v>
      </c>
    </row>
    <row r="272" spans="1:9" x14ac:dyDescent="0.35">
      <c r="A272" s="1" t="s">
        <v>770</v>
      </c>
      <c r="B272" s="1" t="s">
        <v>326</v>
      </c>
      <c r="C272" s="1">
        <v>59009</v>
      </c>
      <c r="D272" s="1">
        <v>8730000</v>
      </c>
      <c r="E272" s="1">
        <v>1</v>
      </c>
      <c r="F272" s="1">
        <v>136</v>
      </c>
      <c r="G272" s="1">
        <v>1</v>
      </c>
      <c r="H272" s="1" t="s">
        <v>10</v>
      </c>
      <c r="I272" s="4">
        <f>1+(Table5[[#This Row],[مقدار]]/Table5[[#This Row],[تعداد روز فعال شعبه]])*10</f>
        <v>1.0735294117647058</v>
      </c>
    </row>
    <row r="273" spans="1:9" x14ac:dyDescent="0.35">
      <c r="A273" s="1" t="s">
        <v>770</v>
      </c>
      <c r="B273" s="1" t="s">
        <v>270</v>
      </c>
      <c r="C273" s="1">
        <v>57926</v>
      </c>
      <c r="D273" s="1">
        <v>5400000</v>
      </c>
      <c r="E273" s="1">
        <v>1</v>
      </c>
      <c r="F273" s="1">
        <v>136</v>
      </c>
      <c r="G273" s="1">
        <v>1</v>
      </c>
      <c r="H273" s="1" t="s">
        <v>10</v>
      </c>
      <c r="I273" s="4">
        <f>1+(Table5[[#This Row],[مقدار]]/Table5[[#This Row],[تعداد روز فعال شعبه]])*10</f>
        <v>1.0735294117647058</v>
      </c>
    </row>
    <row r="274" spans="1:9" x14ac:dyDescent="0.35">
      <c r="A274" s="1" t="s">
        <v>770</v>
      </c>
      <c r="B274" s="1" t="s">
        <v>218</v>
      </c>
      <c r="C274" s="1">
        <v>58350</v>
      </c>
      <c r="D274" s="1">
        <v>4630000</v>
      </c>
      <c r="E274" s="1">
        <v>1</v>
      </c>
      <c r="F274" s="1">
        <v>136</v>
      </c>
      <c r="G274" s="1">
        <v>1</v>
      </c>
      <c r="H274" s="1" t="s">
        <v>10</v>
      </c>
      <c r="I274" s="4">
        <f>1+(Table5[[#This Row],[مقدار]]/Table5[[#This Row],[تعداد روز فعال شعبه]])*10</f>
        <v>1.0735294117647058</v>
      </c>
    </row>
    <row r="275" spans="1:9" x14ac:dyDescent="0.35">
      <c r="A275" s="1" t="s">
        <v>770</v>
      </c>
      <c r="B275" s="1" t="s">
        <v>449</v>
      </c>
      <c r="C275" s="1">
        <v>59036</v>
      </c>
      <c r="D275" s="1">
        <v>9030000</v>
      </c>
      <c r="E275" s="1">
        <v>1</v>
      </c>
      <c r="F275" s="1">
        <v>136</v>
      </c>
      <c r="G275" s="1">
        <v>1</v>
      </c>
      <c r="H275" s="1" t="s">
        <v>10</v>
      </c>
      <c r="I275" s="4">
        <f>1+(Table5[[#This Row],[مقدار]]/Table5[[#This Row],[تعداد روز فعال شعبه]])*10</f>
        <v>1.0735294117647058</v>
      </c>
    </row>
    <row r="276" spans="1:9" x14ac:dyDescent="0.35">
      <c r="A276" s="1" t="s">
        <v>770</v>
      </c>
      <c r="B276" s="1" t="s">
        <v>743</v>
      </c>
      <c r="C276" s="1">
        <v>59152</v>
      </c>
      <c r="D276" s="1">
        <v>15610000</v>
      </c>
      <c r="E276" s="1">
        <v>1</v>
      </c>
      <c r="F276" s="1">
        <v>136</v>
      </c>
      <c r="G276" s="1">
        <v>1</v>
      </c>
      <c r="H276" s="1" t="s">
        <v>10</v>
      </c>
      <c r="I276" s="4">
        <f>1+(Table5[[#This Row],[مقدار]]/Table5[[#This Row],[تعداد روز فعال شعبه]])*10</f>
        <v>1.0735294117647058</v>
      </c>
    </row>
    <row r="277" spans="1:9" x14ac:dyDescent="0.35">
      <c r="A277" s="1" t="s">
        <v>770</v>
      </c>
      <c r="B277" s="1" t="s">
        <v>435</v>
      </c>
      <c r="C277" s="1">
        <v>59075</v>
      </c>
      <c r="D277" s="1">
        <v>11570000</v>
      </c>
      <c r="E277" s="1">
        <v>1</v>
      </c>
      <c r="F277" s="1">
        <v>136</v>
      </c>
      <c r="G277" s="1">
        <v>1</v>
      </c>
      <c r="H277" s="1" t="s">
        <v>10</v>
      </c>
      <c r="I277" s="4">
        <f>1+(Table5[[#This Row],[مقدار]]/Table5[[#This Row],[تعداد روز فعال شعبه]])*10</f>
        <v>1.0735294117647058</v>
      </c>
    </row>
    <row r="278" spans="1:9" x14ac:dyDescent="0.35">
      <c r="A278" s="1" t="s">
        <v>770</v>
      </c>
      <c r="B278" s="1" t="s">
        <v>420</v>
      </c>
      <c r="C278" s="1">
        <v>59231</v>
      </c>
      <c r="D278" s="1">
        <v>9230000</v>
      </c>
      <c r="E278" s="1">
        <v>1</v>
      </c>
      <c r="F278" s="1">
        <v>136</v>
      </c>
      <c r="G278" s="1">
        <v>1</v>
      </c>
      <c r="H278" s="1" t="s">
        <v>10</v>
      </c>
      <c r="I278" s="4">
        <f>1+(Table5[[#This Row],[مقدار]]/Table5[[#This Row],[تعداد روز فعال شعبه]])*10</f>
        <v>1.0735294117647058</v>
      </c>
    </row>
    <row r="279" spans="1:9" x14ac:dyDescent="0.35">
      <c r="A279" s="1" t="s">
        <v>770</v>
      </c>
      <c r="B279" s="1" t="s">
        <v>229</v>
      </c>
      <c r="C279" s="1">
        <v>58910</v>
      </c>
      <c r="D279" s="1">
        <v>8170000</v>
      </c>
      <c r="E279" s="1">
        <v>1</v>
      </c>
      <c r="F279" s="1">
        <v>136</v>
      </c>
      <c r="G279" s="1">
        <v>1</v>
      </c>
      <c r="H279" s="1" t="s">
        <v>10</v>
      </c>
      <c r="I279" s="4">
        <f>1+(Table5[[#This Row],[مقدار]]/Table5[[#This Row],[تعداد روز فعال شعبه]])*10</f>
        <v>1.0735294117647058</v>
      </c>
    </row>
    <row r="280" spans="1:9" x14ac:dyDescent="0.35">
      <c r="A280" s="1" t="s">
        <v>770</v>
      </c>
      <c r="B280" s="1" t="s">
        <v>28</v>
      </c>
      <c r="C280" s="1">
        <v>58764</v>
      </c>
      <c r="D280" s="1">
        <v>9280000</v>
      </c>
      <c r="E280" s="1">
        <v>1</v>
      </c>
      <c r="F280" s="1">
        <v>136</v>
      </c>
      <c r="G280" s="1">
        <v>1</v>
      </c>
      <c r="H280" s="1" t="s">
        <v>10</v>
      </c>
      <c r="I280" s="4">
        <f>1+(Table5[[#This Row],[مقدار]]/Table5[[#This Row],[تعداد روز فعال شعبه]])*10</f>
        <v>1.0735294117647058</v>
      </c>
    </row>
    <row r="281" spans="1:9" x14ac:dyDescent="0.35">
      <c r="A281" s="1" t="s">
        <v>770</v>
      </c>
      <c r="B281" s="1" t="s">
        <v>666</v>
      </c>
      <c r="C281" s="1">
        <v>57964</v>
      </c>
      <c r="D281" s="1">
        <v>11020000</v>
      </c>
      <c r="E281" s="1">
        <v>1</v>
      </c>
      <c r="F281" s="1">
        <v>136</v>
      </c>
      <c r="G281" s="1">
        <v>1</v>
      </c>
      <c r="H281" s="1" t="s">
        <v>10</v>
      </c>
      <c r="I281" s="4">
        <f>1+(Table5[[#This Row],[مقدار]]/Table5[[#This Row],[تعداد روز فعال شعبه]])*10</f>
        <v>1.0735294117647058</v>
      </c>
    </row>
    <row r="282" spans="1:9" x14ac:dyDescent="0.35">
      <c r="A282" s="1" t="s">
        <v>770</v>
      </c>
      <c r="B282" s="1" t="s">
        <v>155</v>
      </c>
      <c r="C282" s="1">
        <v>58798</v>
      </c>
      <c r="D282" s="1">
        <v>8920000</v>
      </c>
      <c r="E282" s="1">
        <v>1</v>
      </c>
      <c r="F282" s="1">
        <v>136</v>
      </c>
      <c r="G282" s="1">
        <v>1</v>
      </c>
      <c r="H282" s="1" t="s">
        <v>10</v>
      </c>
      <c r="I282" s="4">
        <f>1+(Table5[[#This Row],[مقدار]]/Table5[[#This Row],[تعداد روز فعال شعبه]])*10</f>
        <v>1.0735294117647058</v>
      </c>
    </row>
    <row r="283" spans="1:9" x14ac:dyDescent="0.35">
      <c r="A283" s="1" t="s">
        <v>770</v>
      </c>
      <c r="B283" s="1" t="s">
        <v>443</v>
      </c>
      <c r="C283" s="1">
        <v>58915</v>
      </c>
      <c r="D283" s="1">
        <v>8680000</v>
      </c>
      <c r="E283" s="1">
        <v>1</v>
      </c>
      <c r="F283" s="1">
        <v>136</v>
      </c>
      <c r="G283" s="1">
        <v>1</v>
      </c>
      <c r="H283" s="1" t="s">
        <v>10</v>
      </c>
      <c r="I283" s="4">
        <f>1+(Table5[[#This Row],[مقدار]]/Table5[[#This Row],[تعداد روز فعال شعبه]])*10</f>
        <v>1.0735294117647058</v>
      </c>
    </row>
    <row r="284" spans="1:9" x14ac:dyDescent="0.35">
      <c r="A284" s="1" t="s">
        <v>770</v>
      </c>
      <c r="B284" s="1" t="s">
        <v>778</v>
      </c>
      <c r="C284" s="1">
        <v>57904</v>
      </c>
      <c r="D284" s="1">
        <v>4800000</v>
      </c>
      <c r="E284" s="1">
        <v>1</v>
      </c>
      <c r="F284" s="1">
        <v>136</v>
      </c>
      <c r="G284" s="1">
        <v>1</v>
      </c>
      <c r="H284" s="1" t="s">
        <v>10</v>
      </c>
      <c r="I284" s="4">
        <f>1+(Table5[[#This Row],[مقدار]]/Table5[[#This Row],[تعداد روز فعال شعبه]])*10</f>
        <v>1.0735294117647058</v>
      </c>
    </row>
    <row r="285" spans="1:9" x14ac:dyDescent="0.35">
      <c r="A285" s="1" t="s">
        <v>770</v>
      </c>
      <c r="B285" s="1" t="s">
        <v>75</v>
      </c>
      <c r="C285" s="1">
        <v>58558</v>
      </c>
      <c r="D285" s="1">
        <v>12560000</v>
      </c>
      <c r="E285" s="1">
        <v>1</v>
      </c>
      <c r="F285" s="1">
        <v>136</v>
      </c>
      <c r="G285" s="1">
        <v>1</v>
      </c>
      <c r="H285" s="1" t="s">
        <v>10</v>
      </c>
      <c r="I285" s="4">
        <f>1+(Table5[[#This Row],[مقدار]]/Table5[[#This Row],[تعداد روز فعال شعبه]])*10</f>
        <v>1.0735294117647058</v>
      </c>
    </row>
    <row r="286" spans="1:9" x14ac:dyDescent="0.35">
      <c r="A286" s="1" t="s">
        <v>770</v>
      </c>
      <c r="B286" s="1" t="s">
        <v>375</v>
      </c>
      <c r="C286" s="1">
        <v>58760</v>
      </c>
      <c r="D286" s="1">
        <v>8130000</v>
      </c>
      <c r="E286" s="1">
        <v>1</v>
      </c>
      <c r="F286" s="1">
        <v>136</v>
      </c>
      <c r="G286" s="1">
        <v>1</v>
      </c>
      <c r="H286" s="1" t="s">
        <v>10</v>
      </c>
      <c r="I286" s="4">
        <f>1+(Table5[[#This Row],[مقدار]]/Table5[[#This Row],[تعداد روز فعال شعبه]])*10</f>
        <v>1.0735294117647058</v>
      </c>
    </row>
    <row r="287" spans="1:9" x14ac:dyDescent="0.35">
      <c r="A287" s="1" t="s">
        <v>770</v>
      </c>
      <c r="B287" s="1" t="s">
        <v>189</v>
      </c>
      <c r="C287" s="1">
        <v>59017</v>
      </c>
      <c r="D287" s="1">
        <v>13440000</v>
      </c>
      <c r="E287" s="1">
        <v>1</v>
      </c>
      <c r="F287" s="1">
        <v>136</v>
      </c>
      <c r="G287" s="1">
        <v>1</v>
      </c>
      <c r="H287" s="1" t="s">
        <v>10</v>
      </c>
      <c r="I287" s="4">
        <f>1+(Table5[[#This Row],[مقدار]]/Table5[[#This Row],[تعداد روز فعال شعبه]])*10</f>
        <v>1.0735294117647058</v>
      </c>
    </row>
    <row r="288" spans="1:9" x14ac:dyDescent="0.35">
      <c r="A288" s="1" t="s">
        <v>770</v>
      </c>
      <c r="B288" s="1" t="s">
        <v>310</v>
      </c>
      <c r="C288" s="1">
        <v>58610</v>
      </c>
      <c r="D288" s="1">
        <v>23350000</v>
      </c>
      <c r="E288" s="1">
        <v>1</v>
      </c>
      <c r="F288" s="1">
        <v>136</v>
      </c>
      <c r="G288" s="1">
        <v>1</v>
      </c>
      <c r="H288" s="1" t="s">
        <v>10</v>
      </c>
      <c r="I288" s="4">
        <f>1+(Table5[[#This Row],[مقدار]]/Table5[[#This Row],[تعداد روز فعال شعبه]])*10</f>
        <v>1.0735294117647058</v>
      </c>
    </row>
    <row r="289" spans="1:9" x14ac:dyDescent="0.35">
      <c r="A289" s="1" t="s">
        <v>770</v>
      </c>
      <c r="B289" s="1" t="s">
        <v>40</v>
      </c>
      <c r="C289" s="1">
        <v>59043</v>
      </c>
      <c r="D289" s="1">
        <v>6700000</v>
      </c>
      <c r="E289" s="1">
        <v>1</v>
      </c>
      <c r="F289" s="1">
        <v>136</v>
      </c>
      <c r="G289" s="1">
        <v>1</v>
      </c>
      <c r="H289" s="1" t="s">
        <v>10</v>
      </c>
      <c r="I289" s="4">
        <f>1+(Table5[[#This Row],[مقدار]]/Table5[[#This Row],[تعداد روز فعال شعبه]])*10</f>
        <v>1.0735294117647058</v>
      </c>
    </row>
    <row r="290" spans="1:9" x14ac:dyDescent="0.35">
      <c r="A290" s="1" t="s">
        <v>770</v>
      </c>
      <c r="B290" s="1" t="s">
        <v>204</v>
      </c>
      <c r="C290" s="1">
        <v>58889</v>
      </c>
      <c r="D290" s="1">
        <v>6410000</v>
      </c>
      <c r="E290" s="1">
        <v>1</v>
      </c>
      <c r="F290" s="1">
        <v>136</v>
      </c>
      <c r="G290" s="1">
        <v>1</v>
      </c>
      <c r="H290" s="1" t="s">
        <v>10</v>
      </c>
      <c r="I290" s="4">
        <f>1+(Table5[[#This Row],[مقدار]]/Table5[[#This Row],[تعداد روز فعال شعبه]])*10</f>
        <v>1.0735294117647058</v>
      </c>
    </row>
    <row r="291" spans="1:9" x14ac:dyDescent="0.35">
      <c r="A291" s="1" t="s">
        <v>770</v>
      </c>
      <c r="B291" s="1" t="s">
        <v>130</v>
      </c>
      <c r="C291" s="1">
        <v>58999</v>
      </c>
      <c r="D291" s="1">
        <v>13110000</v>
      </c>
      <c r="E291" s="1">
        <v>1</v>
      </c>
      <c r="F291" s="1">
        <v>136</v>
      </c>
      <c r="G291" s="1">
        <v>1</v>
      </c>
      <c r="H291" s="1" t="s">
        <v>10</v>
      </c>
      <c r="I291" s="4">
        <f>1+(Table5[[#This Row],[مقدار]]/Table5[[#This Row],[تعداد روز فعال شعبه]])*10</f>
        <v>1.0735294117647058</v>
      </c>
    </row>
    <row r="292" spans="1:9" x14ac:dyDescent="0.35">
      <c r="A292" s="1" t="s">
        <v>770</v>
      </c>
      <c r="B292" s="1" t="s">
        <v>203</v>
      </c>
      <c r="C292" s="1">
        <v>58753</v>
      </c>
      <c r="D292" s="1">
        <v>8300000</v>
      </c>
      <c r="E292" s="1">
        <v>1</v>
      </c>
      <c r="F292" s="1">
        <v>136</v>
      </c>
      <c r="G292" s="1">
        <v>1</v>
      </c>
      <c r="H292" s="1" t="s">
        <v>10</v>
      </c>
      <c r="I292" s="4">
        <f>1+(Table5[[#This Row],[مقدار]]/Table5[[#This Row],[تعداد روز فعال شعبه]])*10</f>
        <v>1.0735294117647058</v>
      </c>
    </row>
    <row r="293" spans="1:9" x14ac:dyDescent="0.35">
      <c r="A293" s="1" t="s">
        <v>770</v>
      </c>
      <c r="B293" s="1" t="s">
        <v>437</v>
      </c>
      <c r="C293" s="1">
        <v>58527</v>
      </c>
      <c r="D293" s="1">
        <v>9220000</v>
      </c>
      <c r="E293" s="1">
        <v>1</v>
      </c>
      <c r="F293" s="1">
        <v>136</v>
      </c>
      <c r="G293" s="1">
        <v>1</v>
      </c>
      <c r="H293" s="1" t="s">
        <v>10</v>
      </c>
      <c r="I293" s="4">
        <f>1+(Table5[[#This Row],[مقدار]]/Table5[[#This Row],[تعداد روز فعال شعبه]])*10</f>
        <v>1.0735294117647058</v>
      </c>
    </row>
    <row r="294" spans="1:9" x14ac:dyDescent="0.35">
      <c r="A294" s="1" t="s">
        <v>770</v>
      </c>
      <c r="B294" s="1" t="s">
        <v>779</v>
      </c>
      <c r="C294" s="1">
        <v>58771</v>
      </c>
      <c r="D294" s="1">
        <v>4180000</v>
      </c>
      <c r="E294" s="1">
        <v>1</v>
      </c>
      <c r="F294" s="1">
        <v>136</v>
      </c>
      <c r="G294" s="1">
        <v>1</v>
      </c>
      <c r="H294" s="1" t="s">
        <v>10</v>
      </c>
      <c r="I294" s="4">
        <f>1+(Table5[[#This Row],[مقدار]]/Table5[[#This Row],[تعداد روز فعال شعبه]])*10</f>
        <v>1.0735294117647058</v>
      </c>
    </row>
    <row r="295" spans="1:9" x14ac:dyDescent="0.35">
      <c r="A295" s="1" t="s">
        <v>770</v>
      </c>
      <c r="B295" s="1" t="s">
        <v>662</v>
      </c>
      <c r="C295" s="1">
        <v>58853</v>
      </c>
      <c r="D295" s="1">
        <v>5630000</v>
      </c>
      <c r="E295" s="1">
        <v>1</v>
      </c>
      <c r="F295" s="1">
        <v>136</v>
      </c>
      <c r="G295" s="1">
        <v>1</v>
      </c>
      <c r="H295" s="1" t="s">
        <v>10</v>
      </c>
      <c r="I295" s="4">
        <f>1+(Table5[[#This Row],[مقدار]]/Table5[[#This Row],[تعداد روز فعال شعبه]])*10</f>
        <v>1.0735294117647058</v>
      </c>
    </row>
    <row r="296" spans="1:9" x14ac:dyDescent="0.35">
      <c r="A296" s="1" t="s">
        <v>770</v>
      </c>
      <c r="B296" s="1" t="s">
        <v>780</v>
      </c>
      <c r="C296" s="1">
        <v>58998</v>
      </c>
      <c r="D296" s="1">
        <v>6590000</v>
      </c>
      <c r="E296" s="1">
        <v>1</v>
      </c>
      <c r="F296" s="1">
        <v>136</v>
      </c>
      <c r="G296" s="1">
        <v>1</v>
      </c>
      <c r="H296" s="1" t="s">
        <v>10</v>
      </c>
      <c r="I296" s="4">
        <f>1+(Table5[[#This Row],[مقدار]]/Table5[[#This Row],[تعداد روز فعال شعبه]])*10</f>
        <v>1.0735294117647058</v>
      </c>
    </row>
    <row r="297" spans="1:9" x14ac:dyDescent="0.35">
      <c r="A297" s="1" t="s">
        <v>770</v>
      </c>
      <c r="B297" s="1" t="s">
        <v>302</v>
      </c>
      <c r="C297" s="1">
        <v>59112</v>
      </c>
      <c r="D297" s="1">
        <v>12410000</v>
      </c>
      <c r="E297" s="1">
        <v>1</v>
      </c>
      <c r="F297" s="1">
        <v>136</v>
      </c>
      <c r="G297" s="1">
        <v>1</v>
      </c>
      <c r="H297" s="1" t="s">
        <v>10</v>
      </c>
      <c r="I297" s="4">
        <f>1+(Table5[[#This Row],[مقدار]]/Table5[[#This Row],[تعداد روز فعال شعبه]])*10</f>
        <v>1.0735294117647058</v>
      </c>
    </row>
    <row r="298" spans="1:9" x14ac:dyDescent="0.35">
      <c r="A298" s="1" t="s">
        <v>770</v>
      </c>
      <c r="B298" s="1" t="s">
        <v>127</v>
      </c>
      <c r="C298" s="1">
        <v>58742</v>
      </c>
      <c r="D298" s="1">
        <v>5690000</v>
      </c>
      <c r="E298" s="1">
        <v>1</v>
      </c>
      <c r="F298" s="1">
        <v>136</v>
      </c>
      <c r="G298" s="1">
        <v>1</v>
      </c>
      <c r="H298" s="1" t="s">
        <v>10</v>
      </c>
      <c r="I298" s="4">
        <f>1+(Table5[[#This Row],[مقدار]]/Table5[[#This Row],[تعداد روز فعال شعبه]])*10</f>
        <v>1.0735294117647058</v>
      </c>
    </row>
    <row r="299" spans="1:9" x14ac:dyDescent="0.35">
      <c r="A299" s="1" t="s">
        <v>770</v>
      </c>
      <c r="B299" s="1" t="s">
        <v>349</v>
      </c>
      <c r="C299" s="1">
        <v>58946</v>
      </c>
      <c r="D299" s="1">
        <v>8860000</v>
      </c>
      <c r="E299" s="1">
        <v>1</v>
      </c>
      <c r="F299" s="1">
        <v>136</v>
      </c>
      <c r="G299" s="1">
        <v>1</v>
      </c>
      <c r="H299" s="1" t="s">
        <v>10</v>
      </c>
      <c r="I299" s="4">
        <f>1+(Table5[[#This Row],[مقدار]]/Table5[[#This Row],[تعداد روز فعال شعبه]])*10</f>
        <v>1.0735294117647058</v>
      </c>
    </row>
    <row r="300" spans="1:9" x14ac:dyDescent="0.35">
      <c r="A300" s="1" t="s">
        <v>770</v>
      </c>
      <c r="B300" s="1" t="s">
        <v>390</v>
      </c>
      <c r="C300" s="1">
        <v>58557</v>
      </c>
      <c r="D300" s="1">
        <v>8700000</v>
      </c>
      <c r="E300" s="1">
        <v>1</v>
      </c>
      <c r="F300" s="1">
        <v>136</v>
      </c>
      <c r="G300" s="1">
        <v>1</v>
      </c>
      <c r="H300" s="1" t="s">
        <v>10</v>
      </c>
      <c r="I300" s="4">
        <f>1+(Table5[[#This Row],[مقدار]]/Table5[[#This Row],[تعداد روز فعال شعبه]])*10</f>
        <v>1.0735294117647058</v>
      </c>
    </row>
    <row r="301" spans="1:9" x14ac:dyDescent="0.35">
      <c r="A301" s="1" t="s">
        <v>770</v>
      </c>
      <c r="B301" s="1" t="s">
        <v>687</v>
      </c>
      <c r="C301" s="1">
        <v>58686</v>
      </c>
      <c r="D301" s="1">
        <v>11720000</v>
      </c>
      <c r="E301" s="1">
        <v>1</v>
      </c>
      <c r="F301" s="1">
        <v>136</v>
      </c>
      <c r="G301" s="1">
        <v>1</v>
      </c>
      <c r="H301" s="1" t="s">
        <v>10</v>
      </c>
      <c r="I301" s="4">
        <f>1+(Table5[[#This Row],[مقدار]]/Table5[[#This Row],[تعداد روز فعال شعبه]])*10</f>
        <v>1.0735294117647058</v>
      </c>
    </row>
    <row r="302" spans="1:9" x14ac:dyDescent="0.35">
      <c r="A302" s="1" t="s">
        <v>770</v>
      </c>
      <c r="B302" s="1" t="s">
        <v>601</v>
      </c>
      <c r="C302" s="1">
        <v>59032</v>
      </c>
      <c r="D302" s="1">
        <v>15330000</v>
      </c>
      <c r="E302" s="1">
        <v>1</v>
      </c>
      <c r="F302" s="1">
        <v>136</v>
      </c>
      <c r="G302" s="1">
        <v>1</v>
      </c>
      <c r="H302" s="1" t="s">
        <v>10</v>
      </c>
      <c r="I302" s="4">
        <f>1+(Table5[[#This Row],[مقدار]]/Table5[[#This Row],[تعداد روز فعال شعبه]])*10</f>
        <v>1.0735294117647058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4"/>
  <sheetViews>
    <sheetView topLeftCell="A268" workbookViewId="0">
      <selection activeCell="I294" sqref="I294"/>
    </sheetView>
  </sheetViews>
  <sheetFormatPr defaultColWidth="9.1796875" defaultRowHeight="14.5" x14ac:dyDescent="0.35"/>
  <cols>
    <col min="1" max="1" width="10.1796875" style="1" bestFit="1" customWidth="1"/>
    <col min="2" max="2" width="51.26953125" style="1" bestFit="1" customWidth="1"/>
    <col min="3" max="3" width="6" style="1" bestFit="1" customWidth="1"/>
    <col min="4" max="4" width="10" style="1" bestFit="1" customWidth="1"/>
    <col min="5" max="5" width="5.26953125" style="1" bestFit="1" customWidth="1"/>
    <col min="6" max="6" width="16.453125" style="1" bestFit="1" customWidth="1"/>
    <col min="7" max="7" width="16" style="1" bestFit="1" customWidth="1"/>
    <col min="8" max="8" width="27.7265625" style="1" bestFit="1" customWidth="1"/>
    <col min="9" max="9" width="14.453125" style="1" bestFit="1" customWidth="1"/>
    <col min="10" max="16384" width="9.179687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786</v>
      </c>
    </row>
    <row r="2" spans="1:9" x14ac:dyDescent="0.35">
      <c r="A2" s="1" t="s">
        <v>389</v>
      </c>
      <c r="B2" s="1" t="s">
        <v>390</v>
      </c>
      <c r="C2" s="1">
        <v>58557</v>
      </c>
      <c r="D2" s="1">
        <v>9483000</v>
      </c>
      <c r="E2" s="1">
        <v>1</v>
      </c>
      <c r="F2" s="1">
        <v>138</v>
      </c>
      <c r="G2" s="1">
        <v>1</v>
      </c>
      <c r="H2" s="1" t="s">
        <v>10</v>
      </c>
      <c r="I2" s="4">
        <f>1+(Table6[[#This Row],[مقدار]]/Table6[[#This Row],[تعداد روز فعال شعبه]])*10</f>
        <v>1.0724637681159421</v>
      </c>
    </row>
    <row r="3" spans="1:9" x14ac:dyDescent="0.35">
      <c r="A3" s="1" t="s">
        <v>389</v>
      </c>
      <c r="B3" s="1" t="s">
        <v>12</v>
      </c>
      <c r="C3" s="1">
        <v>58656</v>
      </c>
      <c r="D3" s="1">
        <v>30493100</v>
      </c>
      <c r="E3" s="1">
        <v>2</v>
      </c>
      <c r="F3" s="1">
        <v>138</v>
      </c>
      <c r="G3" s="1">
        <v>2</v>
      </c>
      <c r="H3" s="1" t="s">
        <v>10</v>
      </c>
      <c r="I3" s="4">
        <f>1+(Table6[[#This Row],[مقدار]]/Table6[[#This Row],[تعداد روز فعال شعبه]])*10</f>
        <v>1.144927536231884</v>
      </c>
    </row>
    <row r="4" spans="1:9" x14ac:dyDescent="0.35">
      <c r="A4" s="1" t="s">
        <v>389</v>
      </c>
      <c r="B4" s="1" t="s">
        <v>21</v>
      </c>
      <c r="C4" s="1">
        <v>58625</v>
      </c>
      <c r="D4" s="1">
        <v>929490400</v>
      </c>
      <c r="E4" s="1">
        <v>37</v>
      </c>
      <c r="F4" s="1">
        <v>138</v>
      </c>
      <c r="G4" s="1">
        <v>37</v>
      </c>
      <c r="H4" s="1" t="s">
        <v>10</v>
      </c>
      <c r="I4" s="4">
        <f>1+(Table6[[#This Row],[مقدار]]/Table6[[#This Row],[تعداد روز فعال شعبه]])*10</f>
        <v>3.6811594202898554</v>
      </c>
    </row>
    <row r="5" spans="1:9" x14ac:dyDescent="0.35">
      <c r="A5" s="1" t="s">
        <v>389</v>
      </c>
      <c r="B5" s="1" t="s">
        <v>105</v>
      </c>
      <c r="C5" s="1">
        <v>58595</v>
      </c>
      <c r="D5" s="1">
        <v>360699800</v>
      </c>
      <c r="E5" s="1">
        <v>41</v>
      </c>
      <c r="F5" s="1">
        <v>138</v>
      </c>
      <c r="G5" s="1">
        <v>41</v>
      </c>
      <c r="H5" s="1" t="s">
        <v>10</v>
      </c>
      <c r="I5" s="4">
        <f>1+(Table6[[#This Row],[مقدار]]/Table6[[#This Row],[تعداد روز فعال شعبه]])*10</f>
        <v>3.9710144927536231</v>
      </c>
    </row>
    <row r="6" spans="1:9" x14ac:dyDescent="0.35">
      <c r="A6" s="1" t="s">
        <v>389</v>
      </c>
      <c r="B6" s="1" t="s">
        <v>27</v>
      </c>
      <c r="C6" s="1">
        <v>58693</v>
      </c>
      <c r="D6" s="1">
        <v>188574800</v>
      </c>
      <c r="E6" s="1">
        <v>16</v>
      </c>
      <c r="F6" s="1">
        <v>138</v>
      </c>
      <c r="G6" s="1">
        <v>16</v>
      </c>
      <c r="H6" s="1" t="s">
        <v>10</v>
      </c>
      <c r="I6" s="4">
        <f>1+(Table6[[#This Row],[مقدار]]/Table6[[#This Row],[تعداد روز فعال شعبه]])*10</f>
        <v>2.1594202898550723</v>
      </c>
    </row>
    <row r="7" spans="1:9" x14ac:dyDescent="0.35">
      <c r="A7" s="1" t="s">
        <v>389</v>
      </c>
      <c r="B7" s="1" t="s">
        <v>66</v>
      </c>
      <c r="C7" s="1">
        <v>58780</v>
      </c>
      <c r="D7" s="1">
        <v>11474100</v>
      </c>
      <c r="E7" s="1">
        <v>2</v>
      </c>
      <c r="F7" s="1">
        <v>138</v>
      </c>
      <c r="G7" s="1">
        <v>2</v>
      </c>
      <c r="H7" s="1" t="s">
        <v>10</v>
      </c>
      <c r="I7" s="4">
        <f>1+(Table6[[#This Row],[مقدار]]/Table6[[#This Row],[تعداد روز فعال شعبه]])*10</f>
        <v>1.144927536231884</v>
      </c>
    </row>
    <row r="8" spans="1:9" x14ac:dyDescent="0.35">
      <c r="A8" s="1" t="s">
        <v>389</v>
      </c>
      <c r="B8" s="1" t="s">
        <v>110</v>
      </c>
      <c r="C8" s="1">
        <v>58905</v>
      </c>
      <c r="D8" s="1">
        <v>65902500</v>
      </c>
      <c r="E8" s="1">
        <v>9</v>
      </c>
      <c r="F8" s="1">
        <v>138</v>
      </c>
      <c r="G8" s="1">
        <v>8</v>
      </c>
      <c r="H8" s="1" t="s">
        <v>10</v>
      </c>
      <c r="I8" s="4">
        <f>1+(Table6[[#This Row],[مقدار]]/Table6[[#This Row],[تعداد روز فعال شعبه]])*10</f>
        <v>1.6521739130434783</v>
      </c>
    </row>
    <row r="9" spans="1:9" x14ac:dyDescent="0.35">
      <c r="A9" s="1" t="s">
        <v>389</v>
      </c>
      <c r="B9" s="1" t="s">
        <v>291</v>
      </c>
      <c r="C9" s="1">
        <v>59100</v>
      </c>
      <c r="D9" s="1">
        <v>35998500</v>
      </c>
      <c r="E9" s="1">
        <v>3</v>
      </c>
      <c r="F9" s="1">
        <v>138</v>
      </c>
      <c r="G9" s="1">
        <v>3</v>
      </c>
      <c r="H9" s="1" t="s">
        <v>10</v>
      </c>
      <c r="I9" s="4">
        <f>1+(Table6[[#This Row],[مقدار]]/Table6[[#This Row],[تعداد روز فعال شعبه]])*10</f>
        <v>1.2173913043478262</v>
      </c>
    </row>
    <row r="10" spans="1:9" x14ac:dyDescent="0.35">
      <c r="A10" s="1" t="s">
        <v>389</v>
      </c>
      <c r="B10" s="1" t="s">
        <v>24</v>
      </c>
      <c r="C10" s="1">
        <v>58712</v>
      </c>
      <c r="D10" s="1">
        <v>226789200</v>
      </c>
      <c r="E10" s="1">
        <v>15</v>
      </c>
      <c r="F10" s="1">
        <v>138</v>
      </c>
      <c r="G10" s="1">
        <v>15</v>
      </c>
      <c r="H10" s="1" t="s">
        <v>10</v>
      </c>
      <c r="I10" s="4">
        <f>1+(Table6[[#This Row],[مقدار]]/Table6[[#This Row],[تعداد روز فعال شعبه]])*10</f>
        <v>2.0869565217391304</v>
      </c>
    </row>
    <row r="11" spans="1:9" x14ac:dyDescent="0.35">
      <c r="A11" s="1" t="s">
        <v>389</v>
      </c>
      <c r="B11" s="1" t="s">
        <v>271</v>
      </c>
      <c r="C11" s="1">
        <v>57966</v>
      </c>
      <c r="D11" s="1">
        <v>45237600</v>
      </c>
      <c r="E11" s="1">
        <v>6</v>
      </c>
      <c r="F11" s="1">
        <v>138</v>
      </c>
      <c r="G11" s="1">
        <v>6</v>
      </c>
      <c r="H11" s="1" t="s">
        <v>10</v>
      </c>
      <c r="I11" s="4">
        <f>1+(Table6[[#This Row],[مقدار]]/Table6[[#This Row],[تعداد روز فعال شعبه]])*10</f>
        <v>1.4347826086956521</v>
      </c>
    </row>
    <row r="12" spans="1:9" x14ac:dyDescent="0.35">
      <c r="A12" s="1" t="s">
        <v>389</v>
      </c>
      <c r="B12" s="1" t="s">
        <v>90</v>
      </c>
      <c r="C12" s="1">
        <v>73842</v>
      </c>
      <c r="D12" s="1">
        <v>49316400</v>
      </c>
      <c r="E12" s="1">
        <v>6</v>
      </c>
      <c r="F12" s="1">
        <v>138</v>
      </c>
      <c r="G12" s="1">
        <v>6</v>
      </c>
      <c r="H12" s="1" t="s">
        <v>10</v>
      </c>
      <c r="I12" s="4">
        <f>1+(Table6[[#This Row],[مقدار]]/Table6[[#This Row],[تعداد روز فعال شعبه]])*10</f>
        <v>1.4347826086956521</v>
      </c>
    </row>
    <row r="13" spans="1:9" x14ac:dyDescent="0.35">
      <c r="A13" s="1" t="s">
        <v>389</v>
      </c>
      <c r="B13" s="1" t="s">
        <v>71</v>
      </c>
      <c r="C13" s="1">
        <v>58596</v>
      </c>
      <c r="D13" s="1">
        <v>257953400</v>
      </c>
      <c r="E13" s="1">
        <v>22</v>
      </c>
      <c r="F13" s="1">
        <v>138</v>
      </c>
      <c r="G13" s="1">
        <v>22</v>
      </c>
      <c r="H13" s="1" t="s">
        <v>10</v>
      </c>
      <c r="I13" s="4">
        <f>1+(Table6[[#This Row],[مقدار]]/Table6[[#This Row],[تعداد روز فعال شعبه]])*10</f>
        <v>2.5942028985507246</v>
      </c>
    </row>
    <row r="14" spans="1:9" x14ac:dyDescent="0.35">
      <c r="A14" s="1" t="s">
        <v>389</v>
      </c>
      <c r="B14" s="1" t="s">
        <v>301</v>
      </c>
      <c r="C14" s="1">
        <v>58472</v>
      </c>
      <c r="D14" s="1">
        <v>14322600</v>
      </c>
      <c r="E14" s="1">
        <v>3</v>
      </c>
      <c r="F14" s="1">
        <v>138</v>
      </c>
      <c r="G14" s="1">
        <v>3</v>
      </c>
      <c r="H14" s="1" t="s">
        <v>10</v>
      </c>
      <c r="I14" s="4">
        <f>1+(Table6[[#This Row],[مقدار]]/Table6[[#This Row],[تعداد روز فعال شعبه]])*10</f>
        <v>1.2173913043478262</v>
      </c>
    </row>
    <row r="15" spans="1:9" x14ac:dyDescent="0.35">
      <c r="A15" s="1" t="s">
        <v>389</v>
      </c>
      <c r="B15" s="1" t="s">
        <v>231</v>
      </c>
      <c r="C15" s="1">
        <v>58631</v>
      </c>
      <c r="D15" s="1">
        <v>141044400</v>
      </c>
      <c r="E15" s="1">
        <v>12</v>
      </c>
      <c r="F15" s="1">
        <v>138</v>
      </c>
      <c r="G15" s="1">
        <v>12</v>
      </c>
      <c r="H15" s="1" t="s">
        <v>10</v>
      </c>
      <c r="I15" s="4">
        <f>1+(Table6[[#This Row],[مقدار]]/Table6[[#This Row],[تعداد روز فعال شعبه]])*10</f>
        <v>1.8695652173913042</v>
      </c>
    </row>
    <row r="16" spans="1:9" x14ac:dyDescent="0.35">
      <c r="A16" s="1" t="s">
        <v>389</v>
      </c>
      <c r="B16" s="1" t="s">
        <v>103</v>
      </c>
      <c r="C16" s="1">
        <v>58620</v>
      </c>
      <c r="D16" s="1">
        <v>383623900</v>
      </c>
      <c r="E16" s="1">
        <v>28</v>
      </c>
      <c r="F16" s="1">
        <v>138</v>
      </c>
      <c r="G16" s="1">
        <v>28</v>
      </c>
      <c r="H16" s="1" t="s">
        <v>10</v>
      </c>
      <c r="I16" s="4">
        <f>1+(Table6[[#This Row],[مقدار]]/Table6[[#This Row],[تعداد روز فعال شعبه]])*10</f>
        <v>3.0289855072463769</v>
      </c>
    </row>
    <row r="17" spans="1:9" x14ac:dyDescent="0.35">
      <c r="A17" s="1" t="s">
        <v>389</v>
      </c>
      <c r="B17" s="1" t="s">
        <v>131</v>
      </c>
      <c r="C17" s="1">
        <v>58785</v>
      </c>
      <c r="D17" s="1">
        <v>21290100</v>
      </c>
      <c r="E17" s="1">
        <v>3</v>
      </c>
      <c r="F17" s="1">
        <v>138</v>
      </c>
      <c r="G17" s="1">
        <v>3</v>
      </c>
      <c r="H17" s="1" t="s">
        <v>10</v>
      </c>
      <c r="I17" s="4">
        <f>1+(Table6[[#This Row],[مقدار]]/Table6[[#This Row],[تعداد روز فعال شعبه]])*10</f>
        <v>1.2173913043478262</v>
      </c>
    </row>
    <row r="18" spans="1:9" x14ac:dyDescent="0.35">
      <c r="A18" s="1" t="s">
        <v>389</v>
      </c>
      <c r="B18" s="1" t="s">
        <v>171</v>
      </c>
      <c r="C18" s="1">
        <v>58673</v>
      </c>
      <c r="D18" s="1">
        <v>34928600</v>
      </c>
      <c r="E18" s="1">
        <v>4</v>
      </c>
      <c r="F18" s="1">
        <v>138</v>
      </c>
      <c r="G18" s="1">
        <v>3</v>
      </c>
      <c r="H18" s="1" t="s">
        <v>10</v>
      </c>
      <c r="I18" s="4">
        <f>1+(Table6[[#This Row],[مقدار]]/Table6[[#This Row],[تعداد روز فعال شعبه]])*10</f>
        <v>1.2898550724637681</v>
      </c>
    </row>
    <row r="19" spans="1:9" x14ac:dyDescent="0.35">
      <c r="A19" s="1" t="s">
        <v>389</v>
      </c>
      <c r="B19" s="1" t="s">
        <v>9</v>
      </c>
      <c r="C19" s="1">
        <v>58641</v>
      </c>
      <c r="D19" s="1">
        <v>79598400</v>
      </c>
      <c r="E19" s="1">
        <v>6</v>
      </c>
      <c r="F19" s="1">
        <v>138</v>
      </c>
      <c r="G19" s="1">
        <v>6</v>
      </c>
      <c r="H19" s="1" t="s">
        <v>10</v>
      </c>
      <c r="I19" s="4">
        <f>1+(Table6[[#This Row],[مقدار]]/Table6[[#This Row],[تعداد روز فعال شعبه]])*10</f>
        <v>1.4347826086956521</v>
      </c>
    </row>
    <row r="20" spans="1:9" x14ac:dyDescent="0.35">
      <c r="A20" s="1" t="s">
        <v>389</v>
      </c>
      <c r="B20" s="1" t="s">
        <v>391</v>
      </c>
      <c r="C20" s="1">
        <v>58549</v>
      </c>
      <c r="D20" s="1">
        <v>8338500</v>
      </c>
      <c r="E20" s="1">
        <v>1</v>
      </c>
      <c r="F20" s="1">
        <v>138</v>
      </c>
      <c r="G20" s="1">
        <v>1</v>
      </c>
      <c r="H20" s="1" t="s">
        <v>10</v>
      </c>
      <c r="I20" s="4">
        <f>1+(Table6[[#This Row],[مقدار]]/Table6[[#This Row],[تعداد روز فعال شعبه]])*10</f>
        <v>1.0724637681159421</v>
      </c>
    </row>
    <row r="21" spans="1:9" x14ac:dyDescent="0.35">
      <c r="A21" s="1" t="s">
        <v>389</v>
      </c>
      <c r="B21" s="1" t="s">
        <v>215</v>
      </c>
      <c r="C21" s="1">
        <v>58546</v>
      </c>
      <c r="D21" s="1">
        <v>147657000</v>
      </c>
      <c r="E21" s="1">
        <v>12</v>
      </c>
      <c r="F21" s="1">
        <v>138</v>
      </c>
      <c r="G21" s="1">
        <v>12</v>
      </c>
      <c r="H21" s="1" t="s">
        <v>10</v>
      </c>
      <c r="I21" s="4">
        <f>1+(Table6[[#This Row],[مقدار]]/Table6[[#This Row],[تعداد روز فعال شعبه]])*10</f>
        <v>1.8695652173913042</v>
      </c>
    </row>
    <row r="22" spans="1:9" x14ac:dyDescent="0.35">
      <c r="A22" s="1" t="s">
        <v>389</v>
      </c>
      <c r="B22" s="1" t="s">
        <v>41</v>
      </c>
      <c r="C22" s="1">
        <v>58832</v>
      </c>
      <c r="D22" s="1">
        <v>26544100</v>
      </c>
      <c r="E22" s="1">
        <v>4</v>
      </c>
      <c r="F22" s="1">
        <v>138</v>
      </c>
      <c r="G22" s="1">
        <v>4</v>
      </c>
      <c r="H22" s="1" t="s">
        <v>10</v>
      </c>
      <c r="I22" s="4">
        <f>1+(Table6[[#This Row],[مقدار]]/Table6[[#This Row],[تعداد روز فعال شعبه]])*10</f>
        <v>1.2898550724637681</v>
      </c>
    </row>
    <row r="23" spans="1:9" x14ac:dyDescent="0.35">
      <c r="A23" s="1" t="s">
        <v>389</v>
      </c>
      <c r="B23" s="1" t="s">
        <v>196</v>
      </c>
      <c r="C23" s="1">
        <v>58184</v>
      </c>
      <c r="D23" s="1">
        <v>18544400</v>
      </c>
      <c r="E23" s="1">
        <v>5</v>
      </c>
      <c r="F23" s="1">
        <v>138</v>
      </c>
      <c r="G23" s="1">
        <v>5</v>
      </c>
      <c r="H23" s="1" t="s">
        <v>10</v>
      </c>
      <c r="I23" s="4">
        <f>1+(Table6[[#This Row],[مقدار]]/Table6[[#This Row],[تعداد روز فعال شعبه]])*10</f>
        <v>1.3623188405797102</v>
      </c>
    </row>
    <row r="24" spans="1:9" x14ac:dyDescent="0.35">
      <c r="A24" s="1" t="s">
        <v>389</v>
      </c>
      <c r="B24" s="1" t="s">
        <v>55</v>
      </c>
      <c r="C24" s="1">
        <v>73846</v>
      </c>
      <c r="D24" s="1">
        <v>41474900</v>
      </c>
      <c r="E24" s="1">
        <v>5</v>
      </c>
      <c r="F24" s="1">
        <v>138</v>
      </c>
      <c r="G24" s="1">
        <v>5</v>
      </c>
      <c r="H24" s="1" t="s">
        <v>10</v>
      </c>
      <c r="I24" s="4">
        <f>1+(Table6[[#This Row],[مقدار]]/Table6[[#This Row],[تعداد روز فعال شعبه]])*10</f>
        <v>1.3623188405797102</v>
      </c>
    </row>
    <row r="25" spans="1:9" x14ac:dyDescent="0.35">
      <c r="A25" s="1" t="s">
        <v>389</v>
      </c>
      <c r="B25" s="1" t="s">
        <v>121</v>
      </c>
      <c r="C25" s="1">
        <v>58948</v>
      </c>
      <c r="D25" s="1">
        <v>142396500</v>
      </c>
      <c r="E25" s="1">
        <v>16</v>
      </c>
      <c r="F25" s="1">
        <v>138</v>
      </c>
      <c r="G25" s="1">
        <v>15</v>
      </c>
      <c r="H25" s="1" t="s">
        <v>10</v>
      </c>
      <c r="I25" s="4">
        <f>1+(Table6[[#This Row],[مقدار]]/Table6[[#This Row],[تعداد روز فعال شعبه]])*10</f>
        <v>2.1594202898550723</v>
      </c>
    </row>
    <row r="26" spans="1:9" x14ac:dyDescent="0.35">
      <c r="A26" s="1" t="s">
        <v>389</v>
      </c>
      <c r="B26" s="1" t="s">
        <v>246</v>
      </c>
      <c r="C26" s="1">
        <v>59115</v>
      </c>
      <c r="D26" s="1">
        <v>133995300</v>
      </c>
      <c r="E26" s="1">
        <v>14</v>
      </c>
      <c r="F26" s="1">
        <v>138</v>
      </c>
      <c r="G26" s="1">
        <v>13</v>
      </c>
      <c r="H26" s="1" t="s">
        <v>10</v>
      </c>
      <c r="I26" s="4">
        <f>1+(Table6[[#This Row],[مقدار]]/Table6[[#This Row],[تعداد روز فعال شعبه]])*10</f>
        <v>2.0144927536231885</v>
      </c>
    </row>
    <row r="27" spans="1:9" x14ac:dyDescent="0.35">
      <c r="A27" s="1" t="s">
        <v>389</v>
      </c>
      <c r="B27" s="1" t="s">
        <v>118</v>
      </c>
      <c r="C27" s="1">
        <v>58697</v>
      </c>
      <c r="D27" s="1">
        <v>60469200</v>
      </c>
      <c r="E27" s="1">
        <v>5</v>
      </c>
      <c r="F27" s="1">
        <v>138</v>
      </c>
      <c r="G27" s="1">
        <v>5</v>
      </c>
      <c r="H27" s="1" t="s">
        <v>10</v>
      </c>
      <c r="I27" s="4">
        <f>1+(Table6[[#This Row],[مقدار]]/Table6[[#This Row],[تعداد روز فعال شعبه]])*10</f>
        <v>1.3623188405797102</v>
      </c>
    </row>
    <row r="28" spans="1:9" x14ac:dyDescent="0.35">
      <c r="A28" s="1" t="s">
        <v>389</v>
      </c>
      <c r="B28" s="1" t="s">
        <v>156</v>
      </c>
      <c r="C28" s="1">
        <v>58951</v>
      </c>
      <c r="D28" s="1">
        <v>68706300</v>
      </c>
      <c r="E28" s="1">
        <v>10</v>
      </c>
      <c r="F28" s="1">
        <v>138</v>
      </c>
      <c r="G28" s="1">
        <v>10</v>
      </c>
      <c r="H28" s="1" t="s">
        <v>10</v>
      </c>
      <c r="I28" s="4">
        <f>1+(Table6[[#This Row],[مقدار]]/Table6[[#This Row],[تعداد روز فعال شعبه]])*10</f>
        <v>1.7246376811594204</v>
      </c>
    </row>
    <row r="29" spans="1:9" x14ac:dyDescent="0.35">
      <c r="A29" s="1" t="s">
        <v>389</v>
      </c>
      <c r="B29" s="1" t="s">
        <v>63</v>
      </c>
      <c r="C29" s="1">
        <v>58630</v>
      </c>
      <c r="D29" s="1">
        <v>188290200</v>
      </c>
      <c r="E29" s="1">
        <v>21</v>
      </c>
      <c r="F29" s="1">
        <v>138</v>
      </c>
      <c r="G29" s="1">
        <v>21</v>
      </c>
      <c r="H29" s="1" t="s">
        <v>10</v>
      </c>
      <c r="I29" s="4">
        <f>1+(Table6[[#This Row],[مقدار]]/Table6[[#This Row],[تعداد روز فعال شعبه]])*10</f>
        <v>2.5217391304347827</v>
      </c>
    </row>
    <row r="30" spans="1:9" x14ac:dyDescent="0.35">
      <c r="A30" s="1" t="s">
        <v>389</v>
      </c>
      <c r="B30" s="1" t="s">
        <v>214</v>
      </c>
      <c r="C30" s="1">
        <v>58674</v>
      </c>
      <c r="D30" s="1">
        <v>74738400</v>
      </c>
      <c r="E30" s="1">
        <v>6</v>
      </c>
      <c r="F30" s="1">
        <v>138</v>
      </c>
      <c r="G30" s="1">
        <v>5</v>
      </c>
      <c r="H30" s="1" t="s">
        <v>10</v>
      </c>
      <c r="I30" s="4">
        <f>1+(Table6[[#This Row],[مقدار]]/Table6[[#This Row],[تعداد روز فعال شعبه]])*10</f>
        <v>1.4347826086956521</v>
      </c>
    </row>
    <row r="31" spans="1:9" x14ac:dyDescent="0.35">
      <c r="A31" s="1" t="s">
        <v>389</v>
      </c>
      <c r="B31" s="1" t="s">
        <v>64</v>
      </c>
      <c r="C31" s="1">
        <v>58619</v>
      </c>
      <c r="D31" s="1">
        <v>239609500</v>
      </c>
      <c r="E31" s="1">
        <v>25</v>
      </c>
      <c r="F31" s="1">
        <v>138</v>
      </c>
      <c r="G31" s="1">
        <v>25</v>
      </c>
      <c r="H31" s="1" t="s">
        <v>10</v>
      </c>
      <c r="I31" s="4">
        <f>1+(Table6[[#This Row],[مقدار]]/Table6[[#This Row],[تعداد روز فعال شعبه]])*10</f>
        <v>2.8115942028985508</v>
      </c>
    </row>
    <row r="32" spans="1:9" x14ac:dyDescent="0.35">
      <c r="A32" s="1" t="s">
        <v>389</v>
      </c>
      <c r="B32" s="1" t="s">
        <v>202</v>
      </c>
      <c r="C32" s="1">
        <v>58547</v>
      </c>
      <c r="D32" s="1">
        <v>130130000</v>
      </c>
      <c r="E32" s="1">
        <v>8</v>
      </c>
      <c r="F32" s="1">
        <v>138</v>
      </c>
      <c r="G32" s="1">
        <v>8</v>
      </c>
      <c r="H32" s="1" t="s">
        <v>10</v>
      </c>
      <c r="I32" s="4">
        <f>1+(Table6[[#This Row],[مقدار]]/Table6[[#This Row],[تعداد روز فعال شعبه]])*10</f>
        <v>1.5797101449275361</v>
      </c>
    </row>
    <row r="33" spans="1:9" x14ac:dyDescent="0.35">
      <c r="A33" s="1" t="s">
        <v>389</v>
      </c>
      <c r="B33" s="1" t="s">
        <v>392</v>
      </c>
      <c r="C33" s="1">
        <v>58805</v>
      </c>
      <c r="D33" s="1">
        <v>28173200</v>
      </c>
      <c r="E33" s="1">
        <v>4</v>
      </c>
      <c r="F33" s="1">
        <v>138</v>
      </c>
      <c r="G33" s="1">
        <v>4</v>
      </c>
      <c r="H33" s="1" t="s">
        <v>10</v>
      </c>
      <c r="I33" s="4">
        <f>1+(Table6[[#This Row],[مقدار]]/Table6[[#This Row],[تعداد روز فعال شعبه]])*10</f>
        <v>1.2898550724637681</v>
      </c>
    </row>
    <row r="34" spans="1:9" x14ac:dyDescent="0.35">
      <c r="A34" s="1" t="s">
        <v>389</v>
      </c>
      <c r="B34" s="1" t="s">
        <v>77</v>
      </c>
      <c r="C34" s="1">
        <v>58556</v>
      </c>
      <c r="D34" s="1">
        <v>18935400</v>
      </c>
      <c r="E34" s="1">
        <v>2</v>
      </c>
      <c r="F34" s="1">
        <v>138</v>
      </c>
      <c r="G34" s="1">
        <v>2</v>
      </c>
      <c r="H34" s="1" t="s">
        <v>10</v>
      </c>
      <c r="I34" s="4">
        <f>1+(Table6[[#This Row],[مقدار]]/Table6[[#This Row],[تعداد روز فعال شعبه]])*10</f>
        <v>1.144927536231884</v>
      </c>
    </row>
    <row r="35" spans="1:9" x14ac:dyDescent="0.35">
      <c r="A35" s="1" t="s">
        <v>389</v>
      </c>
      <c r="B35" s="1" t="s">
        <v>56</v>
      </c>
      <c r="C35" s="1">
        <v>74699</v>
      </c>
      <c r="D35" s="1">
        <v>99127700</v>
      </c>
      <c r="E35" s="1">
        <v>10</v>
      </c>
      <c r="F35" s="1">
        <v>138</v>
      </c>
      <c r="G35" s="1">
        <v>10</v>
      </c>
      <c r="H35" s="1" t="s">
        <v>10</v>
      </c>
      <c r="I35" s="4">
        <f>1+(Table6[[#This Row],[مقدار]]/Table6[[#This Row],[تعداد روز فعال شعبه]])*10</f>
        <v>1.7246376811594204</v>
      </c>
    </row>
    <row r="36" spans="1:9" x14ac:dyDescent="0.35">
      <c r="A36" s="1" t="s">
        <v>389</v>
      </c>
      <c r="B36" s="1" t="s">
        <v>205</v>
      </c>
      <c r="C36" s="1">
        <v>58566</v>
      </c>
      <c r="D36" s="1">
        <v>155348100</v>
      </c>
      <c r="E36" s="1">
        <v>9</v>
      </c>
      <c r="F36" s="1">
        <v>138</v>
      </c>
      <c r="G36" s="1">
        <v>9</v>
      </c>
      <c r="H36" s="1" t="s">
        <v>10</v>
      </c>
      <c r="I36" s="4">
        <f>1+(Table6[[#This Row],[مقدار]]/Table6[[#This Row],[تعداد روز فعال شعبه]])*10</f>
        <v>1.6521739130434783</v>
      </c>
    </row>
    <row r="37" spans="1:9" x14ac:dyDescent="0.35">
      <c r="A37" s="1" t="s">
        <v>389</v>
      </c>
      <c r="B37" s="1" t="s">
        <v>223</v>
      </c>
      <c r="C37" s="1">
        <v>58698</v>
      </c>
      <c r="D37" s="1">
        <v>95357400</v>
      </c>
      <c r="E37" s="1">
        <v>6</v>
      </c>
      <c r="F37" s="1">
        <v>138</v>
      </c>
      <c r="G37" s="1">
        <v>6</v>
      </c>
      <c r="H37" s="1" t="s">
        <v>10</v>
      </c>
      <c r="I37" s="4">
        <f>1+(Table6[[#This Row],[مقدار]]/Table6[[#This Row],[تعداد روز فعال شعبه]])*10</f>
        <v>1.4347826086956521</v>
      </c>
    </row>
    <row r="38" spans="1:9" x14ac:dyDescent="0.35">
      <c r="A38" s="1" t="s">
        <v>389</v>
      </c>
      <c r="B38" s="1" t="s">
        <v>20</v>
      </c>
      <c r="C38" s="1">
        <v>58567</v>
      </c>
      <c r="D38" s="1">
        <v>76701600</v>
      </c>
      <c r="E38" s="1">
        <v>3</v>
      </c>
      <c r="F38" s="1">
        <v>138</v>
      </c>
      <c r="G38" s="1">
        <v>3</v>
      </c>
      <c r="H38" s="1" t="s">
        <v>10</v>
      </c>
      <c r="I38" s="4">
        <f>1+(Table6[[#This Row],[مقدار]]/Table6[[#This Row],[تعداد روز فعال شعبه]])*10</f>
        <v>1.2173913043478262</v>
      </c>
    </row>
    <row r="39" spans="1:9" x14ac:dyDescent="0.35">
      <c r="A39" s="1" t="s">
        <v>389</v>
      </c>
      <c r="B39" s="1" t="s">
        <v>89</v>
      </c>
      <c r="C39" s="1">
        <v>58638</v>
      </c>
      <c r="D39" s="1">
        <v>56851000</v>
      </c>
      <c r="E39" s="1">
        <v>8</v>
      </c>
      <c r="F39" s="1">
        <v>138</v>
      </c>
      <c r="G39" s="1">
        <v>8</v>
      </c>
      <c r="H39" s="1" t="s">
        <v>10</v>
      </c>
      <c r="I39" s="4">
        <f>1+(Table6[[#This Row],[مقدار]]/Table6[[#This Row],[تعداد روز فعال شعبه]])*10</f>
        <v>1.5797101449275361</v>
      </c>
    </row>
    <row r="40" spans="1:9" x14ac:dyDescent="0.35">
      <c r="A40" s="1" t="s">
        <v>389</v>
      </c>
      <c r="B40" s="1" t="s">
        <v>151</v>
      </c>
      <c r="C40" s="1">
        <v>58945</v>
      </c>
      <c r="D40" s="1">
        <v>53957400</v>
      </c>
      <c r="E40" s="1">
        <v>6</v>
      </c>
      <c r="F40" s="1">
        <v>138</v>
      </c>
      <c r="G40" s="1">
        <v>6</v>
      </c>
      <c r="H40" s="1" t="s">
        <v>10</v>
      </c>
      <c r="I40" s="4">
        <f>1+(Table6[[#This Row],[مقدار]]/Table6[[#This Row],[تعداد روز فعال شعبه]])*10</f>
        <v>1.4347826086956521</v>
      </c>
    </row>
    <row r="41" spans="1:9" x14ac:dyDescent="0.35">
      <c r="A41" s="1" t="s">
        <v>389</v>
      </c>
      <c r="B41" s="1" t="s">
        <v>87</v>
      </c>
      <c r="C41" s="1">
        <v>58623</v>
      </c>
      <c r="D41" s="1">
        <v>183284400</v>
      </c>
      <c r="E41" s="1">
        <v>12</v>
      </c>
      <c r="F41" s="1">
        <v>138</v>
      </c>
      <c r="G41" s="1">
        <v>12</v>
      </c>
      <c r="H41" s="1" t="s">
        <v>10</v>
      </c>
      <c r="I41" s="4">
        <f>1+(Table6[[#This Row],[مقدار]]/Table6[[#This Row],[تعداد روز فعال شعبه]])*10</f>
        <v>1.8695652173913042</v>
      </c>
    </row>
    <row r="42" spans="1:9" x14ac:dyDescent="0.35">
      <c r="A42" s="1" t="s">
        <v>389</v>
      </c>
      <c r="B42" s="1" t="s">
        <v>149</v>
      </c>
      <c r="C42" s="1">
        <v>58667</v>
      </c>
      <c r="D42" s="1">
        <v>322164700</v>
      </c>
      <c r="E42" s="1">
        <v>19</v>
      </c>
      <c r="F42" s="1">
        <v>138</v>
      </c>
      <c r="G42" s="1">
        <v>19</v>
      </c>
      <c r="H42" s="1" t="s">
        <v>10</v>
      </c>
      <c r="I42" s="4">
        <f>1+(Table6[[#This Row],[مقدار]]/Table6[[#This Row],[تعداد روز فعال شعبه]])*10</f>
        <v>2.3768115942028984</v>
      </c>
    </row>
    <row r="43" spans="1:9" x14ac:dyDescent="0.35">
      <c r="A43" s="1" t="s">
        <v>389</v>
      </c>
      <c r="B43" s="1" t="s">
        <v>251</v>
      </c>
      <c r="C43" s="1">
        <v>58880</v>
      </c>
      <c r="D43" s="1">
        <v>42553400</v>
      </c>
      <c r="E43" s="1">
        <v>8</v>
      </c>
      <c r="F43" s="1">
        <v>138</v>
      </c>
      <c r="G43" s="1">
        <v>8</v>
      </c>
      <c r="H43" s="1" t="s">
        <v>10</v>
      </c>
      <c r="I43" s="4">
        <f>1+(Table6[[#This Row],[مقدار]]/Table6[[#This Row],[تعداد روز فعال شعبه]])*10</f>
        <v>1.5797101449275361</v>
      </c>
    </row>
    <row r="44" spans="1:9" x14ac:dyDescent="0.35">
      <c r="A44" s="1" t="s">
        <v>389</v>
      </c>
      <c r="B44" s="1" t="s">
        <v>25</v>
      </c>
      <c r="C44" s="1">
        <v>58626</v>
      </c>
      <c r="D44" s="1">
        <v>412369300</v>
      </c>
      <c r="E44" s="1">
        <v>11</v>
      </c>
      <c r="F44" s="1">
        <v>138</v>
      </c>
      <c r="G44" s="1">
        <v>11</v>
      </c>
      <c r="H44" s="1" t="s">
        <v>10</v>
      </c>
      <c r="I44" s="4">
        <f>1+(Table6[[#This Row],[مقدار]]/Table6[[#This Row],[تعداد روز فعال شعبه]])*10</f>
        <v>1.7971014492753623</v>
      </c>
    </row>
    <row r="45" spans="1:9" x14ac:dyDescent="0.35">
      <c r="A45" s="1" t="s">
        <v>389</v>
      </c>
      <c r="B45" s="1" t="s">
        <v>393</v>
      </c>
      <c r="C45" s="1">
        <v>57967</v>
      </c>
      <c r="D45" s="1">
        <v>11695700</v>
      </c>
      <c r="E45" s="1">
        <v>1</v>
      </c>
      <c r="F45" s="1">
        <v>138</v>
      </c>
      <c r="G45" s="1">
        <v>1</v>
      </c>
      <c r="H45" s="1" t="s">
        <v>10</v>
      </c>
      <c r="I45" s="4">
        <f>1+(Table6[[#This Row],[مقدار]]/Table6[[#This Row],[تعداد روز فعال شعبه]])*10</f>
        <v>1.0724637681159421</v>
      </c>
    </row>
    <row r="46" spans="1:9" x14ac:dyDescent="0.35">
      <c r="A46" s="1" t="s">
        <v>389</v>
      </c>
      <c r="B46" s="1" t="s">
        <v>247</v>
      </c>
      <c r="C46" s="1">
        <v>59029</v>
      </c>
      <c r="D46" s="1">
        <v>26171400</v>
      </c>
      <c r="E46" s="1">
        <v>3</v>
      </c>
      <c r="F46" s="1">
        <v>138</v>
      </c>
      <c r="G46" s="1">
        <v>3</v>
      </c>
      <c r="H46" s="1" t="s">
        <v>10</v>
      </c>
      <c r="I46" s="4">
        <f>1+(Table6[[#This Row],[مقدار]]/Table6[[#This Row],[تعداد روز فعال شعبه]])*10</f>
        <v>1.2173913043478262</v>
      </c>
    </row>
    <row r="47" spans="1:9" x14ac:dyDescent="0.35">
      <c r="A47" s="1" t="s">
        <v>389</v>
      </c>
      <c r="B47" s="1" t="s">
        <v>394</v>
      </c>
      <c r="C47" s="1">
        <v>58640</v>
      </c>
      <c r="D47" s="1">
        <v>20147600</v>
      </c>
      <c r="E47" s="1">
        <v>2</v>
      </c>
      <c r="F47" s="1">
        <v>138</v>
      </c>
      <c r="G47" s="1">
        <v>2</v>
      </c>
      <c r="H47" s="1" t="s">
        <v>10</v>
      </c>
      <c r="I47" s="4">
        <f>1+(Table6[[#This Row],[مقدار]]/Table6[[#This Row],[تعداد روز فعال شعبه]])*10</f>
        <v>1.144927536231884</v>
      </c>
    </row>
    <row r="48" spans="1:9" x14ac:dyDescent="0.35">
      <c r="A48" s="1" t="s">
        <v>389</v>
      </c>
      <c r="B48" s="1" t="s">
        <v>81</v>
      </c>
      <c r="C48" s="1">
        <v>58604</v>
      </c>
      <c r="D48" s="1">
        <v>242066200</v>
      </c>
      <c r="E48" s="1">
        <v>14</v>
      </c>
      <c r="F48" s="1">
        <v>138</v>
      </c>
      <c r="G48" s="1">
        <v>14</v>
      </c>
      <c r="H48" s="1" t="s">
        <v>10</v>
      </c>
      <c r="I48" s="4">
        <f>1+(Table6[[#This Row],[مقدار]]/Table6[[#This Row],[تعداد روز فعال شعبه]])*10</f>
        <v>2.0144927536231885</v>
      </c>
    </row>
    <row r="49" spans="1:9" x14ac:dyDescent="0.35">
      <c r="A49" s="1" t="s">
        <v>389</v>
      </c>
      <c r="B49" s="1" t="s">
        <v>358</v>
      </c>
      <c r="C49" s="1">
        <v>58601</v>
      </c>
      <c r="D49" s="1">
        <v>52312700</v>
      </c>
      <c r="E49" s="1">
        <v>2</v>
      </c>
      <c r="F49" s="1">
        <v>138</v>
      </c>
      <c r="G49" s="1">
        <v>2</v>
      </c>
      <c r="H49" s="1" t="s">
        <v>10</v>
      </c>
      <c r="I49" s="4">
        <f>1+(Table6[[#This Row],[مقدار]]/Table6[[#This Row],[تعداد روز فعال شعبه]])*10</f>
        <v>1.144927536231884</v>
      </c>
    </row>
    <row r="50" spans="1:9" x14ac:dyDescent="0.35">
      <c r="A50" s="1" t="s">
        <v>389</v>
      </c>
      <c r="B50" s="1" t="s">
        <v>370</v>
      </c>
      <c r="C50" s="1">
        <v>58632</v>
      </c>
      <c r="D50" s="1">
        <v>34478700</v>
      </c>
      <c r="E50" s="1">
        <v>4</v>
      </c>
      <c r="F50" s="1">
        <v>138</v>
      </c>
      <c r="G50" s="1">
        <v>4</v>
      </c>
      <c r="H50" s="1" t="s">
        <v>10</v>
      </c>
      <c r="I50" s="4">
        <f>1+(Table6[[#This Row],[مقدار]]/Table6[[#This Row],[تعداد روز فعال شعبه]])*10</f>
        <v>1.2898550724637681</v>
      </c>
    </row>
    <row r="51" spans="1:9" x14ac:dyDescent="0.35">
      <c r="A51" s="1" t="s">
        <v>389</v>
      </c>
      <c r="B51" s="1" t="s">
        <v>258</v>
      </c>
      <c r="C51" s="1">
        <v>58650</v>
      </c>
      <c r="D51" s="1">
        <v>10954500</v>
      </c>
      <c r="E51" s="1">
        <v>1</v>
      </c>
      <c r="F51" s="1">
        <v>138</v>
      </c>
      <c r="G51" s="1">
        <v>1</v>
      </c>
      <c r="H51" s="1" t="s">
        <v>10</v>
      </c>
      <c r="I51" s="4">
        <f>1+(Table6[[#This Row],[مقدار]]/Table6[[#This Row],[تعداد روز فعال شعبه]])*10</f>
        <v>1.0724637681159421</v>
      </c>
    </row>
    <row r="52" spans="1:9" x14ac:dyDescent="0.35">
      <c r="A52" s="1" t="s">
        <v>389</v>
      </c>
      <c r="B52" s="1" t="s">
        <v>72</v>
      </c>
      <c r="C52" s="1">
        <v>58965</v>
      </c>
      <c r="D52" s="1">
        <v>33523600</v>
      </c>
      <c r="E52" s="1">
        <v>4</v>
      </c>
      <c r="F52" s="1">
        <v>138</v>
      </c>
      <c r="G52" s="1">
        <v>4</v>
      </c>
      <c r="H52" s="1" t="s">
        <v>10</v>
      </c>
      <c r="I52" s="4">
        <f>1+(Table6[[#This Row],[مقدار]]/Table6[[#This Row],[تعداد روز فعال شعبه]])*10</f>
        <v>1.2898550724637681</v>
      </c>
    </row>
    <row r="53" spans="1:9" x14ac:dyDescent="0.35">
      <c r="A53" s="1" t="s">
        <v>389</v>
      </c>
      <c r="B53" s="1" t="s">
        <v>176</v>
      </c>
      <c r="C53" s="1">
        <v>58671</v>
      </c>
      <c r="D53" s="1">
        <v>74728600</v>
      </c>
      <c r="E53" s="1">
        <v>7</v>
      </c>
      <c r="F53" s="1">
        <v>138</v>
      </c>
      <c r="G53" s="1">
        <v>6</v>
      </c>
      <c r="H53" s="1" t="s">
        <v>10</v>
      </c>
      <c r="I53" s="4">
        <f>1+(Table6[[#This Row],[مقدار]]/Table6[[#This Row],[تعداد روز فعال شعبه]])*10</f>
        <v>1.5072463768115942</v>
      </c>
    </row>
    <row r="54" spans="1:9" x14ac:dyDescent="0.35">
      <c r="A54" s="1" t="s">
        <v>389</v>
      </c>
      <c r="B54" s="1" t="s">
        <v>286</v>
      </c>
      <c r="C54" s="1">
        <v>59153</v>
      </c>
      <c r="D54" s="1">
        <v>7739000</v>
      </c>
      <c r="E54" s="1">
        <v>1</v>
      </c>
      <c r="F54" s="1">
        <v>138</v>
      </c>
      <c r="G54" s="1">
        <v>1</v>
      </c>
      <c r="H54" s="1" t="s">
        <v>10</v>
      </c>
      <c r="I54" s="4">
        <f>1+(Table6[[#This Row],[مقدار]]/Table6[[#This Row],[تعداد روز فعال شعبه]])*10</f>
        <v>1.0724637681159421</v>
      </c>
    </row>
    <row r="55" spans="1:9" x14ac:dyDescent="0.35">
      <c r="A55" s="1" t="s">
        <v>389</v>
      </c>
      <c r="B55" s="1" t="s">
        <v>127</v>
      </c>
      <c r="C55" s="1">
        <v>58742</v>
      </c>
      <c r="D55" s="1">
        <v>34652100</v>
      </c>
      <c r="E55" s="1">
        <v>6</v>
      </c>
      <c r="F55" s="1">
        <v>138</v>
      </c>
      <c r="G55" s="1">
        <v>6</v>
      </c>
      <c r="H55" s="1" t="s">
        <v>10</v>
      </c>
      <c r="I55" s="4">
        <f>1+(Table6[[#This Row],[مقدار]]/Table6[[#This Row],[تعداد روز فعال شعبه]])*10</f>
        <v>1.4347826086956521</v>
      </c>
    </row>
    <row r="56" spans="1:9" x14ac:dyDescent="0.35">
      <c r="A56" s="1" t="s">
        <v>389</v>
      </c>
      <c r="B56" s="1" t="s">
        <v>387</v>
      </c>
      <c r="C56" s="1">
        <v>58975</v>
      </c>
      <c r="D56" s="1">
        <v>28075600</v>
      </c>
      <c r="E56" s="1">
        <v>5</v>
      </c>
      <c r="F56" s="1">
        <v>138</v>
      </c>
      <c r="G56" s="1">
        <v>4</v>
      </c>
      <c r="H56" s="1" t="s">
        <v>10</v>
      </c>
      <c r="I56" s="4">
        <f>1+(Table6[[#This Row],[مقدار]]/Table6[[#This Row],[تعداد روز فعال شعبه]])*10</f>
        <v>1.3623188405797102</v>
      </c>
    </row>
    <row r="57" spans="1:9" x14ac:dyDescent="0.35">
      <c r="A57" s="1" t="s">
        <v>389</v>
      </c>
      <c r="B57" s="1" t="s">
        <v>124</v>
      </c>
      <c r="C57" s="1">
        <v>58849</v>
      </c>
      <c r="D57" s="1">
        <v>26790300</v>
      </c>
      <c r="E57" s="1">
        <v>3</v>
      </c>
      <c r="F57" s="1">
        <v>138</v>
      </c>
      <c r="G57" s="1">
        <v>3</v>
      </c>
      <c r="H57" s="1" t="s">
        <v>10</v>
      </c>
      <c r="I57" s="4">
        <f>1+(Table6[[#This Row],[مقدار]]/Table6[[#This Row],[تعداد روز فعال شعبه]])*10</f>
        <v>1.2173913043478262</v>
      </c>
    </row>
    <row r="58" spans="1:9" x14ac:dyDescent="0.35">
      <c r="A58" s="1" t="s">
        <v>389</v>
      </c>
      <c r="B58" s="1" t="s">
        <v>157</v>
      </c>
      <c r="C58" s="1">
        <v>58636</v>
      </c>
      <c r="D58" s="1">
        <v>5940500</v>
      </c>
      <c r="E58" s="1">
        <v>1</v>
      </c>
      <c r="F58" s="1">
        <v>138</v>
      </c>
      <c r="G58" s="1">
        <v>1</v>
      </c>
      <c r="H58" s="1" t="s">
        <v>10</v>
      </c>
      <c r="I58" s="4">
        <f>1+(Table6[[#This Row],[مقدار]]/Table6[[#This Row],[تعداد روز فعال شعبه]])*10</f>
        <v>1.0724637681159421</v>
      </c>
    </row>
    <row r="59" spans="1:9" x14ac:dyDescent="0.35">
      <c r="A59" s="1" t="s">
        <v>389</v>
      </c>
      <c r="B59" s="1" t="s">
        <v>239</v>
      </c>
      <c r="C59" s="1">
        <v>58695</v>
      </c>
      <c r="D59" s="1">
        <v>62959200</v>
      </c>
      <c r="E59" s="1">
        <v>7</v>
      </c>
      <c r="F59" s="1">
        <v>138</v>
      </c>
      <c r="G59" s="1">
        <v>7</v>
      </c>
      <c r="H59" s="1" t="s">
        <v>10</v>
      </c>
      <c r="I59" s="4">
        <f>1+(Table6[[#This Row],[مقدار]]/Table6[[#This Row],[تعداد روز فعال شعبه]])*10</f>
        <v>1.5072463768115942</v>
      </c>
    </row>
    <row r="60" spans="1:9" x14ac:dyDescent="0.35">
      <c r="A60" s="1" t="s">
        <v>389</v>
      </c>
      <c r="B60" s="1" t="s">
        <v>395</v>
      </c>
      <c r="C60" s="1">
        <v>59195</v>
      </c>
      <c r="D60" s="1">
        <v>11423200</v>
      </c>
      <c r="E60" s="1">
        <v>1</v>
      </c>
      <c r="F60" s="1">
        <v>138</v>
      </c>
      <c r="G60" s="1">
        <v>1</v>
      </c>
      <c r="H60" s="1" t="s">
        <v>10</v>
      </c>
      <c r="I60" s="4">
        <f>1+(Table6[[#This Row],[مقدار]]/Table6[[#This Row],[تعداد روز فعال شعبه]])*10</f>
        <v>1.0724637681159421</v>
      </c>
    </row>
    <row r="61" spans="1:9" x14ac:dyDescent="0.35">
      <c r="A61" s="1" t="s">
        <v>389</v>
      </c>
      <c r="B61" s="1" t="s">
        <v>325</v>
      </c>
      <c r="C61" s="1">
        <v>58936</v>
      </c>
      <c r="D61" s="1">
        <v>51232200</v>
      </c>
      <c r="E61" s="1">
        <v>6</v>
      </c>
      <c r="F61" s="1">
        <v>138</v>
      </c>
      <c r="G61" s="1">
        <v>6</v>
      </c>
      <c r="H61" s="1" t="s">
        <v>10</v>
      </c>
      <c r="I61" s="4">
        <f>1+(Table6[[#This Row],[مقدار]]/Table6[[#This Row],[تعداد روز فعال شعبه]])*10</f>
        <v>1.4347826086956521</v>
      </c>
    </row>
    <row r="62" spans="1:9" x14ac:dyDescent="0.35">
      <c r="A62" s="1" t="s">
        <v>389</v>
      </c>
      <c r="B62" s="1" t="s">
        <v>101</v>
      </c>
      <c r="C62" s="1">
        <v>58749</v>
      </c>
      <c r="D62" s="1">
        <v>10993400</v>
      </c>
      <c r="E62" s="1">
        <v>2</v>
      </c>
      <c r="F62" s="1">
        <v>138</v>
      </c>
      <c r="G62" s="1">
        <v>2</v>
      </c>
      <c r="H62" s="1" t="s">
        <v>10</v>
      </c>
      <c r="I62" s="4">
        <f>1+(Table6[[#This Row],[مقدار]]/Table6[[#This Row],[تعداد روز فعال شعبه]])*10</f>
        <v>1.144927536231884</v>
      </c>
    </row>
    <row r="63" spans="1:9" x14ac:dyDescent="0.35">
      <c r="A63" s="1" t="s">
        <v>389</v>
      </c>
      <c r="B63" s="1" t="s">
        <v>165</v>
      </c>
      <c r="C63" s="1">
        <v>58839</v>
      </c>
      <c r="D63" s="1">
        <v>52342300</v>
      </c>
      <c r="E63" s="1">
        <v>8</v>
      </c>
      <c r="F63" s="1">
        <v>138</v>
      </c>
      <c r="G63" s="1">
        <v>8</v>
      </c>
      <c r="H63" s="1" t="s">
        <v>10</v>
      </c>
      <c r="I63" s="4">
        <f>1+(Table6[[#This Row],[مقدار]]/Table6[[#This Row],[تعداد روز فعال شعبه]])*10</f>
        <v>1.5797101449275361</v>
      </c>
    </row>
    <row r="64" spans="1:9" x14ac:dyDescent="0.35">
      <c r="A64" s="1" t="s">
        <v>389</v>
      </c>
      <c r="B64" s="1" t="s">
        <v>206</v>
      </c>
      <c r="C64" s="1">
        <v>58836</v>
      </c>
      <c r="D64" s="1">
        <v>10900000</v>
      </c>
      <c r="E64" s="1">
        <v>1</v>
      </c>
      <c r="F64" s="1">
        <v>138</v>
      </c>
      <c r="G64" s="1">
        <v>1</v>
      </c>
      <c r="H64" s="1" t="s">
        <v>10</v>
      </c>
      <c r="I64" s="4">
        <f>1+(Table6[[#This Row],[مقدار]]/Table6[[#This Row],[تعداد روز فعال شعبه]])*10</f>
        <v>1.0724637681159421</v>
      </c>
    </row>
    <row r="65" spans="1:9" x14ac:dyDescent="0.35">
      <c r="A65" s="1" t="s">
        <v>389</v>
      </c>
      <c r="B65" s="1" t="s">
        <v>88</v>
      </c>
      <c r="C65" s="1">
        <v>58661</v>
      </c>
      <c r="D65" s="1">
        <v>144287000</v>
      </c>
      <c r="E65" s="1">
        <v>10</v>
      </c>
      <c r="F65" s="1">
        <v>138</v>
      </c>
      <c r="G65" s="1">
        <v>10</v>
      </c>
      <c r="H65" s="1" t="s">
        <v>10</v>
      </c>
      <c r="I65" s="4">
        <f>1+(Table6[[#This Row],[مقدار]]/Table6[[#This Row],[تعداد روز فعال شعبه]])*10</f>
        <v>1.7246376811594204</v>
      </c>
    </row>
    <row r="66" spans="1:9" x14ac:dyDescent="0.35">
      <c r="A66" s="1" t="s">
        <v>389</v>
      </c>
      <c r="B66" s="1" t="s">
        <v>69</v>
      </c>
      <c r="C66" s="1">
        <v>74716</v>
      </c>
      <c r="D66" s="1">
        <v>28732400</v>
      </c>
      <c r="E66" s="1">
        <v>2</v>
      </c>
      <c r="F66" s="1">
        <v>138</v>
      </c>
      <c r="G66" s="1">
        <v>2</v>
      </c>
      <c r="H66" s="1" t="s">
        <v>10</v>
      </c>
      <c r="I66" s="4">
        <f>1+(Table6[[#This Row],[مقدار]]/Table6[[#This Row],[تعداد روز فعال شعبه]])*10</f>
        <v>1.144927536231884</v>
      </c>
    </row>
    <row r="67" spans="1:9" x14ac:dyDescent="0.35">
      <c r="A67" s="1" t="s">
        <v>389</v>
      </c>
      <c r="B67" s="1" t="s">
        <v>374</v>
      </c>
      <c r="C67" s="1">
        <v>58833</v>
      </c>
      <c r="D67" s="1">
        <v>32450000</v>
      </c>
      <c r="E67" s="1">
        <v>5</v>
      </c>
      <c r="F67" s="1">
        <v>138</v>
      </c>
      <c r="G67" s="1">
        <v>5</v>
      </c>
      <c r="H67" s="1" t="s">
        <v>10</v>
      </c>
      <c r="I67" s="4">
        <f>1+(Table6[[#This Row],[مقدار]]/Table6[[#This Row],[تعداد روز فعال شعبه]])*10</f>
        <v>1.3623188405797102</v>
      </c>
    </row>
    <row r="68" spans="1:9" x14ac:dyDescent="0.35">
      <c r="A68" s="1" t="s">
        <v>389</v>
      </c>
      <c r="B68" s="1" t="s">
        <v>272</v>
      </c>
      <c r="C68" s="1">
        <v>74647</v>
      </c>
      <c r="D68" s="1">
        <v>45910800</v>
      </c>
      <c r="E68" s="1">
        <v>2</v>
      </c>
      <c r="F68" s="1">
        <v>138</v>
      </c>
      <c r="G68" s="1">
        <v>2</v>
      </c>
      <c r="H68" s="1" t="s">
        <v>10</v>
      </c>
      <c r="I68" s="4">
        <f>1+(Table6[[#This Row],[مقدار]]/Table6[[#This Row],[تعداد روز فعال شعبه]])*10</f>
        <v>1.144927536231884</v>
      </c>
    </row>
    <row r="69" spans="1:9" x14ac:dyDescent="0.35">
      <c r="A69" s="1" t="s">
        <v>389</v>
      </c>
      <c r="B69" s="1" t="s">
        <v>123</v>
      </c>
      <c r="C69" s="1">
        <v>58600</v>
      </c>
      <c r="D69" s="1">
        <v>85359300</v>
      </c>
      <c r="E69" s="1">
        <v>5</v>
      </c>
      <c r="F69" s="1">
        <v>138</v>
      </c>
      <c r="G69" s="1">
        <v>5</v>
      </c>
      <c r="H69" s="1" t="s">
        <v>10</v>
      </c>
      <c r="I69" s="4">
        <f>1+(Table6[[#This Row],[مقدار]]/Table6[[#This Row],[تعداد روز فعال شعبه]])*10</f>
        <v>1.3623188405797102</v>
      </c>
    </row>
    <row r="70" spans="1:9" x14ac:dyDescent="0.35">
      <c r="A70" s="1" t="s">
        <v>389</v>
      </c>
      <c r="B70" s="1" t="s">
        <v>167</v>
      </c>
      <c r="C70" s="1">
        <v>58895</v>
      </c>
      <c r="D70" s="1">
        <v>5035800</v>
      </c>
      <c r="E70" s="1">
        <v>1</v>
      </c>
      <c r="F70" s="1">
        <v>138</v>
      </c>
      <c r="G70" s="1">
        <v>1</v>
      </c>
      <c r="H70" s="1" t="s">
        <v>10</v>
      </c>
      <c r="I70" s="4">
        <f>1+(Table6[[#This Row],[مقدار]]/Table6[[#This Row],[تعداد روز فعال شعبه]])*10</f>
        <v>1.0724637681159421</v>
      </c>
    </row>
    <row r="71" spans="1:9" x14ac:dyDescent="0.35">
      <c r="A71" s="1" t="s">
        <v>389</v>
      </c>
      <c r="B71" s="1" t="s">
        <v>32</v>
      </c>
      <c r="C71" s="1">
        <v>58888</v>
      </c>
      <c r="D71" s="1">
        <v>22124400</v>
      </c>
      <c r="E71" s="1">
        <v>3</v>
      </c>
      <c r="F71" s="1">
        <v>138</v>
      </c>
      <c r="G71" s="1">
        <v>3</v>
      </c>
      <c r="H71" s="1" t="s">
        <v>10</v>
      </c>
      <c r="I71" s="4">
        <f>1+(Table6[[#This Row],[مقدار]]/Table6[[#This Row],[تعداد روز فعال شعبه]])*10</f>
        <v>1.2173913043478262</v>
      </c>
    </row>
    <row r="72" spans="1:9" x14ac:dyDescent="0.35">
      <c r="A72" s="1" t="s">
        <v>389</v>
      </c>
      <c r="B72" s="1" t="s">
        <v>75</v>
      </c>
      <c r="C72" s="1">
        <v>58558</v>
      </c>
      <c r="D72" s="1">
        <v>38810400</v>
      </c>
      <c r="E72" s="1">
        <v>3</v>
      </c>
      <c r="F72" s="1">
        <v>138</v>
      </c>
      <c r="G72" s="1">
        <v>3</v>
      </c>
      <c r="H72" s="1" t="s">
        <v>10</v>
      </c>
      <c r="I72" s="4">
        <f>1+(Table6[[#This Row],[مقدار]]/Table6[[#This Row],[تعداد روز فعال شعبه]])*10</f>
        <v>1.2173913043478262</v>
      </c>
    </row>
    <row r="73" spans="1:9" x14ac:dyDescent="0.35">
      <c r="A73" s="1" t="s">
        <v>389</v>
      </c>
      <c r="B73" s="1" t="s">
        <v>48</v>
      </c>
      <c r="C73" s="1">
        <v>74700</v>
      </c>
      <c r="D73" s="1">
        <v>39412100</v>
      </c>
      <c r="E73" s="1">
        <v>4</v>
      </c>
      <c r="F73" s="1">
        <v>138</v>
      </c>
      <c r="G73" s="1">
        <v>4</v>
      </c>
      <c r="H73" s="1" t="s">
        <v>10</v>
      </c>
      <c r="I73" s="4">
        <f>1+(Table6[[#This Row],[مقدار]]/Table6[[#This Row],[تعداد روز فعال شعبه]])*10</f>
        <v>1.2898550724637681</v>
      </c>
    </row>
    <row r="74" spans="1:9" x14ac:dyDescent="0.35">
      <c r="A74" s="1" t="s">
        <v>389</v>
      </c>
      <c r="B74" s="1" t="s">
        <v>396</v>
      </c>
      <c r="C74" s="1">
        <v>58966</v>
      </c>
      <c r="D74" s="1">
        <v>7782600</v>
      </c>
      <c r="E74" s="1">
        <v>1</v>
      </c>
      <c r="F74" s="1">
        <v>138</v>
      </c>
      <c r="G74" s="1">
        <v>1</v>
      </c>
      <c r="H74" s="1" t="s">
        <v>10</v>
      </c>
      <c r="I74" s="4">
        <f>1+(Table6[[#This Row],[مقدار]]/Table6[[#This Row],[تعداد روز فعال شعبه]])*10</f>
        <v>1.0724637681159421</v>
      </c>
    </row>
    <row r="75" spans="1:9" x14ac:dyDescent="0.35">
      <c r="A75" s="1" t="s">
        <v>389</v>
      </c>
      <c r="B75" s="1" t="s">
        <v>62</v>
      </c>
      <c r="C75" s="1">
        <v>58585</v>
      </c>
      <c r="D75" s="1">
        <v>58178700</v>
      </c>
      <c r="E75" s="1">
        <v>5</v>
      </c>
      <c r="F75" s="1">
        <v>138</v>
      </c>
      <c r="G75" s="1">
        <v>5</v>
      </c>
      <c r="H75" s="1" t="s">
        <v>10</v>
      </c>
      <c r="I75" s="4">
        <f>1+(Table6[[#This Row],[مقدار]]/Table6[[#This Row],[تعداد روز فعال شعبه]])*10</f>
        <v>1.3623188405797102</v>
      </c>
    </row>
    <row r="76" spans="1:9" x14ac:dyDescent="0.35">
      <c r="A76" s="1" t="s">
        <v>389</v>
      </c>
      <c r="B76" s="1" t="s">
        <v>397</v>
      </c>
      <c r="C76" s="1">
        <v>58040</v>
      </c>
      <c r="D76" s="1">
        <v>4381800</v>
      </c>
      <c r="E76" s="1">
        <v>1</v>
      </c>
      <c r="F76" s="1">
        <v>138</v>
      </c>
      <c r="G76" s="1">
        <v>1</v>
      </c>
      <c r="H76" s="1" t="s">
        <v>10</v>
      </c>
      <c r="I76" s="4">
        <f>1+(Table6[[#This Row],[مقدار]]/Table6[[#This Row],[تعداد روز فعال شعبه]])*10</f>
        <v>1.0724637681159421</v>
      </c>
    </row>
    <row r="77" spans="1:9" x14ac:dyDescent="0.35">
      <c r="A77" s="1" t="s">
        <v>389</v>
      </c>
      <c r="B77" s="1" t="s">
        <v>82</v>
      </c>
      <c r="C77" s="1">
        <v>58652</v>
      </c>
      <c r="D77" s="1">
        <v>62391600</v>
      </c>
      <c r="E77" s="1">
        <v>3</v>
      </c>
      <c r="F77" s="1">
        <v>138</v>
      </c>
      <c r="G77" s="1">
        <v>2</v>
      </c>
      <c r="H77" s="1" t="s">
        <v>10</v>
      </c>
      <c r="I77" s="4">
        <f>1+(Table6[[#This Row],[مقدار]]/Table6[[#This Row],[تعداد روز فعال شعبه]])*10</f>
        <v>1.2173913043478262</v>
      </c>
    </row>
    <row r="78" spans="1:9" x14ac:dyDescent="0.35">
      <c r="A78" s="1" t="s">
        <v>389</v>
      </c>
      <c r="B78" s="1" t="s">
        <v>18</v>
      </c>
      <c r="C78" s="1">
        <v>59077</v>
      </c>
      <c r="D78" s="1">
        <v>18705500</v>
      </c>
      <c r="E78" s="1">
        <v>2</v>
      </c>
      <c r="F78" s="1">
        <v>138</v>
      </c>
      <c r="G78" s="1">
        <v>2</v>
      </c>
      <c r="H78" s="1" t="s">
        <v>10</v>
      </c>
      <c r="I78" s="4">
        <f>1+(Table6[[#This Row],[مقدار]]/Table6[[#This Row],[تعداد روز فعال شعبه]])*10</f>
        <v>1.144927536231884</v>
      </c>
    </row>
    <row r="79" spans="1:9" x14ac:dyDescent="0.35">
      <c r="A79" s="1" t="s">
        <v>389</v>
      </c>
      <c r="B79" s="1" t="s">
        <v>159</v>
      </c>
      <c r="C79" s="1">
        <v>58773</v>
      </c>
      <c r="D79" s="1">
        <v>26380500</v>
      </c>
      <c r="E79" s="1">
        <v>4</v>
      </c>
      <c r="F79" s="1">
        <v>138</v>
      </c>
      <c r="G79" s="1">
        <v>4</v>
      </c>
      <c r="H79" s="1" t="s">
        <v>10</v>
      </c>
      <c r="I79" s="4">
        <f>1+(Table6[[#This Row],[مقدار]]/Table6[[#This Row],[تعداد روز فعال شعبه]])*10</f>
        <v>1.2898550724637681</v>
      </c>
    </row>
    <row r="80" spans="1:9" x14ac:dyDescent="0.35">
      <c r="A80" s="1" t="s">
        <v>389</v>
      </c>
      <c r="B80" s="1" t="s">
        <v>290</v>
      </c>
      <c r="C80" s="1">
        <v>58662</v>
      </c>
      <c r="D80" s="1">
        <v>137971400</v>
      </c>
      <c r="E80" s="1">
        <v>7</v>
      </c>
      <c r="F80" s="1">
        <v>138</v>
      </c>
      <c r="G80" s="1">
        <v>7</v>
      </c>
      <c r="H80" s="1" t="s">
        <v>10</v>
      </c>
      <c r="I80" s="4">
        <f>1+(Table6[[#This Row],[مقدار]]/Table6[[#This Row],[تعداد روز فعال شعبه]])*10</f>
        <v>1.5072463768115942</v>
      </c>
    </row>
    <row r="81" spans="1:9" x14ac:dyDescent="0.35">
      <c r="A81" s="1" t="s">
        <v>389</v>
      </c>
      <c r="B81" s="1" t="s">
        <v>50</v>
      </c>
      <c r="C81" s="1">
        <v>58837</v>
      </c>
      <c r="D81" s="1">
        <v>5875100</v>
      </c>
      <c r="E81" s="1">
        <v>1</v>
      </c>
      <c r="F81" s="1">
        <v>138</v>
      </c>
      <c r="G81" s="1">
        <v>1</v>
      </c>
      <c r="H81" s="1" t="s">
        <v>10</v>
      </c>
      <c r="I81" s="4">
        <f>1+(Table6[[#This Row],[مقدار]]/Table6[[#This Row],[تعداد روز فعال شعبه]])*10</f>
        <v>1.0724637681159421</v>
      </c>
    </row>
    <row r="82" spans="1:9" x14ac:dyDescent="0.35">
      <c r="A82" s="1" t="s">
        <v>389</v>
      </c>
      <c r="B82" s="1" t="s">
        <v>17</v>
      </c>
      <c r="C82" s="1">
        <v>58995</v>
      </c>
      <c r="D82" s="1">
        <v>57890000</v>
      </c>
      <c r="E82" s="1">
        <v>7</v>
      </c>
      <c r="F82" s="1">
        <v>138</v>
      </c>
      <c r="G82" s="1">
        <v>7</v>
      </c>
      <c r="H82" s="1" t="s">
        <v>10</v>
      </c>
      <c r="I82" s="4">
        <f>1+(Table6[[#This Row],[مقدار]]/Table6[[#This Row],[تعداد روز فعال شعبه]])*10</f>
        <v>1.5072463768115942</v>
      </c>
    </row>
    <row r="83" spans="1:9" x14ac:dyDescent="0.35">
      <c r="A83" s="1" t="s">
        <v>389</v>
      </c>
      <c r="B83" s="1" t="s">
        <v>79</v>
      </c>
      <c r="C83" s="1">
        <v>58694</v>
      </c>
      <c r="D83" s="1">
        <v>245850000</v>
      </c>
      <c r="E83" s="1">
        <v>15</v>
      </c>
      <c r="F83" s="1">
        <v>138</v>
      </c>
      <c r="G83" s="1">
        <v>15</v>
      </c>
      <c r="H83" s="1" t="s">
        <v>10</v>
      </c>
      <c r="I83" s="4">
        <f>1+(Table6[[#This Row],[مقدار]]/Table6[[#This Row],[تعداد روز فعال شعبه]])*10</f>
        <v>2.0869565217391304</v>
      </c>
    </row>
    <row r="84" spans="1:9" x14ac:dyDescent="0.35">
      <c r="A84" s="1" t="s">
        <v>389</v>
      </c>
      <c r="B84" s="1" t="s">
        <v>154</v>
      </c>
      <c r="C84" s="1">
        <v>59159</v>
      </c>
      <c r="D84" s="1">
        <v>91680000</v>
      </c>
      <c r="E84" s="1">
        <v>8</v>
      </c>
      <c r="F84" s="1">
        <v>138</v>
      </c>
      <c r="G84" s="1">
        <v>8</v>
      </c>
      <c r="H84" s="1" t="s">
        <v>10</v>
      </c>
      <c r="I84" s="4">
        <f>1+(Table6[[#This Row],[مقدار]]/Table6[[#This Row],[تعداد روز فعال شعبه]])*10</f>
        <v>1.5797101449275361</v>
      </c>
    </row>
    <row r="85" spans="1:9" x14ac:dyDescent="0.35">
      <c r="A85" s="1" t="s">
        <v>389</v>
      </c>
      <c r="B85" s="1" t="s">
        <v>216</v>
      </c>
      <c r="C85" s="1">
        <v>57952</v>
      </c>
      <c r="D85" s="1">
        <v>36660000</v>
      </c>
      <c r="E85" s="1">
        <v>6</v>
      </c>
      <c r="F85" s="1">
        <v>138</v>
      </c>
      <c r="G85" s="1">
        <v>6</v>
      </c>
      <c r="H85" s="1" t="s">
        <v>10</v>
      </c>
      <c r="I85" s="4">
        <f>1+(Table6[[#This Row],[مقدار]]/Table6[[#This Row],[تعداد روز فعال شعبه]])*10</f>
        <v>1.4347826086956521</v>
      </c>
    </row>
    <row r="86" spans="1:9" x14ac:dyDescent="0.35">
      <c r="A86" s="1" t="s">
        <v>389</v>
      </c>
      <c r="B86" s="1" t="s">
        <v>57</v>
      </c>
      <c r="C86" s="1">
        <v>58659</v>
      </c>
      <c r="D86" s="1">
        <v>58440000</v>
      </c>
      <c r="E86" s="1">
        <v>6</v>
      </c>
      <c r="F86" s="1">
        <v>138</v>
      </c>
      <c r="G86" s="1">
        <v>6</v>
      </c>
      <c r="H86" s="1" t="s">
        <v>10</v>
      </c>
      <c r="I86" s="4">
        <f>1+(Table6[[#This Row],[مقدار]]/Table6[[#This Row],[تعداد روز فعال شعبه]])*10</f>
        <v>1.4347826086956521</v>
      </c>
    </row>
    <row r="87" spans="1:9" x14ac:dyDescent="0.35">
      <c r="A87" s="1" t="s">
        <v>389</v>
      </c>
      <c r="B87" s="1" t="s">
        <v>181</v>
      </c>
      <c r="C87" s="1">
        <v>59176</v>
      </c>
      <c r="D87" s="1">
        <v>75745000</v>
      </c>
      <c r="E87" s="1">
        <v>6</v>
      </c>
      <c r="F87" s="1">
        <v>138</v>
      </c>
      <c r="G87" s="1">
        <v>6</v>
      </c>
      <c r="H87" s="1" t="s">
        <v>10</v>
      </c>
      <c r="I87" s="4">
        <f>1+(Table6[[#This Row],[مقدار]]/Table6[[#This Row],[تعداد روز فعال شعبه]])*10</f>
        <v>1.4347826086956521</v>
      </c>
    </row>
    <row r="88" spans="1:9" x14ac:dyDescent="0.35">
      <c r="A88" s="1" t="s">
        <v>389</v>
      </c>
      <c r="B88" s="1" t="s">
        <v>19</v>
      </c>
      <c r="C88" s="1">
        <v>59057</v>
      </c>
      <c r="D88" s="1">
        <v>98250000</v>
      </c>
      <c r="E88" s="1">
        <v>5</v>
      </c>
      <c r="F88" s="1">
        <v>138</v>
      </c>
      <c r="G88" s="1">
        <v>5</v>
      </c>
      <c r="H88" s="1" t="s">
        <v>10</v>
      </c>
      <c r="I88" s="4">
        <f>1+(Table6[[#This Row],[مقدار]]/Table6[[#This Row],[تعداد روز فعال شعبه]])*10</f>
        <v>1.3623188405797102</v>
      </c>
    </row>
    <row r="89" spans="1:9" x14ac:dyDescent="0.35">
      <c r="A89" s="1" t="s">
        <v>389</v>
      </c>
      <c r="B89" s="1" t="s">
        <v>398</v>
      </c>
      <c r="C89" s="1">
        <v>58744</v>
      </c>
      <c r="D89" s="1">
        <v>7900000</v>
      </c>
      <c r="E89" s="1">
        <v>1</v>
      </c>
      <c r="F89" s="1">
        <v>138</v>
      </c>
      <c r="G89" s="1">
        <v>1</v>
      </c>
      <c r="H89" s="1" t="s">
        <v>10</v>
      </c>
      <c r="I89" s="4">
        <f>1+(Table6[[#This Row],[مقدار]]/Table6[[#This Row],[تعداد روز فعال شعبه]])*10</f>
        <v>1.0724637681159421</v>
      </c>
    </row>
    <row r="90" spans="1:9" x14ac:dyDescent="0.35">
      <c r="A90" s="1" t="s">
        <v>389</v>
      </c>
      <c r="B90" s="1" t="s">
        <v>193</v>
      </c>
      <c r="C90" s="1">
        <v>58639</v>
      </c>
      <c r="D90" s="1">
        <v>49150000</v>
      </c>
      <c r="E90" s="1">
        <v>5</v>
      </c>
      <c r="F90" s="1">
        <v>138</v>
      </c>
      <c r="G90" s="1">
        <v>5</v>
      </c>
      <c r="H90" s="1" t="s">
        <v>10</v>
      </c>
      <c r="I90" s="4">
        <f>1+(Table6[[#This Row],[مقدار]]/Table6[[#This Row],[تعداد روز فعال شعبه]])*10</f>
        <v>1.3623188405797102</v>
      </c>
    </row>
    <row r="91" spans="1:9" x14ac:dyDescent="0.35">
      <c r="A91" s="1" t="s">
        <v>389</v>
      </c>
      <c r="B91" s="1" t="s">
        <v>120</v>
      </c>
      <c r="C91" s="1">
        <v>58533</v>
      </c>
      <c r="D91" s="1">
        <v>67071400</v>
      </c>
      <c r="E91" s="1">
        <v>7</v>
      </c>
      <c r="F91" s="1">
        <v>138</v>
      </c>
      <c r="G91" s="1">
        <v>7</v>
      </c>
      <c r="H91" s="1" t="s">
        <v>10</v>
      </c>
      <c r="I91" s="4">
        <f>1+(Table6[[#This Row],[مقدار]]/Table6[[#This Row],[تعداد روز فعال شعبه]])*10</f>
        <v>1.5072463768115942</v>
      </c>
    </row>
    <row r="92" spans="1:9" x14ac:dyDescent="0.35">
      <c r="A92" s="1" t="s">
        <v>389</v>
      </c>
      <c r="B92" s="1" t="s">
        <v>302</v>
      </c>
      <c r="C92" s="1">
        <v>59112</v>
      </c>
      <c r="D92" s="1">
        <v>112806900</v>
      </c>
      <c r="E92" s="1">
        <v>9</v>
      </c>
      <c r="F92" s="1">
        <v>138</v>
      </c>
      <c r="G92" s="1">
        <v>9</v>
      </c>
      <c r="H92" s="1" t="s">
        <v>10</v>
      </c>
      <c r="I92" s="4">
        <f>1+(Table6[[#This Row],[مقدار]]/Table6[[#This Row],[تعداد روز فعال شعبه]])*10</f>
        <v>1.6521739130434783</v>
      </c>
    </row>
    <row r="93" spans="1:9" x14ac:dyDescent="0.35">
      <c r="A93" s="1" t="s">
        <v>389</v>
      </c>
      <c r="B93" s="1" t="s">
        <v>74</v>
      </c>
      <c r="C93" s="1">
        <v>59004</v>
      </c>
      <c r="D93" s="1">
        <v>40312800</v>
      </c>
      <c r="E93" s="1">
        <v>5</v>
      </c>
      <c r="F93" s="1">
        <v>138</v>
      </c>
      <c r="G93" s="1">
        <v>5</v>
      </c>
      <c r="H93" s="1" t="s">
        <v>10</v>
      </c>
      <c r="I93" s="4">
        <f>1+(Table6[[#This Row],[مقدار]]/Table6[[#This Row],[تعداد روز فعال شعبه]])*10</f>
        <v>1.3623188405797102</v>
      </c>
    </row>
    <row r="94" spans="1:9" x14ac:dyDescent="0.35">
      <c r="A94" s="1" t="s">
        <v>389</v>
      </c>
      <c r="B94" s="1" t="s">
        <v>174</v>
      </c>
      <c r="C94" s="1">
        <v>58573</v>
      </c>
      <c r="D94" s="1">
        <v>48320000</v>
      </c>
      <c r="E94" s="1">
        <v>4</v>
      </c>
      <c r="F94" s="1">
        <v>138</v>
      </c>
      <c r="G94" s="1">
        <v>4</v>
      </c>
      <c r="H94" s="1" t="s">
        <v>10</v>
      </c>
      <c r="I94" s="4">
        <f>1+(Table6[[#This Row],[مقدار]]/Table6[[#This Row],[تعداد روز فعال شعبه]])*10</f>
        <v>1.2898550724637681</v>
      </c>
    </row>
    <row r="95" spans="1:9" x14ac:dyDescent="0.35">
      <c r="A95" s="1" t="s">
        <v>389</v>
      </c>
      <c r="B95" s="1" t="s">
        <v>53</v>
      </c>
      <c r="C95" s="1">
        <v>58657</v>
      </c>
      <c r="D95" s="1">
        <v>59820000</v>
      </c>
      <c r="E95" s="1">
        <v>3</v>
      </c>
      <c r="F95" s="1">
        <v>138</v>
      </c>
      <c r="G95" s="1">
        <v>3</v>
      </c>
      <c r="H95" s="1" t="s">
        <v>10</v>
      </c>
      <c r="I95" s="4">
        <f>1+(Table6[[#This Row],[مقدار]]/Table6[[#This Row],[تعداد روز فعال شعبه]])*10</f>
        <v>1.2173913043478262</v>
      </c>
    </row>
    <row r="96" spans="1:9" x14ac:dyDescent="0.35">
      <c r="A96" s="1" t="s">
        <v>389</v>
      </c>
      <c r="B96" s="1" t="s">
        <v>30</v>
      </c>
      <c r="C96" s="1">
        <v>58534</v>
      </c>
      <c r="D96" s="1">
        <v>26540000</v>
      </c>
      <c r="E96" s="1">
        <v>2</v>
      </c>
      <c r="F96" s="1">
        <v>138</v>
      </c>
      <c r="G96" s="1">
        <v>2</v>
      </c>
      <c r="H96" s="1" t="s">
        <v>10</v>
      </c>
      <c r="I96" s="4">
        <f>1+(Table6[[#This Row],[مقدار]]/Table6[[#This Row],[تعداد روز فعال شعبه]])*10</f>
        <v>1.144927536231884</v>
      </c>
    </row>
    <row r="97" spans="1:9" x14ac:dyDescent="0.35">
      <c r="A97" s="1" t="s">
        <v>389</v>
      </c>
      <c r="B97" s="1" t="s">
        <v>26</v>
      </c>
      <c r="C97" s="1">
        <v>58605</v>
      </c>
      <c r="D97" s="1">
        <v>194160000</v>
      </c>
      <c r="E97" s="1">
        <v>8</v>
      </c>
      <c r="F97" s="1">
        <v>138</v>
      </c>
      <c r="G97" s="1">
        <v>8</v>
      </c>
      <c r="H97" s="1" t="s">
        <v>10</v>
      </c>
      <c r="I97" s="4">
        <f>1+(Table6[[#This Row],[مقدار]]/Table6[[#This Row],[تعداد روز فعال شعبه]])*10</f>
        <v>1.5797101449275361</v>
      </c>
    </row>
    <row r="98" spans="1:9" x14ac:dyDescent="0.35">
      <c r="A98" s="1" t="s">
        <v>389</v>
      </c>
      <c r="B98" s="1" t="s">
        <v>51</v>
      </c>
      <c r="C98" s="1">
        <v>58958</v>
      </c>
      <c r="D98" s="1">
        <v>13160000</v>
      </c>
      <c r="E98" s="1">
        <v>2</v>
      </c>
      <c r="F98" s="1">
        <v>138</v>
      </c>
      <c r="G98" s="1">
        <v>2</v>
      </c>
      <c r="H98" s="1" t="s">
        <v>10</v>
      </c>
      <c r="I98" s="4">
        <f>1+(Table6[[#This Row],[مقدار]]/Table6[[#This Row],[تعداد روز فعال شعبه]])*10</f>
        <v>1.144927536231884</v>
      </c>
    </row>
    <row r="99" spans="1:9" x14ac:dyDescent="0.35">
      <c r="A99" s="1" t="s">
        <v>389</v>
      </c>
      <c r="B99" s="1" t="s">
        <v>309</v>
      </c>
      <c r="C99" s="1">
        <v>59193</v>
      </c>
      <c r="D99" s="1">
        <v>80640000</v>
      </c>
      <c r="E99" s="1">
        <v>7</v>
      </c>
      <c r="F99" s="1">
        <v>138</v>
      </c>
      <c r="G99" s="1">
        <v>7</v>
      </c>
      <c r="H99" s="1" t="s">
        <v>10</v>
      </c>
      <c r="I99" s="4">
        <f>1+(Table6[[#This Row],[مقدار]]/Table6[[#This Row],[تعداد روز فعال شعبه]])*10</f>
        <v>1.5072463768115942</v>
      </c>
    </row>
    <row r="100" spans="1:9" x14ac:dyDescent="0.35">
      <c r="A100" s="1" t="s">
        <v>389</v>
      </c>
      <c r="B100" s="1" t="s">
        <v>104</v>
      </c>
      <c r="C100" s="1">
        <v>58670</v>
      </c>
      <c r="D100" s="1">
        <v>45660000</v>
      </c>
      <c r="E100" s="1">
        <v>6</v>
      </c>
      <c r="F100" s="1">
        <v>138</v>
      </c>
      <c r="G100" s="1">
        <v>6</v>
      </c>
      <c r="H100" s="1" t="s">
        <v>10</v>
      </c>
      <c r="I100" s="4">
        <f>1+(Table6[[#This Row],[مقدار]]/Table6[[#This Row],[تعداد روز فعال شعبه]])*10</f>
        <v>1.4347826086956521</v>
      </c>
    </row>
    <row r="101" spans="1:9" x14ac:dyDescent="0.35">
      <c r="A101" s="1" t="s">
        <v>389</v>
      </c>
      <c r="B101" s="1" t="s">
        <v>213</v>
      </c>
      <c r="C101" s="1">
        <v>58912</v>
      </c>
      <c r="D101" s="1">
        <v>33000000</v>
      </c>
      <c r="E101" s="1">
        <v>5</v>
      </c>
      <c r="F101" s="1">
        <v>138</v>
      </c>
      <c r="G101" s="1">
        <v>5</v>
      </c>
      <c r="H101" s="1" t="s">
        <v>10</v>
      </c>
      <c r="I101" s="4">
        <f>1+(Table6[[#This Row],[مقدار]]/Table6[[#This Row],[تعداد روز فعال شعبه]])*10</f>
        <v>1.3623188405797102</v>
      </c>
    </row>
    <row r="102" spans="1:9" x14ac:dyDescent="0.35">
      <c r="A102" s="1" t="s">
        <v>389</v>
      </c>
      <c r="B102" s="1" t="s">
        <v>68</v>
      </c>
      <c r="C102" s="1">
        <v>59033</v>
      </c>
      <c r="D102" s="1">
        <v>43400000</v>
      </c>
      <c r="E102" s="1">
        <v>5</v>
      </c>
      <c r="F102" s="1">
        <v>138</v>
      </c>
      <c r="G102" s="1">
        <v>5</v>
      </c>
      <c r="H102" s="1" t="s">
        <v>10</v>
      </c>
      <c r="I102" s="4">
        <f>1+(Table6[[#This Row],[مقدار]]/Table6[[#This Row],[تعداد روز فعال شعبه]])*10</f>
        <v>1.3623188405797102</v>
      </c>
    </row>
    <row r="103" spans="1:9" x14ac:dyDescent="0.35">
      <c r="A103" s="1" t="s">
        <v>389</v>
      </c>
      <c r="B103" s="1" t="s">
        <v>46</v>
      </c>
      <c r="C103" s="1">
        <v>58375</v>
      </c>
      <c r="D103" s="1">
        <v>35700000</v>
      </c>
      <c r="E103" s="1">
        <v>14</v>
      </c>
      <c r="F103" s="1">
        <v>138</v>
      </c>
      <c r="G103" s="1">
        <v>14</v>
      </c>
      <c r="H103" s="1" t="s">
        <v>10</v>
      </c>
      <c r="I103" s="4">
        <f>1+(Table6[[#This Row],[مقدار]]/Table6[[#This Row],[تعداد روز فعال شعبه]])*10</f>
        <v>2.0144927536231885</v>
      </c>
    </row>
    <row r="104" spans="1:9" x14ac:dyDescent="0.35">
      <c r="A104" s="1" t="s">
        <v>389</v>
      </c>
      <c r="B104" s="1" t="s">
        <v>182</v>
      </c>
      <c r="C104" s="1">
        <v>58943</v>
      </c>
      <c r="D104" s="1">
        <v>27760000</v>
      </c>
      <c r="E104" s="1">
        <v>4</v>
      </c>
      <c r="F104" s="1">
        <v>138</v>
      </c>
      <c r="G104" s="1">
        <v>4</v>
      </c>
      <c r="H104" s="1" t="s">
        <v>10</v>
      </c>
      <c r="I104" s="4">
        <f>1+(Table6[[#This Row],[مقدار]]/Table6[[#This Row],[تعداد روز فعال شعبه]])*10</f>
        <v>1.2898550724637681</v>
      </c>
    </row>
    <row r="105" spans="1:9" x14ac:dyDescent="0.35">
      <c r="A105" s="1" t="s">
        <v>389</v>
      </c>
      <c r="B105" s="1" t="s">
        <v>322</v>
      </c>
      <c r="C105" s="1">
        <v>58589</v>
      </c>
      <c r="D105" s="1">
        <v>71890000</v>
      </c>
      <c r="E105" s="1">
        <v>7</v>
      </c>
      <c r="F105" s="1">
        <v>138</v>
      </c>
      <c r="G105" s="1">
        <v>7</v>
      </c>
      <c r="H105" s="1" t="s">
        <v>10</v>
      </c>
      <c r="I105" s="4">
        <f>1+(Table6[[#This Row],[مقدار]]/Table6[[#This Row],[تعداد روز فعال شعبه]])*10</f>
        <v>1.5072463768115942</v>
      </c>
    </row>
    <row r="106" spans="1:9" x14ac:dyDescent="0.35">
      <c r="A106" s="1" t="s">
        <v>389</v>
      </c>
      <c r="B106" s="1" t="s">
        <v>16</v>
      </c>
      <c r="C106" s="1">
        <v>58711</v>
      </c>
      <c r="D106" s="1">
        <v>115900000</v>
      </c>
      <c r="E106" s="1">
        <v>10</v>
      </c>
      <c r="F106" s="1">
        <v>138</v>
      </c>
      <c r="G106" s="1">
        <v>10</v>
      </c>
      <c r="H106" s="1" t="s">
        <v>10</v>
      </c>
      <c r="I106" s="4">
        <f>1+(Table6[[#This Row],[مقدار]]/Table6[[#This Row],[تعداد روز فعال شعبه]])*10</f>
        <v>1.7246376811594204</v>
      </c>
    </row>
    <row r="107" spans="1:9" x14ac:dyDescent="0.35">
      <c r="A107" s="1" t="s">
        <v>389</v>
      </c>
      <c r="B107" s="1" t="s">
        <v>60</v>
      </c>
      <c r="C107" s="1">
        <v>58960</v>
      </c>
      <c r="D107" s="1">
        <v>7200000</v>
      </c>
      <c r="E107" s="1">
        <v>1</v>
      </c>
      <c r="F107" s="1">
        <v>138</v>
      </c>
      <c r="G107" s="1">
        <v>1</v>
      </c>
      <c r="H107" s="1" t="s">
        <v>10</v>
      </c>
      <c r="I107" s="4">
        <f>1+(Table6[[#This Row],[مقدار]]/Table6[[#This Row],[تعداد روز فعال شعبه]])*10</f>
        <v>1.0724637681159421</v>
      </c>
    </row>
    <row r="108" spans="1:9" x14ac:dyDescent="0.35">
      <c r="A108" s="1" t="s">
        <v>389</v>
      </c>
      <c r="B108" s="1" t="s">
        <v>211</v>
      </c>
      <c r="C108" s="1">
        <v>58559</v>
      </c>
      <c r="D108" s="1">
        <v>16250000</v>
      </c>
      <c r="E108" s="1">
        <v>1</v>
      </c>
      <c r="F108" s="1">
        <v>138</v>
      </c>
      <c r="G108" s="1">
        <v>1</v>
      </c>
      <c r="H108" s="1" t="s">
        <v>10</v>
      </c>
      <c r="I108" s="4">
        <f>1+(Table6[[#This Row],[مقدار]]/Table6[[#This Row],[تعداد روز فعال شعبه]])*10</f>
        <v>1.0724637681159421</v>
      </c>
    </row>
    <row r="109" spans="1:9" x14ac:dyDescent="0.35">
      <c r="A109" s="1" t="s">
        <v>389</v>
      </c>
      <c r="B109" s="1" t="s">
        <v>399</v>
      </c>
      <c r="C109" s="1">
        <v>63294</v>
      </c>
      <c r="D109" s="1">
        <v>17180000</v>
      </c>
      <c r="E109" s="1">
        <v>1</v>
      </c>
      <c r="F109" s="1">
        <v>138</v>
      </c>
      <c r="G109" s="1">
        <v>1</v>
      </c>
      <c r="H109" s="1" t="s">
        <v>10</v>
      </c>
      <c r="I109" s="4">
        <f>1+(Table6[[#This Row],[مقدار]]/Table6[[#This Row],[تعداد روز فعال شعبه]])*10</f>
        <v>1.0724637681159421</v>
      </c>
    </row>
    <row r="110" spans="1:9" x14ac:dyDescent="0.35">
      <c r="A110" s="1" t="s">
        <v>389</v>
      </c>
      <c r="B110" s="1" t="s">
        <v>80</v>
      </c>
      <c r="C110" s="1">
        <v>58651</v>
      </c>
      <c r="D110" s="1">
        <v>14580000</v>
      </c>
      <c r="E110" s="1">
        <v>1</v>
      </c>
      <c r="F110" s="1">
        <v>138</v>
      </c>
      <c r="G110" s="1">
        <v>1</v>
      </c>
      <c r="H110" s="1" t="s">
        <v>10</v>
      </c>
      <c r="I110" s="4">
        <f>1+(Table6[[#This Row],[مقدار]]/Table6[[#This Row],[تعداد روز فعال شعبه]])*10</f>
        <v>1.0724637681159421</v>
      </c>
    </row>
    <row r="111" spans="1:9" x14ac:dyDescent="0.35">
      <c r="A111" s="1" t="s">
        <v>389</v>
      </c>
      <c r="B111" s="1" t="s">
        <v>220</v>
      </c>
      <c r="C111" s="1">
        <v>58803</v>
      </c>
      <c r="D111" s="1">
        <v>16680000</v>
      </c>
      <c r="E111" s="1">
        <v>3</v>
      </c>
      <c r="F111" s="1">
        <v>138</v>
      </c>
      <c r="G111" s="1">
        <v>3</v>
      </c>
      <c r="H111" s="1" t="s">
        <v>10</v>
      </c>
      <c r="I111" s="4">
        <f>1+(Table6[[#This Row],[مقدار]]/Table6[[#This Row],[تعداد روز فعال شعبه]])*10</f>
        <v>1.2173913043478262</v>
      </c>
    </row>
    <row r="112" spans="1:9" x14ac:dyDescent="0.35">
      <c r="A112" s="1" t="s">
        <v>389</v>
      </c>
      <c r="B112" s="1" t="s">
        <v>400</v>
      </c>
      <c r="C112" s="1">
        <v>58688</v>
      </c>
      <c r="D112" s="1">
        <v>13640000</v>
      </c>
      <c r="E112" s="1">
        <v>2</v>
      </c>
      <c r="F112" s="1">
        <v>138</v>
      </c>
      <c r="G112" s="1">
        <v>2</v>
      </c>
      <c r="H112" s="1" t="s">
        <v>10</v>
      </c>
      <c r="I112" s="4">
        <f>1+(Table6[[#This Row],[مقدار]]/Table6[[#This Row],[تعداد روز فعال شعبه]])*10</f>
        <v>1.144927536231884</v>
      </c>
    </row>
    <row r="113" spans="1:9" x14ac:dyDescent="0.35">
      <c r="A113" s="1" t="s">
        <v>389</v>
      </c>
      <c r="B113" s="1" t="s">
        <v>15</v>
      </c>
      <c r="C113" s="1">
        <v>58494</v>
      </c>
      <c r="D113" s="1">
        <v>9760000</v>
      </c>
      <c r="E113" s="1">
        <v>2</v>
      </c>
      <c r="F113" s="1">
        <v>138</v>
      </c>
      <c r="G113" s="1">
        <v>2</v>
      </c>
      <c r="H113" s="1" t="s">
        <v>10</v>
      </c>
      <c r="I113" s="4">
        <f>1+(Table6[[#This Row],[مقدار]]/Table6[[#This Row],[تعداد روز فعال شعبه]])*10</f>
        <v>1.144927536231884</v>
      </c>
    </row>
    <row r="114" spans="1:9" x14ac:dyDescent="0.35">
      <c r="A114" s="1" t="s">
        <v>389</v>
      </c>
      <c r="B114" s="1" t="s">
        <v>148</v>
      </c>
      <c r="C114" s="1">
        <v>58750</v>
      </c>
      <c r="D114" s="1">
        <v>17700000</v>
      </c>
      <c r="E114" s="1">
        <v>3</v>
      </c>
      <c r="F114" s="1">
        <v>138</v>
      </c>
      <c r="G114" s="1">
        <v>2</v>
      </c>
      <c r="H114" s="1" t="s">
        <v>10</v>
      </c>
      <c r="I114" s="4">
        <f>1+(Table6[[#This Row],[مقدار]]/Table6[[#This Row],[تعداد روز فعال شعبه]])*10</f>
        <v>1.2173913043478262</v>
      </c>
    </row>
    <row r="115" spans="1:9" x14ac:dyDescent="0.35">
      <c r="A115" s="1" t="s">
        <v>389</v>
      </c>
      <c r="B115" s="1" t="s">
        <v>145</v>
      </c>
      <c r="C115" s="1">
        <v>58586</v>
      </c>
      <c r="D115" s="1">
        <v>65320000</v>
      </c>
      <c r="E115" s="1">
        <v>4</v>
      </c>
      <c r="F115" s="1">
        <v>138</v>
      </c>
      <c r="G115" s="1">
        <v>4</v>
      </c>
      <c r="H115" s="1" t="s">
        <v>10</v>
      </c>
      <c r="I115" s="4">
        <f>1+(Table6[[#This Row],[مقدار]]/Table6[[#This Row],[تعداد روز فعال شعبه]])*10</f>
        <v>1.2898550724637681</v>
      </c>
    </row>
    <row r="116" spans="1:9" x14ac:dyDescent="0.35">
      <c r="A116" s="1" t="s">
        <v>389</v>
      </c>
      <c r="B116" s="1" t="s">
        <v>280</v>
      </c>
      <c r="C116" s="1">
        <v>58582</v>
      </c>
      <c r="D116" s="1">
        <v>83800000</v>
      </c>
      <c r="E116" s="1">
        <v>4</v>
      </c>
      <c r="F116" s="1">
        <v>138</v>
      </c>
      <c r="G116" s="1">
        <v>4</v>
      </c>
      <c r="H116" s="1" t="s">
        <v>10</v>
      </c>
      <c r="I116" s="4">
        <f>1+(Table6[[#This Row],[مقدار]]/Table6[[#This Row],[تعداد روز فعال شعبه]])*10</f>
        <v>1.2898550724637681</v>
      </c>
    </row>
    <row r="117" spans="1:9" x14ac:dyDescent="0.35">
      <c r="A117" s="1" t="s">
        <v>389</v>
      </c>
      <c r="B117" s="1" t="s">
        <v>147</v>
      </c>
      <c r="C117" s="1">
        <v>59133</v>
      </c>
      <c r="D117" s="1">
        <v>94280000</v>
      </c>
      <c r="E117" s="1">
        <v>5</v>
      </c>
      <c r="F117" s="1">
        <v>138</v>
      </c>
      <c r="G117" s="1">
        <v>5</v>
      </c>
      <c r="H117" s="1" t="s">
        <v>10</v>
      </c>
      <c r="I117" s="4">
        <f>1+(Table6[[#This Row],[مقدار]]/Table6[[#This Row],[تعداد روز فعال شعبه]])*10</f>
        <v>1.3623188405797102</v>
      </c>
    </row>
    <row r="118" spans="1:9" x14ac:dyDescent="0.35">
      <c r="A118" s="1" t="s">
        <v>389</v>
      </c>
      <c r="B118" s="1" t="s">
        <v>95</v>
      </c>
      <c r="C118" s="1">
        <v>58733</v>
      </c>
      <c r="D118" s="1">
        <v>18240000</v>
      </c>
      <c r="E118" s="1">
        <v>4</v>
      </c>
      <c r="F118" s="1">
        <v>138</v>
      </c>
      <c r="G118" s="1">
        <v>4</v>
      </c>
      <c r="H118" s="1" t="s">
        <v>10</v>
      </c>
      <c r="I118" s="4">
        <f>1+(Table6[[#This Row],[مقدار]]/Table6[[#This Row],[تعداد روز فعال شعبه]])*10</f>
        <v>1.2898550724637681</v>
      </c>
    </row>
    <row r="119" spans="1:9" x14ac:dyDescent="0.35">
      <c r="A119" s="1" t="s">
        <v>389</v>
      </c>
      <c r="B119" s="1" t="s">
        <v>383</v>
      </c>
      <c r="C119" s="1">
        <v>57902</v>
      </c>
      <c r="D119" s="1">
        <v>6470000</v>
      </c>
      <c r="E119" s="1">
        <v>1</v>
      </c>
      <c r="F119" s="1">
        <v>138</v>
      </c>
      <c r="G119" s="1">
        <v>1</v>
      </c>
      <c r="H119" s="1" t="s">
        <v>10</v>
      </c>
      <c r="I119" s="4">
        <f>1+(Table6[[#This Row],[مقدار]]/Table6[[#This Row],[تعداد روز فعال شعبه]])*10</f>
        <v>1.0724637681159421</v>
      </c>
    </row>
    <row r="120" spans="1:9" x14ac:dyDescent="0.35">
      <c r="A120" s="1" t="s">
        <v>389</v>
      </c>
      <c r="B120" s="1" t="s">
        <v>142</v>
      </c>
      <c r="C120" s="1">
        <v>58827</v>
      </c>
      <c r="D120" s="1">
        <v>9940000</v>
      </c>
      <c r="E120" s="1">
        <v>2</v>
      </c>
      <c r="F120" s="1">
        <v>138</v>
      </c>
      <c r="G120" s="1">
        <v>2</v>
      </c>
      <c r="H120" s="1" t="s">
        <v>10</v>
      </c>
      <c r="I120" s="4">
        <f>1+(Table6[[#This Row],[مقدار]]/Table6[[#This Row],[تعداد روز فعال شعبه]])*10</f>
        <v>1.144927536231884</v>
      </c>
    </row>
    <row r="121" spans="1:9" x14ac:dyDescent="0.35">
      <c r="A121" s="1" t="s">
        <v>389</v>
      </c>
      <c r="B121" s="1" t="s">
        <v>401</v>
      </c>
      <c r="C121" s="1">
        <v>58684</v>
      </c>
      <c r="D121" s="1">
        <v>56280000</v>
      </c>
      <c r="E121" s="1">
        <v>6</v>
      </c>
      <c r="F121" s="1">
        <v>138</v>
      </c>
      <c r="G121" s="1">
        <v>6</v>
      </c>
      <c r="H121" s="1" t="s">
        <v>10</v>
      </c>
      <c r="I121" s="4">
        <f>1+(Table6[[#This Row],[مقدار]]/Table6[[#This Row],[تعداد روز فعال شعبه]])*10</f>
        <v>1.4347826086956521</v>
      </c>
    </row>
    <row r="122" spans="1:9" x14ac:dyDescent="0.35">
      <c r="A122" s="1" t="s">
        <v>389</v>
      </c>
      <c r="B122" s="1" t="s">
        <v>177</v>
      </c>
      <c r="C122" s="1">
        <v>59018</v>
      </c>
      <c r="D122" s="1">
        <v>94150000</v>
      </c>
      <c r="E122" s="1">
        <v>5</v>
      </c>
      <c r="F122" s="1">
        <v>138</v>
      </c>
      <c r="G122" s="1">
        <v>5</v>
      </c>
      <c r="H122" s="1" t="s">
        <v>10</v>
      </c>
      <c r="I122" s="4">
        <f>1+(Table6[[#This Row],[مقدار]]/Table6[[#This Row],[تعداد روز فعال شعبه]])*10</f>
        <v>1.3623188405797102</v>
      </c>
    </row>
    <row r="123" spans="1:9" x14ac:dyDescent="0.35">
      <c r="A123" s="1" t="s">
        <v>389</v>
      </c>
      <c r="B123" s="1" t="s">
        <v>314</v>
      </c>
      <c r="C123" s="1">
        <v>59092</v>
      </c>
      <c r="D123" s="1">
        <v>83100000</v>
      </c>
      <c r="E123" s="1">
        <v>6</v>
      </c>
      <c r="F123" s="1">
        <v>138</v>
      </c>
      <c r="G123" s="1">
        <v>6</v>
      </c>
      <c r="H123" s="1" t="s">
        <v>10</v>
      </c>
      <c r="I123" s="4">
        <f>1+(Table6[[#This Row],[مقدار]]/Table6[[#This Row],[تعداد روز فعال شعبه]])*10</f>
        <v>1.4347826086956521</v>
      </c>
    </row>
    <row r="124" spans="1:9" x14ac:dyDescent="0.35">
      <c r="A124" s="1" t="s">
        <v>389</v>
      </c>
      <c r="B124" s="1" t="s">
        <v>161</v>
      </c>
      <c r="C124" s="1">
        <v>58666</v>
      </c>
      <c r="D124" s="1">
        <v>170100000</v>
      </c>
      <c r="E124" s="1">
        <v>14</v>
      </c>
      <c r="F124" s="1">
        <v>138</v>
      </c>
      <c r="G124" s="1">
        <v>13</v>
      </c>
      <c r="H124" s="1" t="s">
        <v>10</v>
      </c>
      <c r="I124" s="4">
        <f>1+(Table6[[#This Row],[مقدار]]/Table6[[#This Row],[تعداد روز فعال شعبه]])*10</f>
        <v>2.0144927536231885</v>
      </c>
    </row>
    <row r="125" spans="1:9" x14ac:dyDescent="0.35">
      <c r="A125" s="1" t="s">
        <v>389</v>
      </c>
      <c r="B125" s="1" t="s">
        <v>111</v>
      </c>
      <c r="C125" s="1">
        <v>58531</v>
      </c>
      <c r="D125" s="1">
        <v>22560000</v>
      </c>
      <c r="E125" s="1">
        <v>3</v>
      </c>
      <c r="F125" s="1">
        <v>138</v>
      </c>
      <c r="G125" s="1">
        <v>3</v>
      </c>
      <c r="H125" s="1" t="s">
        <v>10</v>
      </c>
      <c r="I125" s="4">
        <f>1+(Table6[[#This Row],[مقدار]]/Table6[[#This Row],[تعداد روز فعال شعبه]])*10</f>
        <v>1.2173913043478262</v>
      </c>
    </row>
    <row r="126" spans="1:9" x14ac:dyDescent="0.35">
      <c r="A126" s="1" t="s">
        <v>389</v>
      </c>
      <c r="B126" s="1" t="s">
        <v>37</v>
      </c>
      <c r="C126" s="1">
        <v>58544</v>
      </c>
      <c r="D126" s="1">
        <v>42600000</v>
      </c>
      <c r="E126" s="1">
        <v>5</v>
      </c>
      <c r="F126" s="1">
        <v>138</v>
      </c>
      <c r="G126" s="1">
        <v>5</v>
      </c>
      <c r="H126" s="1" t="s">
        <v>10</v>
      </c>
      <c r="I126" s="4">
        <f>1+(Table6[[#This Row],[مقدار]]/Table6[[#This Row],[تعداد روز فعال شعبه]])*10</f>
        <v>1.3623188405797102</v>
      </c>
    </row>
    <row r="127" spans="1:9" x14ac:dyDescent="0.35">
      <c r="A127" s="1" t="s">
        <v>389</v>
      </c>
      <c r="B127" s="1" t="s">
        <v>385</v>
      </c>
      <c r="C127" s="1">
        <v>58621</v>
      </c>
      <c r="D127" s="1">
        <v>43360000</v>
      </c>
      <c r="E127" s="1">
        <v>4</v>
      </c>
      <c r="F127" s="1">
        <v>138</v>
      </c>
      <c r="G127" s="1">
        <v>4</v>
      </c>
      <c r="H127" s="1" t="s">
        <v>10</v>
      </c>
      <c r="I127" s="4">
        <f>1+(Table6[[#This Row],[مقدار]]/Table6[[#This Row],[تعداد روز فعال شعبه]])*10</f>
        <v>1.2898550724637681</v>
      </c>
    </row>
    <row r="128" spans="1:9" x14ac:dyDescent="0.35">
      <c r="A128" s="1" t="s">
        <v>389</v>
      </c>
      <c r="B128" s="1" t="s">
        <v>108</v>
      </c>
      <c r="C128" s="1">
        <v>58598</v>
      </c>
      <c r="D128" s="1">
        <v>11680000</v>
      </c>
      <c r="E128" s="1">
        <v>1</v>
      </c>
      <c r="F128" s="1">
        <v>138</v>
      </c>
      <c r="G128" s="1">
        <v>1</v>
      </c>
      <c r="H128" s="1" t="s">
        <v>10</v>
      </c>
      <c r="I128" s="4">
        <f>1+(Table6[[#This Row],[مقدار]]/Table6[[#This Row],[تعداد روز فعال شعبه]])*10</f>
        <v>1.0724637681159421</v>
      </c>
    </row>
    <row r="129" spans="1:9" x14ac:dyDescent="0.35">
      <c r="A129" s="1" t="s">
        <v>389</v>
      </c>
      <c r="B129" s="1" t="s">
        <v>227</v>
      </c>
      <c r="C129" s="1">
        <v>59154</v>
      </c>
      <c r="D129" s="1">
        <v>8550000</v>
      </c>
      <c r="E129" s="1">
        <v>1</v>
      </c>
      <c r="F129" s="1">
        <v>138</v>
      </c>
      <c r="G129" s="1">
        <v>1</v>
      </c>
      <c r="H129" s="1" t="s">
        <v>10</v>
      </c>
      <c r="I129" s="4">
        <f>1+(Table6[[#This Row],[مقدار]]/Table6[[#This Row],[تعداد روز فعال شعبه]])*10</f>
        <v>1.0724637681159421</v>
      </c>
    </row>
    <row r="130" spans="1:9" x14ac:dyDescent="0.35">
      <c r="A130" s="1" t="s">
        <v>389</v>
      </c>
      <c r="B130" s="1" t="s">
        <v>34</v>
      </c>
      <c r="C130" s="1">
        <v>58581</v>
      </c>
      <c r="D130" s="1">
        <v>100520000</v>
      </c>
      <c r="E130" s="1">
        <v>7</v>
      </c>
      <c r="F130" s="1">
        <v>138</v>
      </c>
      <c r="G130" s="1">
        <v>7</v>
      </c>
      <c r="H130" s="1" t="s">
        <v>10</v>
      </c>
      <c r="I130" s="4">
        <f>1+(Table6[[#This Row],[مقدار]]/Table6[[#This Row],[تعداد روز فعال شعبه]])*10</f>
        <v>1.5072463768115942</v>
      </c>
    </row>
    <row r="131" spans="1:9" x14ac:dyDescent="0.35">
      <c r="A131" s="1" t="s">
        <v>389</v>
      </c>
      <c r="B131" s="1" t="s">
        <v>31</v>
      </c>
      <c r="C131" s="1">
        <v>58594</v>
      </c>
      <c r="D131" s="1">
        <v>30150000</v>
      </c>
      <c r="E131" s="1">
        <v>5</v>
      </c>
      <c r="F131" s="1">
        <v>138</v>
      </c>
      <c r="G131" s="1">
        <v>5</v>
      </c>
      <c r="H131" s="1" t="s">
        <v>10</v>
      </c>
      <c r="I131" s="4">
        <f>1+(Table6[[#This Row],[مقدار]]/Table6[[#This Row],[تعداد روز فعال شعبه]])*10</f>
        <v>1.3623188405797102</v>
      </c>
    </row>
    <row r="132" spans="1:9" x14ac:dyDescent="0.35">
      <c r="A132" s="1" t="s">
        <v>389</v>
      </c>
      <c r="B132" s="1" t="s">
        <v>303</v>
      </c>
      <c r="C132" s="1">
        <v>59064</v>
      </c>
      <c r="D132" s="1">
        <v>19840000</v>
      </c>
      <c r="E132" s="1">
        <v>2</v>
      </c>
      <c r="F132" s="1">
        <v>138</v>
      </c>
      <c r="G132" s="1">
        <v>2</v>
      </c>
      <c r="H132" s="1" t="s">
        <v>10</v>
      </c>
      <c r="I132" s="4">
        <f>1+(Table6[[#This Row],[مقدار]]/Table6[[#This Row],[تعداد روز فعال شعبه]])*10</f>
        <v>1.144927536231884</v>
      </c>
    </row>
    <row r="133" spans="1:9" x14ac:dyDescent="0.35">
      <c r="A133" s="1" t="s">
        <v>389</v>
      </c>
      <c r="B133" s="1" t="s">
        <v>54</v>
      </c>
      <c r="C133" s="1">
        <v>58709</v>
      </c>
      <c r="D133" s="1">
        <v>61110000</v>
      </c>
      <c r="E133" s="1">
        <v>7</v>
      </c>
      <c r="F133" s="1">
        <v>138</v>
      </c>
      <c r="G133" s="1">
        <v>7</v>
      </c>
      <c r="H133" s="1" t="s">
        <v>10</v>
      </c>
      <c r="I133" s="4">
        <f>1+(Table6[[#This Row],[مقدار]]/Table6[[#This Row],[تعداد روز فعال شعبه]])*10</f>
        <v>1.5072463768115942</v>
      </c>
    </row>
    <row r="134" spans="1:9" x14ac:dyDescent="0.35">
      <c r="A134" s="1" t="s">
        <v>389</v>
      </c>
      <c r="B134" s="1" t="s">
        <v>402</v>
      </c>
      <c r="C134" s="1">
        <v>58120</v>
      </c>
      <c r="D134" s="1">
        <v>5280000</v>
      </c>
      <c r="E134" s="1">
        <v>1</v>
      </c>
      <c r="F134" s="1">
        <v>138</v>
      </c>
      <c r="G134" s="1">
        <v>1</v>
      </c>
      <c r="H134" s="1" t="s">
        <v>10</v>
      </c>
      <c r="I134" s="4">
        <f>1+(Table6[[#This Row],[مقدار]]/Table6[[#This Row],[تعداد روز فعال شعبه]])*10</f>
        <v>1.0724637681159421</v>
      </c>
    </row>
    <row r="135" spans="1:9" x14ac:dyDescent="0.35">
      <c r="A135" s="1" t="s">
        <v>389</v>
      </c>
      <c r="B135" s="1" t="s">
        <v>254</v>
      </c>
      <c r="C135" s="1">
        <v>58430</v>
      </c>
      <c r="D135" s="1">
        <v>4410000</v>
      </c>
      <c r="E135" s="1">
        <v>1</v>
      </c>
      <c r="F135" s="1">
        <v>138</v>
      </c>
      <c r="G135" s="1">
        <v>1</v>
      </c>
      <c r="H135" s="1" t="s">
        <v>10</v>
      </c>
      <c r="I135" s="4">
        <f>1+(Table6[[#This Row],[مقدار]]/Table6[[#This Row],[تعداد روز فعال شعبه]])*10</f>
        <v>1.0724637681159421</v>
      </c>
    </row>
    <row r="136" spans="1:9" x14ac:dyDescent="0.35">
      <c r="A136" s="1" t="s">
        <v>389</v>
      </c>
      <c r="B136" s="1" t="s">
        <v>92</v>
      </c>
      <c r="C136" s="1">
        <v>59164</v>
      </c>
      <c r="D136" s="1">
        <v>37160000</v>
      </c>
      <c r="E136" s="1">
        <v>4</v>
      </c>
      <c r="F136" s="1">
        <v>138</v>
      </c>
      <c r="G136" s="1">
        <v>4</v>
      </c>
      <c r="H136" s="1" t="s">
        <v>10</v>
      </c>
      <c r="I136" s="4">
        <f>1+(Table6[[#This Row],[مقدار]]/Table6[[#This Row],[تعداد روز فعال شعبه]])*10</f>
        <v>1.2898550724637681</v>
      </c>
    </row>
    <row r="137" spans="1:9" x14ac:dyDescent="0.35">
      <c r="A137" s="1" t="s">
        <v>389</v>
      </c>
      <c r="B137" s="1" t="s">
        <v>126</v>
      </c>
      <c r="C137" s="1">
        <v>58802</v>
      </c>
      <c r="D137" s="1">
        <v>50640000</v>
      </c>
      <c r="E137" s="1">
        <v>8</v>
      </c>
      <c r="F137" s="1">
        <v>138</v>
      </c>
      <c r="G137" s="1">
        <v>8</v>
      </c>
      <c r="H137" s="1" t="s">
        <v>10</v>
      </c>
      <c r="I137" s="4">
        <f>1+(Table6[[#This Row],[مقدار]]/Table6[[#This Row],[تعداد روز فعال شعبه]])*10</f>
        <v>1.5797101449275361</v>
      </c>
    </row>
    <row r="138" spans="1:9" x14ac:dyDescent="0.35">
      <c r="A138" s="1" t="s">
        <v>389</v>
      </c>
      <c r="B138" s="1" t="s">
        <v>45</v>
      </c>
      <c r="C138" s="1">
        <v>58914</v>
      </c>
      <c r="D138" s="1">
        <v>21450000</v>
      </c>
      <c r="E138" s="1">
        <v>3</v>
      </c>
      <c r="F138" s="1">
        <v>138</v>
      </c>
      <c r="G138" s="1">
        <v>3</v>
      </c>
      <c r="H138" s="1" t="s">
        <v>10</v>
      </c>
      <c r="I138" s="4">
        <f>1+(Table6[[#This Row],[مقدار]]/Table6[[#This Row],[تعداد روز فعال شعبه]])*10</f>
        <v>1.2173913043478262</v>
      </c>
    </row>
    <row r="139" spans="1:9" x14ac:dyDescent="0.35">
      <c r="A139" s="1" t="s">
        <v>389</v>
      </c>
      <c r="B139" s="1" t="s">
        <v>262</v>
      </c>
      <c r="C139" s="1">
        <v>58634</v>
      </c>
      <c r="D139" s="1">
        <v>39860000</v>
      </c>
      <c r="E139" s="1">
        <v>2</v>
      </c>
      <c r="F139" s="1">
        <v>138</v>
      </c>
      <c r="G139" s="1">
        <v>2</v>
      </c>
      <c r="H139" s="1" t="s">
        <v>10</v>
      </c>
      <c r="I139" s="4">
        <f>1+(Table6[[#This Row],[مقدار]]/Table6[[#This Row],[تعداد روز فعال شعبه]])*10</f>
        <v>1.144927536231884</v>
      </c>
    </row>
    <row r="140" spans="1:9" x14ac:dyDescent="0.35">
      <c r="A140" s="1" t="s">
        <v>389</v>
      </c>
      <c r="B140" s="1" t="s">
        <v>403</v>
      </c>
      <c r="C140" s="1">
        <v>58138</v>
      </c>
      <c r="D140" s="1">
        <v>4640000</v>
      </c>
      <c r="E140" s="1">
        <v>1</v>
      </c>
      <c r="F140" s="1">
        <v>138</v>
      </c>
      <c r="G140" s="1">
        <v>1</v>
      </c>
      <c r="H140" s="1" t="s">
        <v>10</v>
      </c>
      <c r="I140" s="4">
        <f>1+(Table6[[#This Row],[مقدار]]/Table6[[#This Row],[تعداد روز فعال شعبه]])*10</f>
        <v>1.0724637681159421</v>
      </c>
    </row>
    <row r="141" spans="1:9" x14ac:dyDescent="0.35">
      <c r="A141" s="1" t="s">
        <v>389</v>
      </c>
      <c r="B141" s="1" t="s">
        <v>289</v>
      </c>
      <c r="C141" s="1">
        <v>59037</v>
      </c>
      <c r="D141" s="1">
        <v>6490000</v>
      </c>
      <c r="E141" s="1">
        <v>1</v>
      </c>
      <c r="F141" s="1">
        <v>138</v>
      </c>
      <c r="G141" s="1">
        <v>1</v>
      </c>
      <c r="H141" s="1" t="s">
        <v>10</v>
      </c>
      <c r="I141" s="4">
        <f>1+(Table6[[#This Row],[مقدار]]/Table6[[#This Row],[تعداد روز فعال شعبه]])*10</f>
        <v>1.0724637681159421</v>
      </c>
    </row>
    <row r="142" spans="1:9" x14ac:dyDescent="0.35">
      <c r="A142" s="1" t="s">
        <v>389</v>
      </c>
      <c r="B142" s="1" t="s">
        <v>297</v>
      </c>
      <c r="C142" s="1">
        <v>59070</v>
      </c>
      <c r="D142" s="1">
        <v>50150000</v>
      </c>
      <c r="E142" s="1">
        <v>5</v>
      </c>
      <c r="F142" s="1">
        <v>138</v>
      </c>
      <c r="G142" s="1">
        <v>5</v>
      </c>
      <c r="H142" s="1" t="s">
        <v>10</v>
      </c>
      <c r="I142" s="4">
        <f>1+(Table6[[#This Row],[مقدار]]/Table6[[#This Row],[تعداد روز فعال شعبه]])*10</f>
        <v>1.3623188405797102</v>
      </c>
    </row>
    <row r="143" spans="1:9" x14ac:dyDescent="0.35">
      <c r="A143" s="1" t="s">
        <v>389</v>
      </c>
      <c r="B143" s="1" t="s">
        <v>114</v>
      </c>
      <c r="C143" s="1">
        <v>58550</v>
      </c>
      <c r="D143" s="1">
        <v>29250000</v>
      </c>
      <c r="E143" s="1">
        <v>3</v>
      </c>
      <c r="F143" s="1">
        <v>138</v>
      </c>
      <c r="G143" s="1">
        <v>3</v>
      </c>
      <c r="H143" s="1" t="s">
        <v>10</v>
      </c>
      <c r="I143" s="4">
        <f>1+(Table6[[#This Row],[مقدار]]/Table6[[#This Row],[تعداد روز فعال شعبه]])*10</f>
        <v>1.2173913043478262</v>
      </c>
    </row>
    <row r="144" spans="1:9" x14ac:dyDescent="0.35">
      <c r="A144" s="1" t="s">
        <v>389</v>
      </c>
      <c r="B144" s="1" t="s">
        <v>281</v>
      </c>
      <c r="C144" s="1">
        <v>58529</v>
      </c>
      <c r="D144" s="1">
        <v>11400000</v>
      </c>
      <c r="E144" s="1">
        <v>1</v>
      </c>
      <c r="F144" s="1">
        <v>138</v>
      </c>
      <c r="G144" s="1">
        <v>1</v>
      </c>
      <c r="H144" s="1" t="s">
        <v>10</v>
      </c>
      <c r="I144" s="4">
        <f>1+(Table6[[#This Row],[مقدار]]/Table6[[#This Row],[تعداد روز فعال شعبه]])*10</f>
        <v>1.0724637681159421</v>
      </c>
    </row>
    <row r="145" spans="1:9" x14ac:dyDescent="0.35">
      <c r="A145" s="1" t="s">
        <v>389</v>
      </c>
      <c r="B145" s="1" t="s">
        <v>122</v>
      </c>
      <c r="C145" s="1">
        <v>58590</v>
      </c>
      <c r="D145" s="1">
        <v>57560000</v>
      </c>
      <c r="E145" s="1">
        <v>4</v>
      </c>
      <c r="F145" s="1">
        <v>138</v>
      </c>
      <c r="G145" s="1">
        <v>4</v>
      </c>
      <c r="H145" s="1" t="s">
        <v>10</v>
      </c>
      <c r="I145" s="4">
        <f>1+(Table6[[#This Row],[مقدار]]/Table6[[#This Row],[تعداد روز فعال شعبه]])*10</f>
        <v>1.2898550724637681</v>
      </c>
    </row>
    <row r="146" spans="1:9" x14ac:dyDescent="0.35">
      <c r="A146" s="1" t="s">
        <v>389</v>
      </c>
      <c r="B146" s="1" t="s">
        <v>107</v>
      </c>
      <c r="C146" s="1">
        <v>58806</v>
      </c>
      <c r="D146" s="1">
        <v>32580000</v>
      </c>
      <c r="E146" s="1">
        <v>3</v>
      </c>
      <c r="F146" s="1">
        <v>138</v>
      </c>
      <c r="G146" s="1">
        <v>3</v>
      </c>
      <c r="H146" s="1" t="s">
        <v>10</v>
      </c>
      <c r="I146" s="4">
        <f>1+(Table6[[#This Row],[مقدار]]/Table6[[#This Row],[تعداد روز فعال شعبه]])*10</f>
        <v>1.2173913043478262</v>
      </c>
    </row>
    <row r="147" spans="1:9" x14ac:dyDescent="0.35">
      <c r="A147" s="1" t="s">
        <v>389</v>
      </c>
      <c r="B147" s="1" t="s">
        <v>404</v>
      </c>
      <c r="C147" s="1">
        <v>57893</v>
      </c>
      <c r="D147" s="1">
        <v>18000000</v>
      </c>
      <c r="E147" s="1">
        <v>2</v>
      </c>
      <c r="F147" s="1">
        <v>138</v>
      </c>
      <c r="G147" s="1">
        <v>2</v>
      </c>
      <c r="H147" s="1" t="s">
        <v>10</v>
      </c>
      <c r="I147" s="4">
        <f>1+(Table6[[#This Row],[مقدار]]/Table6[[#This Row],[تعداد روز فعال شعبه]])*10</f>
        <v>1.144927536231884</v>
      </c>
    </row>
    <row r="148" spans="1:9" x14ac:dyDescent="0.35">
      <c r="A148" s="1" t="s">
        <v>389</v>
      </c>
      <c r="B148" s="1" t="s">
        <v>85</v>
      </c>
      <c r="C148" s="1">
        <v>58892</v>
      </c>
      <c r="D148" s="1">
        <v>79200000</v>
      </c>
      <c r="E148" s="1">
        <v>6</v>
      </c>
      <c r="F148" s="1">
        <v>138</v>
      </c>
      <c r="G148" s="1">
        <v>6</v>
      </c>
      <c r="H148" s="1" t="s">
        <v>10</v>
      </c>
      <c r="I148" s="4">
        <f>1+(Table6[[#This Row],[مقدار]]/Table6[[#This Row],[تعداد روز فعال شعبه]])*10</f>
        <v>1.4347826086956521</v>
      </c>
    </row>
    <row r="149" spans="1:9" x14ac:dyDescent="0.35">
      <c r="A149" s="1" t="s">
        <v>389</v>
      </c>
      <c r="B149" s="1" t="s">
        <v>135</v>
      </c>
      <c r="C149" s="1">
        <v>58855</v>
      </c>
      <c r="D149" s="1">
        <v>54160000</v>
      </c>
      <c r="E149" s="1">
        <v>4</v>
      </c>
      <c r="F149" s="1">
        <v>138</v>
      </c>
      <c r="G149" s="1">
        <v>4</v>
      </c>
      <c r="H149" s="1" t="s">
        <v>10</v>
      </c>
      <c r="I149" s="4">
        <f>1+(Table6[[#This Row],[مقدار]]/Table6[[#This Row],[تعداد روز فعال شعبه]])*10</f>
        <v>1.2898550724637681</v>
      </c>
    </row>
    <row r="150" spans="1:9" x14ac:dyDescent="0.35">
      <c r="A150" s="1" t="s">
        <v>389</v>
      </c>
      <c r="B150" s="1" t="s">
        <v>115</v>
      </c>
      <c r="C150" s="1">
        <v>58729</v>
      </c>
      <c r="D150" s="1">
        <v>78320000</v>
      </c>
      <c r="E150" s="1">
        <v>8</v>
      </c>
      <c r="F150" s="1">
        <v>138</v>
      </c>
      <c r="G150" s="1">
        <v>8</v>
      </c>
      <c r="H150" s="1" t="s">
        <v>10</v>
      </c>
      <c r="I150" s="4">
        <f>1+(Table6[[#This Row],[مقدار]]/Table6[[#This Row],[تعداد روز فعال شعبه]])*10</f>
        <v>1.5797101449275361</v>
      </c>
    </row>
    <row r="151" spans="1:9" x14ac:dyDescent="0.35">
      <c r="A151" s="1" t="s">
        <v>389</v>
      </c>
      <c r="B151" s="1" t="s">
        <v>42</v>
      </c>
      <c r="C151" s="1">
        <v>59093</v>
      </c>
      <c r="D151" s="1">
        <v>57100000</v>
      </c>
      <c r="E151" s="1">
        <v>5</v>
      </c>
      <c r="F151" s="1">
        <v>138</v>
      </c>
      <c r="G151" s="1">
        <v>5</v>
      </c>
      <c r="H151" s="1" t="s">
        <v>10</v>
      </c>
      <c r="I151" s="4">
        <f>1+(Table6[[#This Row],[مقدار]]/Table6[[#This Row],[تعداد روز فعال شعبه]])*10</f>
        <v>1.3623188405797102</v>
      </c>
    </row>
    <row r="152" spans="1:9" x14ac:dyDescent="0.35">
      <c r="A152" s="1" t="s">
        <v>389</v>
      </c>
      <c r="B152" s="1" t="s">
        <v>405</v>
      </c>
      <c r="C152" s="1">
        <v>59132</v>
      </c>
      <c r="D152" s="1">
        <v>11250000</v>
      </c>
      <c r="E152" s="1">
        <v>1</v>
      </c>
      <c r="F152" s="1">
        <v>138</v>
      </c>
      <c r="G152" s="1">
        <v>1</v>
      </c>
      <c r="H152" s="1" t="s">
        <v>10</v>
      </c>
      <c r="I152" s="4">
        <f>1+(Table6[[#This Row],[مقدار]]/Table6[[#This Row],[تعداد روز فعال شعبه]])*10</f>
        <v>1.0724637681159421</v>
      </c>
    </row>
    <row r="153" spans="1:9" x14ac:dyDescent="0.35">
      <c r="A153" s="1" t="s">
        <v>389</v>
      </c>
      <c r="B153" s="1" t="s">
        <v>94</v>
      </c>
      <c r="C153" s="1">
        <v>58775</v>
      </c>
      <c r="D153" s="1">
        <v>43200000</v>
      </c>
      <c r="E153" s="1">
        <v>5</v>
      </c>
      <c r="F153" s="1">
        <v>138</v>
      </c>
      <c r="G153" s="1">
        <v>5</v>
      </c>
      <c r="H153" s="1" t="s">
        <v>10</v>
      </c>
      <c r="I153" s="4">
        <f>1+(Table6[[#This Row],[مقدار]]/Table6[[#This Row],[تعداد روز فعال شعبه]])*10</f>
        <v>1.3623188405797102</v>
      </c>
    </row>
    <row r="154" spans="1:9" x14ac:dyDescent="0.35">
      <c r="A154" s="1" t="s">
        <v>389</v>
      </c>
      <c r="B154" s="1" t="s">
        <v>240</v>
      </c>
      <c r="C154" s="1">
        <v>58896</v>
      </c>
      <c r="D154" s="1">
        <v>22200000</v>
      </c>
      <c r="E154" s="1">
        <v>4</v>
      </c>
      <c r="F154" s="1">
        <v>138</v>
      </c>
      <c r="G154" s="1">
        <v>4</v>
      </c>
      <c r="H154" s="1" t="s">
        <v>10</v>
      </c>
      <c r="I154" s="4">
        <f>1+(Table6[[#This Row],[مقدار]]/Table6[[#This Row],[تعداد روز فعال شعبه]])*10</f>
        <v>1.2898550724637681</v>
      </c>
    </row>
    <row r="155" spans="1:9" x14ac:dyDescent="0.35">
      <c r="A155" s="1" t="s">
        <v>389</v>
      </c>
      <c r="B155" s="1" t="s">
        <v>98</v>
      </c>
      <c r="C155" s="1">
        <v>59051</v>
      </c>
      <c r="D155" s="1">
        <v>18020000</v>
      </c>
      <c r="E155" s="1">
        <v>2</v>
      </c>
      <c r="F155" s="1">
        <v>138</v>
      </c>
      <c r="G155" s="1">
        <v>2</v>
      </c>
      <c r="H155" s="1" t="s">
        <v>10</v>
      </c>
      <c r="I155" s="4">
        <f>1+(Table6[[#This Row],[مقدار]]/Table6[[#This Row],[تعداد روز فعال شعبه]])*10</f>
        <v>1.144927536231884</v>
      </c>
    </row>
    <row r="156" spans="1:9" x14ac:dyDescent="0.35">
      <c r="A156" s="1" t="s">
        <v>389</v>
      </c>
      <c r="B156" s="1" t="s">
        <v>138</v>
      </c>
      <c r="C156" s="1">
        <v>58876</v>
      </c>
      <c r="D156" s="1">
        <v>14910000</v>
      </c>
      <c r="E156" s="1">
        <v>3</v>
      </c>
      <c r="F156" s="1">
        <v>138</v>
      </c>
      <c r="G156" s="1">
        <v>3</v>
      </c>
      <c r="H156" s="1" t="s">
        <v>10</v>
      </c>
      <c r="I156" s="4">
        <f>1+(Table6[[#This Row],[مقدار]]/Table6[[#This Row],[تعداد روز فعال شعبه]])*10</f>
        <v>1.2173913043478262</v>
      </c>
    </row>
    <row r="157" spans="1:9" x14ac:dyDescent="0.35">
      <c r="A157" s="1" t="s">
        <v>389</v>
      </c>
      <c r="B157" s="1" t="s">
        <v>33</v>
      </c>
      <c r="C157" s="1">
        <v>58591</v>
      </c>
      <c r="D157" s="1">
        <v>8190000</v>
      </c>
      <c r="E157" s="1">
        <v>1</v>
      </c>
      <c r="F157" s="1">
        <v>138</v>
      </c>
      <c r="G157" s="1">
        <v>1</v>
      </c>
      <c r="H157" s="1" t="s">
        <v>10</v>
      </c>
      <c r="I157" s="4">
        <f>1+(Table6[[#This Row],[مقدار]]/Table6[[#This Row],[تعداد روز فعال شعبه]])*10</f>
        <v>1.0724637681159421</v>
      </c>
    </row>
    <row r="158" spans="1:9" x14ac:dyDescent="0.35">
      <c r="A158" s="1" t="s">
        <v>389</v>
      </c>
      <c r="B158" s="1" t="s">
        <v>328</v>
      </c>
      <c r="C158" s="1">
        <v>58692</v>
      </c>
      <c r="D158" s="1">
        <v>50340000</v>
      </c>
      <c r="E158" s="1">
        <v>6</v>
      </c>
      <c r="F158" s="1">
        <v>138</v>
      </c>
      <c r="G158" s="1">
        <v>6</v>
      </c>
      <c r="H158" s="1" t="s">
        <v>10</v>
      </c>
      <c r="I158" s="4">
        <f>1+(Table6[[#This Row],[مقدار]]/Table6[[#This Row],[تعداد روز فعال شعبه]])*10</f>
        <v>1.4347826086956521</v>
      </c>
    </row>
    <row r="159" spans="1:9" x14ac:dyDescent="0.35">
      <c r="A159" s="1" t="s">
        <v>389</v>
      </c>
      <c r="B159" s="1" t="s">
        <v>275</v>
      </c>
      <c r="C159" s="1">
        <v>58646</v>
      </c>
      <c r="D159" s="1">
        <v>12380000</v>
      </c>
      <c r="E159" s="1">
        <v>1</v>
      </c>
      <c r="F159" s="1">
        <v>138</v>
      </c>
      <c r="G159" s="1">
        <v>1</v>
      </c>
      <c r="H159" s="1" t="s">
        <v>10</v>
      </c>
      <c r="I159" s="4">
        <f>1+(Table6[[#This Row],[مقدار]]/Table6[[#This Row],[تعداد روز فعال شعبه]])*10</f>
        <v>1.0724637681159421</v>
      </c>
    </row>
    <row r="160" spans="1:9" x14ac:dyDescent="0.35">
      <c r="A160" s="1" t="s">
        <v>389</v>
      </c>
      <c r="B160" s="1" t="s">
        <v>248</v>
      </c>
      <c r="C160" s="1">
        <v>59197</v>
      </c>
      <c r="D160" s="1">
        <v>60650000</v>
      </c>
      <c r="E160" s="1">
        <v>5</v>
      </c>
      <c r="F160" s="1">
        <v>138</v>
      </c>
      <c r="G160" s="1">
        <v>5</v>
      </c>
      <c r="H160" s="1" t="s">
        <v>10</v>
      </c>
      <c r="I160" s="4">
        <f>1+(Table6[[#This Row],[مقدار]]/Table6[[#This Row],[تعداد روز فعال شعبه]])*10</f>
        <v>1.3623188405797102</v>
      </c>
    </row>
    <row r="161" spans="1:9" x14ac:dyDescent="0.35">
      <c r="A161" s="1" t="s">
        <v>389</v>
      </c>
      <c r="B161" s="1" t="s">
        <v>238</v>
      </c>
      <c r="C161" s="1">
        <v>59189</v>
      </c>
      <c r="D161" s="1">
        <v>52150000</v>
      </c>
      <c r="E161" s="1">
        <v>5</v>
      </c>
      <c r="F161" s="1">
        <v>138</v>
      </c>
      <c r="G161" s="1">
        <v>5</v>
      </c>
      <c r="H161" s="1" t="s">
        <v>10</v>
      </c>
      <c r="I161" s="4">
        <f>1+(Table6[[#This Row],[مقدار]]/Table6[[#This Row],[تعداد روز فعال شعبه]])*10</f>
        <v>1.3623188405797102</v>
      </c>
    </row>
    <row r="162" spans="1:9" x14ac:dyDescent="0.35">
      <c r="A162" s="1" t="s">
        <v>389</v>
      </c>
      <c r="B162" s="1" t="s">
        <v>326</v>
      </c>
      <c r="C162" s="1">
        <v>59009</v>
      </c>
      <c r="D162" s="1">
        <v>34920000</v>
      </c>
      <c r="E162" s="1">
        <v>4</v>
      </c>
      <c r="F162" s="1">
        <v>138</v>
      </c>
      <c r="G162" s="1">
        <v>4</v>
      </c>
      <c r="H162" s="1" t="s">
        <v>10</v>
      </c>
      <c r="I162" s="4">
        <f>1+(Table6[[#This Row],[مقدار]]/Table6[[#This Row],[تعداد روز فعال شعبه]])*10</f>
        <v>1.2898550724637681</v>
      </c>
    </row>
    <row r="163" spans="1:9" x14ac:dyDescent="0.35">
      <c r="A163" s="1" t="s">
        <v>389</v>
      </c>
      <c r="B163" s="1" t="s">
        <v>132</v>
      </c>
      <c r="C163" s="1">
        <v>58618</v>
      </c>
      <c r="D163" s="1">
        <v>44160000</v>
      </c>
      <c r="E163" s="1">
        <v>6</v>
      </c>
      <c r="F163" s="1">
        <v>138</v>
      </c>
      <c r="G163" s="1">
        <v>5</v>
      </c>
      <c r="H163" s="1" t="s">
        <v>10</v>
      </c>
      <c r="I163" s="4">
        <f>1+(Table6[[#This Row],[مقدار]]/Table6[[#This Row],[تعداد روز فعال شعبه]])*10</f>
        <v>1.4347826086956521</v>
      </c>
    </row>
    <row r="164" spans="1:9" x14ac:dyDescent="0.35">
      <c r="A164" s="1" t="s">
        <v>389</v>
      </c>
      <c r="B164" s="1" t="s">
        <v>44</v>
      </c>
      <c r="C164" s="1">
        <v>59025</v>
      </c>
      <c r="D164" s="1">
        <v>30640000</v>
      </c>
      <c r="E164" s="1">
        <v>4</v>
      </c>
      <c r="F164" s="1">
        <v>138</v>
      </c>
      <c r="G164" s="1">
        <v>4</v>
      </c>
      <c r="H164" s="1" t="s">
        <v>10</v>
      </c>
      <c r="I164" s="4">
        <f>1+(Table6[[#This Row],[مقدار]]/Table6[[#This Row],[تعداد روز فعال شعبه]])*10</f>
        <v>1.2898550724637681</v>
      </c>
    </row>
    <row r="165" spans="1:9" x14ac:dyDescent="0.35">
      <c r="A165" s="1" t="s">
        <v>389</v>
      </c>
      <c r="B165" s="1" t="s">
        <v>324</v>
      </c>
      <c r="C165" s="1">
        <v>59173</v>
      </c>
      <c r="D165" s="1">
        <v>24740000</v>
      </c>
      <c r="E165" s="1">
        <v>2</v>
      </c>
      <c r="F165" s="1">
        <v>138</v>
      </c>
      <c r="G165" s="1">
        <v>2</v>
      </c>
      <c r="H165" s="1" t="s">
        <v>10</v>
      </c>
      <c r="I165" s="4">
        <f>1+(Table6[[#This Row],[مقدار]]/Table6[[#This Row],[تعداد روز فعال شعبه]])*10</f>
        <v>1.144927536231884</v>
      </c>
    </row>
    <row r="166" spans="1:9" x14ac:dyDescent="0.35">
      <c r="A166" s="1" t="s">
        <v>389</v>
      </c>
      <c r="B166" s="1" t="s">
        <v>406</v>
      </c>
      <c r="C166" s="1">
        <v>58548</v>
      </c>
      <c r="D166" s="1">
        <v>15860000</v>
      </c>
      <c r="E166" s="1">
        <v>2</v>
      </c>
      <c r="F166" s="1">
        <v>138</v>
      </c>
      <c r="G166" s="1">
        <v>2</v>
      </c>
      <c r="H166" s="1" t="s">
        <v>10</v>
      </c>
      <c r="I166" s="4">
        <f>1+(Table6[[#This Row],[مقدار]]/Table6[[#This Row],[تعداد روز فعال شعبه]])*10</f>
        <v>1.144927536231884</v>
      </c>
    </row>
    <row r="167" spans="1:9" x14ac:dyDescent="0.35">
      <c r="A167" s="1" t="s">
        <v>389</v>
      </c>
      <c r="B167" s="1" t="s">
        <v>59</v>
      </c>
      <c r="C167" s="1">
        <v>59103</v>
      </c>
      <c r="D167" s="1">
        <v>69680000</v>
      </c>
      <c r="E167" s="1">
        <v>4</v>
      </c>
      <c r="F167" s="1">
        <v>138</v>
      </c>
      <c r="G167" s="1">
        <v>4</v>
      </c>
      <c r="H167" s="1" t="s">
        <v>10</v>
      </c>
      <c r="I167" s="4">
        <f>1+(Table6[[#This Row],[مقدار]]/Table6[[#This Row],[تعداد روز فعال شعبه]])*10</f>
        <v>1.2898550724637681</v>
      </c>
    </row>
    <row r="168" spans="1:9" x14ac:dyDescent="0.35">
      <c r="A168" s="1" t="s">
        <v>389</v>
      </c>
      <c r="B168" s="1" t="s">
        <v>187</v>
      </c>
      <c r="C168" s="1">
        <v>58929</v>
      </c>
      <c r="D168" s="1">
        <v>74340000</v>
      </c>
      <c r="E168" s="1">
        <v>9</v>
      </c>
      <c r="F168" s="1">
        <v>138</v>
      </c>
      <c r="G168" s="1">
        <v>9</v>
      </c>
      <c r="H168" s="1" t="s">
        <v>10</v>
      </c>
      <c r="I168" s="4">
        <f>1+(Table6[[#This Row],[مقدار]]/Table6[[#This Row],[تعداد روز فعال شعبه]])*10</f>
        <v>1.6521739130434783</v>
      </c>
    </row>
    <row r="169" spans="1:9" x14ac:dyDescent="0.35">
      <c r="A169" s="1" t="s">
        <v>389</v>
      </c>
      <c r="B169" s="1" t="s">
        <v>160</v>
      </c>
      <c r="C169" s="1">
        <v>58816</v>
      </c>
      <c r="D169" s="1">
        <v>9400000</v>
      </c>
      <c r="E169" s="1">
        <v>1</v>
      </c>
      <c r="F169" s="1">
        <v>138</v>
      </c>
      <c r="G169" s="1">
        <v>1</v>
      </c>
      <c r="H169" s="1" t="s">
        <v>10</v>
      </c>
      <c r="I169" s="4">
        <f>1+(Table6[[#This Row],[مقدار]]/Table6[[#This Row],[تعداد روز فعال شعبه]])*10</f>
        <v>1.0724637681159421</v>
      </c>
    </row>
    <row r="170" spans="1:9" x14ac:dyDescent="0.35">
      <c r="A170" s="1" t="s">
        <v>389</v>
      </c>
      <c r="B170" s="1" t="s">
        <v>341</v>
      </c>
      <c r="C170" s="1">
        <v>59199</v>
      </c>
      <c r="D170" s="1">
        <v>25420000</v>
      </c>
      <c r="E170" s="1">
        <v>2</v>
      </c>
      <c r="F170" s="1">
        <v>138</v>
      </c>
      <c r="G170" s="1">
        <v>2</v>
      </c>
      <c r="H170" s="1" t="s">
        <v>10</v>
      </c>
      <c r="I170" s="4">
        <f>1+(Table6[[#This Row],[مقدار]]/Table6[[#This Row],[تعداد روز فعال شعبه]])*10</f>
        <v>1.144927536231884</v>
      </c>
    </row>
    <row r="171" spans="1:9" x14ac:dyDescent="0.35">
      <c r="A171" s="1" t="s">
        <v>389</v>
      </c>
      <c r="B171" s="1" t="s">
        <v>337</v>
      </c>
      <c r="C171" s="1">
        <v>58530</v>
      </c>
      <c r="D171" s="1">
        <v>63440000</v>
      </c>
      <c r="E171" s="1">
        <v>4</v>
      </c>
      <c r="F171" s="1">
        <v>138</v>
      </c>
      <c r="G171" s="1">
        <v>4</v>
      </c>
      <c r="H171" s="1" t="s">
        <v>10</v>
      </c>
      <c r="I171" s="4">
        <f>1+(Table6[[#This Row],[مقدار]]/Table6[[#This Row],[تعداد روز فعال شعبه]])*10</f>
        <v>1.2898550724637681</v>
      </c>
    </row>
    <row r="172" spans="1:9" x14ac:dyDescent="0.35">
      <c r="A172" s="1" t="s">
        <v>389</v>
      </c>
      <c r="B172" s="1" t="s">
        <v>180</v>
      </c>
      <c r="C172" s="1">
        <v>58938</v>
      </c>
      <c r="D172" s="1">
        <v>33810000</v>
      </c>
      <c r="E172" s="1">
        <v>3</v>
      </c>
      <c r="F172" s="1">
        <v>138</v>
      </c>
      <c r="G172" s="1">
        <v>2</v>
      </c>
      <c r="H172" s="1" t="s">
        <v>10</v>
      </c>
      <c r="I172" s="4">
        <f>1+(Table6[[#This Row],[مقدار]]/Table6[[#This Row],[تعداد روز فعال شعبه]])*10</f>
        <v>1.2173913043478262</v>
      </c>
    </row>
    <row r="173" spans="1:9" x14ac:dyDescent="0.35">
      <c r="A173" s="1" t="s">
        <v>389</v>
      </c>
      <c r="B173" s="1" t="s">
        <v>207</v>
      </c>
      <c r="C173" s="1">
        <v>57905</v>
      </c>
      <c r="D173" s="1">
        <v>11560000</v>
      </c>
      <c r="E173" s="1">
        <v>2</v>
      </c>
      <c r="F173" s="1">
        <v>138</v>
      </c>
      <c r="G173" s="1">
        <v>2</v>
      </c>
      <c r="H173" s="1" t="s">
        <v>10</v>
      </c>
      <c r="I173" s="4">
        <f>1+(Table6[[#This Row],[مقدار]]/Table6[[#This Row],[تعداد روز فعال شعبه]])*10</f>
        <v>1.144927536231884</v>
      </c>
    </row>
    <row r="174" spans="1:9" x14ac:dyDescent="0.35">
      <c r="A174" s="1" t="s">
        <v>389</v>
      </c>
      <c r="B174" s="1" t="s">
        <v>173</v>
      </c>
      <c r="C174" s="1">
        <v>59210</v>
      </c>
      <c r="D174" s="1">
        <v>58860000</v>
      </c>
      <c r="E174" s="1">
        <v>3</v>
      </c>
      <c r="F174" s="1">
        <v>138</v>
      </c>
      <c r="G174" s="1">
        <v>3</v>
      </c>
      <c r="H174" s="1" t="s">
        <v>10</v>
      </c>
      <c r="I174" s="4">
        <f>1+(Table6[[#This Row],[مقدار]]/Table6[[#This Row],[تعداد روز فعال شعبه]])*10</f>
        <v>1.2173913043478262</v>
      </c>
    </row>
    <row r="175" spans="1:9" x14ac:dyDescent="0.35">
      <c r="A175" s="1" t="s">
        <v>389</v>
      </c>
      <c r="B175" s="1" t="s">
        <v>38</v>
      </c>
      <c r="C175" s="1">
        <v>59002</v>
      </c>
      <c r="D175" s="1">
        <v>41650000</v>
      </c>
      <c r="E175" s="1">
        <v>5</v>
      </c>
      <c r="F175" s="1">
        <v>138</v>
      </c>
      <c r="G175" s="1">
        <v>5</v>
      </c>
      <c r="H175" s="1" t="s">
        <v>10</v>
      </c>
      <c r="I175" s="4">
        <f>1+(Table6[[#This Row],[مقدار]]/Table6[[#This Row],[تعداد روز فعال شعبه]])*10</f>
        <v>1.3623188405797102</v>
      </c>
    </row>
    <row r="176" spans="1:9" x14ac:dyDescent="0.35">
      <c r="A176" s="1" t="s">
        <v>389</v>
      </c>
      <c r="B176" s="1" t="s">
        <v>355</v>
      </c>
      <c r="C176" s="1">
        <v>58608</v>
      </c>
      <c r="D176" s="1">
        <v>111960000</v>
      </c>
      <c r="E176" s="1">
        <v>9</v>
      </c>
      <c r="F176" s="1">
        <v>138</v>
      </c>
      <c r="G176" s="1">
        <v>9</v>
      </c>
      <c r="H176" s="1" t="s">
        <v>10</v>
      </c>
      <c r="I176" s="4">
        <f>1+(Table6[[#This Row],[مقدار]]/Table6[[#This Row],[تعداد روز فعال شعبه]])*10</f>
        <v>1.6521739130434783</v>
      </c>
    </row>
    <row r="177" spans="1:9" x14ac:dyDescent="0.35">
      <c r="A177" s="1" t="s">
        <v>389</v>
      </c>
      <c r="B177" s="1" t="s">
        <v>407</v>
      </c>
      <c r="C177" s="1">
        <v>58825</v>
      </c>
      <c r="D177" s="1">
        <v>20130000</v>
      </c>
      <c r="E177" s="1">
        <v>3</v>
      </c>
      <c r="F177" s="1">
        <v>138</v>
      </c>
      <c r="G177" s="1">
        <v>3</v>
      </c>
      <c r="H177" s="1" t="s">
        <v>10</v>
      </c>
      <c r="I177" s="4">
        <f>1+(Table6[[#This Row],[مقدار]]/Table6[[#This Row],[تعداد روز فعال شعبه]])*10</f>
        <v>1.2173913043478262</v>
      </c>
    </row>
    <row r="178" spans="1:9" x14ac:dyDescent="0.35">
      <c r="A178" s="1" t="s">
        <v>389</v>
      </c>
      <c r="B178" s="1" t="s">
        <v>244</v>
      </c>
      <c r="C178" s="1">
        <v>59211</v>
      </c>
      <c r="D178" s="1">
        <v>10760000</v>
      </c>
      <c r="E178" s="1">
        <v>1</v>
      </c>
      <c r="F178" s="1">
        <v>138</v>
      </c>
      <c r="G178" s="1">
        <v>1</v>
      </c>
      <c r="H178" s="1" t="s">
        <v>10</v>
      </c>
      <c r="I178" s="4">
        <f>1+(Table6[[#This Row],[مقدار]]/Table6[[#This Row],[تعداد روز فعال شعبه]])*10</f>
        <v>1.0724637681159421</v>
      </c>
    </row>
    <row r="179" spans="1:9" x14ac:dyDescent="0.35">
      <c r="A179" s="1" t="s">
        <v>389</v>
      </c>
      <c r="B179" s="1" t="s">
        <v>140</v>
      </c>
      <c r="C179" s="1">
        <v>59046</v>
      </c>
      <c r="D179" s="1">
        <v>118620000</v>
      </c>
      <c r="E179" s="1">
        <v>9</v>
      </c>
      <c r="F179" s="1">
        <v>138</v>
      </c>
      <c r="G179" s="1">
        <v>8</v>
      </c>
      <c r="H179" s="1" t="s">
        <v>10</v>
      </c>
      <c r="I179" s="4">
        <f>1+(Table6[[#This Row],[مقدار]]/Table6[[#This Row],[تعداد روز فعال شعبه]])*10</f>
        <v>1.6521739130434783</v>
      </c>
    </row>
    <row r="180" spans="1:9" x14ac:dyDescent="0.35">
      <c r="A180" s="1" t="s">
        <v>389</v>
      </c>
      <c r="B180" s="1" t="s">
        <v>232</v>
      </c>
      <c r="C180" s="1">
        <v>59143</v>
      </c>
      <c r="D180" s="1">
        <v>15750000</v>
      </c>
      <c r="E180" s="1">
        <v>1</v>
      </c>
      <c r="F180" s="1">
        <v>138</v>
      </c>
      <c r="G180" s="1">
        <v>1</v>
      </c>
      <c r="H180" s="1" t="s">
        <v>10</v>
      </c>
      <c r="I180" s="4">
        <f>1+(Table6[[#This Row],[مقدار]]/Table6[[#This Row],[تعداد روز فعال شعبه]])*10</f>
        <v>1.0724637681159421</v>
      </c>
    </row>
    <row r="181" spans="1:9" x14ac:dyDescent="0.35">
      <c r="A181" s="1" t="s">
        <v>389</v>
      </c>
      <c r="B181" s="1" t="s">
        <v>170</v>
      </c>
      <c r="C181" s="1">
        <v>58812</v>
      </c>
      <c r="D181" s="1">
        <v>26040000</v>
      </c>
      <c r="E181" s="1">
        <v>6</v>
      </c>
      <c r="F181" s="1">
        <v>138</v>
      </c>
      <c r="G181" s="1">
        <v>6</v>
      </c>
      <c r="H181" s="1" t="s">
        <v>10</v>
      </c>
      <c r="I181" s="4">
        <f>1+(Table6[[#This Row],[مقدار]]/Table6[[#This Row],[تعداد روز فعال شعبه]])*10</f>
        <v>1.4347826086956521</v>
      </c>
    </row>
    <row r="182" spans="1:9" x14ac:dyDescent="0.35">
      <c r="A182" s="1" t="s">
        <v>389</v>
      </c>
      <c r="B182" s="1" t="s">
        <v>150</v>
      </c>
      <c r="C182" s="1">
        <v>58990</v>
      </c>
      <c r="D182" s="1">
        <v>68860000</v>
      </c>
      <c r="E182" s="1">
        <v>12</v>
      </c>
      <c r="F182" s="1">
        <v>138</v>
      </c>
      <c r="G182" s="1">
        <v>10</v>
      </c>
      <c r="H182" s="1" t="s">
        <v>10</v>
      </c>
      <c r="I182" s="4">
        <f>1+(Table6[[#This Row],[مقدار]]/Table6[[#This Row],[تعداد روز فعال شعبه]])*10</f>
        <v>1.8695652173913042</v>
      </c>
    </row>
    <row r="183" spans="1:9" x14ac:dyDescent="0.35">
      <c r="A183" s="1" t="s">
        <v>389</v>
      </c>
      <c r="B183" s="1" t="s">
        <v>408</v>
      </c>
      <c r="C183" s="1">
        <v>59127</v>
      </c>
      <c r="D183" s="1">
        <v>11370000</v>
      </c>
      <c r="E183" s="1">
        <v>1</v>
      </c>
      <c r="F183" s="1">
        <v>138</v>
      </c>
      <c r="G183" s="1">
        <v>1</v>
      </c>
      <c r="H183" s="1" t="s">
        <v>10</v>
      </c>
      <c r="I183" s="4">
        <f>1+(Table6[[#This Row],[مقدار]]/Table6[[#This Row],[تعداد روز فعال شعبه]])*10</f>
        <v>1.0724637681159421</v>
      </c>
    </row>
    <row r="184" spans="1:9" x14ac:dyDescent="0.35">
      <c r="A184" s="1" t="s">
        <v>389</v>
      </c>
      <c r="B184" s="1" t="s">
        <v>96</v>
      </c>
      <c r="C184" s="1">
        <v>59095</v>
      </c>
      <c r="D184" s="1">
        <v>22500000</v>
      </c>
      <c r="E184" s="1">
        <v>2</v>
      </c>
      <c r="F184" s="1">
        <v>138</v>
      </c>
      <c r="G184" s="1">
        <v>2</v>
      </c>
      <c r="H184" s="1" t="s">
        <v>10</v>
      </c>
      <c r="I184" s="4">
        <f>1+(Table6[[#This Row],[مقدار]]/Table6[[#This Row],[تعداد روز فعال شعبه]])*10</f>
        <v>1.144927536231884</v>
      </c>
    </row>
    <row r="185" spans="1:9" x14ac:dyDescent="0.35">
      <c r="A185" s="1" t="s">
        <v>389</v>
      </c>
      <c r="B185" s="1" t="s">
        <v>39</v>
      </c>
      <c r="C185" s="1">
        <v>58969</v>
      </c>
      <c r="D185" s="1">
        <v>14380000</v>
      </c>
      <c r="E185" s="1">
        <v>1</v>
      </c>
      <c r="F185" s="1">
        <v>138</v>
      </c>
      <c r="G185" s="1">
        <v>1</v>
      </c>
      <c r="H185" s="1" t="s">
        <v>10</v>
      </c>
      <c r="I185" s="4">
        <f>1+(Table6[[#This Row],[مقدار]]/Table6[[#This Row],[تعداد روز فعال شعبه]])*10</f>
        <v>1.0724637681159421</v>
      </c>
    </row>
    <row r="186" spans="1:9" x14ac:dyDescent="0.35">
      <c r="A186" s="1" t="s">
        <v>389</v>
      </c>
      <c r="B186" s="1" t="s">
        <v>233</v>
      </c>
      <c r="C186" s="1">
        <v>58913</v>
      </c>
      <c r="D186" s="1">
        <v>25530000</v>
      </c>
      <c r="E186" s="1">
        <v>3</v>
      </c>
      <c r="F186" s="1">
        <v>138</v>
      </c>
      <c r="G186" s="1">
        <v>3</v>
      </c>
      <c r="H186" s="1" t="s">
        <v>10</v>
      </c>
      <c r="I186" s="4">
        <f>1+(Table6[[#This Row],[مقدار]]/Table6[[#This Row],[تعداد روز فعال شعبه]])*10</f>
        <v>1.2173913043478262</v>
      </c>
    </row>
    <row r="187" spans="1:9" x14ac:dyDescent="0.35">
      <c r="A187" s="1" t="s">
        <v>389</v>
      </c>
      <c r="B187" s="1" t="s">
        <v>112</v>
      </c>
      <c r="C187" s="1">
        <v>59039</v>
      </c>
      <c r="D187" s="1">
        <v>6260000</v>
      </c>
      <c r="E187" s="1">
        <v>1</v>
      </c>
      <c r="F187" s="1">
        <v>138</v>
      </c>
      <c r="G187" s="1">
        <v>1</v>
      </c>
      <c r="H187" s="1" t="s">
        <v>10</v>
      </c>
      <c r="I187" s="4">
        <f>1+(Table6[[#This Row],[مقدار]]/Table6[[#This Row],[تعداد روز فعال شعبه]])*10</f>
        <v>1.0724637681159421</v>
      </c>
    </row>
    <row r="188" spans="1:9" x14ac:dyDescent="0.35">
      <c r="A188" s="1" t="s">
        <v>389</v>
      </c>
      <c r="B188" s="1" t="s">
        <v>97</v>
      </c>
      <c r="C188" s="1">
        <v>58776</v>
      </c>
      <c r="D188" s="1">
        <v>45800000</v>
      </c>
      <c r="E188" s="1">
        <v>5</v>
      </c>
      <c r="F188" s="1">
        <v>138</v>
      </c>
      <c r="G188" s="1">
        <v>4</v>
      </c>
      <c r="H188" s="1" t="s">
        <v>10</v>
      </c>
      <c r="I188" s="4">
        <f>1+(Table6[[#This Row],[مقدار]]/Table6[[#This Row],[تعداد روز فعال شعبه]])*10</f>
        <v>1.3623188405797102</v>
      </c>
    </row>
    <row r="189" spans="1:9" x14ac:dyDescent="0.35">
      <c r="A189" s="1" t="s">
        <v>389</v>
      </c>
      <c r="B189" s="1" t="s">
        <v>83</v>
      </c>
      <c r="C189" s="1">
        <v>58928</v>
      </c>
      <c r="D189" s="1">
        <v>19880000</v>
      </c>
      <c r="E189" s="1">
        <v>2</v>
      </c>
      <c r="F189" s="1">
        <v>138</v>
      </c>
      <c r="G189" s="1">
        <v>2</v>
      </c>
      <c r="H189" s="1" t="s">
        <v>10</v>
      </c>
      <c r="I189" s="4">
        <f>1+(Table6[[#This Row],[مقدار]]/Table6[[#This Row],[تعداد روز فعال شعبه]])*10</f>
        <v>1.144927536231884</v>
      </c>
    </row>
    <row r="190" spans="1:9" x14ac:dyDescent="0.35">
      <c r="A190" s="1" t="s">
        <v>389</v>
      </c>
      <c r="B190" s="1" t="s">
        <v>298</v>
      </c>
      <c r="C190" s="1">
        <v>59109</v>
      </c>
      <c r="D190" s="1">
        <v>61350000</v>
      </c>
      <c r="E190" s="1">
        <v>5</v>
      </c>
      <c r="F190" s="1">
        <v>138</v>
      </c>
      <c r="G190" s="1">
        <v>4</v>
      </c>
      <c r="H190" s="1" t="s">
        <v>10</v>
      </c>
      <c r="I190" s="4">
        <f>1+(Table6[[#This Row],[مقدار]]/Table6[[#This Row],[تعداد روز فعال شعبه]])*10</f>
        <v>1.3623188405797102</v>
      </c>
    </row>
    <row r="191" spans="1:9" x14ac:dyDescent="0.35">
      <c r="A191" s="1" t="s">
        <v>389</v>
      </c>
      <c r="B191" s="1" t="s">
        <v>235</v>
      </c>
      <c r="C191" s="1">
        <v>59091</v>
      </c>
      <c r="D191" s="1">
        <v>17600000</v>
      </c>
      <c r="E191" s="1">
        <v>1</v>
      </c>
      <c r="F191" s="1">
        <v>138</v>
      </c>
      <c r="G191" s="1">
        <v>1</v>
      </c>
      <c r="H191" s="1" t="s">
        <v>10</v>
      </c>
      <c r="I191" s="4">
        <f>1+(Table6[[#This Row],[مقدار]]/Table6[[#This Row],[تعداد روز فعال شعبه]])*10</f>
        <v>1.0724637681159421</v>
      </c>
    </row>
    <row r="192" spans="1:9" x14ac:dyDescent="0.35">
      <c r="A192" s="1" t="s">
        <v>389</v>
      </c>
      <c r="B192" s="1" t="s">
        <v>190</v>
      </c>
      <c r="C192" s="1">
        <v>59181</v>
      </c>
      <c r="D192" s="1">
        <v>38460000</v>
      </c>
      <c r="E192" s="1">
        <v>2</v>
      </c>
      <c r="F192" s="1">
        <v>138</v>
      </c>
      <c r="G192" s="1">
        <v>2</v>
      </c>
      <c r="H192" s="1" t="s">
        <v>10</v>
      </c>
      <c r="I192" s="4">
        <f>1+(Table6[[#This Row],[مقدار]]/Table6[[#This Row],[تعداد روز فعال شعبه]])*10</f>
        <v>1.144927536231884</v>
      </c>
    </row>
    <row r="193" spans="1:9" x14ac:dyDescent="0.35">
      <c r="A193" s="1" t="s">
        <v>389</v>
      </c>
      <c r="B193" s="1" t="s">
        <v>330</v>
      </c>
      <c r="C193" s="1">
        <v>59139</v>
      </c>
      <c r="D193" s="1">
        <v>14600000</v>
      </c>
      <c r="E193" s="1">
        <v>2</v>
      </c>
      <c r="F193" s="1">
        <v>138</v>
      </c>
      <c r="G193" s="1">
        <v>2</v>
      </c>
      <c r="H193" s="1" t="s">
        <v>10</v>
      </c>
      <c r="I193" s="4">
        <f>1+(Table6[[#This Row],[مقدار]]/Table6[[#This Row],[تعداد روز فعال شعبه]])*10</f>
        <v>1.144927536231884</v>
      </c>
    </row>
    <row r="194" spans="1:9" x14ac:dyDescent="0.35">
      <c r="A194" s="1" t="s">
        <v>389</v>
      </c>
      <c r="B194" s="1" t="s">
        <v>343</v>
      </c>
      <c r="C194" s="1">
        <v>59129</v>
      </c>
      <c r="D194" s="1">
        <v>44120000</v>
      </c>
      <c r="E194" s="1">
        <v>4</v>
      </c>
      <c r="F194" s="1">
        <v>138</v>
      </c>
      <c r="G194" s="1">
        <v>4</v>
      </c>
      <c r="H194" s="1" t="s">
        <v>10</v>
      </c>
      <c r="I194" s="4">
        <f>1+(Table6[[#This Row],[مقدار]]/Table6[[#This Row],[تعداد روز فعال شعبه]])*10</f>
        <v>1.2898550724637681</v>
      </c>
    </row>
    <row r="195" spans="1:9" x14ac:dyDescent="0.35">
      <c r="A195" s="1" t="s">
        <v>389</v>
      </c>
      <c r="B195" s="1" t="s">
        <v>191</v>
      </c>
      <c r="C195" s="1">
        <v>58854</v>
      </c>
      <c r="D195" s="1">
        <v>30930000</v>
      </c>
      <c r="E195" s="1">
        <v>3</v>
      </c>
      <c r="F195" s="1">
        <v>138</v>
      </c>
      <c r="G195" s="1">
        <v>3</v>
      </c>
      <c r="H195" s="1" t="s">
        <v>10</v>
      </c>
      <c r="I195" s="4">
        <f>1+(Table6[[#This Row],[مقدار]]/Table6[[#This Row],[تعداد روز فعال شعبه]])*10</f>
        <v>1.2173913043478262</v>
      </c>
    </row>
    <row r="196" spans="1:9" x14ac:dyDescent="0.35">
      <c r="A196" s="1" t="s">
        <v>389</v>
      </c>
      <c r="B196" s="1" t="s">
        <v>221</v>
      </c>
      <c r="C196" s="1">
        <v>59215</v>
      </c>
      <c r="D196" s="1">
        <v>12300000</v>
      </c>
      <c r="E196" s="1">
        <v>1</v>
      </c>
      <c r="F196" s="1">
        <v>138</v>
      </c>
      <c r="G196" s="1">
        <v>1</v>
      </c>
      <c r="H196" s="1" t="s">
        <v>10</v>
      </c>
      <c r="I196" s="4">
        <f>1+(Table6[[#This Row],[مقدار]]/Table6[[#This Row],[تعداد روز فعال شعبه]])*10</f>
        <v>1.0724637681159421</v>
      </c>
    </row>
    <row r="197" spans="1:9" x14ac:dyDescent="0.35">
      <c r="A197" s="1" t="s">
        <v>389</v>
      </c>
      <c r="B197" s="1" t="s">
        <v>409</v>
      </c>
      <c r="C197" s="1">
        <v>58988</v>
      </c>
      <c r="D197" s="1">
        <v>19440000</v>
      </c>
      <c r="E197" s="1">
        <v>2</v>
      </c>
      <c r="F197" s="1">
        <v>138</v>
      </c>
      <c r="G197" s="1">
        <v>2</v>
      </c>
      <c r="H197" s="1" t="s">
        <v>10</v>
      </c>
      <c r="I197" s="4">
        <f>1+(Table6[[#This Row],[مقدار]]/Table6[[#This Row],[تعداد روز فعال شعبه]])*10</f>
        <v>1.144927536231884</v>
      </c>
    </row>
    <row r="198" spans="1:9" x14ac:dyDescent="0.35">
      <c r="A198" s="1" t="s">
        <v>389</v>
      </c>
      <c r="B198" s="1" t="s">
        <v>292</v>
      </c>
      <c r="C198" s="1">
        <v>59166</v>
      </c>
      <c r="D198" s="1">
        <v>35100000</v>
      </c>
      <c r="E198" s="1">
        <v>3</v>
      </c>
      <c r="F198" s="1">
        <v>138</v>
      </c>
      <c r="G198" s="1">
        <v>3</v>
      </c>
      <c r="H198" s="1" t="s">
        <v>10</v>
      </c>
      <c r="I198" s="4">
        <f>1+(Table6[[#This Row],[مقدار]]/Table6[[#This Row],[تعداد روز فعال شعبه]])*10</f>
        <v>1.2173913043478262</v>
      </c>
    </row>
    <row r="199" spans="1:9" x14ac:dyDescent="0.35">
      <c r="A199" s="1" t="s">
        <v>389</v>
      </c>
      <c r="B199" s="1" t="s">
        <v>169</v>
      </c>
      <c r="C199" s="1">
        <v>59000</v>
      </c>
      <c r="D199" s="1">
        <v>13600000</v>
      </c>
      <c r="E199" s="1">
        <v>2</v>
      </c>
      <c r="F199" s="1">
        <v>138</v>
      </c>
      <c r="G199" s="1">
        <v>2</v>
      </c>
      <c r="H199" s="1" t="s">
        <v>10</v>
      </c>
      <c r="I199" s="4">
        <f>1+(Table6[[#This Row],[مقدار]]/Table6[[#This Row],[تعداد روز فعال شعبه]])*10</f>
        <v>1.144927536231884</v>
      </c>
    </row>
    <row r="200" spans="1:9" x14ac:dyDescent="0.35">
      <c r="A200" s="1" t="s">
        <v>389</v>
      </c>
      <c r="B200" s="1" t="s">
        <v>333</v>
      </c>
      <c r="C200" s="1">
        <v>59149</v>
      </c>
      <c r="D200" s="1">
        <v>12470000</v>
      </c>
      <c r="E200" s="1">
        <v>1</v>
      </c>
      <c r="F200" s="1">
        <v>138</v>
      </c>
      <c r="G200" s="1">
        <v>1</v>
      </c>
      <c r="H200" s="1" t="s">
        <v>10</v>
      </c>
      <c r="I200" s="4">
        <f>1+(Table6[[#This Row],[مقدار]]/Table6[[#This Row],[تعداد روز فعال شعبه]])*10</f>
        <v>1.0724637681159421</v>
      </c>
    </row>
    <row r="201" spans="1:9" x14ac:dyDescent="0.35">
      <c r="A201" s="1" t="s">
        <v>389</v>
      </c>
      <c r="B201" s="1" t="s">
        <v>141</v>
      </c>
      <c r="C201" s="1">
        <v>59122</v>
      </c>
      <c r="D201" s="1">
        <v>17920000</v>
      </c>
      <c r="E201" s="1">
        <v>2</v>
      </c>
      <c r="F201" s="1">
        <v>138</v>
      </c>
      <c r="G201" s="1">
        <v>2</v>
      </c>
      <c r="H201" s="1" t="s">
        <v>10</v>
      </c>
      <c r="I201" s="4">
        <f>1+(Table6[[#This Row],[مقدار]]/Table6[[#This Row],[تعداد روز فعال شعبه]])*10</f>
        <v>1.144927536231884</v>
      </c>
    </row>
    <row r="202" spans="1:9" x14ac:dyDescent="0.35">
      <c r="A202" s="1" t="s">
        <v>389</v>
      </c>
      <c r="B202" s="1" t="s">
        <v>410</v>
      </c>
      <c r="C202" s="1">
        <v>58897</v>
      </c>
      <c r="D202" s="1">
        <v>5550000</v>
      </c>
      <c r="E202" s="1">
        <v>1</v>
      </c>
      <c r="F202" s="1">
        <v>138</v>
      </c>
      <c r="G202" s="1">
        <v>1</v>
      </c>
      <c r="H202" s="1" t="s">
        <v>10</v>
      </c>
      <c r="I202" s="4">
        <f>1+(Table6[[#This Row],[مقدار]]/Table6[[#This Row],[تعداد روز فعال شعبه]])*10</f>
        <v>1.0724637681159421</v>
      </c>
    </row>
    <row r="203" spans="1:9" x14ac:dyDescent="0.35">
      <c r="A203" s="1" t="s">
        <v>389</v>
      </c>
      <c r="B203" s="1" t="s">
        <v>266</v>
      </c>
      <c r="C203" s="1">
        <v>58789</v>
      </c>
      <c r="D203" s="1">
        <v>14940000</v>
      </c>
      <c r="E203" s="1">
        <v>3</v>
      </c>
      <c r="F203" s="1">
        <v>138</v>
      </c>
      <c r="G203" s="1">
        <v>3</v>
      </c>
      <c r="H203" s="1" t="s">
        <v>10</v>
      </c>
      <c r="I203" s="4">
        <f>1+(Table6[[#This Row],[مقدار]]/Table6[[#This Row],[تعداد روز فعال شعبه]])*10</f>
        <v>1.2173913043478262</v>
      </c>
    </row>
    <row r="204" spans="1:9" x14ac:dyDescent="0.35">
      <c r="A204" s="1" t="s">
        <v>389</v>
      </c>
      <c r="B204" s="1" t="s">
        <v>117</v>
      </c>
      <c r="C204" s="1">
        <v>58883</v>
      </c>
      <c r="D204" s="1">
        <v>29310000</v>
      </c>
      <c r="E204" s="1">
        <v>3</v>
      </c>
      <c r="F204" s="1">
        <v>138</v>
      </c>
      <c r="G204" s="1">
        <v>3</v>
      </c>
      <c r="H204" s="1" t="s">
        <v>10</v>
      </c>
      <c r="I204" s="4">
        <f>1+(Table6[[#This Row],[مقدار]]/Table6[[#This Row],[تعداد روز فعال شعبه]])*10</f>
        <v>1.2173913043478262</v>
      </c>
    </row>
    <row r="205" spans="1:9" x14ac:dyDescent="0.35">
      <c r="A205" s="1" t="s">
        <v>389</v>
      </c>
      <c r="B205" s="1" t="s">
        <v>294</v>
      </c>
      <c r="C205" s="1">
        <v>58952</v>
      </c>
      <c r="D205" s="1">
        <v>18510000</v>
      </c>
      <c r="E205" s="1">
        <v>3</v>
      </c>
      <c r="F205" s="1">
        <v>138</v>
      </c>
      <c r="G205" s="1">
        <v>3</v>
      </c>
      <c r="H205" s="1" t="s">
        <v>10</v>
      </c>
      <c r="I205" s="4">
        <f>1+(Table6[[#This Row],[مقدار]]/Table6[[#This Row],[تعداد روز فعال شعبه]])*10</f>
        <v>1.2173913043478262</v>
      </c>
    </row>
    <row r="206" spans="1:9" x14ac:dyDescent="0.35">
      <c r="A206" s="1" t="s">
        <v>389</v>
      </c>
      <c r="B206" s="1" t="s">
        <v>43</v>
      </c>
      <c r="C206" s="1">
        <v>59155</v>
      </c>
      <c r="D206" s="1">
        <v>27080000</v>
      </c>
      <c r="E206" s="1">
        <v>2</v>
      </c>
      <c r="F206" s="1">
        <v>138</v>
      </c>
      <c r="G206" s="1">
        <v>2</v>
      </c>
      <c r="H206" s="1" t="s">
        <v>10</v>
      </c>
      <c r="I206" s="4">
        <f>1+(Table6[[#This Row],[مقدار]]/Table6[[#This Row],[تعداد روز فعال شعبه]])*10</f>
        <v>1.144927536231884</v>
      </c>
    </row>
    <row r="207" spans="1:9" x14ac:dyDescent="0.35">
      <c r="A207" s="1" t="s">
        <v>389</v>
      </c>
      <c r="B207" s="1" t="s">
        <v>139</v>
      </c>
      <c r="C207" s="1">
        <v>58664</v>
      </c>
      <c r="D207" s="1">
        <v>112440000</v>
      </c>
      <c r="E207" s="1">
        <v>12</v>
      </c>
      <c r="F207" s="1">
        <v>138</v>
      </c>
      <c r="G207" s="1">
        <v>12</v>
      </c>
      <c r="H207" s="1" t="s">
        <v>10</v>
      </c>
      <c r="I207" s="4">
        <f>1+(Table6[[#This Row],[مقدار]]/Table6[[#This Row],[تعداد روز فعال شعبه]])*10</f>
        <v>1.8695652173913042</v>
      </c>
    </row>
    <row r="208" spans="1:9" x14ac:dyDescent="0.35">
      <c r="A208" s="1" t="s">
        <v>389</v>
      </c>
      <c r="B208" s="1" t="s">
        <v>269</v>
      </c>
      <c r="C208" s="1">
        <v>59168</v>
      </c>
      <c r="D208" s="1">
        <v>44120000</v>
      </c>
      <c r="E208" s="1">
        <v>4</v>
      </c>
      <c r="F208" s="1">
        <v>138</v>
      </c>
      <c r="G208" s="1">
        <v>3</v>
      </c>
      <c r="H208" s="1" t="s">
        <v>10</v>
      </c>
      <c r="I208" s="4">
        <f>1+(Table6[[#This Row],[مقدار]]/Table6[[#This Row],[تعداد روز فعال شعبه]])*10</f>
        <v>1.2898550724637681</v>
      </c>
    </row>
    <row r="209" spans="1:9" x14ac:dyDescent="0.35">
      <c r="A209" s="1" t="s">
        <v>389</v>
      </c>
      <c r="B209" s="1" t="s">
        <v>257</v>
      </c>
      <c r="C209" s="1">
        <v>59182</v>
      </c>
      <c r="D209" s="1">
        <v>29040000</v>
      </c>
      <c r="E209" s="1">
        <v>1</v>
      </c>
      <c r="F209" s="1">
        <v>138</v>
      </c>
      <c r="G209" s="1">
        <v>1</v>
      </c>
      <c r="H209" s="1" t="s">
        <v>10</v>
      </c>
      <c r="I209" s="4">
        <f>1+(Table6[[#This Row],[مقدار]]/Table6[[#This Row],[تعداد روز فعال شعبه]])*10</f>
        <v>1.0724637681159421</v>
      </c>
    </row>
    <row r="210" spans="1:9" x14ac:dyDescent="0.35">
      <c r="A210" s="1" t="s">
        <v>389</v>
      </c>
      <c r="B210" s="1" t="s">
        <v>236</v>
      </c>
      <c r="C210" s="1">
        <v>58788</v>
      </c>
      <c r="D210" s="1">
        <v>31200000</v>
      </c>
      <c r="E210" s="1">
        <v>6</v>
      </c>
      <c r="F210" s="1">
        <v>138</v>
      </c>
      <c r="G210" s="1">
        <v>6</v>
      </c>
      <c r="H210" s="1" t="s">
        <v>10</v>
      </c>
      <c r="I210" s="4">
        <f>1+(Table6[[#This Row],[مقدار]]/Table6[[#This Row],[تعداد روز فعال شعبه]])*10</f>
        <v>1.4347826086956521</v>
      </c>
    </row>
    <row r="211" spans="1:9" x14ac:dyDescent="0.35">
      <c r="A211" s="1" t="s">
        <v>389</v>
      </c>
      <c r="B211" s="1" t="s">
        <v>76</v>
      </c>
      <c r="C211" s="1">
        <v>58939</v>
      </c>
      <c r="D211" s="1">
        <v>24100000</v>
      </c>
      <c r="E211" s="1">
        <v>2</v>
      </c>
      <c r="F211" s="1">
        <v>138</v>
      </c>
      <c r="G211" s="1">
        <v>2</v>
      </c>
      <c r="H211" s="1" t="s">
        <v>10</v>
      </c>
      <c r="I211" s="4">
        <f>1+(Table6[[#This Row],[مقدار]]/Table6[[#This Row],[تعداد روز فعال شعبه]])*10</f>
        <v>1.144927536231884</v>
      </c>
    </row>
    <row r="212" spans="1:9" x14ac:dyDescent="0.35">
      <c r="A212" s="1" t="s">
        <v>389</v>
      </c>
      <c r="B212" s="1" t="s">
        <v>411</v>
      </c>
      <c r="C212" s="1">
        <v>58553</v>
      </c>
      <c r="D212" s="1">
        <v>15750000</v>
      </c>
      <c r="E212" s="1">
        <v>3</v>
      </c>
      <c r="F212" s="1">
        <v>138</v>
      </c>
      <c r="G212" s="1">
        <v>3</v>
      </c>
      <c r="H212" s="1" t="s">
        <v>10</v>
      </c>
      <c r="I212" s="4">
        <f>1+(Table6[[#This Row],[مقدار]]/Table6[[#This Row],[تعداد روز فعال شعبه]])*10</f>
        <v>1.2173913043478262</v>
      </c>
    </row>
    <row r="213" spans="1:9" x14ac:dyDescent="0.35">
      <c r="A213" s="1" t="s">
        <v>389</v>
      </c>
      <c r="B213" s="1" t="s">
        <v>175</v>
      </c>
      <c r="C213" s="1">
        <v>58985</v>
      </c>
      <c r="D213" s="1">
        <v>28170000</v>
      </c>
      <c r="E213" s="1">
        <v>3</v>
      </c>
      <c r="F213" s="1">
        <v>138</v>
      </c>
      <c r="G213" s="1">
        <v>3</v>
      </c>
      <c r="H213" s="1" t="s">
        <v>10</v>
      </c>
      <c r="I213" s="4">
        <f>1+(Table6[[#This Row],[مقدار]]/Table6[[#This Row],[تعداد روز فعال شعبه]])*10</f>
        <v>1.2173913043478262</v>
      </c>
    </row>
    <row r="214" spans="1:9" x14ac:dyDescent="0.35">
      <c r="A214" s="1" t="s">
        <v>389</v>
      </c>
      <c r="B214" s="1" t="s">
        <v>335</v>
      </c>
      <c r="C214" s="1">
        <v>59116</v>
      </c>
      <c r="D214" s="1">
        <v>16500000</v>
      </c>
      <c r="E214" s="1">
        <v>2</v>
      </c>
      <c r="F214" s="1">
        <v>138</v>
      </c>
      <c r="G214" s="1">
        <v>2</v>
      </c>
      <c r="H214" s="1" t="s">
        <v>10</v>
      </c>
      <c r="I214" s="4">
        <f>1+(Table6[[#This Row],[مقدار]]/Table6[[#This Row],[تعداد روز فعال شعبه]])*10</f>
        <v>1.144927536231884</v>
      </c>
    </row>
    <row r="215" spans="1:9" x14ac:dyDescent="0.35">
      <c r="A215" s="1" t="s">
        <v>389</v>
      </c>
      <c r="B215" s="1" t="s">
        <v>412</v>
      </c>
      <c r="C215" s="1">
        <v>58871</v>
      </c>
      <c r="D215" s="1">
        <v>5210000</v>
      </c>
      <c r="E215" s="1">
        <v>1</v>
      </c>
      <c r="F215" s="1">
        <v>138</v>
      </c>
      <c r="G215" s="1">
        <v>1</v>
      </c>
      <c r="H215" s="1" t="s">
        <v>10</v>
      </c>
      <c r="I215" s="4">
        <f>1+(Table6[[#This Row],[مقدار]]/Table6[[#This Row],[تعداد روز فعال شعبه]])*10</f>
        <v>1.0724637681159421</v>
      </c>
    </row>
    <row r="216" spans="1:9" x14ac:dyDescent="0.35">
      <c r="A216" s="1" t="s">
        <v>389</v>
      </c>
      <c r="B216" s="1" t="s">
        <v>217</v>
      </c>
      <c r="C216" s="1">
        <v>57943</v>
      </c>
      <c r="D216" s="1">
        <v>7370000</v>
      </c>
      <c r="E216" s="1">
        <v>1</v>
      </c>
      <c r="F216" s="1">
        <v>138</v>
      </c>
      <c r="G216" s="1">
        <v>1</v>
      </c>
      <c r="H216" s="1" t="s">
        <v>10</v>
      </c>
      <c r="I216" s="4">
        <f>1+(Table6[[#This Row],[مقدار]]/Table6[[#This Row],[تعداد روز فعال شعبه]])*10</f>
        <v>1.0724637681159421</v>
      </c>
    </row>
    <row r="217" spans="1:9" x14ac:dyDescent="0.35">
      <c r="A217" s="1" t="s">
        <v>389</v>
      </c>
      <c r="B217" s="1" t="s">
        <v>184</v>
      </c>
      <c r="C217" s="1">
        <v>59019</v>
      </c>
      <c r="D217" s="1">
        <v>14780000</v>
      </c>
      <c r="E217" s="1">
        <v>1</v>
      </c>
      <c r="F217" s="1">
        <v>138</v>
      </c>
      <c r="G217" s="1">
        <v>1</v>
      </c>
      <c r="H217" s="1" t="s">
        <v>10</v>
      </c>
      <c r="I217" s="4">
        <f>1+(Table6[[#This Row],[مقدار]]/Table6[[#This Row],[تعداد روز فعال شعبه]])*10</f>
        <v>1.0724637681159421</v>
      </c>
    </row>
    <row r="218" spans="1:9" x14ac:dyDescent="0.35">
      <c r="A218" s="1" t="s">
        <v>389</v>
      </c>
      <c r="B218" s="1" t="s">
        <v>413</v>
      </c>
      <c r="C218" s="1">
        <v>58080</v>
      </c>
      <c r="D218" s="1">
        <v>3670000</v>
      </c>
      <c r="E218" s="1">
        <v>1</v>
      </c>
      <c r="F218" s="1">
        <v>138</v>
      </c>
      <c r="G218" s="1">
        <v>1</v>
      </c>
      <c r="H218" s="1" t="s">
        <v>10</v>
      </c>
      <c r="I218" s="4">
        <f>1+(Table6[[#This Row],[مقدار]]/Table6[[#This Row],[تعداد روز فعال شعبه]])*10</f>
        <v>1.0724637681159421</v>
      </c>
    </row>
    <row r="219" spans="1:9" x14ac:dyDescent="0.35">
      <c r="A219" s="1" t="s">
        <v>389</v>
      </c>
      <c r="B219" s="1" t="s">
        <v>414</v>
      </c>
      <c r="C219" s="1">
        <v>59062</v>
      </c>
      <c r="D219" s="1">
        <v>14420000</v>
      </c>
      <c r="E219" s="1">
        <v>2</v>
      </c>
      <c r="F219" s="1">
        <v>138</v>
      </c>
      <c r="G219" s="1">
        <v>2</v>
      </c>
      <c r="H219" s="1" t="s">
        <v>10</v>
      </c>
      <c r="I219" s="4">
        <f>1+(Table6[[#This Row],[مقدار]]/Table6[[#This Row],[تعداد روز فعال شعبه]])*10</f>
        <v>1.144927536231884</v>
      </c>
    </row>
    <row r="220" spans="1:9" x14ac:dyDescent="0.35">
      <c r="A220" s="1" t="s">
        <v>389</v>
      </c>
      <c r="B220" s="1" t="s">
        <v>136</v>
      </c>
      <c r="C220" s="1">
        <v>59230</v>
      </c>
      <c r="D220" s="1">
        <v>14820000</v>
      </c>
      <c r="E220" s="1">
        <v>2</v>
      </c>
      <c r="F220" s="1">
        <v>138</v>
      </c>
      <c r="G220" s="1">
        <v>2</v>
      </c>
      <c r="H220" s="1" t="s">
        <v>10</v>
      </c>
      <c r="I220" s="4">
        <f>1+(Table6[[#This Row],[مقدار]]/Table6[[#This Row],[تعداد روز فعال شعبه]])*10</f>
        <v>1.144927536231884</v>
      </c>
    </row>
    <row r="221" spans="1:9" x14ac:dyDescent="0.35">
      <c r="A221" s="1" t="s">
        <v>389</v>
      </c>
      <c r="B221" s="1" t="s">
        <v>415</v>
      </c>
      <c r="C221" s="1">
        <v>58707</v>
      </c>
      <c r="D221" s="1">
        <v>6650000</v>
      </c>
      <c r="E221" s="1">
        <v>1</v>
      </c>
      <c r="F221" s="1">
        <v>138</v>
      </c>
      <c r="G221" s="1">
        <v>1</v>
      </c>
      <c r="H221" s="1" t="s">
        <v>10</v>
      </c>
      <c r="I221" s="4">
        <f>1+(Table6[[#This Row],[مقدار]]/Table6[[#This Row],[تعداد روز فعال شعبه]])*10</f>
        <v>1.0724637681159421</v>
      </c>
    </row>
    <row r="222" spans="1:9" x14ac:dyDescent="0.35">
      <c r="A222" s="1" t="s">
        <v>389</v>
      </c>
      <c r="B222" s="1" t="s">
        <v>185</v>
      </c>
      <c r="C222" s="1">
        <v>59125</v>
      </c>
      <c r="D222" s="1">
        <v>16870000</v>
      </c>
      <c r="E222" s="1">
        <v>1</v>
      </c>
      <c r="F222" s="1">
        <v>138</v>
      </c>
      <c r="G222" s="1">
        <v>1</v>
      </c>
      <c r="H222" s="1" t="s">
        <v>10</v>
      </c>
      <c r="I222" s="4">
        <f>1+(Table6[[#This Row],[مقدار]]/Table6[[#This Row],[تعداد روز فعال شعبه]])*10</f>
        <v>1.0724637681159421</v>
      </c>
    </row>
    <row r="223" spans="1:9" x14ac:dyDescent="0.35">
      <c r="A223" s="1" t="s">
        <v>389</v>
      </c>
      <c r="B223" s="1" t="s">
        <v>416</v>
      </c>
      <c r="C223" s="1">
        <v>57937</v>
      </c>
      <c r="D223" s="1">
        <v>11810000</v>
      </c>
      <c r="E223" s="1">
        <v>1</v>
      </c>
      <c r="F223" s="1">
        <v>138</v>
      </c>
      <c r="G223" s="1">
        <v>1</v>
      </c>
      <c r="H223" s="1" t="s">
        <v>10</v>
      </c>
      <c r="I223" s="4">
        <f>1+(Table6[[#This Row],[مقدار]]/Table6[[#This Row],[تعداد روز فعال شعبه]])*10</f>
        <v>1.0724637681159421</v>
      </c>
    </row>
    <row r="224" spans="1:9" x14ac:dyDescent="0.35">
      <c r="A224" s="1" t="s">
        <v>389</v>
      </c>
      <c r="B224" s="1" t="s">
        <v>99</v>
      </c>
      <c r="C224" s="1">
        <v>58710</v>
      </c>
      <c r="D224" s="1">
        <v>25410000</v>
      </c>
      <c r="E224" s="1">
        <v>3</v>
      </c>
      <c r="F224" s="1">
        <v>138</v>
      </c>
      <c r="G224" s="1">
        <v>3</v>
      </c>
      <c r="H224" s="1" t="s">
        <v>10</v>
      </c>
      <c r="I224" s="4">
        <f>1+(Table6[[#This Row],[مقدار]]/Table6[[#This Row],[تعداد روز فعال شعبه]])*10</f>
        <v>1.2173913043478262</v>
      </c>
    </row>
    <row r="225" spans="1:9" x14ac:dyDescent="0.35">
      <c r="A225" s="1" t="s">
        <v>389</v>
      </c>
      <c r="B225" s="1" t="s">
        <v>166</v>
      </c>
      <c r="C225" s="1">
        <v>58979</v>
      </c>
      <c r="D225" s="1">
        <v>11710000</v>
      </c>
      <c r="E225" s="1">
        <v>1</v>
      </c>
      <c r="F225" s="1">
        <v>138</v>
      </c>
      <c r="G225" s="1">
        <v>1</v>
      </c>
      <c r="H225" s="1" t="s">
        <v>10</v>
      </c>
      <c r="I225" s="4">
        <f>1+(Table6[[#This Row],[مقدار]]/Table6[[#This Row],[تعداد روز فعال شعبه]])*10</f>
        <v>1.0724637681159421</v>
      </c>
    </row>
    <row r="226" spans="1:9" x14ac:dyDescent="0.35">
      <c r="A226" s="1" t="s">
        <v>389</v>
      </c>
      <c r="B226" s="1" t="s">
        <v>334</v>
      </c>
      <c r="C226" s="1">
        <v>58145</v>
      </c>
      <c r="D226" s="1">
        <v>7590000</v>
      </c>
      <c r="E226" s="1">
        <v>1</v>
      </c>
      <c r="F226" s="1">
        <v>138</v>
      </c>
      <c r="G226" s="1">
        <v>1</v>
      </c>
      <c r="H226" s="1" t="s">
        <v>10</v>
      </c>
      <c r="I226" s="4">
        <f>1+(Table6[[#This Row],[مقدار]]/Table6[[#This Row],[تعداد روز فعال شعبه]])*10</f>
        <v>1.0724637681159421</v>
      </c>
    </row>
    <row r="227" spans="1:9" x14ac:dyDescent="0.35">
      <c r="A227" s="1" t="s">
        <v>389</v>
      </c>
      <c r="B227" s="1" t="s">
        <v>417</v>
      </c>
      <c r="C227" s="1">
        <v>59205</v>
      </c>
      <c r="D227" s="1">
        <v>6980000</v>
      </c>
      <c r="E227" s="1">
        <v>1</v>
      </c>
      <c r="F227" s="1">
        <v>138</v>
      </c>
      <c r="G227" s="1">
        <v>1</v>
      </c>
      <c r="H227" s="1" t="s">
        <v>10</v>
      </c>
      <c r="I227" s="4">
        <f>1+(Table6[[#This Row],[مقدار]]/Table6[[#This Row],[تعداد روز فعال شعبه]])*10</f>
        <v>1.0724637681159421</v>
      </c>
    </row>
    <row r="228" spans="1:9" x14ac:dyDescent="0.35">
      <c r="A228" s="1" t="s">
        <v>389</v>
      </c>
      <c r="B228" s="1" t="s">
        <v>164</v>
      </c>
      <c r="C228" s="1">
        <v>58795</v>
      </c>
      <c r="D228" s="1">
        <v>10480000</v>
      </c>
      <c r="E228" s="1">
        <v>2</v>
      </c>
      <c r="F228" s="1">
        <v>138</v>
      </c>
      <c r="G228" s="1">
        <v>2</v>
      </c>
      <c r="H228" s="1" t="s">
        <v>10</v>
      </c>
      <c r="I228" s="4">
        <f>1+(Table6[[#This Row],[مقدار]]/Table6[[#This Row],[تعداد روز فعال شعبه]])*10</f>
        <v>1.144927536231884</v>
      </c>
    </row>
    <row r="229" spans="1:9" x14ac:dyDescent="0.35">
      <c r="A229" s="1" t="s">
        <v>389</v>
      </c>
      <c r="B229" s="1" t="s">
        <v>178</v>
      </c>
      <c r="C229" s="1">
        <v>58989</v>
      </c>
      <c r="D229" s="1">
        <v>10780000</v>
      </c>
      <c r="E229" s="1">
        <v>2</v>
      </c>
      <c r="F229" s="1">
        <v>138</v>
      </c>
      <c r="G229" s="1">
        <v>2</v>
      </c>
      <c r="H229" s="1" t="s">
        <v>10</v>
      </c>
      <c r="I229" s="4">
        <f>1+(Table6[[#This Row],[مقدار]]/Table6[[#This Row],[تعداد روز فعال شعبه]])*10</f>
        <v>1.144927536231884</v>
      </c>
    </row>
    <row r="230" spans="1:9" x14ac:dyDescent="0.35">
      <c r="A230" s="1" t="s">
        <v>389</v>
      </c>
      <c r="B230" s="1" t="s">
        <v>58</v>
      </c>
      <c r="C230" s="1">
        <v>58602</v>
      </c>
      <c r="D230" s="1">
        <v>67080000</v>
      </c>
      <c r="E230" s="1">
        <v>6</v>
      </c>
      <c r="F230" s="1">
        <v>138</v>
      </c>
      <c r="G230" s="1">
        <v>6</v>
      </c>
      <c r="H230" s="1" t="s">
        <v>10</v>
      </c>
      <c r="I230" s="4">
        <f>1+(Table6[[#This Row],[مقدار]]/Table6[[#This Row],[تعداد روز فعال شعبه]])*10</f>
        <v>1.4347826086956521</v>
      </c>
    </row>
    <row r="231" spans="1:9" x14ac:dyDescent="0.35">
      <c r="A231" s="1" t="s">
        <v>389</v>
      </c>
      <c r="B231" s="1" t="s">
        <v>418</v>
      </c>
      <c r="C231" s="1">
        <v>58378</v>
      </c>
      <c r="D231" s="1">
        <v>4440000</v>
      </c>
      <c r="E231" s="1">
        <v>1</v>
      </c>
      <c r="F231" s="1">
        <v>138</v>
      </c>
      <c r="G231" s="1">
        <v>1</v>
      </c>
      <c r="H231" s="1" t="s">
        <v>10</v>
      </c>
      <c r="I231" s="4">
        <f>1+(Table6[[#This Row],[مقدار]]/Table6[[#This Row],[تعداد روز فعال شعبه]])*10</f>
        <v>1.0724637681159421</v>
      </c>
    </row>
    <row r="232" spans="1:9" x14ac:dyDescent="0.35">
      <c r="A232" s="1" t="s">
        <v>389</v>
      </c>
      <c r="B232" s="1" t="s">
        <v>226</v>
      </c>
      <c r="C232" s="1">
        <v>58766</v>
      </c>
      <c r="D232" s="1">
        <v>19500000</v>
      </c>
      <c r="E232" s="1">
        <v>3</v>
      </c>
      <c r="F232" s="1">
        <v>138</v>
      </c>
      <c r="G232" s="1">
        <v>3</v>
      </c>
      <c r="H232" s="1" t="s">
        <v>10</v>
      </c>
      <c r="I232" s="4">
        <f>1+(Table6[[#This Row],[مقدار]]/Table6[[#This Row],[تعداد روز فعال شعبه]])*10</f>
        <v>1.2173913043478262</v>
      </c>
    </row>
    <row r="233" spans="1:9" x14ac:dyDescent="0.35">
      <c r="A233" s="1" t="s">
        <v>389</v>
      </c>
      <c r="B233" s="1" t="s">
        <v>313</v>
      </c>
      <c r="C233" s="1">
        <v>58870</v>
      </c>
      <c r="D233" s="1">
        <v>6780000</v>
      </c>
      <c r="E233" s="1">
        <v>1</v>
      </c>
      <c r="F233" s="1">
        <v>138</v>
      </c>
      <c r="G233" s="1">
        <v>1</v>
      </c>
      <c r="H233" s="1" t="s">
        <v>10</v>
      </c>
      <c r="I233" s="4">
        <f>1+(Table6[[#This Row],[مقدار]]/Table6[[#This Row],[تعداد روز فعال شعبه]])*10</f>
        <v>1.0724637681159421</v>
      </c>
    </row>
    <row r="234" spans="1:9" x14ac:dyDescent="0.35">
      <c r="A234" s="1" t="s">
        <v>389</v>
      </c>
      <c r="B234" s="1" t="s">
        <v>419</v>
      </c>
      <c r="C234" s="1">
        <v>58543</v>
      </c>
      <c r="D234" s="1">
        <v>6370000</v>
      </c>
      <c r="E234" s="1">
        <v>1</v>
      </c>
      <c r="F234" s="1">
        <v>138</v>
      </c>
      <c r="G234" s="1">
        <v>1</v>
      </c>
      <c r="H234" s="1" t="s">
        <v>10</v>
      </c>
      <c r="I234" s="4">
        <f>1+(Table6[[#This Row],[مقدار]]/Table6[[#This Row],[تعداد روز فعال شعبه]])*10</f>
        <v>1.0724637681159421</v>
      </c>
    </row>
    <row r="235" spans="1:9" x14ac:dyDescent="0.35">
      <c r="A235" s="1" t="s">
        <v>389</v>
      </c>
      <c r="B235" s="1" t="s">
        <v>243</v>
      </c>
      <c r="C235" s="1">
        <v>58642</v>
      </c>
      <c r="D235" s="1">
        <v>37940000</v>
      </c>
      <c r="E235" s="1">
        <v>2</v>
      </c>
      <c r="F235" s="1">
        <v>138</v>
      </c>
      <c r="G235" s="1">
        <v>2</v>
      </c>
      <c r="H235" s="1" t="s">
        <v>10</v>
      </c>
      <c r="I235" s="4">
        <f>1+(Table6[[#This Row],[مقدار]]/Table6[[#This Row],[تعداد روز فعال شعبه]])*10</f>
        <v>1.144927536231884</v>
      </c>
    </row>
    <row r="236" spans="1:9" x14ac:dyDescent="0.35">
      <c r="A236" s="1" t="s">
        <v>389</v>
      </c>
      <c r="B236" s="1" t="s">
        <v>267</v>
      </c>
      <c r="C236" s="1">
        <v>58736</v>
      </c>
      <c r="D236" s="1">
        <v>5650000</v>
      </c>
      <c r="E236" s="1">
        <v>1</v>
      </c>
      <c r="F236" s="1">
        <v>138</v>
      </c>
      <c r="G236" s="1">
        <v>1</v>
      </c>
      <c r="H236" s="1" t="s">
        <v>10</v>
      </c>
      <c r="I236" s="4">
        <f>1+(Table6[[#This Row],[مقدار]]/Table6[[#This Row],[تعداد روز فعال شعبه]])*10</f>
        <v>1.0724637681159421</v>
      </c>
    </row>
    <row r="237" spans="1:9" x14ac:dyDescent="0.35">
      <c r="A237" s="1" t="s">
        <v>389</v>
      </c>
      <c r="B237" s="1" t="s">
        <v>218</v>
      </c>
      <c r="C237" s="1">
        <v>58350</v>
      </c>
      <c r="D237" s="1">
        <v>4630000</v>
      </c>
      <c r="E237" s="1">
        <v>1</v>
      </c>
      <c r="F237" s="1">
        <v>138</v>
      </c>
      <c r="G237" s="1">
        <v>1</v>
      </c>
      <c r="H237" s="1" t="s">
        <v>10</v>
      </c>
      <c r="I237" s="4">
        <f>1+(Table6[[#This Row],[مقدار]]/Table6[[#This Row],[تعداد روز فعال شعبه]])*10</f>
        <v>1.0724637681159421</v>
      </c>
    </row>
    <row r="238" spans="1:9" x14ac:dyDescent="0.35">
      <c r="A238" s="1" t="s">
        <v>389</v>
      </c>
      <c r="B238" s="1" t="s">
        <v>152</v>
      </c>
      <c r="C238" s="1">
        <v>59207</v>
      </c>
      <c r="D238" s="1">
        <v>9280000</v>
      </c>
      <c r="E238" s="1">
        <v>1</v>
      </c>
      <c r="F238" s="1">
        <v>138</v>
      </c>
      <c r="G238" s="1">
        <v>1</v>
      </c>
      <c r="H238" s="1" t="s">
        <v>10</v>
      </c>
      <c r="I238" s="4">
        <f>1+(Table6[[#This Row],[مقدار]]/Table6[[#This Row],[تعداد روز فعال شعبه]])*10</f>
        <v>1.0724637681159421</v>
      </c>
    </row>
    <row r="239" spans="1:9" x14ac:dyDescent="0.35">
      <c r="A239" s="1" t="s">
        <v>389</v>
      </c>
      <c r="B239" s="1" t="s">
        <v>189</v>
      </c>
      <c r="C239" s="1">
        <v>59017</v>
      </c>
      <c r="D239" s="1">
        <v>26880000</v>
      </c>
      <c r="E239" s="1">
        <v>2</v>
      </c>
      <c r="F239" s="1">
        <v>138</v>
      </c>
      <c r="G239" s="1">
        <v>2</v>
      </c>
      <c r="H239" s="1" t="s">
        <v>10</v>
      </c>
      <c r="I239" s="4">
        <f>1+(Table6[[#This Row],[مقدار]]/Table6[[#This Row],[تعداد روز فعال شعبه]])*10</f>
        <v>1.144927536231884</v>
      </c>
    </row>
    <row r="240" spans="1:9" x14ac:dyDescent="0.35">
      <c r="A240" s="1" t="s">
        <v>389</v>
      </c>
      <c r="B240" s="1" t="s">
        <v>420</v>
      </c>
      <c r="C240" s="1">
        <v>59231</v>
      </c>
      <c r="D240" s="1">
        <v>27690000</v>
      </c>
      <c r="E240" s="1">
        <v>3</v>
      </c>
      <c r="F240" s="1">
        <v>138</v>
      </c>
      <c r="G240" s="1">
        <v>3</v>
      </c>
      <c r="H240" s="1" t="s">
        <v>10</v>
      </c>
      <c r="I240" s="4">
        <f>1+(Table6[[#This Row],[مقدار]]/Table6[[#This Row],[تعداد روز فعال شعبه]])*10</f>
        <v>1.2173913043478262</v>
      </c>
    </row>
    <row r="241" spans="1:9" x14ac:dyDescent="0.35">
      <c r="A241" s="1" t="s">
        <v>389</v>
      </c>
      <c r="B241" s="1" t="s">
        <v>52</v>
      </c>
      <c r="C241" s="1">
        <v>58678</v>
      </c>
      <c r="D241" s="1">
        <v>24800000</v>
      </c>
      <c r="E241" s="1">
        <v>4</v>
      </c>
      <c r="F241" s="1">
        <v>138</v>
      </c>
      <c r="G241" s="1">
        <v>4</v>
      </c>
      <c r="H241" s="1" t="s">
        <v>10</v>
      </c>
      <c r="I241" s="4">
        <f>1+(Table6[[#This Row],[مقدار]]/Table6[[#This Row],[تعداد روز فعال شعبه]])*10</f>
        <v>1.2898550724637681</v>
      </c>
    </row>
    <row r="242" spans="1:9" x14ac:dyDescent="0.35">
      <c r="A242" s="1" t="s">
        <v>389</v>
      </c>
      <c r="B242" s="1" t="s">
        <v>137</v>
      </c>
      <c r="C242" s="1">
        <v>58822</v>
      </c>
      <c r="D242" s="1">
        <v>7600000</v>
      </c>
      <c r="E242" s="1">
        <v>1</v>
      </c>
      <c r="F242" s="1">
        <v>138</v>
      </c>
      <c r="G242" s="1">
        <v>1</v>
      </c>
      <c r="H242" s="1" t="s">
        <v>10</v>
      </c>
      <c r="I242" s="4">
        <f>1+(Table6[[#This Row],[مقدار]]/Table6[[#This Row],[تعداد روز فعال شعبه]])*10</f>
        <v>1.0724637681159421</v>
      </c>
    </row>
    <row r="243" spans="1:9" x14ac:dyDescent="0.35">
      <c r="A243" s="1" t="s">
        <v>389</v>
      </c>
      <c r="B243" s="1" t="s">
        <v>327</v>
      </c>
      <c r="C243" s="1">
        <v>59203</v>
      </c>
      <c r="D243" s="1">
        <v>8550000</v>
      </c>
      <c r="E243" s="1">
        <v>1</v>
      </c>
      <c r="F243" s="1">
        <v>138</v>
      </c>
      <c r="G243" s="1">
        <v>1</v>
      </c>
      <c r="H243" s="1" t="s">
        <v>10</v>
      </c>
      <c r="I243" s="4">
        <f>1+(Table6[[#This Row],[مقدار]]/Table6[[#This Row],[تعداد روز فعال شعبه]])*10</f>
        <v>1.0724637681159421</v>
      </c>
    </row>
    <row r="244" spans="1:9" x14ac:dyDescent="0.35">
      <c r="A244" s="1" t="s">
        <v>389</v>
      </c>
      <c r="B244" s="1" t="s">
        <v>304</v>
      </c>
      <c r="C244" s="1">
        <v>58571</v>
      </c>
      <c r="D244" s="1">
        <v>34240000</v>
      </c>
      <c r="E244" s="1">
        <v>2</v>
      </c>
      <c r="F244" s="1">
        <v>138</v>
      </c>
      <c r="G244" s="1">
        <v>2</v>
      </c>
      <c r="H244" s="1" t="s">
        <v>10</v>
      </c>
      <c r="I244" s="4">
        <f>1+(Table6[[#This Row],[مقدار]]/Table6[[#This Row],[تعداد روز فعال شعبه]])*10</f>
        <v>1.144927536231884</v>
      </c>
    </row>
    <row r="245" spans="1:9" x14ac:dyDescent="0.35">
      <c r="A245" s="1" t="s">
        <v>389</v>
      </c>
      <c r="B245" s="1" t="s">
        <v>212</v>
      </c>
      <c r="C245" s="1">
        <v>58535</v>
      </c>
      <c r="D245" s="1">
        <v>20260000</v>
      </c>
      <c r="E245" s="1">
        <v>2</v>
      </c>
      <c r="F245" s="1">
        <v>138</v>
      </c>
      <c r="G245" s="1">
        <v>2</v>
      </c>
      <c r="H245" s="1" t="s">
        <v>10</v>
      </c>
      <c r="I245" s="4">
        <f>1+(Table6[[#This Row],[مقدار]]/Table6[[#This Row],[تعداد روز فعال شعبه]])*10</f>
        <v>1.144927536231884</v>
      </c>
    </row>
    <row r="246" spans="1:9" x14ac:dyDescent="0.35">
      <c r="A246" s="1" t="s">
        <v>389</v>
      </c>
      <c r="B246" s="1" t="s">
        <v>363</v>
      </c>
      <c r="C246" s="1">
        <v>58181</v>
      </c>
      <c r="D246" s="1">
        <v>3880000</v>
      </c>
      <c r="E246" s="1">
        <v>1</v>
      </c>
      <c r="F246" s="1">
        <v>138</v>
      </c>
      <c r="G246" s="1">
        <v>1</v>
      </c>
      <c r="H246" s="1" t="s">
        <v>10</v>
      </c>
      <c r="I246" s="4">
        <f>1+(Table6[[#This Row],[مقدار]]/Table6[[#This Row],[تعداد روز فعال شعبه]])*10</f>
        <v>1.0724637681159421</v>
      </c>
    </row>
    <row r="247" spans="1:9" x14ac:dyDescent="0.35">
      <c r="A247" s="1" t="s">
        <v>389</v>
      </c>
      <c r="B247" s="1" t="s">
        <v>306</v>
      </c>
      <c r="C247" s="1">
        <v>58580</v>
      </c>
      <c r="D247" s="1">
        <v>10830000</v>
      </c>
      <c r="E247" s="1">
        <v>1</v>
      </c>
      <c r="F247" s="1">
        <v>138</v>
      </c>
      <c r="G247" s="1">
        <v>1</v>
      </c>
      <c r="H247" s="1" t="s">
        <v>10</v>
      </c>
      <c r="I247" s="4">
        <f>1+(Table6[[#This Row],[مقدار]]/Table6[[#This Row],[تعداد روز فعال شعبه]])*10</f>
        <v>1.0724637681159421</v>
      </c>
    </row>
    <row r="248" spans="1:9" x14ac:dyDescent="0.35">
      <c r="A248" s="1" t="s">
        <v>389</v>
      </c>
      <c r="B248" s="1" t="s">
        <v>198</v>
      </c>
      <c r="C248" s="1">
        <v>59224</v>
      </c>
      <c r="D248" s="1">
        <v>21060000</v>
      </c>
      <c r="E248" s="1">
        <v>2</v>
      </c>
      <c r="F248" s="1">
        <v>138</v>
      </c>
      <c r="G248" s="1">
        <v>2</v>
      </c>
      <c r="H248" s="1" t="s">
        <v>10</v>
      </c>
      <c r="I248" s="4">
        <f>1+(Table6[[#This Row],[مقدار]]/Table6[[#This Row],[تعداد روز فعال شعبه]])*10</f>
        <v>1.144927536231884</v>
      </c>
    </row>
    <row r="249" spans="1:9" x14ac:dyDescent="0.35">
      <c r="A249" s="1" t="s">
        <v>389</v>
      </c>
      <c r="B249" s="1" t="s">
        <v>86</v>
      </c>
      <c r="C249" s="1">
        <v>58607</v>
      </c>
      <c r="D249" s="1">
        <v>37080000</v>
      </c>
      <c r="E249" s="1">
        <v>3</v>
      </c>
      <c r="F249" s="1">
        <v>138</v>
      </c>
      <c r="G249" s="1">
        <v>3</v>
      </c>
      <c r="H249" s="1" t="s">
        <v>10</v>
      </c>
      <c r="I249" s="4">
        <f>1+(Table6[[#This Row],[مقدار]]/Table6[[#This Row],[تعداد روز فعال شعبه]])*10</f>
        <v>1.2173913043478262</v>
      </c>
    </row>
    <row r="250" spans="1:9" x14ac:dyDescent="0.35">
      <c r="A250" s="1" t="s">
        <v>389</v>
      </c>
      <c r="B250" s="1" t="s">
        <v>377</v>
      </c>
      <c r="C250" s="1">
        <v>58628</v>
      </c>
      <c r="D250" s="1">
        <v>46410000</v>
      </c>
      <c r="E250" s="1">
        <v>7</v>
      </c>
      <c r="F250" s="1">
        <v>138</v>
      </c>
      <c r="G250" s="1">
        <v>7</v>
      </c>
      <c r="H250" s="1" t="s">
        <v>10</v>
      </c>
      <c r="I250" s="4">
        <f>1+(Table6[[#This Row],[مقدار]]/Table6[[#This Row],[تعداد روز فعال شعبه]])*10</f>
        <v>1.5072463768115942</v>
      </c>
    </row>
    <row r="251" spans="1:9" x14ac:dyDescent="0.35">
      <c r="A251" s="1" t="s">
        <v>389</v>
      </c>
      <c r="B251" s="1" t="s">
        <v>40</v>
      </c>
      <c r="C251" s="1">
        <v>59043</v>
      </c>
      <c r="D251" s="1">
        <v>13400000</v>
      </c>
      <c r="E251" s="1">
        <v>2</v>
      </c>
      <c r="F251" s="1">
        <v>138</v>
      </c>
      <c r="G251" s="1">
        <v>2</v>
      </c>
      <c r="H251" s="1" t="s">
        <v>10</v>
      </c>
      <c r="I251" s="4">
        <f>1+(Table6[[#This Row],[مقدار]]/Table6[[#This Row],[تعداد روز فعال شعبه]])*10</f>
        <v>1.144927536231884</v>
      </c>
    </row>
    <row r="252" spans="1:9" x14ac:dyDescent="0.35">
      <c r="A252" s="1" t="s">
        <v>389</v>
      </c>
      <c r="B252" s="1" t="s">
        <v>274</v>
      </c>
      <c r="C252" s="1">
        <v>59107</v>
      </c>
      <c r="D252" s="1">
        <v>9530000</v>
      </c>
      <c r="E252" s="1">
        <v>1</v>
      </c>
      <c r="F252" s="1">
        <v>138</v>
      </c>
      <c r="G252" s="1">
        <v>1</v>
      </c>
      <c r="H252" s="1" t="s">
        <v>10</v>
      </c>
      <c r="I252" s="4">
        <f>1+(Table6[[#This Row],[مقدار]]/Table6[[#This Row],[تعداد روز فعال شعبه]])*10</f>
        <v>1.0724637681159421</v>
      </c>
    </row>
    <row r="253" spans="1:9" x14ac:dyDescent="0.35">
      <c r="A253" s="1" t="s">
        <v>389</v>
      </c>
      <c r="B253" s="1" t="s">
        <v>421</v>
      </c>
      <c r="C253" s="1">
        <v>58552</v>
      </c>
      <c r="D253" s="1">
        <v>10950000</v>
      </c>
      <c r="E253" s="1">
        <v>3</v>
      </c>
      <c r="F253" s="1">
        <v>138</v>
      </c>
      <c r="G253" s="1">
        <v>2</v>
      </c>
      <c r="H253" s="1" t="s">
        <v>10</v>
      </c>
      <c r="I253" s="4">
        <f>1+(Table6[[#This Row],[مقدار]]/Table6[[#This Row],[تعداد روز فعال شعبه]])*10</f>
        <v>1.2173913043478262</v>
      </c>
    </row>
    <row r="254" spans="1:9" x14ac:dyDescent="0.35">
      <c r="A254" s="1" t="s">
        <v>389</v>
      </c>
      <c r="B254" s="1" t="s">
        <v>422</v>
      </c>
      <c r="C254" s="1">
        <v>58815</v>
      </c>
      <c r="D254" s="1">
        <v>16840000</v>
      </c>
      <c r="E254" s="1">
        <v>4</v>
      </c>
      <c r="F254" s="1">
        <v>138</v>
      </c>
      <c r="G254" s="1">
        <v>4</v>
      </c>
      <c r="H254" s="1" t="s">
        <v>10</v>
      </c>
      <c r="I254" s="4">
        <f>1+(Table6[[#This Row],[مقدار]]/Table6[[#This Row],[تعداد روز فعال شعبه]])*10</f>
        <v>1.2898550724637681</v>
      </c>
    </row>
    <row r="255" spans="1:9" x14ac:dyDescent="0.35">
      <c r="A255" s="1" t="s">
        <v>389</v>
      </c>
      <c r="B255" s="1" t="s">
        <v>194</v>
      </c>
      <c r="C255" s="1">
        <v>59052</v>
      </c>
      <c r="D255" s="1">
        <v>16260000</v>
      </c>
      <c r="E255" s="1">
        <v>2</v>
      </c>
      <c r="F255" s="1">
        <v>138</v>
      </c>
      <c r="G255" s="1">
        <v>2</v>
      </c>
      <c r="H255" s="1" t="s">
        <v>10</v>
      </c>
      <c r="I255" s="4">
        <f>1+(Table6[[#This Row],[مقدار]]/Table6[[#This Row],[تعداد روز فعال شعبه]])*10</f>
        <v>1.144927536231884</v>
      </c>
    </row>
    <row r="256" spans="1:9" x14ac:dyDescent="0.35">
      <c r="A256" s="1" t="s">
        <v>389</v>
      </c>
      <c r="B256" s="1" t="s">
        <v>234</v>
      </c>
      <c r="C256" s="1">
        <v>58593</v>
      </c>
      <c r="D256" s="1">
        <v>84180000</v>
      </c>
      <c r="E256" s="1">
        <v>14</v>
      </c>
      <c r="F256" s="1">
        <v>138</v>
      </c>
      <c r="G256" s="1">
        <v>14</v>
      </c>
      <c r="H256" s="1" t="s">
        <v>10</v>
      </c>
      <c r="I256" s="4">
        <f>1+(Table6[[#This Row],[مقدار]]/Table6[[#This Row],[تعداد روز فعال شعبه]])*10</f>
        <v>2.0144927536231885</v>
      </c>
    </row>
    <row r="257" spans="1:9" x14ac:dyDescent="0.35">
      <c r="A257" s="1" t="s">
        <v>389</v>
      </c>
      <c r="B257" s="1" t="s">
        <v>423</v>
      </c>
      <c r="C257" s="1">
        <v>58579</v>
      </c>
      <c r="D257" s="1">
        <v>23160000</v>
      </c>
      <c r="E257" s="1">
        <v>3</v>
      </c>
      <c r="F257" s="1">
        <v>138</v>
      </c>
      <c r="G257" s="1">
        <v>3</v>
      </c>
      <c r="H257" s="1" t="s">
        <v>10</v>
      </c>
      <c r="I257" s="4">
        <f>1+(Table6[[#This Row],[مقدار]]/Table6[[#This Row],[تعداد روز فعال شعبه]])*10</f>
        <v>1.2173913043478262</v>
      </c>
    </row>
    <row r="258" spans="1:9" x14ac:dyDescent="0.35">
      <c r="A258" s="1" t="s">
        <v>389</v>
      </c>
      <c r="B258" s="1" t="s">
        <v>188</v>
      </c>
      <c r="C258" s="1">
        <v>58927</v>
      </c>
      <c r="D258" s="1">
        <v>24380000</v>
      </c>
      <c r="E258" s="1">
        <v>2</v>
      </c>
      <c r="F258" s="1">
        <v>138</v>
      </c>
      <c r="G258" s="1">
        <v>2</v>
      </c>
      <c r="H258" s="1" t="s">
        <v>10</v>
      </c>
      <c r="I258" s="4">
        <f>1+(Table6[[#This Row],[مقدار]]/Table6[[#This Row],[تعداد روز فعال شعبه]])*10</f>
        <v>1.144927536231884</v>
      </c>
    </row>
    <row r="259" spans="1:9" x14ac:dyDescent="0.35">
      <c r="A259" s="1" t="s">
        <v>389</v>
      </c>
      <c r="B259" s="1" t="s">
        <v>340</v>
      </c>
      <c r="C259" s="1">
        <v>58685</v>
      </c>
      <c r="D259" s="1">
        <v>18280000</v>
      </c>
      <c r="E259" s="1">
        <v>2</v>
      </c>
      <c r="F259" s="1">
        <v>138</v>
      </c>
      <c r="G259" s="1">
        <v>2</v>
      </c>
      <c r="H259" s="1" t="s">
        <v>10</v>
      </c>
      <c r="I259" s="4">
        <f>1+(Table6[[#This Row],[مقدار]]/Table6[[#This Row],[تعداد روز فعال شعبه]])*10</f>
        <v>1.144927536231884</v>
      </c>
    </row>
    <row r="260" spans="1:9" x14ac:dyDescent="0.35">
      <c r="A260" s="1" t="s">
        <v>389</v>
      </c>
      <c r="B260" s="1" t="s">
        <v>424</v>
      </c>
      <c r="C260" s="1">
        <v>58554</v>
      </c>
      <c r="D260" s="1">
        <v>8010000</v>
      </c>
      <c r="E260" s="1">
        <v>1</v>
      </c>
      <c r="F260" s="1">
        <v>138</v>
      </c>
      <c r="G260" s="1">
        <v>1</v>
      </c>
      <c r="H260" s="1" t="s">
        <v>10</v>
      </c>
      <c r="I260" s="4">
        <f>1+(Table6[[#This Row],[مقدار]]/Table6[[#This Row],[تعداد روز فعال شعبه]])*10</f>
        <v>1.0724637681159421</v>
      </c>
    </row>
    <row r="261" spans="1:9" x14ac:dyDescent="0.35">
      <c r="A261" s="1" t="s">
        <v>389</v>
      </c>
      <c r="B261" s="1" t="s">
        <v>425</v>
      </c>
      <c r="C261" s="1">
        <v>58132</v>
      </c>
      <c r="D261" s="1">
        <v>4620000</v>
      </c>
      <c r="E261" s="1">
        <v>1</v>
      </c>
      <c r="F261" s="1">
        <v>138</v>
      </c>
      <c r="G261" s="1">
        <v>1</v>
      </c>
      <c r="H261" s="1" t="s">
        <v>10</v>
      </c>
      <c r="I261" s="4">
        <f>1+(Table6[[#This Row],[مقدار]]/Table6[[#This Row],[تعداد روز فعال شعبه]])*10</f>
        <v>1.0724637681159421</v>
      </c>
    </row>
    <row r="262" spans="1:9" x14ac:dyDescent="0.35">
      <c r="A262" s="1" t="s">
        <v>389</v>
      </c>
      <c r="B262" s="1" t="s">
        <v>426</v>
      </c>
      <c r="C262" s="1">
        <v>58690</v>
      </c>
      <c r="D262" s="1">
        <v>22400000</v>
      </c>
      <c r="E262" s="1">
        <v>2</v>
      </c>
      <c r="F262" s="1">
        <v>138</v>
      </c>
      <c r="G262" s="1">
        <v>2</v>
      </c>
      <c r="H262" s="1" t="s">
        <v>10</v>
      </c>
      <c r="I262" s="4">
        <f>1+(Table6[[#This Row],[مقدار]]/Table6[[#This Row],[تعداد روز فعال شعبه]])*10</f>
        <v>1.144927536231884</v>
      </c>
    </row>
    <row r="263" spans="1:9" x14ac:dyDescent="0.35">
      <c r="A263" s="1" t="s">
        <v>389</v>
      </c>
      <c r="B263" s="1" t="s">
        <v>11</v>
      </c>
      <c r="C263" s="1">
        <v>58482</v>
      </c>
      <c r="D263" s="1">
        <v>9260000</v>
      </c>
      <c r="E263" s="1">
        <v>2</v>
      </c>
      <c r="F263" s="1">
        <v>138</v>
      </c>
      <c r="G263" s="1">
        <v>2</v>
      </c>
      <c r="H263" s="1" t="s">
        <v>10</v>
      </c>
      <c r="I263" s="4">
        <f>1+(Table6[[#This Row],[مقدار]]/Table6[[#This Row],[تعداد روز فعال شعبه]])*10</f>
        <v>1.144927536231884</v>
      </c>
    </row>
    <row r="264" spans="1:9" x14ac:dyDescent="0.35">
      <c r="A264" s="1" t="s">
        <v>389</v>
      </c>
      <c r="B264" s="1" t="s">
        <v>427</v>
      </c>
      <c r="C264" s="1">
        <v>58991</v>
      </c>
      <c r="D264" s="1">
        <v>25410000</v>
      </c>
      <c r="E264" s="1">
        <v>3</v>
      </c>
      <c r="F264" s="1">
        <v>138</v>
      </c>
      <c r="G264" s="1">
        <v>3</v>
      </c>
      <c r="H264" s="1" t="s">
        <v>10</v>
      </c>
      <c r="I264" s="4">
        <f>1+(Table6[[#This Row],[مقدار]]/Table6[[#This Row],[تعداد روز فعال شعبه]])*10</f>
        <v>1.2173913043478262</v>
      </c>
    </row>
    <row r="265" spans="1:9" x14ac:dyDescent="0.35">
      <c r="A265" s="1" t="s">
        <v>389</v>
      </c>
      <c r="B265" s="1" t="s">
        <v>129</v>
      </c>
      <c r="C265" s="1">
        <v>58782</v>
      </c>
      <c r="D265" s="1">
        <v>13920000</v>
      </c>
      <c r="E265" s="1">
        <v>2</v>
      </c>
      <c r="F265" s="1">
        <v>138</v>
      </c>
      <c r="G265" s="1">
        <v>2</v>
      </c>
      <c r="H265" s="1" t="s">
        <v>10</v>
      </c>
      <c r="I265" s="4">
        <f>1+(Table6[[#This Row],[مقدار]]/Table6[[#This Row],[تعداد روز فعال شعبه]])*10</f>
        <v>1.144927536231884</v>
      </c>
    </row>
    <row r="266" spans="1:9" x14ac:dyDescent="0.35">
      <c r="A266" s="1" t="s">
        <v>389</v>
      </c>
      <c r="B266" s="1" t="s">
        <v>428</v>
      </c>
      <c r="C266" s="1">
        <v>57929</v>
      </c>
      <c r="D266" s="1">
        <v>9420000</v>
      </c>
      <c r="E266" s="1">
        <v>2</v>
      </c>
      <c r="F266" s="1">
        <v>138</v>
      </c>
      <c r="G266" s="1">
        <v>2</v>
      </c>
      <c r="H266" s="1" t="s">
        <v>10</v>
      </c>
      <c r="I266" s="4">
        <f>1+(Table6[[#This Row],[مقدار]]/Table6[[#This Row],[تعداد روز فعال شعبه]])*10</f>
        <v>1.144927536231884</v>
      </c>
    </row>
    <row r="267" spans="1:9" x14ac:dyDescent="0.35">
      <c r="A267" s="1" t="s">
        <v>389</v>
      </c>
      <c r="B267" s="1" t="s">
        <v>295</v>
      </c>
      <c r="C267" s="1">
        <v>58564</v>
      </c>
      <c r="D267" s="1">
        <v>22280000</v>
      </c>
      <c r="E267" s="1">
        <v>2</v>
      </c>
      <c r="F267" s="1">
        <v>138</v>
      </c>
      <c r="G267" s="1">
        <v>2</v>
      </c>
      <c r="H267" s="1" t="s">
        <v>10</v>
      </c>
      <c r="I267" s="4">
        <f>1+(Table6[[#This Row],[مقدار]]/Table6[[#This Row],[تعداد روز فعال شعبه]])*10</f>
        <v>1.144927536231884</v>
      </c>
    </row>
    <row r="268" spans="1:9" x14ac:dyDescent="0.35">
      <c r="A268" s="1" t="s">
        <v>389</v>
      </c>
      <c r="B268" s="1" t="s">
        <v>143</v>
      </c>
      <c r="C268" s="1">
        <v>58961</v>
      </c>
      <c r="D268" s="1">
        <v>11710000</v>
      </c>
      <c r="E268" s="1">
        <v>1</v>
      </c>
      <c r="F268" s="1">
        <v>138</v>
      </c>
      <c r="G268" s="1">
        <v>1</v>
      </c>
      <c r="H268" s="1" t="s">
        <v>10</v>
      </c>
      <c r="I268" s="4">
        <f>1+(Table6[[#This Row],[مقدار]]/Table6[[#This Row],[تعداد روز فعال شعبه]])*10</f>
        <v>1.0724637681159421</v>
      </c>
    </row>
    <row r="269" spans="1:9" x14ac:dyDescent="0.35">
      <c r="A269" s="1" t="s">
        <v>389</v>
      </c>
      <c r="B269" s="1" t="s">
        <v>28</v>
      </c>
      <c r="C269" s="1">
        <v>58764</v>
      </c>
      <c r="D269" s="1">
        <v>18560000</v>
      </c>
      <c r="E269" s="1">
        <v>2</v>
      </c>
      <c r="F269" s="1">
        <v>138</v>
      </c>
      <c r="G269" s="1">
        <v>2</v>
      </c>
      <c r="H269" s="1" t="s">
        <v>10</v>
      </c>
      <c r="I269" s="4">
        <f>1+(Table6[[#This Row],[مقدار]]/Table6[[#This Row],[تعداد روز فعال شعبه]])*10</f>
        <v>1.144927536231884</v>
      </c>
    </row>
    <row r="270" spans="1:9" x14ac:dyDescent="0.35">
      <c r="A270" s="1" t="s">
        <v>389</v>
      </c>
      <c r="B270" s="1" t="s">
        <v>310</v>
      </c>
      <c r="C270" s="1">
        <v>58610</v>
      </c>
      <c r="D270" s="1">
        <v>46700000</v>
      </c>
      <c r="E270" s="1">
        <v>2</v>
      </c>
      <c r="F270" s="1">
        <v>138</v>
      </c>
      <c r="G270" s="1">
        <v>2</v>
      </c>
      <c r="H270" s="1" t="s">
        <v>10</v>
      </c>
      <c r="I270" s="4">
        <f>1+(Table6[[#This Row],[مقدار]]/Table6[[#This Row],[تعداد روز فعال شعبه]])*10</f>
        <v>1.144927536231884</v>
      </c>
    </row>
    <row r="271" spans="1:9" x14ac:dyDescent="0.35">
      <c r="A271" s="1" t="s">
        <v>389</v>
      </c>
      <c r="B271" s="1" t="s">
        <v>429</v>
      </c>
      <c r="C271" s="1">
        <v>58257</v>
      </c>
      <c r="D271" s="1">
        <v>2870000</v>
      </c>
      <c r="E271" s="1">
        <v>1</v>
      </c>
      <c r="F271" s="1">
        <v>138</v>
      </c>
      <c r="G271" s="1">
        <v>1</v>
      </c>
      <c r="H271" s="1" t="s">
        <v>10</v>
      </c>
      <c r="I271" s="4">
        <f>1+(Table6[[#This Row],[مقدار]]/Table6[[#This Row],[تعداد روز فعال شعبه]])*10</f>
        <v>1.0724637681159421</v>
      </c>
    </row>
    <row r="272" spans="1:9" x14ac:dyDescent="0.35">
      <c r="A272" s="1" t="s">
        <v>389</v>
      </c>
      <c r="B272" s="1" t="s">
        <v>348</v>
      </c>
      <c r="C272" s="1">
        <v>58672</v>
      </c>
      <c r="D272" s="1">
        <v>6670000</v>
      </c>
      <c r="E272" s="1">
        <v>1</v>
      </c>
      <c r="F272" s="1">
        <v>138</v>
      </c>
      <c r="G272" s="1">
        <v>1</v>
      </c>
      <c r="H272" s="1" t="s">
        <v>10</v>
      </c>
      <c r="I272" s="4">
        <f>1+(Table6[[#This Row],[مقدار]]/Table6[[#This Row],[تعداد روز فعال شعبه]])*10</f>
        <v>1.0724637681159421</v>
      </c>
    </row>
    <row r="273" spans="1:9" x14ac:dyDescent="0.35">
      <c r="A273" s="1" t="s">
        <v>389</v>
      </c>
      <c r="B273" s="1" t="s">
        <v>342</v>
      </c>
      <c r="C273" s="1">
        <v>58821</v>
      </c>
      <c r="D273" s="1">
        <v>26900000</v>
      </c>
      <c r="E273" s="1">
        <v>2</v>
      </c>
      <c r="F273" s="1">
        <v>138</v>
      </c>
      <c r="G273" s="1">
        <v>2</v>
      </c>
      <c r="H273" s="1" t="s">
        <v>10</v>
      </c>
      <c r="I273" s="4">
        <f>1+(Table6[[#This Row],[مقدار]]/Table6[[#This Row],[تعداد روز فعال شعبه]])*10</f>
        <v>1.144927536231884</v>
      </c>
    </row>
    <row r="274" spans="1:9" x14ac:dyDescent="0.35">
      <c r="A274" s="1" t="s">
        <v>389</v>
      </c>
      <c r="B274" s="1" t="s">
        <v>153</v>
      </c>
      <c r="C274" s="1">
        <v>58931</v>
      </c>
      <c r="D274" s="1">
        <v>8380000</v>
      </c>
      <c r="E274" s="1">
        <v>1</v>
      </c>
      <c r="F274" s="1">
        <v>138</v>
      </c>
      <c r="G274" s="1">
        <v>1</v>
      </c>
      <c r="H274" s="1" t="s">
        <v>10</v>
      </c>
      <c r="I274" s="4">
        <f>1+(Table6[[#This Row],[مقدار]]/Table6[[#This Row],[تعداد روز فعال شعبه]])*10</f>
        <v>1.0724637681159421</v>
      </c>
    </row>
    <row r="275" spans="1:9" x14ac:dyDescent="0.35">
      <c r="A275" s="1" t="s">
        <v>389</v>
      </c>
      <c r="B275" s="1" t="s">
        <v>351</v>
      </c>
      <c r="C275" s="1">
        <v>58285</v>
      </c>
      <c r="D275" s="1">
        <v>3000000</v>
      </c>
      <c r="E275" s="1">
        <v>1</v>
      </c>
      <c r="F275" s="1">
        <v>138</v>
      </c>
      <c r="G275" s="1">
        <v>1</v>
      </c>
      <c r="H275" s="1" t="s">
        <v>10</v>
      </c>
      <c r="I275" s="4">
        <f>1+(Table6[[#This Row],[مقدار]]/Table6[[#This Row],[تعداد روز فعال شعبه]])*10</f>
        <v>1.0724637681159421</v>
      </c>
    </row>
    <row r="276" spans="1:9" x14ac:dyDescent="0.35">
      <c r="A276" s="1" t="s">
        <v>389</v>
      </c>
      <c r="B276" s="1" t="s">
        <v>430</v>
      </c>
      <c r="C276" s="1">
        <v>58475</v>
      </c>
      <c r="D276" s="1">
        <v>3820000</v>
      </c>
      <c r="E276" s="1">
        <v>1</v>
      </c>
      <c r="F276" s="1">
        <v>138</v>
      </c>
      <c r="G276" s="1">
        <v>1</v>
      </c>
      <c r="H276" s="1" t="s">
        <v>10</v>
      </c>
      <c r="I276" s="4">
        <f>1+(Table6[[#This Row],[مقدار]]/Table6[[#This Row],[تعداد روز فعال شعبه]])*10</f>
        <v>1.0724637681159421</v>
      </c>
    </row>
    <row r="277" spans="1:9" x14ac:dyDescent="0.35">
      <c r="A277" s="1" t="s">
        <v>389</v>
      </c>
      <c r="B277" s="1" t="s">
        <v>431</v>
      </c>
      <c r="C277" s="1">
        <v>57880</v>
      </c>
      <c r="D277" s="1">
        <v>5870000</v>
      </c>
      <c r="E277" s="1">
        <v>1</v>
      </c>
      <c r="F277" s="1">
        <v>138</v>
      </c>
      <c r="G277" s="1">
        <v>1</v>
      </c>
      <c r="H277" s="1" t="s">
        <v>10</v>
      </c>
      <c r="I277" s="4">
        <f>1+(Table6[[#This Row],[مقدار]]/Table6[[#This Row],[تعداد روز فعال شعبه]])*10</f>
        <v>1.0724637681159421</v>
      </c>
    </row>
    <row r="278" spans="1:9" x14ac:dyDescent="0.35">
      <c r="A278" s="1" t="s">
        <v>389</v>
      </c>
      <c r="B278" s="1" t="s">
        <v>432</v>
      </c>
      <c r="C278" s="1">
        <v>59041</v>
      </c>
      <c r="D278" s="1">
        <v>5320000</v>
      </c>
      <c r="E278" s="1">
        <v>1</v>
      </c>
      <c r="F278" s="1">
        <v>138</v>
      </c>
      <c r="G278" s="1">
        <v>1</v>
      </c>
      <c r="H278" s="1" t="s">
        <v>10</v>
      </c>
      <c r="I278" s="4">
        <f>1+(Table6[[#This Row],[مقدار]]/Table6[[#This Row],[تعداد روز فعال شعبه]])*10</f>
        <v>1.0724637681159421</v>
      </c>
    </row>
    <row r="279" spans="1:9" x14ac:dyDescent="0.35">
      <c r="A279" s="1" t="s">
        <v>389</v>
      </c>
      <c r="B279" s="1" t="s">
        <v>47</v>
      </c>
      <c r="C279" s="1">
        <v>57940</v>
      </c>
      <c r="D279" s="1">
        <v>3920000</v>
      </c>
      <c r="E279" s="1">
        <v>1</v>
      </c>
      <c r="F279" s="1">
        <v>138</v>
      </c>
      <c r="G279" s="1">
        <v>1</v>
      </c>
      <c r="H279" s="1" t="s">
        <v>10</v>
      </c>
      <c r="I279" s="4">
        <f>1+(Table6[[#This Row],[مقدار]]/Table6[[#This Row],[تعداد روز فعال شعبه]])*10</f>
        <v>1.0724637681159421</v>
      </c>
    </row>
    <row r="280" spans="1:9" x14ac:dyDescent="0.35">
      <c r="A280" s="1" t="s">
        <v>389</v>
      </c>
      <c r="B280" s="1" t="s">
        <v>433</v>
      </c>
      <c r="C280" s="1">
        <v>58073</v>
      </c>
      <c r="D280" s="1">
        <v>4610000</v>
      </c>
      <c r="E280" s="1">
        <v>1</v>
      </c>
      <c r="F280" s="1">
        <v>138</v>
      </c>
      <c r="G280" s="1">
        <v>1</v>
      </c>
      <c r="H280" s="1" t="s">
        <v>10</v>
      </c>
      <c r="I280" s="4">
        <f>1+(Table6[[#This Row],[مقدار]]/Table6[[#This Row],[تعداد روز فعال شعبه]])*10</f>
        <v>1.0724637681159421</v>
      </c>
    </row>
    <row r="281" spans="1:9" x14ac:dyDescent="0.35">
      <c r="A281" s="1" t="s">
        <v>389</v>
      </c>
      <c r="B281" s="1" t="s">
        <v>373</v>
      </c>
      <c r="C281" s="1">
        <v>58984</v>
      </c>
      <c r="D281" s="1">
        <v>37000000</v>
      </c>
      <c r="E281" s="1">
        <v>2</v>
      </c>
      <c r="F281" s="1">
        <v>138</v>
      </c>
      <c r="G281" s="1">
        <v>2</v>
      </c>
      <c r="H281" s="1" t="s">
        <v>10</v>
      </c>
      <c r="I281" s="4">
        <f>1+(Table6[[#This Row],[مقدار]]/Table6[[#This Row],[تعداد روز فعال شعبه]])*10</f>
        <v>1.144927536231884</v>
      </c>
    </row>
    <row r="282" spans="1:9" x14ac:dyDescent="0.35">
      <c r="A282" s="1" t="s">
        <v>389</v>
      </c>
      <c r="B282" s="1" t="s">
        <v>49</v>
      </c>
      <c r="C282" s="1">
        <v>59012</v>
      </c>
      <c r="D282" s="1">
        <v>11000000</v>
      </c>
      <c r="E282" s="1">
        <v>1</v>
      </c>
      <c r="F282" s="1">
        <v>138</v>
      </c>
      <c r="G282" s="1">
        <v>1</v>
      </c>
      <c r="H282" s="1" t="s">
        <v>10</v>
      </c>
      <c r="I282" s="4">
        <f>1+(Table6[[#This Row],[مقدار]]/Table6[[#This Row],[تعداد روز فعال شعبه]])*10</f>
        <v>1.0724637681159421</v>
      </c>
    </row>
    <row r="283" spans="1:9" x14ac:dyDescent="0.35">
      <c r="A283" s="1" t="s">
        <v>389</v>
      </c>
      <c r="B283" s="1" t="s">
        <v>434</v>
      </c>
      <c r="C283" s="1">
        <v>58687</v>
      </c>
      <c r="D283" s="1">
        <v>16390000</v>
      </c>
      <c r="E283" s="1">
        <v>1</v>
      </c>
      <c r="F283" s="1">
        <v>138</v>
      </c>
      <c r="G283" s="1">
        <v>1</v>
      </c>
      <c r="H283" s="1" t="s">
        <v>10</v>
      </c>
      <c r="I283" s="4">
        <f>1+(Table6[[#This Row],[مقدار]]/Table6[[#This Row],[تعداد روز فعال شعبه]])*10</f>
        <v>1.0724637681159421</v>
      </c>
    </row>
    <row r="284" spans="1:9" x14ac:dyDescent="0.35">
      <c r="A284" s="1" t="s">
        <v>389</v>
      </c>
      <c r="B284" s="1" t="s">
        <v>249</v>
      </c>
      <c r="C284" s="1">
        <v>57837</v>
      </c>
      <c r="D284" s="1">
        <v>8190000</v>
      </c>
      <c r="E284" s="1">
        <v>1</v>
      </c>
      <c r="F284" s="1">
        <v>138</v>
      </c>
      <c r="G284" s="1">
        <v>1</v>
      </c>
      <c r="H284" s="1" t="s">
        <v>10</v>
      </c>
      <c r="I284" s="4">
        <f>1+(Table6[[#This Row],[مقدار]]/Table6[[#This Row],[تعداد روز فعال شعبه]])*10</f>
        <v>1.0724637681159421</v>
      </c>
    </row>
    <row r="285" spans="1:9" x14ac:dyDescent="0.35">
      <c r="A285" s="1" t="s">
        <v>389</v>
      </c>
      <c r="B285" s="1" t="s">
        <v>435</v>
      </c>
      <c r="C285" s="1">
        <v>59075</v>
      </c>
      <c r="D285" s="1">
        <v>11570000</v>
      </c>
      <c r="E285" s="1">
        <v>1</v>
      </c>
      <c r="F285" s="1">
        <v>138</v>
      </c>
      <c r="G285" s="1">
        <v>1</v>
      </c>
      <c r="H285" s="1" t="s">
        <v>10</v>
      </c>
      <c r="I285" s="4">
        <f>1+(Table6[[#This Row],[مقدار]]/Table6[[#This Row],[تعداد روز فعال شعبه]])*10</f>
        <v>1.0724637681159421</v>
      </c>
    </row>
    <row r="286" spans="1:9" x14ac:dyDescent="0.35">
      <c r="A286" s="1" t="s">
        <v>389</v>
      </c>
      <c r="B286" s="1" t="s">
        <v>436</v>
      </c>
      <c r="C286" s="1">
        <v>58996</v>
      </c>
      <c r="D286" s="1">
        <v>8270000</v>
      </c>
      <c r="E286" s="1">
        <v>1</v>
      </c>
      <c r="F286" s="1">
        <v>138</v>
      </c>
      <c r="G286" s="1">
        <v>1</v>
      </c>
      <c r="H286" s="1" t="s">
        <v>10</v>
      </c>
      <c r="I286" s="4">
        <f>1+(Table6[[#This Row],[مقدار]]/Table6[[#This Row],[تعداد روز فعال شعبه]])*10</f>
        <v>1.0724637681159421</v>
      </c>
    </row>
    <row r="287" spans="1:9" x14ac:dyDescent="0.35">
      <c r="A287" s="1" t="s">
        <v>389</v>
      </c>
      <c r="B287" s="1" t="s">
        <v>270</v>
      </c>
      <c r="C287" s="1">
        <v>57926</v>
      </c>
      <c r="D287" s="1">
        <v>5400000</v>
      </c>
      <c r="E287" s="1">
        <v>1</v>
      </c>
      <c r="F287" s="1">
        <v>138</v>
      </c>
      <c r="G287" s="1">
        <v>1</v>
      </c>
      <c r="H287" s="1" t="s">
        <v>10</v>
      </c>
      <c r="I287" s="4">
        <f>1+(Table6[[#This Row],[مقدار]]/Table6[[#This Row],[تعداد روز فعال شعبه]])*10</f>
        <v>1.0724637681159421</v>
      </c>
    </row>
    <row r="288" spans="1:9" x14ac:dyDescent="0.35">
      <c r="A288" s="1" t="s">
        <v>389</v>
      </c>
      <c r="B288" s="1" t="s">
        <v>345</v>
      </c>
      <c r="C288" s="1">
        <v>58542</v>
      </c>
      <c r="D288" s="1">
        <v>20370000</v>
      </c>
      <c r="E288" s="1">
        <v>1</v>
      </c>
      <c r="F288" s="1">
        <v>138</v>
      </c>
      <c r="G288" s="1">
        <v>1</v>
      </c>
      <c r="H288" s="1" t="s">
        <v>10</v>
      </c>
      <c r="I288" s="4">
        <f>1+(Table6[[#This Row],[مقدار]]/Table6[[#This Row],[تعداد روز فعال شعبه]])*10</f>
        <v>1.0724637681159421</v>
      </c>
    </row>
    <row r="289" spans="1:9" x14ac:dyDescent="0.35">
      <c r="A289" s="1" t="s">
        <v>389</v>
      </c>
      <c r="B289" s="1" t="s">
        <v>321</v>
      </c>
      <c r="C289" s="1">
        <v>58539</v>
      </c>
      <c r="D289" s="1">
        <v>10280000</v>
      </c>
      <c r="E289" s="1">
        <v>1</v>
      </c>
      <c r="F289" s="1">
        <v>138</v>
      </c>
      <c r="G289" s="1">
        <v>1</v>
      </c>
      <c r="H289" s="1" t="s">
        <v>10</v>
      </c>
      <c r="I289" s="4">
        <f>1+(Table6[[#This Row],[مقدار]]/Table6[[#This Row],[تعداد روز فعال شعبه]])*10</f>
        <v>1.0724637681159421</v>
      </c>
    </row>
    <row r="290" spans="1:9" x14ac:dyDescent="0.35">
      <c r="A290" s="1" t="s">
        <v>389</v>
      </c>
      <c r="B290" s="1" t="s">
        <v>437</v>
      </c>
      <c r="C290" s="1">
        <v>58527</v>
      </c>
      <c r="D290" s="1">
        <v>9220000</v>
      </c>
      <c r="E290" s="1">
        <v>1</v>
      </c>
      <c r="F290" s="1">
        <v>138</v>
      </c>
      <c r="G290" s="1">
        <v>1</v>
      </c>
      <c r="H290" s="1" t="s">
        <v>10</v>
      </c>
      <c r="I290" s="4">
        <f>1+(Table6[[#This Row],[مقدار]]/Table6[[#This Row],[تعداد روز فعال شعبه]])*10</f>
        <v>1.0724637681159421</v>
      </c>
    </row>
    <row r="291" spans="1:9" x14ac:dyDescent="0.35">
      <c r="A291" s="1" t="s">
        <v>389</v>
      </c>
      <c r="B291" s="1" t="s">
        <v>172</v>
      </c>
      <c r="C291" s="1">
        <v>58894</v>
      </c>
      <c r="D291" s="1">
        <v>6920000</v>
      </c>
      <c r="E291" s="1">
        <v>1</v>
      </c>
      <c r="F291" s="1">
        <v>138</v>
      </c>
      <c r="G291" s="1">
        <v>1</v>
      </c>
      <c r="H291" s="1" t="s">
        <v>10</v>
      </c>
      <c r="I291" s="4">
        <f>1+(Table6[[#This Row],[مقدار]]/Table6[[#This Row],[تعداد روز فعال شعبه]])*10</f>
        <v>1.0724637681159421</v>
      </c>
    </row>
    <row r="292" spans="1:9" x14ac:dyDescent="0.35">
      <c r="A292" s="1" t="s">
        <v>389</v>
      </c>
      <c r="B292" s="1" t="s">
        <v>256</v>
      </c>
      <c r="C292" s="1">
        <v>58765</v>
      </c>
      <c r="D292" s="1">
        <v>7780000</v>
      </c>
      <c r="E292" s="1">
        <v>1</v>
      </c>
      <c r="F292" s="1">
        <v>138</v>
      </c>
      <c r="G292" s="1">
        <v>1</v>
      </c>
      <c r="H292" s="1" t="s">
        <v>10</v>
      </c>
      <c r="I292" s="4">
        <f>1+(Table6[[#This Row],[مقدار]]/Table6[[#This Row],[تعداد روز فعال شعبه]])*10</f>
        <v>1.0724637681159421</v>
      </c>
    </row>
    <row r="293" spans="1:9" x14ac:dyDescent="0.35">
      <c r="A293" s="1" t="s">
        <v>389</v>
      </c>
      <c r="B293" s="1" t="s">
        <v>378</v>
      </c>
      <c r="C293" s="1">
        <v>58633</v>
      </c>
      <c r="D293" s="1">
        <v>12310000</v>
      </c>
      <c r="E293" s="1">
        <v>1</v>
      </c>
      <c r="F293" s="1">
        <v>138</v>
      </c>
      <c r="G293" s="1">
        <v>1</v>
      </c>
      <c r="H293" s="1" t="s">
        <v>10</v>
      </c>
      <c r="I293" s="4">
        <f>1+(Table6[[#This Row],[مقدار]]/Table6[[#This Row],[تعداد روز فعال شعبه]])*10</f>
        <v>1.0724637681159421</v>
      </c>
    </row>
    <row r="294" spans="1:9" x14ac:dyDescent="0.35">
      <c r="I294" s="4">
        <f>SUBTOTAL(109,Table6[کف سفارش])</f>
        <v>383.37681159420197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0"/>
  <sheetViews>
    <sheetView workbookViewId="0">
      <selection activeCell="I2" sqref="I2:I340"/>
    </sheetView>
  </sheetViews>
  <sheetFormatPr defaultRowHeight="14.5" x14ac:dyDescent="0.35"/>
  <cols>
    <col min="1" max="1" width="14.7265625" bestFit="1" customWidth="1"/>
    <col min="2" max="2" width="51.26953125" bestFit="1" customWidth="1"/>
    <col min="3" max="3" width="10.54296875" bestFit="1" customWidth="1"/>
    <col min="4" max="4" width="13.453125" bestFit="1" customWidth="1"/>
    <col min="6" max="6" width="17.81640625" customWidth="1"/>
    <col min="7" max="7" width="16" bestFit="1" customWidth="1"/>
    <col min="8" max="8" width="27.7265625" bestFit="1" customWidth="1"/>
    <col min="9" max="9" width="14.4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786</v>
      </c>
    </row>
    <row r="2" spans="1:9" x14ac:dyDescent="0.35">
      <c r="A2" s="1" t="s">
        <v>647</v>
      </c>
      <c r="B2" s="1" t="s">
        <v>275</v>
      </c>
      <c r="C2" s="1">
        <v>58646</v>
      </c>
      <c r="D2" s="1">
        <v>13494200</v>
      </c>
      <c r="E2" s="1">
        <v>1</v>
      </c>
      <c r="F2" s="1">
        <v>141</v>
      </c>
      <c r="G2" s="1">
        <v>1</v>
      </c>
      <c r="H2" s="1" t="s">
        <v>10</v>
      </c>
      <c r="I2" s="4">
        <f>1+(Table7[[#This Row],[مقدار]]/Table7[[#This Row],[تعداد روز فعال شعبه]])*10</f>
        <v>1.0709219858156027</v>
      </c>
    </row>
    <row r="3" spans="1:9" x14ac:dyDescent="0.35">
      <c r="A3" s="1" t="s">
        <v>647</v>
      </c>
      <c r="B3" s="1" t="s">
        <v>105</v>
      </c>
      <c r="C3" s="1">
        <v>58595</v>
      </c>
      <c r="D3" s="1">
        <v>132673200</v>
      </c>
      <c r="E3" s="1">
        <v>15</v>
      </c>
      <c r="F3" s="1">
        <v>141</v>
      </c>
      <c r="G3" s="1">
        <v>15</v>
      </c>
      <c r="H3" s="1" t="s">
        <v>10</v>
      </c>
      <c r="I3" s="4">
        <f>1+(Table7[[#This Row],[مقدار]]/Table7[[#This Row],[تعداد روز فعال شعبه]])*10</f>
        <v>2.0638297872340425</v>
      </c>
    </row>
    <row r="4" spans="1:9" x14ac:dyDescent="0.35">
      <c r="A4" s="1" t="s">
        <v>647</v>
      </c>
      <c r="B4" s="1" t="s">
        <v>63</v>
      </c>
      <c r="C4" s="1">
        <v>58630</v>
      </c>
      <c r="D4" s="1">
        <v>291680900</v>
      </c>
      <c r="E4" s="1">
        <v>32</v>
      </c>
      <c r="F4" s="1">
        <v>141</v>
      </c>
      <c r="G4" s="1">
        <v>31</v>
      </c>
      <c r="H4" s="1" t="s">
        <v>10</v>
      </c>
      <c r="I4" s="4">
        <f>1+(Table7[[#This Row],[مقدار]]/Table7[[#This Row],[تعداد روز فعال شعبه]])*10</f>
        <v>3.2695035460992905</v>
      </c>
    </row>
    <row r="5" spans="1:9" x14ac:dyDescent="0.35">
      <c r="A5" s="1" t="s">
        <v>647</v>
      </c>
      <c r="B5" s="1" t="s">
        <v>26</v>
      </c>
      <c r="C5" s="1">
        <v>58605</v>
      </c>
      <c r="D5" s="1">
        <v>844838700</v>
      </c>
      <c r="E5" s="1">
        <v>34</v>
      </c>
      <c r="F5" s="1">
        <v>141</v>
      </c>
      <c r="G5" s="1">
        <v>34</v>
      </c>
      <c r="H5" s="1" t="s">
        <v>10</v>
      </c>
      <c r="I5" s="4">
        <f>1+(Table7[[#This Row],[مقدار]]/Table7[[#This Row],[تعداد روز فعال شعبه]])*10</f>
        <v>3.4113475177304964</v>
      </c>
    </row>
    <row r="6" spans="1:9" x14ac:dyDescent="0.35">
      <c r="A6" s="1" t="s">
        <v>647</v>
      </c>
      <c r="B6" s="1" t="s">
        <v>19</v>
      </c>
      <c r="C6" s="1">
        <v>59057</v>
      </c>
      <c r="D6" s="1">
        <v>276868500</v>
      </c>
      <c r="E6" s="1">
        <v>14</v>
      </c>
      <c r="F6" s="1">
        <v>141</v>
      </c>
      <c r="G6" s="1">
        <v>14</v>
      </c>
      <c r="H6" s="1" t="s">
        <v>10</v>
      </c>
      <c r="I6" s="4">
        <f>1+(Table7[[#This Row],[مقدار]]/Table7[[#This Row],[تعداد روز فعال شعبه]])*10</f>
        <v>1.9929078014184398</v>
      </c>
    </row>
    <row r="7" spans="1:9" x14ac:dyDescent="0.35">
      <c r="A7" s="1" t="s">
        <v>647</v>
      </c>
      <c r="B7" s="1" t="s">
        <v>196</v>
      </c>
      <c r="C7" s="1">
        <v>58184</v>
      </c>
      <c r="D7" s="1">
        <v>14642200</v>
      </c>
      <c r="E7" s="1">
        <v>4</v>
      </c>
      <c r="F7" s="1">
        <v>141</v>
      </c>
      <c r="G7" s="1">
        <v>4</v>
      </c>
      <c r="H7" s="1" t="s">
        <v>10</v>
      </c>
      <c r="I7" s="4">
        <f>1+(Table7[[#This Row],[مقدار]]/Table7[[#This Row],[تعداد روز فعال شعبه]])*10</f>
        <v>1.2836879432624113</v>
      </c>
    </row>
    <row r="8" spans="1:9" x14ac:dyDescent="0.35">
      <c r="A8" s="1" t="s">
        <v>647</v>
      </c>
      <c r="B8" s="1" t="s">
        <v>648</v>
      </c>
      <c r="C8" s="1">
        <v>58809</v>
      </c>
      <c r="D8" s="1">
        <v>14399400</v>
      </c>
      <c r="E8" s="1">
        <v>3</v>
      </c>
      <c r="F8" s="1">
        <v>141</v>
      </c>
      <c r="G8" s="1">
        <v>3</v>
      </c>
      <c r="H8" s="1" t="s">
        <v>10</v>
      </c>
      <c r="I8" s="4">
        <f>1+(Table7[[#This Row],[مقدار]]/Table7[[#This Row],[تعداد روز فعال شعبه]])*10</f>
        <v>1.2127659574468086</v>
      </c>
    </row>
    <row r="9" spans="1:9" x14ac:dyDescent="0.35">
      <c r="A9" s="1" t="s">
        <v>647</v>
      </c>
      <c r="B9" s="1" t="s">
        <v>223</v>
      </c>
      <c r="C9" s="1">
        <v>58698</v>
      </c>
      <c r="D9" s="1">
        <v>155688700</v>
      </c>
      <c r="E9" s="1">
        <v>10</v>
      </c>
      <c r="F9" s="1">
        <v>141</v>
      </c>
      <c r="G9" s="1">
        <v>10</v>
      </c>
      <c r="H9" s="1" t="s">
        <v>10</v>
      </c>
      <c r="I9" s="4">
        <f>1+(Table7[[#This Row],[مقدار]]/Table7[[#This Row],[تعداد روز فعال شعبه]])*10</f>
        <v>1.7092198581560285</v>
      </c>
    </row>
    <row r="10" spans="1:9" x14ac:dyDescent="0.35">
      <c r="A10" s="1" t="s">
        <v>647</v>
      </c>
      <c r="B10" s="1" t="s">
        <v>231</v>
      </c>
      <c r="C10" s="1">
        <v>58631</v>
      </c>
      <c r="D10" s="1">
        <v>331535400</v>
      </c>
      <c r="E10" s="1">
        <v>28</v>
      </c>
      <c r="F10" s="1">
        <v>141</v>
      </c>
      <c r="G10" s="1">
        <v>28</v>
      </c>
      <c r="H10" s="1" t="s">
        <v>10</v>
      </c>
      <c r="I10" s="4">
        <f>1+(Table7[[#This Row],[مقدار]]/Table7[[#This Row],[تعداد روز فعال شعبه]])*10</f>
        <v>2.9858156028368796</v>
      </c>
    </row>
    <row r="11" spans="1:9" x14ac:dyDescent="0.35">
      <c r="A11" s="1" t="s">
        <v>647</v>
      </c>
      <c r="B11" s="1" t="s">
        <v>23</v>
      </c>
      <c r="C11" s="1">
        <v>59056</v>
      </c>
      <c r="D11" s="1">
        <v>38259000</v>
      </c>
      <c r="E11" s="1">
        <v>3</v>
      </c>
      <c r="F11" s="1">
        <v>141</v>
      </c>
      <c r="G11" s="1">
        <v>2</v>
      </c>
      <c r="H11" s="1" t="s">
        <v>10</v>
      </c>
      <c r="I11" s="4">
        <f>1+(Table7[[#This Row],[مقدار]]/Table7[[#This Row],[تعداد روز فعال شعبه]])*10</f>
        <v>1.2127659574468086</v>
      </c>
    </row>
    <row r="12" spans="1:9" x14ac:dyDescent="0.35">
      <c r="A12" s="1" t="s">
        <v>647</v>
      </c>
      <c r="B12" s="1" t="s">
        <v>301</v>
      </c>
      <c r="C12" s="1">
        <v>58472</v>
      </c>
      <c r="D12" s="1">
        <v>4774200</v>
      </c>
      <c r="E12" s="1">
        <v>1</v>
      </c>
      <c r="F12" s="1">
        <v>141</v>
      </c>
      <c r="G12" s="1">
        <v>1</v>
      </c>
      <c r="H12" s="1" t="s">
        <v>10</v>
      </c>
      <c r="I12" s="4">
        <f>1+(Table7[[#This Row],[مقدار]]/Table7[[#This Row],[تعداد روز فعال شعبه]])*10</f>
        <v>1.0709219858156027</v>
      </c>
    </row>
    <row r="13" spans="1:9" x14ac:dyDescent="0.35">
      <c r="A13" s="1" t="s">
        <v>647</v>
      </c>
      <c r="B13" s="1" t="s">
        <v>85</v>
      </c>
      <c r="C13" s="1">
        <v>58892</v>
      </c>
      <c r="D13" s="1">
        <v>173976000</v>
      </c>
      <c r="E13" s="1">
        <v>13</v>
      </c>
      <c r="F13" s="1">
        <v>141</v>
      </c>
      <c r="G13" s="1">
        <v>13</v>
      </c>
      <c r="H13" s="1" t="s">
        <v>10</v>
      </c>
      <c r="I13" s="4">
        <f>1+(Table7[[#This Row],[مقدار]]/Table7[[#This Row],[تعداد روز فعال شعبه]])*10</f>
        <v>1.9219858156028369</v>
      </c>
    </row>
    <row r="14" spans="1:9" x14ac:dyDescent="0.35">
      <c r="A14" s="1" t="s">
        <v>647</v>
      </c>
      <c r="B14" s="1" t="s">
        <v>81</v>
      </c>
      <c r="C14" s="1">
        <v>58604</v>
      </c>
      <c r="D14" s="1">
        <v>559037200</v>
      </c>
      <c r="E14" s="1">
        <v>32</v>
      </c>
      <c r="F14" s="1">
        <v>141</v>
      </c>
      <c r="G14" s="1">
        <v>32</v>
      </c>
      <c r="H14" s="1" t="s">
        <v>10</v>
      </c>
      <c r="I14" s="4">
        <f>1+(Table7[[#This Row],[مقدار]]/Table7[[#This Row],[تعداد روز فعال شعبه]])*10</f>
        <v>3.2695035460992905</v>
      </c>
    </row>
    <row r="15" spans="1:9" x14ac:dyDescent="0.35">
      <c r="A15" s="1" t="s">
        <v>647</v>
      </c>
      <c r="B15" s="1" t="s">
        <v>151</v>
      </c>
      <c r="C15" s="1">
        <v>58945</v>
      </c>
      <c r="D15" s="1">
        <v>27377400</v>
      </c>
      <c r="E15" s="1">
        <v>3</v>
      </c>
      <c r="F15" s="1">
        <v>141</v>
      </c>
      <c r="G15" s="1">
        <v>3</v>
      </c>
      <c r="H15" s="1" t="s">
        <v>10</v>
      </c>
      <c r="I15" s="4">
        <f>1+(Table7[[#This Row],[مقدار]]/Table7[[#This Row],[تعداد روز فعال شعبه]])*10</f>
        <v>1.2127659574468086</v>
      </c>
    </row>
    <row r="16" spans="1:9" x14ac:dyDescent="0.35">
      <c r="A16" s="1" t="s">
        <v>647</v>
      </c>
      <c r="B16" s="1" t="s">
        <v>76</v>
      </c>
      <c r="C16" s="1">
        <v>58939</v>
      </c>
      <c r="D16" s="1">
        <v>122669000</v>
      </c>
      <c r="E16" s="1">
        <v>10</v>
      </c>
      <c r="F16" s="1">
        <v>141</v>
      </c>
      <c r="G16" s="1">
        <v>10</v>
      </c>
      <c r="H16" s="1" t="s">
        <v>10</v>
      </c>
      <c r="I16" s="4">
        <f>1+(Table7[[#This Row],[مقدار]]/Table7[[#This Row],[تعداد روز فعال شعبه]])*10</f>
        <v>1.7092198581560285</v>
      </c>
    </row>
    <row r="17" spans="1:9" x14ac:dyDescent="0.35">
      <c r="A17" s="1" t="s">
        <v>647</v>
      </c>
      <c r="B17" s="1" t="s">
        <v>25</v>
      </c>
      <c r="C17" s="1">
        <v>58626</v>
      </c>
      <c r="D17" s="1">
        <v>2055260300</v>
      </c>
      <c r="E17" s="1">
        <v>55</v>
      </c>
      <c r="F17" s="1">
        <v>141</v>
      </c>
      <c r="G17" s="1">
        <v>54</v>
      </c>
      <c r="H17" s="1" t="s">
        <v>10</v>
      </c>
      <c r="I17" s="4">
        <f>1+(Table7[[#This Row],[مقدار]]/Table7[[#This Row],[تعداد روز فعال شعبه]])*10</f>
        <v>4.9007092198581557</v>
      </c>
    </row>
    <row r="18" spans="1:9" x14ac:dyDescent="0.35">
      <c r="A18" s="1" t="s">
        <v>647</v>
      </c>
      <c r="B18" s="1" t="s">
        <v>72</v>
      </c>
      <c r="C18" s="1">
        <v>58965</v>
      </c>
      <c r="D18" s="1">
        <v>16761800</v>
      </c>
      <c r="E18" s="1">
        <v>2</v>
      </c>
      <c r="F18" s="1">
        <v>141</v>
      </c>
      <c r="G18" s="1">
        <v>2</v>
      </c>
      <c r="H18" s="1" t="s">
        <v>10</v>
      </c>
      <c r="I18" s="4">
        <f>1+(Table7[[#This Row],[مقدار]]/Table7[[#This Row],[تعداد روز فعال شعبه]])*10</f>
        <v>1.1418439716312057</v>
      </c>
    </row>
    <row r="19" spans="1:9" x14ac:dyDescent="0.35">
      <c r="A19" s="1" t="s">
        <v>647</v>
      </c>
      <c r="B19" s="1" t="s">
        <v>207</v>
      </c>
      <c r="C19" s="1">
        <v>57905</v>
      </c>
      <c r="D19" s="1">
        <v>12080200</v>
      </c>
      <c r="E19" s="1">
        <v>2</v>
      </c>
      <c r="F19" s="1">
        <v>141</v>
      </c>
      <c r="G19" s="1">
        <v>2</v>
      </c>
      <c r="H19" s="1" t="s">
        <v>10</v>
      </c>
      <c r="I19" s="4">
        <f>1+(Table7[[#This Row],[مقدار]]/Table7[[#This Row],[تعداد روز فعال شعبه]])*10</f>
        <v>1.1418439716312057</v>
      </c>
    </row>
    <row r="20" spans="1:9" x14ac:dyDescent="0.35">
      <c r="A20" s="1" t="s">
        <v>647</v>
      </c>
      <c r="B20" s="1" t="s">
        <v>27</v>
      </c>
      <c r="C20" s="1">
        <v>58693</v>
      </c>
      <c r="D20" s="1">
        <v>422974800</v>
      </c>
      <c r="E20" s="1">
        <v>36</v>
      </c>
      <c r="F20" s="1">
        <v>141</v>
      </c>
      <c r="G20" s="1">
        <v>36</v>
      </c>
      <c r="H20" s="1" t="s">
        <v>10</v>
      </c>
      <c r="I20" s="4">
        <f>1+(Table7[[#This Row],[مقدار]]/Table7[[#This Row],[تعداد روز فعال شعبه]])*10</f>
        <v>3.5531914893617018</v>
      </c>
    </row>
    <row r="21" spans="1:9" x14ac:dyDescent="0.35">
      <c r="A21" s="1" t="s">
        <v>647</v>
      </c>
      <c r="B21" s="1" t="s">
        <v>31</v>
      </c>
      <c r="C21" s="1">
        <v>58594</v>
      </c>
      <c r="D21" s="1">
        <v>6572700</v>
      </c>
      <c r="E21" s="1">
        <v>1</v>
      </c>
      <c r="F21" s="1">
        <v>141</v>
      </c>
      <c r="G21" s="1">
        <v>1</v>
      </c>
      <c r="H21" s="1" t="s">
        <v>10</v>
      </c>
      <c r="I21" s="4">
        <f>1+(Table7[[#This Row],[مقدار]]/Table7[[#This Row],[تعداد روز فعال شعبه]])*10</f>
        <v>1.0709219858156027</v>
      </c>
    </row>
    <row r="22" spans="1:9" x14ac:dyDescent="0.35">
      <c r="A22" s="1" t="s">
        <v>647</v>
      </c>
      <c r="B22" s="1" t="s">
        <v>154</v>
      </c>
      <c r="C22" s="1">
        <v>59159</v>
      </c>
      <c r="D22" s="1">
        <v>69791400</v>
      </c>
      <c r="E22" s="1">
        <v>6</v>
      </c>
      <c r="F22" s="1">
        <v>141</v>
      </c>
      <c r="G22" s="1">
        <v>6</v>
      </c>
      <c r="H22" s="1" t="s">
        <v>10</v>
      </c>
      <c r="I22" s="4">
        <f>1+(Table7[[#This Row],[مقدار]]/Table7[[#This Row],[تعداد روز فعال شعبه]])*10</f>
        <v>1.425531914893617</v>
      </c>
    </row>
    <row r="23" spans="1:9" x14ac:dyDescent="0.35">
      <c r="A23" s="1" t="s">
        <v>647</v>
      </c>
      <c r="B23" s="1" t="s">
        <v>16</v>
      </c>
      <c r="C23" s="1">
        <v>58711</v>
      </c>
      <c r="D23" s="1">
        <v>235972400</v>
      </c>
      <c r="E23" s="1">
        <v>20</v>
      </c>
      <c r="F23" s="1">
        <v>141</v>
      </c>
      <c r="G23" s="1">
        <v>20</v>
      </c>
      <c r="H23" s="1" t="s">
        <v>10</v>
      </c>
      <c r="I23" s="4">
        <f>1+(Table7[[#This Row],[مقدار]]/Table7[[#This Row],[تعداد روز فعال شعبه]])*10</f>
        <v>2.418439716312057</v>
      </c>
    </row>
    <row r="24" spans="1:9" x14ac:dyDescent="0.35">
      <c r="A24" s="1" t="s">
        <v>647</v>
      </c>
      <c r="B24" s="1" t="s">
        <v>12</v>
      </c>
      <c r="C24" s="1">
        <v>58656</v>
      </c>
      <c r="D24" s="1">
        <v>74263100</v>
      </c>
      <c r="E24" s="1">
        <v>5</v>
      </c>
      <c r="F24" s="1">
        <v>141</v>
      </c>
      <c r="G24" s="1">
        <v>5</v>
      </c>
      <c r="H24" s="1" t="s">
        <v>10</v>
      </c>
      <c r="I24" s="4">
        <f>1+(Table7[[#This Row],[مقدار]]/Table7[[#This Row],[تعداد روز فعال شعبه]])*10</f>
        <v>1.3546099290780143</v>
      </c>
    </row>
    <row r="25" spans="1:9" x14ac:dyDescent="0.35">
      <c r="A25" s="1" t="s">
        <v>647</v>
      </c>
      <c r="B25" s="1" t="s">
        <v>205</v>
      </c>
      <c r="C25" s="1">
        <v>58566</v>
      </c>
      <c r="D25" s="1">
        <v>329324300</v>
      </c>
      <c r="E25" s="1">
        <v>19</v>
      </c>
      <c r="F25" s="1">
        <v>141</v>
      </c>
      <c r="G25" s="1">
        <v>19</v>
      </c>
      <c r="H25" s="1" t="s">
        <v>10</v>
      </c>
      <c r="I25" s="4">
        <f>1+(Table7[[#This Row],[مقدار]]/Table7[[#This Row],[تعداد روز فعال شعبه]])*10</f>
        <v>2.3475177304964538</v>
      </c>
    </row>
    <row r="26" spans="1:9" x14ac:dyDescent="0.35">
      <c r="A26" s="1" t="s">
        <v>647</v>
      </c>
      <c r="B26" s="1" t="s">
        <v>62</v>
      </c>
      <c r="C26" s="1">
        <v>58585</v>
      </c>
      <c r="D26" s="1">
        <v>83096100</v>
      </c>
      <c r="E26" s="1">
        <v>7</v>
      </c>
      <c r="F26" s="1">
        <v>141</v>
      </c>
      <c r="G26" s="1">
        <v>7</v>
      </c>
      <c r="H26" s="1" t="s">
        <v>10</v>
      </c>
      <c r="I26" s="4">
        <f>1+(Table7[[#This Row],[مقدار]]/Table7[[#This Row],[تعداد روز فعال شعبه]])*10</f>
        <v>1.4964539007092199</v>
      </c>
    </row>
    <row r="27" spans="1:9" x14ac:dyDescent="0.35">
      <c r="A27" s="1" t="s">
        <v>647</v>
      </c>
      <c r="B27" s="1" t="s">
        <v>202</v>
      </c>
      <c r="C27" s="1">
        <v>58547</v>
      </c>
      <c r="D27" s="1">
        <v>62986000</v>
      </c>
      <c r="E27" s="1">
        <v>4</v>
      </c>
      <c r="F27" s="1">
        <v>141</v>
      </c>
      <c r="G27" s="1">
        <v>4</v>
      </c>
      <c r="H27" s="1" t="s">
        <v>10</v>
      </c>
      <c r="I27" s="4">
        <f>1+(Table7[[#This Row],[مقدار]]/Table7[[#This Row],[تعداد روز فعال شعبه]])*10</f>
        <v>1.2836879432624113</v>
      </c>
    </row>
    <row r="28" spans="1:9" x14ac:dyDescent="0.35">
      <c r="A28" s="1" t="s">
        <v>647</v>
      </c>
      <c r="B28" s="1" t="s">
        <v>355</v>
      </c>
      <c r="C28" s="1">
        <v>58608</v>
      </c>
      <c r="D28" s="1">
        <v>63319600</v>
      </c>
      <c r="E28" s="1">
        <v>5</v>
      </c>
      <c r="F28" s="1">
        <v>141</v>
      </c>
      <c r="G28" s="1">
        <v>5</v>
      </c>
      <c r="H28" s="1" t="s">
        <v>10</v>
      </c>
      <c r="I28" s="4">
        <f>1+(Table7[[#This Row],[مقدار]]/Table7[[#This Row],[تعداد روز فعال شعبه]])*10</f>
        <v>1.3546099290780143</v>
      </c>
    </row>
    <row r="29" spans="1:9" x14ac:dyDescent="0.35">
      <c r="A29" s="1" t="s">
        <v>647</v>
      </c>
      <c r="B29" s="1" t="s">
        <v>295</v>
      </c>
      <c r="C29" s="1">
        <v>58564</v>
      </c>
      <c r="D29" s="1">
        <v>91125200</v>
      </c>
      <c r="E29" s="1">
        <v>8</v>
      </c>
      <c r="F29" s="1">
        <v>141</v>
      </c>
      <c r="G29" s="1">
        <v>8</v>
      </c>
      <c r="H29" s="1" t="s">
        <v>10</v>
      </c>
      <c r="I29" s="4">
        <f>1+(Table7[[#This Row],[مقدار]]/Table7[[#This Row],[تعداد روز فعال شعبه]])*10</f>
        <v>1.5673758865248226</v>
      </c>
    </row>
    <row r="30" spans="1:9" x14ac:dyDescent="0.35">
      <c r="A30" s="1" t="s">
        <v>647</v>
      </c>
      <c r="B30" s="1" t="s">
        <v>288</v>
      </c>
      <c r="C30" s="1">
        <v>58576</v>
      </c>
      <c r="D30" s="1">
        <v>49365400</v>
      </c>
      <c r="E30" s="1">
        <v>5</v>
      </c>
      <c r="F30" s="1">
        <v>141</v>
      </c>
      <c r="G30" s="1">
        <v>4</v>
      </c>
      <c r="H30" s="1" t="s">
        <v>10</v>
      </c>
      <c r="I30" s="4">
        <f>1+(Table7[[#This Row],[مقدار]]/Table7[[#This Row],[تعداد روز فعال شعبه]])*10</f>
        <v>1.3546099290780143</v>
      </c>
    </row>
    <row r="31" spans="1:9" x14ac:dyDescent="0.35">
      <c r="A31" s="1" t="s">
        <v>647</v>
      </c>
      <c r="B31" s="1" t="s">
        <v>71</v>
      </c>
      <c r="C31" s="1">
        <v>58596</v>
      </c>
      <c r="D31" s="1">
        <v>224110100</v>
      </c>
      <c r="E31" s="1">
        <v>19</v>
      </c>
      <c r="F31" s="1">
        <v>141</v>
      </c>
      <c r="G31" s="1">
        <v>19</v>
      </c>
      <c r="H31" s="1" t="s">
        <v>10</v>
      </c>
      <c r="I31" s="4">
        <f>1+(Table7[[#This Row],[مقدار]]/Table7[[#This Row],[تعداد روز فعال شعبه]])*10</f>
        <v>2.3475177304964538</v>
      </c>
    </row>
    <row r="32" spans="1:9" x14ac:dyDescent="0.35">
      <c r="A32" s="1" t="s">
        <v>647</v>
      </c>
      <c r="B32" s="1" t="s">
        <v>118</v>
      </c>
      <c r="C32" s="1">
        <v>58697</v>
      </c>
      <c r="D32" s="1">
        <v>167389200</v>
      </c>
      <c r="E32" s="1">
        <v>14</v>
      </c>
      <c r="F32" s="1">
        <v>141</v>
      </c>
      <c r="G32" s="1">
        <v>14</v>
      </c>
      <c r="H32" s="1" t="s">
        <v>10</v>
      </c>
      <c r="I32" s="4">
        <f>1+(Table7[[#This Row],[مقدار]]/Table7[[#This Row],[تعداد روز فعال شعبه]])*10</f>
        <v>1.9929078014184398</v>
      </c>
    </row>
    <row r="33" spans="1:9" x14ac:dyDescent="0.35">
      <c r="A33" s="1" t="s">
        <v>647</v>
      </c>
      <c r="B33" s="1" t="s">
        <v>649</v>
      </c>
      <c r="C33" s="1">
        <v>59157</v>
      </c>
      <c r="D33" s="1">
        <v>39781800</v>
      </c>
      <c r="E33" s="1">
        <v>3</v>
      </c>
      <c r="F33" s="1">
        <v>141</v>
      </c>
      <c r="G33" s="1">
        <v>3</v>
      </c>
      <c r="H33" s="1" t="s">
        <v>10</v>
      </c>
      <c r="I33" s="4">
        <f>1+(Table7[[#This Row],[مقدار]]/Table7[[#This Row],[تعداد روز فعال شعبه]])*10</f>
        <v>1.2127659574468086</v>
      </c>
    </row>
    <row r="34" spans="1:9" x14ac:dyDescent="0.35">
      <c r="A34" s="1" t="s">
        <v>647</v>
      </c>
      <c r="B34" s="1" t="s">
        <v>56</v>
      </c>
      <c r="C34" s="1">
        <v>74699</v>
      </c>
      <c r="D34" s="1">
        <v>59971800</v>
      </c>
      <c r="E34" s="1">
        <v>6</v>
      </c>
      <c r="F34" s="1">
        <v>141</v>
      </c>
      <c r="G34" s="1">
        <v>6</v>
      </c>
      <c r="H34" s="1" t="s">
        <v>10</v>
      </c>
      <c r="I34" s="4">
        <f>1+(Table7[[#This Row],[مقدار]]/Table7[[#This Row],[تعداد روز فعال شعبه]])*10</f>
        <v>1.425531914893617</v>
      </c>
    </row>
    <row r="35" spans="1:9" x14ac:dyDescent="0.35">
      <c r="A35" s="1" t="s">
        <v>647</v>
      </c>
      <c r="B35" s="1" t="s">
        <v>21</v>
      </c>
      <c r="C35" s="1">
        <v>58625</v>
      </c>
      <c r="D35" s="1">
        <v>2554489200</v>
      </c>
      <c r="E35" s="1">
        <v>102</v>
      </c>
      <c r="F35" s="1">
        <v>141</v>
      </c>
      <c r="G35" s="1">
        <v>101</v>
      </c>
      <c r="H35" s="1" t="s">
        <v>10</v>
      </c>
      <c r="I35" s="4">
        <f>1+(Table7[[#This Row],[مقدار]]/Table7[[#This Row],[تعداد روز فعال شعبه]])*10</f>
        <v>8.2340425531914896</v>
      </c>
    </row>
    <row r="36" spans="1:9" x14ac:dyDescent="0.35">
      <c r="A36" s="1" t="s">
        <v>647</v>
      </c>
      <c r="B36" s="1" t="s">
        <v>325</v>
      </c>
      <c r="C36" s="1">
        <v>58936</v>
      </c>
      <c r="D36" s="1">
        <v>83646100</v>
      </c>
      <c r="E36" s="1">
        <v>10</v>
      </c>
      <c r="F36" s="1">
        <v>141</v>
      </c>
      <c r="G36" s="1">
        <v>10</v>
      </c>
      <c r="H36" s="1" t="s">
        <v>10</v>
      </c>
      <c r="I36" s="4">
        <f>1+(Table7[[#This Row],[مقدار]]/Table7[[#This Row],[تعداد روز فعال شعبه]])*10</f>
        <v>1.7092198581560285</v>
      </c>
    </row>
    <row r="37" spans="1:9" x14ac:dyDescent="0.35">
      <c r="A37" s="1" t="s">
        <v>647</v>
      </c>
      <c r="B37" s="1" t="s">
        <v>132</v>
      </c>
      <c r="C37" s="1">
        <v>58618</v>
      </c>
      <c r="D37" s="1">
        <v>44822400</v>
      </c>
      <c r="E37" s="1">
        <v>6</v>
      </c>
      <c r="F37" s="1">
        <v>141</v>
      </c>
      <c r="G37" s="1">
        <v>6</v>
      </c>
      <c r="H37" s="1" t="s">
        <v>10</v>
      </c>
      <c r="I37" s="4">
        <f>1+(Table7[[#This Row],[مقدار]]/Table7[[#This Row],[تعداد روز فعال شعبه]])*10</f>
        <v>1.425531914893617</v>
      </c>
    </row>
    <row r="38" spans="1:9" x14ac:dyDescent="0.35">
      <c r="A38" s="1" t="s">
        <v>647</v>
      </c>
      <c r="B38" s="1" t="s">
        <v>186</v>
      </c>
      <c r="C38" s="1">
        <v>58987</v>
      </c>
      <c r="D38" s="1">
        <v>67964400</v>
      </c>
      <c r="E38" s="1">
        <v>12</v>
      </c>
      <c r="F38" s="1">
        <v>141</v>
      </c>
      <c r="G38" s="1">
        <v>9</v>
      </c>
      <c r="H38" s="1" t="s">
        <v>10</v>
      </c>
      <c r="I38" s="4">
        <f>1+(Table7[[#This Row],[مقدار]]/Table7[[#This Row],[تعداد روز فعال شعبه]])*10</f>
        <v>1.8510638297872339</v>
      </c>
    </row>
    <row r="39" spans="1:9" x14ac:dyDescent="0.35">
      <c r="A39" s="1" t="s">
        <v>647</v>
      </c>
      <c r="B39" s="1" t="s">
        <v>73</v>
      </c>
      <c r="C39" s="1">
        <v>59035</v>
      </c>
      <c r="D39" s="1">
        <v>55805400</v>
      </c>
      <c r="E39" s="1">
        <v>6</v>
      </c>
      <c r="F39" s="1">
        <v>141</v>
      </c>
      <c r="G39" s="1">
        <v>6</v>
      </c>
      <c r="H39" s="1" t="s">
        <v>10</v>
      </c>
      <c r="I39" s="4">
        <f>1+(Table7[[#This Row],[مقدار]]/Table7[[#This Row],[تعداد روز فعال شعبه]])*10</f>
        <v>1.425531914893617</v>
      </c>
    </row>
    <row r="40" spans="1:9" x14ac:dyDescent="0.35">
      <c r="A40" s="1" t="s">
        <v>647</v>
      </c>
      <c r="B40" s="1" t="s">
        <v>22</v>
      </c>
      <c r="C40" s="1">
        <v>75209</v>
      </c>
      <c r="D40" s="1">
        <v>8643700</v>
      </c>
      <c r="E40" s="1">
        <v>1</v>
      </c>
      <c r="F40" s="1">
        <v>141</v>
      </c>
      <c r="G40" s="1">
        <v>1</v>
      </c>
      <c r="H40" s="1" t="s">
        <v>10</v>
      </c>
      <c r="I40" s="4">
        <f>1+(Table7[[#This Row],[مقدار]]/Table7[[#This Row],[تعداد روز فعال شعبه]])*10</f>
        <v>1.0709219858156027</v>
      </c>
    </row>
    <row r="41" spans="1:9" x14ac:dyDescent="0.35">
      <c r="A41" s="1" t="s">
        <v>647</v>
      </c>
      <c r="B41" s="1" t="s">
        <v>250</v>
      </c>
      <c r="C41" s="1">
        <v>58923</v>
      </c>
      <c r="D41" s="1">
        <v>8796300</v>
      </c>
      <c r="E41" s="1">
        <v>1</v>
      </c>
      <c r="F41" s="1">
        <v>141</v>
      </c>
      <c r="G41" s="1">
        <v>1</v>
      </c>
      <c r="H41" s="1" t="s">
        <v>10</v>
      </c>
      <c r="I41" s="4">
        <f>1+(Table7[[#This Row],[مقدار]]/Table7[[#This Row],[تعداد روز فعال شعبه]])*10</f>
        <v>1.0709219858156027</v>
      </c>
    </row>
    <row r="42" spans="1:9" x14ac:dyDescent="0.35">
      <c r="A42" s="1" t="s">
        <v>647</v>
      </c>
      <c r="B42" s="1" t="s">
        <v>350</v>
      </c>
      <c r="C42" s="1">
        <v>59079</v>
      </c>
      <c r="D42" s="1">
        <v>102918000</v>
      </c>
      <c r="E42" s="1">
        <v>10</v>
      </c>
      <c r="F42" s="1">
        <v>141</v>
      </c>
      <c r="G42" s="1">
        <v>9</v>
      </c>
      <c r="H42" s="1" t="s">
        <v>10</v>
      </c>
      <c r="I42" s="4">
        <f>1+(Table7[[#This Row],[مقدار]]/Table7[[#This Row],[تعداد روز فعال شعبه]])*10</f>
        <v>1.7092198581560285</v>
      </c>
    </row>
    <row r="43" spans="1:9" x14ac:dyDescent="0.35">
      <c r="A43" s="1" t="s">
        <v>647</v>
      </c>
      <c r="B43" s="1" t="s">
        <v>169</v>
      </c>
      <c r="C43" s="1">
        <v>59000</v>
      </c>
      <c r="D43" s="1">
        <v>56236000</v>
      </c>
      <c r="E43" s="1">
        <v>8</v>
      </c>
      <c r="F43" s="1">
        <v>141</v>
      </c>
      <c r="G43" s="1">
        <v>8</v>
      </c>
      <c r="H43" s="1" t="s">
        <v>10</v>
      </c>
      <c r="I43" s="4">
        <f>1+(Table7[[#This Row],[مقدار]]/Table7[[#This Row],[تعداد روز فعال شعبه]])*10</f>
        <v>1.5673758865248226</v>
      </c>
    </row>
    <row r="44" spans="1:9" x14ac:dyDescent="0.35">
      <c r="A44" s="1" t="s">
        <v>647</v>
      </c>
      <c r="B44" s="1" t="s">
        <v>48</v>
      </c>
      <c r="C44" s="1">
        <v>74700</v>
      </c>
      <c r="D44" s="1">
        <v>50303500</v>
      </c>
      <c r="E44" s="1">
        <v>5</v>
      </c>
      <c r="F44" s="1">
        <v>141</v>
      </c>
      <c r="G44" s="1">
        <v>5</v>
      </c>
      <c r="H44" s="1" t="s">
        <v>10</v>
      </c>
      <c r="I44" s="4">
        <f>1+(Table7[[#This Row],[مقدار]]/Table7[[#This Row],[تعداد روز فعال شعبه]])*10</f>
        <v>1.3546099290780143</v>
      </c>
    </row>
    <row r="45" spans="1:9" x14ac:dyDescent="0.35">
      <c r="A45" s="1" t="s">
        <v>647</v>
      </c>
      <c r="B45" s="1" t="s">
        <v>33</v>
      </c>
      <c r="C45" s="1">
        <v>58591</v>
      </c>
      <c r="D45" s="1">
        <v>17117100</v>
      </c>
      <c r="E45" s="1">
        <v>2</v>
      </c>
      <c r="F45" s="1">
        <v>141</v>
      </c>
      <c r="G45" s="1">
        <v>2</v>
      </c>
      <c r="H45" s="1" t="s">
        <v>10</v>
      </c>
      <c r="I45" s="4">
        <f>1+(Table7[[#This Row],[مقدار]]/Table7[[#This Row],[تعداد روز فعال شعبه]])*10</f>
        <v>1.1418439716312057</v>
      </c>
    </row>
    <row r="46" spans="1:9" x14ac:dyDescent="0.35">
      <c r="A46" s="1" t="s">
        <v>647</v>
      </c>
      <c r="B46" s="1" t="s">
        <v>415</v>
      </c>
      <c r="C46" s="1">
        <v>58707</v>
      </c>
      <c r="D46" s="1">
        <v>13898500</v>
      </c>
      <c r="E46" s="1">
        <v>2</v>
      </c>
      <c r="F46" s="1">
        <v>141</v>
      </c>
      <c r="G46" s="1">
        <v>2</v>
      </c>
      <c r="H46" s="1" t="s">
        <v>10</v>
      </c>
      <c r="I46" s="4">
        <f>1+(Table7[[#This Row],[مقدار]]/Table7[[#This Row],[تعداد روز فعال شعبه]])*10</f>
        <v>1.1418439716312057</v>
      </c>
    </row>
    <row r="47" spans="1:9" x14ac:dyDescent="0.35">
      <c r="A47" s="1" t="s">
        <v>647</v>
      </c>
      <c r="B47" s="1" t="s">
        <v>103</v>
      </c>
      <c r="C47" s="1">
        <v>58620</v>
      </c>
      <c r="D47" s="1">
        <v>262715200</v>
      </c>
      <c r="E47" s="1">
        <v>19</v>
      </c>
      <c r="F47" s="1">
        <v>141</v>
      </c>
      <c r="G47" s="1">
        <v>18</v>
      </c>
      <c r="H47" s="1" t="s">
        <v>10</v>
      </c>
      <c r="I47" s="4">
        <f>1+(Table7[[#This Row],[مقدار]]/Table7[[#This Row],[تعداد روز فعال شعبه]])*10</f>
        <v>2.3475177304964538</v>
      </c>
    </row>
    <row r="48" spans="1:9" x14ac:dyDescent="0.35">
      <c r="A48" s="1" t="s">
        <v>647</v>
      </c>
      <c r="B48" s="1" t="s">
        <v>262</v>
      </c>
      <c r="C48" s="1">
        <v>58634</v>
      </c>
      <c r="D48" s="1">
        <v>61583700</v>
      </c>
      <c r="E48" s="1">
        <v>3</v>
      </c>
      <c r="F48" s="1">
        <v>141</v>
      </c>
      <c r="G48" s="1">
        <v>3</v>
      </c>
      <c r="H48" s="1" t="s">
        <v>10</v>
      </c>
      <c r="I48" s="4">
        <f>1+(Table7[[#This Row],[مقدار]]/Table7[[#This Row],[تعداد روز فعال شعبه]])*10</f>
        <v>1.2127659574468086</v>
      </c>
    </row>
    <row r="49" spans="1:9" x14ac:dyDescent="0.35">
      <c r="A49" s="1" t="s">
        <v>647</v>
      </c>
      <c r="B49" s="1" t="s">
        <v>34</v>
      </c>
      <c r="C49" s="1">
        <v>58581</v>
      </c>
      <c r="D49" s="1">
        <v>279302000</v>
      </c>
      <c r="E49" s="1">
        <v>19</v>
      </c>
      <c r="F49" s="1">
        <v>141</v>
      </c>
      <c r="G49" s="1">
        <v>19</v>
      </c>
      <c r="H49" s="1" t="s">
        <v>10</v>
      </c>
      <c r="I49" s="4">
        <f>1+(Table7[[#This Row],[مقدار]]/Table7[[#This Row],[تعداد روز فعال شعبه]])*10</f>
        <v>2.3475177304964538</v>
      </c>
    </row>
    <row r="50" spans="1:9" x14ac:dyDescent="0.35">
      <c r="A50" s="1" t="s">
        <v>647</v>
      </c>
      <c r="B50" s="1" t="s">
        <v>338</v>
      </c>
      <c r="C50" s="1">
        <v>59102</v>
      </c>
      <c r="D50" s="1">
        <v>82050800</v>
      </c>
      <c r="E50" s="1">
        <v>5</v>
      </c>
      <c r="F50" s="1">
        <v>141</v>
      </c>
      <c r="G50" s="1">
        <v>5</v>
      </c>
      <c r="H50" s="1" t="s">
        <v>10</v>
      </c>
      <c r="I50" s="4">
        <f>1+(Table7[[#This Row],[مقدار]]/Table7[[#This Row],[تعداد روز فعال شعبه]])*10</f>
        <v>1.3546099290780143</v>
      </c>
    </row>
    <row r="51" spans="1:9" x14ac:dyDescent="0.35">
      <c r="A51" s="1" t="s">
        <v>647</v>
      </c>
      <c r="B51" s="1" t="s">
        <v>303</v>
      </c>
      <c r="C51" s="1">
        <v>59064</v>
      </c>
      <c r="D51" s="1">
        <v>40572800</v>
      </c>
      <c r="E51" s="1">
        <v>4</v>
      </c>
      <c r="F51" s="1">
        <v>141</v>
      </c>
      <c r="G51" s="1">
        <v>4</v>
      </c>
      <c r="H51" s="1" t="s">
        <v>10</v>
      </c>
      <c r="I51" s="4">
        <f>1+(Table7[[#This Row],[مقدار]]/Table7[[#This Row],[تعداد روز فعال شعبه]])*10</f>
        <v>1.2836879432624113</v>
      </c>
    </row>
    <row r="52" spans="1:9" x14ac:dyDescent="0.35">
      <c r="A52" s="1" t="s">
        <v>647</v>
      </c>
      <c r="B52" s="1" t="s">
        <v>180</v>
      </c>
      <c r="C52" s="1">
        <v>58938</v>
      </c>
      <c r="D52" s="1">
        <v>91174300</v>
      </c>
      <c r="E52" s="1">
        <v>8</v>
      </c>
      <c r="F52" s="1">
        <v>141</v>
      </c>
      <c r="G52" s="1">
        <v>8</v>
      </c>
      <c r="H52" s="1" t="s">
        <v>10</v>
      </c>
      <c r="I52" s="4">
        <f>1+(Table7[[#This Row],[مقدار]]/Table7[[#This Row],[تعداد روز فعال شعبه]])*10</f>
        <v>1.5673758865248226</v>
      </c>
    </row>
    <row r="53" spans="1:9" x14ac:dyDescent="0.35">
      <c r="A53" s="1" t="s">
        <v>647</v>
      </c>
      <c r="B53" s="1" t="s">
        <v>243</v>
      </c>
      <c r="C53" s="1">
        <v>58642</v>
      </c>
      <c r="D53" s="1">
        <v>156881900</v>
      </c>
      <c r="E53" s="1">
        <v>8</v>
      </c>
      <c r="F53" s="1">
        <v>141</v>
      </c>
      <c r="G53" s="1">
        <v>8</v>
      </c>
      <c r="H53" s="1" t="s">
        <v>10</v>
      </c>
      <c r="I53" s="4">
        <f>1+(Table7[[#This Row],[مقدار]]/Table7[[#This Row],[تعداد روز فعال شعبه]])*10</f>
        <v>1.5673758865248226</v>
      </c>
    </row>
    <row r="54" spans="1:9" x14ac:dyDescent="0.35">
      <c r="A54" s="1" t="s">
        <v>647</v>
      </c>
      <c r="B54" s="1" t="s">
        <v>650</v>
      </c>
      <c r="C54" s="1">
        <v>58982</v>
      </c>
      <c r="D54" s="1">
        <v>52477900</v>
      </c>
      <c r="E54" s="1">
        <v>5</v>
      </c>
      <c r="F54" s="1">
        <v>141</v>
      </c>
      <c r="G54" s="1">
        <v>5</v>
      </c>
      <c r="H54" s="1" t="s">
        <v>10</v>
      </c>
      <c r="I54" s="4">
        <f>1+(Table7[[#This Row],[مقدار]]/Table7[[#This Row],[تعداد روز فعال شعبه]])*10</f>
        <v>1.3546099290780143</v>
      </c>
    </row>
    <row r="55" spans="1:9" x14ac:dyDescent="0.35">
      <c r="A55" s="1" t="s">
        <v>647</v>
      </c>
      <c r="B55" s="1" t="s">
        <v>238</v>
      </c>
      <c r="C55" s="1">
        <v>59189</v>
      </c>
      <c r="D55" s="1">
        <v>63518700</v>
      </c>
      <c r="E55" s="1">
        <v>6</v>
      </c>
      <c r="F55" s="1">
        <v>141</v>
      </c>
      <c r="G55" s="1">
        <v>5</v>
      </c>
      <c r="H55" s="1" t="s">
        <v>10</v>
      </c>
      <c r="I55" s="4">
        <f>1+(Table7[[#This Row],[مقدار]]/Table7[[#This Row],[تعداد روز فعال شعبه]])*10</f>
        <v>1.425531914893617</v>
      </c>
    </row>
    <row r="56" spans="1:9" x14ac:dyDescent="0.35">
      <c r="A56" s="1" t="s">
        <v>647</v>
      </c>
      <c r="B56" s="1" t="s">
        <v>150</v>
      </c>
      <c r="C56" s="1">
        <v>58990</v>
      </c>
      <c r="D56" s="1">
        <v>69986800</v>
      </c>
      <c r="E56" s="1">
        <v>11</v>
      </c>
      <c r="F56" s="1">
        <v>141</v>
      </c>
      <c r="G56" s="1">
        <v>11</v>
      </c>
      <c r="H56" s="1" t="s">
        <v>10</v>
      </c>
      <c r="I56" s="4">
        <f>1+(Table7[[#This Row],[مقدار]]/Table7[[#This Row],[تعداد روز فعال شعبه]])*10</f>
        <v>1.7801418439716312</v>
      </c>
    </row>
    <row r="57" spans="1:9" x14ac:dyDescent="0.35">
      <c r="A57" s="1" t="s">
        <v>647</v>
      </c>
      <c r="B57" s="1" t="s">
        <v>80</v>
      </c>
      <c r="C57" s="1">
        <v>58651</v>
      </c>
      <c r="D57" s="1">
        <v>147112200</v>
      </c>
      <c r="E57" s="1">
        <v>10</v>
      </c>
      <c r="F57" s="1">
        <v>141</v>
      </c>
      <c r="G57" s="1">
        <v>9</v>
      </c>
      <c r="H57" s="1" t="s">
        <v>10</v>
      </c>
      <c r="I57" s="4">
        <f>1+(Table7[[#This Row],[مقدار]]/Table7[[#This Row],[تعداد روز فعال شعبه]])*10</f>
        <v>1.7092198581560285</v>
      </c>
    </row>
    <row r="58" spans="1:9" x14ac:dyDescent="0.35">
      <c r="A58" s="1" t="s">
        <v>647</v>
      </c>
      <c r="B58" s="1" t="s">
        <v>195</v>
      </c>
      <c r="C58" s="1">
        <v>58841</v>
      </c>
      <c r="D58" s="1">
        <v>31558000</v>
      </c>
      <c r="E58" s="1">
        <v>5</v>
      </c>
      <c r="F58" s="1">
        <v>141</v>
      </c>
      <c r="G58" s="1">
        <v>5</v>
      </c>
      <c r="H58" s="1" t="s">
        <v>10</v>
      </c>
      <c r="I58" s="4">
        <f>1+(Table7[[#This Row],[مقدار]]/Table7[[#This Row],[تعداد روز فعال شعبه]])*10</f>
        <v>1.3546099290780143</v>
      </c>
    </row>
    <row r="59" spans="1:9" x14ac:dyDescent="0.35">
      <c r="A59" s="1" t="s">
        <v>647</v>
      </c>
      <c r="B59" s="1" t="s">
        <v>20</v>
      </c>
      <c r="C59" s="1">
        <v>58567</v>
      </c>
      <c r="D59" s="1">
        <v>388090800</v>
      </c>
      <c r="E59" s="1">
        <v>16</v>
      </c>
      <c r="F59" s="1">
        <v>141</v>
      </c>
      <c r="G59" s="1">
        <v>16</v>
      </c>
      <c r="H59" s="1" t="s">
        <v>10</v>
      </c>
      <c r="I59" s="4">
        <f>1+(Table7[[#This Row],[مقدار]]/Table7[[#This Row],[تعداد روز فعال شعبه]])*10</f>
        <v>2.1347517730496453</v>
      </c>
    </row>
    <row r="60" spans="1:9" x14ac:dyDescent="0.35">
      <c r="A60" s="1" t="s">
        <v>647</v>
      </c>
      <c r="B60" s="1" t="s">
        <v>79</v>
      </c>
      <c r="C60" s="1">
        <v>58694</v>
      </c>
      <c r="D60" s="1">
        <v>311410000</v>
      </c>
      <c r="E60" s="1">
        <v>19</v>
      </c>
      <c r="F60" s="1">
        <v>141</v>
      </c>
      <c r="G60" s="1">
        <v>19</v>
      </c>
      <c r="H60" s="1" t="s">
        <v>10</v>
      </c>
      <c r="I60" s="4">
        <f>1+(Table7[[#This Row],[مقدار]]/Table7[[#This Row],[تعداد روز فعال شعبه]])*10</f>
        <v>2.3475177304964538</v>
      </c>
    </row>
    <row r="61" spans="1:9" x14ac:dyDescent="0.35">
      <c r="A61" s="1" t="s">
        <v>647</v>
      </c>
      <c r="B61" s="1" t="s">
        <v>92</v>
      </c>
      <c r="C61" s="1">
        <v>59164</v>
      </c>
      <c r="D61" s="1">
        <v>65866100</v>
      </c>
      <c r="E61" s="1">
        <v>7</v>
      </c>
      <c r="F61" s="1">
        <v>141</v>
      </c>
      <c r="G61" s="1">
        <v>7</v>
      </c>
      <c r="H61" s="1" t="s">
        <v>10</v>
      </c>
      <c r="I61" s="4">
        <f>1+(Table7[[#This Row],[مقدار]]/Table7[[#This Row],[تعداد روز فعال شعبه]])*10</f>
        <v>1.4964539007092199</v>
      </c>
    </row>
    <row r="62" spans="1:9" x14ac:dyDescent="0.35">
      <c r="A62" s="1" t="s">
        <v>647</v>
      </c>
      <c r="B62" s="1" t="s">
        <v>278</v>
      </c>
      <c r="C62" s="1">
        <v>58899</v>
      </c>
      <c r="D62" s="1">
        <v>22800600</v>
      </c>
      <c r="E62" s="1">
        <v>3</v>
      </c>
      <c r="F62" s="1">
        <v>141</v>
      </c>
      <c r="G62" s="1">
        <v>3</v>
      </c>
      <c r="H62" s="1" t="s">
        <v>10</v>
      </c>
      <c r="I62" s="4">
        <f>1+(Table7[[#This Row],[مقدار]]/Table7[[#This Row],[تعداد روز فعال شعبه]])*10</f>
        <v>1.2127659574468086</v>
      </c>
    </row>
    <row r="63" spans="1:9" x14ac:dyDescent="0.35">
      <c r="A63" s="1" t="s">
        <v>647</v>
      </c>
      <c r="B63" s="1" t="s">
        <v>343</v>
      </c>
      <c r="C63" s="1">
        <v>59129</v>
      </c>
      <c r="D63" s="1">
        <v>80188100</v>
      </c>
      <c r="E63" s="1">
        <v>7</v>
      </c>
      <c r="F63" s="1">
        <v>141</v>
      </c>
      <c r="G63" s="1">
        <v>7</v>
      </c>
      <c r="H63" s="1" t="s">
        <v>10</v>
      </c>
      <c r="I63" s="4">
        <f>1+(Table7[[#This Row],[مقدار]]/Table7[[#This Row],[تعداد روز فعال شعبه]])*10</f>
        <v>1.4964539007092199</v>
      </c>
    </row>
    <row r="64" spans="1:9" x14ac:dyDescent="0.35">
      <c r="A64" s="1" t="s">
        <v>647</v>
      </c>
      <c r="B64" s="1" t="s">
        <v>156</v>
      </c>
      <c r="C64" s="1">
        <v>58951</v>
      </c>
      <c r="D64" s="1">
        <v>47432100</v>
      </c>
      <c r="E64" s="1">
        <v>7</v>
      </c>
      <c r="F64" s="1">
        <v>141</v>
      </c>
      <c r="G64" s="1">
        <v>7</v>
      </c>
      <c r="H64" s="1" t="s">
        <v>10</v>
      </c>
      <c r="I64" s="4">
        <f>1+(Table7[[#This Row],[مقدار]]/Table7[[#This Row],[تعداد روز فعال شعبه]])*10</f>
        <v>1.4964539007092199</v>
      </c>
    </row>
    <row r="65" spans="1:9" x14ac:dyDescent="0.35">
      <c r="A65" s="1" t="s">
        <v>647</v>
      </c>
      <c r="B65" s="1" t="s">
        <v>9</v>
      </c>
      <c r="C65" s="1">
        <v>58641</v>
      </c>
      <c r="D65" s="1">
        <v>143998400</v>
      </c>
      <c r="E65" s="1">
        <v>11</v>
      </c>
      <c r="F65" s="1">
        <v>141</v>
      </c>
      <c r="G65" s="1">
        <v>11</v>
      </c>
      <c r="H65" s="1" t="s">
        <v>10</v>
      </c>
      <c r="I65" s="4">
        <f>1+(Table7[[#This Row],[مقدار]]/Table7[[#This Row],[تعداد روز فعال شعبه]])*10</f>
        <v>1.7801418439716312</v>
      </c>
    </row>
    <row r="66" spans="1:9" x14ac:dyDescent="0.35">
      <c r="A66" s="1" t="s">
        <v>647</v>
      </c>
      <c r="B66" s="1" t="s">
        <v>224</v>
      </c>
      <c r="C66" s="1">
        <v>58848</v>
      </c>
      <c r="D66" s="1">
        <v>33742500</v>
      </c>
      <c r="E66" s="1">
        <v>4</v>
      </c>
      <c r="F66" s="1">
        <v>141</v>
      </c>
      <c r="G66" s="1">
        <v>4</v>
      </c>
      <c r="H66" s="1" t="s">
        <v>10</v>
      </c>
      <c r="I66" s="4">
        <f>1+(Table7[[#This Row],[مقدار]]/Table7[[#This Row],[تعداد روز فعال شعبه]])*10</f>
        <v>1.2836879432624113</v>
      </c>
    </row>
    <row r="67" spans="1:9" x14ac:dyDescent="0.35">
      <c r="A67" s="1" t="s">
        <v>647</v>
      </c>
      <c r="B67" s="1" t="s">
        <v>55</v>
      </c>
      <c r="C67" s="1">
        <v>73846</v>
      </c>
      <c r="D67" s="1">
        <v>96564900</v>
      </c>
      <c r="E67" s="1">
        <v>12</v>
      </c>
      <c r="F67" s="1">
        <v>141</v>
      </c>
      <c r="G67" s="1">
        <v>12</v>
      </c>
      <c r="H67" s="1" t="s">
        <v>10</v>
      </c>
      <c r="I67" s="4">
        <f>1+(Table7[[#This Row],[مقدار]]/Table7[[#This Row],[تعداد روز فعال شعبه]])*10</f>
        <v>1.8510638297872339</v>
      </c>
    </row>
    <row r="68" spans="1:9" x14ac:dyDescent="0.35">
      <c r="A68" s="1" t="s">
        <v>647</v>
      </c>
      <c r="B68" s="1" t="s">
        <v>69</v>
      </c>
      <c r="C68" s="1">
        <v>74716</v>
      </c>
      <c r="D68" s="1">
        <v>14366200</v>
      </c>
      <c r="E68" s="1">
        <v>1</v>
      </c>
      <c r="F68" s="1">
        <v>141</v>
      </c>
      <c r="G68" s="1">
        <v>1</v>
      </c>
      <c r="H68" s="1" t="s">
        <v>10</v>
      </c>
      <c r="I68" s="4">
        <f>1+(Table7[[#This Row],[مقدار]]/Table7[[#This Row],[تعداد روز فعال شعبه]])*10</f>
        <v>1.0709219858156027</v>
      </c>
    </row>
    <row r="69" spans="1:9" x14ac:dyDescent="0.35">
      <c r="A69" s="1" t="s">
        <v>647</v>
      </c>
      <c r="B69" s="1" t="s">
        <v>201</v>
      </c>
      <c r="C69" s="1">
        <v>58537</v>
      </c>
      <c r="D69" s="1">
        <v>118923000</v>
      </c>
      <c r="E69" s="1">
        <v>8</v>
      </c>
      <c r="F69" s="1">
        <v>141</v>
      </c>
      <c r="G69" s="1">
        <v>8</v>
      </c>
      <c r="H69" s="1" t="s">
        <v>10</v>
      </c>
      <c r="I69" s="4">
        <f>1+(Table7[[#This Row],[مقدار]]/Table7[[#This Row],[تعداد روز فعال شعبه]])*10</f>
        <v>1.5673758865248226</v>
      </c>
    </row>
    <row r="70" spans="1:9" x14ac:dyDescent="0.35">
      <c r="A70" s="1" t="s">
        <v>647</v>
      </c>
      <c r="B70" s="1" t="s">
        <v>88</v>
      </c>
      <c r="C70" s="1">
        <v>58661</v>
      </c>
      <c r="D70" s="1">
        <v>75361000</v>
      </c>
      <c r="E70" s="1">
        <v>5</v>
      </c>
      <c r="F70" s="1">
        <v>141</v>
      </c>
      <c r="G70" s="1">
        <v>4</v>
      </c>
      <c r="H70" s="1" t="s">
        <v>10</v>
      </c>
      <c r="I70" s="4">
        <f>1+(Table7[[#This Row],[مقدار]]/Table7[[#This Row],[تعداد روز فعال شعبه]])*10</f>
        <v>1.3546099290780143</v>
      </c>
    </row>
    <row r="71" spans="1:9" x14ac:dyDescent="0.35">
      <c r="A71" s="1" t="s">
        <v>647</v>
      </c>
      <c r="B71" s="1" t="s">
        <v>280</v>
      </c>
      <c r="C71" s="1">
        <v>58582</v>
      </c>
      <c r="D71" s="1">
        <v>127585500</v>
      </c>
      <c r="E71" s="1">
        <v>6</v>
      </c>
      <c r="F71" s="1">
        <v>141</v>
      </c>
      <c r="G71" s="1">
        <v>6</v>
      </c>
      <c r="H71" s="1" t="s">
        <v>10</v>
      </c>
      <c r="I71" s="4">
        <f>1+(Table7[[#This Row],[مقدار]]/Table7[[#This Row],[تعداد روز فعال شعبه]])*10</f>
        <v>1.425531914893617</v>
      </c>
    </row>
    <row r="72" spans="1:9" x14ac:dyDescent="0.35">
      <c r="A72" s="1" t="s">
        <v>647</v>
      </c>
      <c r="B72" s="1" t="s">
        <v>283</v>
      </c>
      <c r="C72" s="1">
        <v>58637</v>
      </c>
      <c r="D72" s="1">
        <v>11244200</v>
      </c>
      <c r="E72" s="1">
        <v>2</v>
      </c>
      <c r="F72" s="1">
        <v>141</v>
      </c>
      <c r="G72" s="1">
        <v>2</v>
      </c>
      <c r="H72" s="1" t="s">
        <v>10</v>
      </c>
      <c r="I72" s="4">
        <f>1+(Table7[[#This Row],[مقدار]]/Table7[[#This Row],[تعداد روز فعال شعبه]])*10</f>
        <v>1.1418439716312057</v>
      </c>
    </row>
    <row r="73" spans="1:9" x14ac:dyDescent="0.35">
      <c r="A73" s="1" t="s">
        <v>647</v>
      </c>
      <c r="B73" s="1" t="s">
        <v>188</v>
      </c>
      <c r="C73" s="1">
        <v>58927</v>
      </c>
      <c r="D73" s="1">
        <v>171757100</v>
      </c>
      <c r="E73" s="1">
        <v>14</v>
      </c>
      <c r="F73" s="1">
        <v>141</v>
      </c>
      <c r="G73" s="1">
        <v>13</v>
      </c>
      <c r="H73" s="1" t="s">
        <v>10</v>
      </c>
      <c r="I73" s="4">
        <f>1+(Table7[[#This Row],[مقدار]]/Table7[[#This Row],[تعداد روز فعال شعبه]])*10</f>
        <v>1.9929078014184398</v>
      </c>
    </row>
    <row r="74" spans="1:9" x14ac:dyDescent="0.35">
      <c r="A74" s="1" t="s">
        <v>647</v>
      </c>
      <c r="B74" s="1" t="s">
        <v>75</v>
      </c>
      <c r="C74" s="1">
        <v>58558</v>
      </c>
      <c r="D74" s="1">
        <v>26250400</v>
      </c>
      <c r="E74" s="1">
        <v>2</v>
      </c>
      <c r="F74" s="1">
        <v>141</v>
      </c>
      <c r="G74" s="1">
        <v>2</v>
      </c>
      <c r="H74" s="1" t="s">
        <v>10</v>
      </c>
      <c r="I74" s="4">
        <f>1+(Table7[[#This Row],[مقدار]]/Table7[[#This Row],[تعداد روز فعال شعبه]])*10</f>
        <v>1.1418439716312057</v>
      </c>
    </row>
    <row r="75" spans="1:9" x14ac:dyDescent="0.35">
      <c r="A75" s="1" t="s">
        <v>647</v>
      </c>
      <c r="B75" s="1" t="s">
        <v>145</v>
      </c>
      <c r="C75" s="1">
        <v>58586</v>
      </c>
      <c r="D75" s="1">
        <v>83119700</v>
      </c>
      <c r="E75" s="1">
        <v>5</v>
      </c>
      <c r="F75" s="1">
        <v>141</v>
      </c>
      <c r="G75" s="1">
        <v>5</v>
      </c>
      <c r="H75" s="1" t="s">
        <v>10</v>
      </c>
      <c r="I75" s="4">
        <f>1+(Table7[[#This Row],[مقدار]]/Table7[[#This Row],[تعداد روز فعال شعبه]])*10</f>
        <v>1.3546099290780143</v>
      </c>
    </row>
    <row r="76" spans="1:9" x14ac:dyDescent="0.35">
      <c r="A76" s="1" t="s">
        <v>647</v>
      </c>
      <c r="B76" s="1" t="s">
        <v>82</v>
      </c>
      <c r="C76" s="1">
        <v>58652</v>
      </c>
      <c r="D76" s="1">
        <v>180111600</v>
      </c>
      <c r="E76" s="1">
        <v>9</v>
      </c>
      <c r="F76" s="1">
        <v>141</v>
      </c>
      <c r="G76" s="1">
        <v>9</v>
      </c>
      <c r="H76" s="1" t="s">
        <v>10</v>
      </c>
      <c r="I76" s="4">
        <f>1+(Table7[[#This Row],[مقدار]]/Table7[[#This Row],[تعداد روز فعال شعبه]])*10</f>
        <v>1.6382978723404253</v>
      </c>
    </row>
    <row r="77" spans="1:9" x14ac:dyDescent="0.35">
      <c r="A77" s="1" t="s">
        <v>647</v>
      </c>
      <c r="B77" s="1" t="s">
        <v>24</v>
      </c>
      <c r="C77" s="1">
        <v>58712</v>
      </c>
      <c r="D77" s="1">
        <v>272953800</v>
      </c>
      <c r="E77" s="1">
        <v>18</v>
      </c>
      <c r="F77" s="1">
        <v>141</v>
      </c>
      <c r="G77" s="1">
        <v>17</v>
      </c>
      <c r="H77" s="1" t="s">
        <v>10</v>
      </c>
      <c r="I77" s="4">
        <f>1+(Table7[[#This Row],[مقدار]]/Table7[[#This Row],[تعداد روز فعال شعبه]])*10</f>
        <v>2.2765957446808507</v>
      </c>
    </row>
    <row r="78" spans="1:9" x14ac:dyDescent="0.35">
      <c r="A78" s="1" t="s">
        <v>647</v>
      </c>
      <c r="B78" s="1" t="s">
        <v>89</v>
      </c>
      <c r="C78" s="1">
        <v>58638</v>
      </c>
      <c r="D78" s="1">
        <v>28425500</v>
      </c>
      <c r="E78" s="1">
        <v>4</v>
      </c>
      <c r="F78" s="1">
        <v>141</v>
      </c>
      <c r="G78" s="1">
        <v>4</v>
      </c>
      <c r="H78" s="1" t="s">
        <v>10</v>
      </c>
      <c r="I78" s="4">
        <f>1+(Table7[[#This Row],[مقدار]]/Table7[[#This Row],[تعداد روز فعال شعبه]])*10</f>
        <v>1.2836879432624113</v>
      </c>
    </row>
    <row r="79" spans="1:9" x14ac:dyDescent="0.35">
      <c r="A79" s="1" t="s">
        <v>647</v>
      </c>
      <c r="B79" s="1" t="s">
        <v>252</v>
      </c>
      <c r="C79" s="1">
        <v>58538</v>
      </c>
      <c r="D79" s="1">
        <v>100883800</v>
      </c>
      <c r="E79" s="1">
        <v>5</v>
      </c>
      <c r="F79" s="1">
        <v>141</v>
      </c>
      <c r="G79" s="1">
        <v>5</v>
      </c>
      <c r="H79" s="1" t="s">
        <v>10</v>
      </c>
      <c r="I79" s="4">
        <f>1+(Table7[[#This Row],[مقدار]]/Table7[[#This Row],[تعداد روز فعال شعبه]])*10</f>
        <v>1.3546099290780143</v>
      </c>
    </row>
    <row r="80" spans="1:9" x14ac:dyDescent="0.35">
      <c r="A80" s="1" t="s">
        <v>647</v>
      </c>
      <c r="B80" s="1" t="s">
        <v>651</v>
      </c>
      <c r="C80" s="1">
        <v>58400</v>
      </c>
      <c r="D80" s="1">
        <v>6659900</v>
      </c>
      <c r="E80" s="1">
        <v>1</v>
      </c>
      <c r="F80" s="1">
        <v>141</v>
      </c>
      <c r="G80" s="1">
        <v>1</v>
      </c>
      <c r="H80" s="1" t="s">
        <v>10</v>
      </c>
      <c r="I80" s="4">
        <f>1+(Table7[[#This Row],[مقدار]]/Table7[[#This Row],[تعداد روز فعال شعبه]])*10</f>
        <v>1.0709219858156027</v>
      </c>
    </row>
    <row r="81" spans="1:9" x14ac:dyDescent="0.35">
      <c r="A81" s="1" t="s">
        <v>647</v>
      </c>
      <c r="B81" s="1" t="s">
        <v>286</v>
      </c>
      <c r="C81" s="1">
        <v>59153</v>
      </c>
      <c r="D81" s="1">
        <v>7739000</v>
      </c>
      <c r="E81" s="1">
        <v>1</v>
      </c>
      <c r="F81" s="1">
        <v>141</v>
      </c>
      <c r="G81" s="1">
        <v>1</v>
      </c>
      <c r="H81" s="1" t="s">
        <v>10</v>
      </c>
      <c r="I81" s="4">
        <f>1+(Table7[[#This Row],[مقدار]]/Table7[[#This Row],[تعداد روز فعال شعبه]])*10</f>
        <v>1.0709219858156027</v>
      </c>
    </row>
    <row r="82" spans="1:9" x14ac:dyDescent="0.35">
      <c r="A82" s="1" t="s">
        <v>647</v>
      </c>
      <c r="B82" s="1" t="s">
        <v>296</v>
      </c>
      <c r="C82" s="1">
        <v>59016</v>
      </c>
      <c r="D82" s="1">
        <v>21815400</v>
      </c>
      <c r="E82" s="1">
        <v>3</v>
      </c>
      <c r="F82" s="1">
        <v>141</v>
      </c>
      <c r="G82" s="1">
        <v>3</v>
      </c>
      <c r="H82" s="1" t="s">
        <v>10</v>
      </c>
      <c r="I82" s="4">
        <f>1+(Table7[[#This Row],[مقدار]]/Table7[[#This Row],[تعداد روز فعال شعبه]])*10</f>
        <v>1.2127659574468086</v>
      </c>
    </row>
    <row r="83" spans="1:9" x14ac:dyDescent="0.35">
      <c r="A83" s="1" t="s">
        <v>647</v>
      </c>
      <c r="B83" s="1" t="s">
        <v>247</v>
      </c>
      <c r="C83" s="1">
        <v>59029</v>
      </c>
      <c r="D83" s="1">
        <v>41890700</v>
      </c>
      <c r="E83" s="1">
        <v>5</v>
      </c>
      <c r="F83" s="1">
        <v>141</v>
      </c>
      <c r="G83" s="1">
        <v>5</v>
      </c>
      <c r="H83" s="1" t="s">
        <v>10</v>
      </c>
      <c r="I83" s="4">
        <f>1+(Table7[[#This Row],[مقدار]]/Table7[[#This Row],[تعداد روز فعال شعبه]])*10</f>
        <v>1.3546099290780143</v>
      </c>
    </row>
    <row r="84" spans="1:9" x14ac:dyDescent="0.35">
      <c r="A84" s="1" t="s">
        <v>647</v>
      </c>
      <c r="B84" s="1" t="s">
        <v>194</v>
      </c>
      <c r="C84" s="1">
        <v>59052</v>
      </c>
      <c r="D84" s="1">
        <v>41381700</v>
      </c>
      <c r="E84" s="1">
        <v>5</v>
      </c>
      <c r="F84" s="1">
        <v>141</v>
      </c>
      <c r="G84" s="1">
        <v>5</v>
      </c>
      <c r="H84" s="1" t="s">
        <v>10</v>
      </c>
      <c r="I84" s="4">
        <f>1+(Table7[[#This Row],[مقدار]]/Table7[[#This Row],[تعداد روز فعال شعبه]])*10</f>
        <v>1.3546099290780143</v>
      </c>
    </row>
    <row r="85" spans="1:9" x14ac:dyDescent="0.35">
      <c r="A85" s="1" t="s">
        <v>647</v>
      </c>
      <c r="B85" s="1" t="s">
        <v>125</v>
      </c>
      <c r="C85" s="1">
        <v>58747</v>
      </c>
      <c r="D85" s="1">
        <v>13187900</v>
      </c>
      <c r="E85" s="1">
        <v>2</v>
      </c>
      <c r="F85" s="1">
        <v>141</v>
      </c>
      <c r="G85" s="1">
        <v>2</v>
      </c>
      <c r="H85" s="1" t="s">
        <v>10</v>
      </c>
      <c r="I85" s="4">
        <f>1+(Table7[[#This Row],[مقدار]]/Table7[[#This Row],[تعداد روز فعال شعبه]])*10</f>
        <v>1.1418439716312057</v>
      </c>
    </row>
    <row r="86" spans="1:9" x14ac:dyDescent="0.35">
      <c r="A86" s="1" t="s">
        <v>647</v>
      </c>
      <c r="B86" s="1" t="s">
        <v>292</v>
      </c>
      <c r="C86" s="1">
        <v>59166</v>
      </c>
      <c r="D86" s="1">
        <v>94653000</v>
      </c>
      <c r="E86" s="1">
        <v>8</v>
      </c>
      <c r="F86" s="1">
        <v>141</v>
      </c>
      <c r="G86" s="1">
        <v>8</v>
      </c>
      <c r="H86" s="1" t="s">
        <v>10</v>
      </c>
      <c r="I86" s="4">
        <f>1+(Table7[[#This Row],[مقدار]]/Table7[[#This Row],[تعداد روز فعال شعبه]])*10</f>
        <v>1.5673758865248226</v>
      </c>
    </row>
    <row r="87" spans="1:9" x14ac:dyDescent="0.35">
      <c r="A87" s="1" t="s">
        <v>647</v>
      </c>
      <c r="B87" s="1" t="s">
        <v>215</v>
      </c>
      <c r="C87" s="1">
        <v>58546</v>
      </c>
      <c r="D87" s="1">
        <v>84087400</v>
      </c>
      <c r="E87" s="1">
        <v>7</v>
      </c>
      <c r="F87" s="1">
        <v>141</v>
      </c>
      <c r="G87" s="1">
        <v>7</v>
      </c>
      <c r="H87" s="1" t="s">
        <v>10</v>
      </c>
      <c r="I87" s="4">
        <f>1+(Table7[[#This Row],[مقدار]]/Table7[[#This Row],[تعداد روز فعال شعبه]])*10</f>
        <v>1.4964539007092199</v>
      </c>
    </row>
    <row r="88" spans="1:9" x14ac:dyDescent="0.35">
      <c r="A88" s="1" t="s">
        <v>647</v>
      </c>
      <c r="B88" s="1" t="s">
        <v>413</v>
      </c>
      <c r="C88" s="1">
        <v>58080</v>
      </c>
      <c r="D88" s="1">
        <v>4000300</v>
      </c>
      <c r="E88" s="1">
        <v>1</v>
      </c>
      <c r="F88" s="1">
        <v>141</v>
      </c>
      <c r="G88" s="1">
        <v>1</v>
      </c>
      <c r="H88" s="1" t="s">
        <v>10</v>
      </c>
      <c r="I88" s="4">
        <f>1+(Table7[[#This Row],[مقدار]]/Table7[[#This Row],[تعداد روز فعال شعبه]])*10</f>
        <v>1.0709219858156027</v>
      </c>
    </row>
    <row r="89" spans="1:9" x14ac:dyDescent="0.35">
      <c r="A89" s="1" t="s">
        <v>647</v>
      </c>
      <c r="B89" s="1" t="s">
        <v>109</v>
      </c>
      <c r="C89" s="1">
        <v>58824</v>
      </c>
      <c r="D89" s="1">
        <v>13935900</v>
      </c>
      <c r="E89" s="1">
        <v>3</v>
      </c>
      <c r="F89" s="1">
        <v>141</v>
      </c>
      <c r="G89" s="1">
        <v>3</v>
      </c>
      <c r="H89" s="1" t="s">
        <v>10</v>
      </c>
      <c r="I89" s="4">
        <f>1+(Table7[[#This Row],[مقدار]]/Table7[[#This Row],[تعداد روز فعال شعبه]])*10</f>
        <v>1.2127659574468086</v>
      </c>
    </row>
    <row r="90" spans="1:9" x14ac:dyDescent="0.35">
      <c r="A90" s="1" t="s">
        <v>647</v>
      </c>
      <c r="B90" s="1" t="s">
        <v>605</v>
      </c>
      <c r="C90" s="1">
        <v>58691</v>
      </c>
      <c r="D90" s="1">
        <v>31040000</v>
      </c>
      <c r="E90" s="1">
        <v>2</v>
      </c>
      <c r="F90" s="1">
        <v>141</v>
      </c>
      <c r="G90" s="1">
        <v>2</v>
      </c>
      <c r="H90" s="1" t="s">
        <v>10</v>
      </c>
      <c r="I90" s="4">
        <f>1+(Table7[[#This Row],[مقدار]]/Table7[[#This Row],[تعداد روز فعال شعبه]])*10</f>
        <v>1.1418439716312057</v>
      </c>
    </row>
    <row r="91" spans="1:9" x14ac:dyDescent="0.35">
      <c r="A91" s="1" t="s">
        <v>647</v>
      </c>
      <c r="B91" s="1" t="s">
        <v>297</v>
      </c>
      <c r="C91" s="1">
        <v>59070</v>
      </c>
      <c r="D91" s="1">
        <v>50150000</v>
      </c>
      <c r="E91" s="1">
        <v>5</v>
      </c>
      <c r="F91" s="1">
        <v>141</v>
      </c>
      <c r="G91" s="1">
        <v>4</v>
      </c>
      <c r="H91" s="1" t="s">
        <v>10</v>
      </c>
      <c r="I91" s="4">
        <f>1+(Table7[[#This Row],[مقدار]]/Table7[[#This Row],[تعداد روز فعال شعبه]])*10</f>
        <v>1.3546099290780143</v>
      </c>
    </row>
    <row r="92" spans="1:9" x14ac:dyDescent="0.35">
      <c r="A92" s="1" t="s">
        <v>647</v>
      </c>
      <c r="B92" s="1" t="s">
        <v>332</v>
      </c>
      <c r="C92" s="1">
        <v>59216</v>
      </c>
      <c r="D92" s="1">
        <v>53250000</v>
      </c>
      <c r="E92" s="1">
        <v>5</v>
      </c>
      <c r="F92" s="1">
        <v>141</v>
      </c>
      <c r="G92" s="1">
        <v>5</v>
      </c>
      <c r="H92" s="1" t="s">
        <v>10</v>
      </c>
      <c r="I92" s="4">
        <f>1+(Table7[[#This Row],[مقدار]]/Table7[[#This Row],[تعداد روز فعال شعبه]])*10</f>
        <v>1.3546099290780143</v>
      </c>
    </row>
    <row r="93" spans="1:9" x14ac:dyDescent="0.35">
      <c r="A93" s="1" t="s">
        <v>647</v>
      </c>
      <c r="B93" s="1" t="s">
        <v>96</v>
      </c>
      <c r="C93" s="1">
        <v>59095</v>
      </c>
      <c r="D93" s="1">
        <v>33750000</v>
      </c>
      <c r="E93" s="1">
        <v>3</v>
      </c>
      <c r="F93" s="1">
        <v>141</v>
      </c>
      <c r="G93" s="1">
        <v>3</v>
      </c>
      <c r="H93" s="1" t="s">
        <v>10</v>
      </c>
      <c r="I93" s="4">
        <f>1+(Table7[[#This Row],[مقدار]]/Table7[[#This Row],[تعداد روز فعال شعبه]])*10</f>
        <v>1.2127659574468086</v>
      </c>
    </row>
    <row r="94" spans="1:9" x14ac:dyDescent="0.35">
      <c r="A94" s="1" t="s">
        <v>647</v>
      </c>
      <c r="B94" s="1" t="s">
        <v>131</v>
      </c>
      <c r="C94" s="1">
        <v>58785</v>
      </c>
      <c r="D94" s="1">
        <v>27560000</v>
      </c>
      <c r="E94" s="1">
        <v>4</v>
      </c>
      <c r="F94" s="1">
        <v>141</v>
      </c>
      <c r="G94" s="1">
        <v>4</v>
      </c>
      <c r="H94" s="1" t="s">
        <v>10</v>
      </c>
      <c r="I94" s="4">
        <f>1+(Table7[[#This Row],[مقدار]]/Table7[[#This Row],[تعداد روز فعال شعبه]])*10</f>
        <v>1.2836879432624113</v>
      </c>
    </row>
    <row r="95" spans="1:9" x14ac:dyDescent="0.35">
      <c r="A95" s="1" t="s">
        <v>647</v>
      </c>
      <c r="B95" s="1" t="s">
        <v>269</v>
      </c>
      <c r="C95" s="1">
        <v>59168</v>
      </c>
      <c r="D95" s="1">
        <v>77210000</v>
      </c>
      <c r="E95" s="1">
        <v>7</v>
      </c>
      <c r="F95" s="1">
        <v>141</v>
      </c>
      <c r="G95" s="1">
        <v>7</v>
      </c>
      <c r="H95" s="1" t="s">
        <v>10</v>
      </c>
      <c r="I95" s="4">
        <f>1+(Table7[[#This Row],[مقدار]]/Table7[[#This Row],[تعداد روز فعال شعبه]])*10</f>
        <v>1.4964539007092199</v>
      </c>
    </row>
    <row r="96" spans="1:9" x14ac:dyDescent="0.35">
      <c r="A96" s="1" t="s">
        <v>647</v>
      </c>
      <c r="B96" s="1" t="s">
        <v>83</v>
      </c>
      <c r="C96" s="1">
        <v>58928</v>
      </c>
      <c r="D96" s="1">
        <v>109340000</v>
      </c>
      <c r="E96" s="1">
        <v>11</v>
      </c>
      <c r="F96" s="1">
        <v>141</v>
      </c>
      <c r="G96" s="1">
        <v>11</v>
      </c>
      <c r="H96" s="1" t="s">
        <v>10</v>
      </c>
      <c r="I96" s="4">
        <f>1+(Table7[[#This Row],[مقدار]]/Table7[[#This Row],[تعداد روز فعال شعبه]])*10</f>
        <v>1.7801418439716312</v>
      </c>
    </row>
    <row r="97" spans="1:9" x14ac:dyDescent="0.35">
      <c r="A97" s="1" t="s">
        <v>647</v>
      </c>
      <c r="B97" s="1" t="s">
        <v>418</v>
      </c>
      <c r="C97" s="1">
        <v>58378</v>
      </c>
      <c r="D97" s="1">
        <v>4440000</v>
      </c>
      <c r="E97" s="1">
        <v>1</v>
      </c>
      <c r="F97" s="1">
        <v>141</v>
      </c>
      <c r="G97" s="1">
        <v>1</v>
      </c>
      <c r="H97" s="1" t="s">
        <v>10</v>
      </c>
      <c r="I97" s="4">
        <f>1+(Table7[[#This Row],[مقدار]]/Table7[[#This Row],[تعداد روز فعال شعبه]])*10</f>
        <v>1.0709219858156027</v>
      </c>
    </row>
    <row r="98" spans="1:9" x14ac:dyDescent="0.35">
      <c r="A98" s="1" t="s">
        <v>647</v>
      </c>
      <c r="B98" s="1" t="s">
        <v>652</v>
      </c>
      <c r="C98" s="1">
        <v>73451</v>
      </c>
      <c r="D98" s="1">
        <v>1</v>
      </c>
      <c r="E98" s="1">
        <v>1</v>
      </c>
      <c r="F98" s="1">
        <v>141</v>
      </c>
      <c r="G98" s="1">
        <v>1</v>
      </c>
      <c r="H98" s="1" t="s">
        <v>10</v>
      </c>
      <c r="I98" s="4">
        <f>1+(Table7[[#This Row],[مقدار]]/Table7[[#This Row],[تعداد روز فعال شعبه]])*10</f>
        <v>1.0709219858156027</v>
      </c>
    </row>
    <row r="99" spans="1:9" x14ac:dyDescent="0.35">
      <c r="A99" s="1" t="s">
        <v>647</v>
      </c>
      <c r="B99" s="1" t="s">
        <v>90</v>
      </c>
      <c r="C99" s="1">
        <v>73842</v>
      </c>
      <c r="D99" s="1">
        <v>55860000</v>
      </c>
      <c r="E99" s="1">
        <v>7</v>
      </c>
      <c r="F99" s="1">
        <v>141</v>
      </c>
      <c r="G99" s="1">
        <v>7</v>
      </c>
      <c r="H99" s="1" t="s">
        <v>10</v>
      </c>
      <c r="I99" s="4">
        <f>1+(Table7[[#This Row],[مقدار]]/Table7[[#This Row],[تعداد روز فعال شعبه]])*10</f>
        <v>1.4964539007092199</v>
      </c>
    </row>
    <row r="100" spans="1:9" x14ac:dyDescent="0.35">
      <c r="A100" s="1" t="s">
        <v>647</v>
      </c>
      <c r="B100" s="1" t="s">
        <v>159</v>
      </c>
      <c r="C100" s="1">
        <v>58773</v>
      </c>
      <c r="D100" s="1">
        <v>58050000</v>
      </c>
      <c r="E100" s="1">
        <v>9</v>
      </c>
      <c r="F100" s="1">
        <v>141</v>
      </c>
      <c r="G100" s="1">
        <v>8</v>
      </c>
      <c r="H100" s="1" t="s">
        <v>10</v>
      </c>
      <c r="I100" s="4">
        <f>1+(Table7[[#This Row],[مقدار]]/Table7[[#This Row],[تعداد روز فعال شعبه]])*10</f>
        <v>1.6382978723404253</v>
      </c>
    </row>
    <row r="101" spans="1:9" x14ac:dyDescent="0.35">
      <c r="A101" s="1" t="s">
        <v>647</v>
      </c>
      <c r="B101" s="1" t="s">
        <v>618</v>
      </c>
      <c r="C101" s="1">
        <v>58772</v>
      </c>
      <c r="D101" s="1">
        <v>14680000</v>
      </c>
      <c r="E101" s="1">
        <v>2</v>
      </c>
      <c r="F101" s="1">
        <v>141</v>
      </c>
      <c r="G101" s="1">
        <v>2</v>
      </c>
      <c r="H101" s="1" t="s">
        <v>10</v>
      </c>
      <c r="I101" s="4">
        <f>1+(Table7[[#This Row],[مقدار]]/Table7[[#This Row],[تعداد روز فعال شعبه]])*10</f>
        <v>1.1418439716312057</v>
      </c>
    </row>
    <row r="102" spans="1:9" x14ac:dyDescent="0.35">
      <c r="A102" s="1" t="s">
        <v>647</v>
      </c>
      <c r="B102" s="1" t="s">
        <v>101</v>
      </c>
      <c r="C102" s="1">
        <v>58749</v>
      </c>
      <c r="D102" s="1">
        <v>15780000</v>
      </c>
      <c r="E102" s="1">
        <v>3</v>
      </c>
      <c r="F102" s="1">
        <v>141</v>
      </c>
      <c r="G102" s="1">
        <v>2</v>
      </c>
      <c r="H102" s="1" t="s">
        <v>10</v>
      </c>
      <c r="I102" s="4">
        <f>1+(Table7[[#This Row],[مقدار]]/Table7[[#This Row],[تعداد روز فعال شعبه]])*10</f>
        <v>1.2127659574468086</v>
      </c>
    </row>
    <row r="103" spans="1:9" x14ac:dyDescent="0.35">
      <c r="A103" s="1" t="s">
        <v>647</v>
      </c>
      <c r="B103" s="1" t="s">
        <v>68</v>
      </c>
      <c r="C103" s="1">
        <v>59033</v>
      </c>
      <c r="D103" s="1">
        <v>52080000</v>
      </c>
      <c r="E103" s="1">
        <v>6</v>
      </c>
      <c r="F103" s="1">
        <v>141</v>
      </c>
      <c r="G103" s="1">
        <v>6</v>
      </c>
      <c r="H103" s="1" t="s">
        <v>10</v>
      </c>
      <c r="I103" s="4">
        <f>1+(Table7[[#This Row],[مقدار]]/Table7[[#This Row],[تعداد روز فعال شعبه]])*10</f>
        <v>1.425531914893617</v>
      </c>
    </row>
    <row r="104" spans="1:9" x14ac:dyDescent="0.35">
      <c r="A104" s="1" t="s">
        <v>647</v>
      </c>
      <c r="B104" s="1" t="s">
        <v>38</v>
      </c>
      <c r="C104" s="1">
        <v>59002</v>
      </c>
      <c r="D104" s="1">
        <v>50729700</v>
      </c>
      <c r="E104" s="1">
        <v>6</v>
      </c>
      <c r="F104" s="1">
        <v>141</v>
      </c>
      <c r="G104" s="1">
        <v>6</v>
      </c>
      <c r="H104" s="1" t="s">
        <v>10</v>
      </c>
      <c r="I104" s="4">
        <f>1+(Table7[[#This Row],[مقدار]]/Table7[[#This Row],[تعداد روز فعال شعبه]])*10</f>
        <v>1.425531914893617</v>
      </c>
    </row>
    <row r="105" spans="1:9" x14ac:dyDescent="0.35">
      <c r="A105" s="1" t="s">
        <v>647</v>
      </c>
      <c r="B105" s="1" t="s">
        <v>147</v>
      </c>
      <c r="C105" s="1">
        <v>59133</v>
      </c>
      <c r="D105" s="1">
        <v>146650000</v>
      </c>
      <c r="E105" s="1">
        <v>7</v>
      </c>
      <c r="F105" s="1">
        <v>141</v>
      </c>
      <c r="G105" s="1">
        <v>7</v>
      </c>
      <c r="H105" s="1" t="s">
        <v>10</v>
      </c>
      <c r="I105" s="4">
        <f>1+(Table7[[#This Row],[مقدار]]/Table7[[#This Row],[تعداد روز فعال شعبه]])*10</f>
        <v>1.4964539007092199</v>
      </c>
    </row>
    <row r="106" spans="1:9" x14ac:dyDescent="0.35">
      <c r="A106" s="1" t="s">
        <v>647</v>
      </c>
      <c r="B106" s="1" t="s">
        <v>136</v>
      </c>
      <c r="C106" s="1">
        <v>59230</v>
      </c>
      <c r="D106" s="1">
        <v>37050000</v>
      </c>
      <c r="E106" s="1">
        <v>5</v>
      </c>
      <c r="F106" s="1">
        <v>141</v>
      </c>
      <c r="G106" s="1">
        <v>5</v>
      </c>
      <c r="H106" s="1" t="s">
        <v>10</v>
      </c>
      <c r="I106" s="4">
        <f>1+(Table7[[#This Row],[مقدار]]/Table7[[#This Row],[تعداد روز فعال شعبه]])*10</f>
        <v>1.3546099290780143</v>
      </c>
    </row>
    <row r="107" spans="1:9" x14ac:dyDescent="0.35">
      <c r="A107" s="1" t="s">
        <v>647</v>
      </c>
      <c r="B107" s="1" t="s">
        <v>257</v>
      </c>
      <c r="C107" s="1">
        <v>59182</v>
      </c>
      <c r="D107" s="1">
        <v>261360000</v>
      </c>
      <c r="E107" s="1">
        <v>9</v>
      </c>
      <c r="F107" s="1">
        <v>141</v>
      </c>
      <c r="G107" s="1">
        <v>8</v>
      </c>
      <c r="H107" s="1" t="s">
        <v>10</v>
      </c>
      <c r="I107" s="4">
        <f>1+(Table7[[#This Row],[مقدار]]/Table7[[#This Row],[تعداد روز فعال شعبه]])*10</f>
        <v>1.6382978723404253</v>
      </c>
    </row>
    <row r="108" spans="1:9" x14ac:dyDescent="0.35">
      <c r="A108" s="1" t="s">
        <v>647</v>
      </c>
      <c r="B108" s="1" t="s">
        <v>140</v>
      </c>
      <c r="C108" s="1">
        <v>59046</v>
      </c>
      <c r="D108" s="1">
        <v>158160000</v>
      </c>
      <c r="E108" s="1">
        <v>12</v>
      </c>
      <c r="F108" s="1">
        <v>141</v>
      </c>
      <c r="G108" s="1">
        <v>12</v>
      </c>
      <c r="H108" s="1" t="s">
        <v>10</v>
      </c>
      <c r="I108" s="4">
        <f>1+(Table7[[#This Row],[مقدار]]/Table7[[#This Row],[تعداد روز فعال شعبه]])*10</f>
        <v>1.8510638297872339</v>
      </c>
    </row>
    <row r="109" spans="1:9" x14ac:dyDescent="0.35">
      <c r="A109" s="1" t="s">
        <v>647</v>
      </c>
      <c r="B109" s="1" t="s">
        <v>44</v>
      </c>
      <c r="C109" s="1">
        <v>59025</v>
      </c>
      <c r="D109" s="1">
        <v>38300000</v>
      </c>
      <c r="E109" s="1">
        <v>5</v>
      </c>
      <c r="F109" s="1">
        <v>141</v>
      </c>
      <c r="G109" s="1">
        <v>5</v>
      </c>
      <c r="H109" s="1" t="s">
        <v>10</v>
      </c>
      <c r="I109" s="4">
        <f>1+(Table7[[#This Row],[مقدار]]/Table7[[#This Row],[تعداد روز فعال شعبه]])*10</f>
        <v>1.3546099290780143</v>
      </c>
    </row>
    <row r="110" spans="1:9" x14ac:dyDescent="0.35">
      <c r="A110" s="1" t="s">
        <v>647</v>
      </c>
      <c r="B110" s="1" t="s">
        <v>358</v>
      </c>
      <c r="C110" s="1">
        <v>58601</v>
      </c>
      <c r="D110" s="1">
        <v>125150000</v>
      </c>
      <c r="E110" s="1">
        <v>5</v>
      </c>
      <c r="F110" s="1">
        <v>141</v>
      </c>
      <c r="G110" s="1">
        <v>5</v>
      </c>
      <c r="H110" s="1" t="s">
        <v>10</v>
      </c>
      <c r="I110" s="4">
        <f>1+(Table7[[#This Row],[مقدار]]/Table7[[#This Row],[تعداد روز فعال شعبه]])*10</f>
        <v>1.3546099290780143</v>
      </c>
    </row>
    <row r="111" spans="1:9" x14ac:dyDescent="0.35">
      <c r="A111" s="1" t="s">
        <v>647</v>
      </c>
      <c r="B111" s="1" t="s">
        <v>51</v>
      </c>
      <c r="C111" s="1">
        <v>58958</v>
      </c>
      <c r="D111" s="1">
        <v>59220000</v>
      </c>
      <c r="E111" s="1">
        <v>9</v>
      </c>
      <c r="F111" s="1">
        <v>141</v>
      </c>
      <c r="G111" s="1">
        <v>9</v>
      </c>
      <c r="H111" s="1" t="s">
        <v>10</v>
      </c>
      <c r="I111" s="4">
        <f>1+(Table7[[#This Row],[مقدار]]/Table7[[#This Row],[تعداد روز فعال شعبه]])*10</f>
        <v>1.6382978723404253</v>
      </c>
    </row>
    <row r="112" spans="1:9" x14ac:dyDescent="0.35">
      <c r="A112" s="1" t="s">
        <v>647</v>
      </c>
      <c r="B112" s="1" t="s">
        <v>59</v>
      </c>
      <c r="C112" s="1">
        <v>59103</v>
      </c>
      <c r="D112" s="1">
        <v>156780000</v>
      </c>
      <c r="E112" s="1">
        <v>9</v>
      </c>
      <c r="F112" s="1">
        <v>141</v>
      </c>
      <c r="G112" s="1">
        <v>9</v>
      </c>
      <c r="H112" s="1" t="s">
        <v>10</v>
      </c>
      <c r="I112" s="4">
        <f>1+(Table7[[#This Row],[مقدار]]/Table7[[#This Row],[تعداد روز فعال شعبه]])*10</f>
        <v>1.6382978723404253</v>
      </c>
    </row>
    <row r="113" spans="1:9" x14ac:dyDescent="0.35">
      <c r="A113" s="1" t="s">
        <v>647</v>
      </c>
      <c r="B113" s="1" t="s">
        <v>294</v>
      </c>
      <c r="C113" s="1">
        <v>58952</v>
      </c>
      <c r="D113" s="1">
        <v>24680000</v>
      </c>
      <c r="E113" s="1">
        <v>4</v>
      </c>
      <c r="F113" s="1">
        <v>141</v>
      </c>
      <c r="G113" s="1">
        <v>4</v>
      </c>
      <c r="H113" s="1" t="s">
        <v>10</v>
      </c>
      <c r="I113" s="4">
        <f>1+(Table7[[#This Row],[مقدار]]/Table7[[#This Row],[تعداد روز فعال شعبه]])*10</f>
        <v>1.2836879432624113</v>
      </c>
    </row>
    <row r="114" spans="1:9" x14ac:dyDescent="0.35">
      <c r="A114" s="1" t="s">
        <v>647</v>
      </c>
      <c r="B114" s="1" t="s">
        <v>653</v>
      </c>
      <c r="C114" s="1">
        <v>62968</v>
      </c>
      <c r="D114" s="1">
        <v>220500000</v>
      </c>
      <c r="E114" s="1">
        <v>245</v>
      </c>
      <c r="F114" s="1">
        <v>141</v>
      </c>
      <c r="G114" s="1">
        <v>3</v>
      </c>
      <c r="H114" s="1" t="s">
        <v>10</v>
      </c>
      <c r="I114" s="4">
        <f>1+(Table7[[#This Row],[مقدار]]/Table7[[#This Row],[تعداد روز فعال شعبه]])*10</f>
        <v>18.375886524822693</v>
      </c>
    </row>
    <row r="115" spans="1:9" x14ac:dyDescent="0.35">
      <c r="A115" s="1" t="s">
        <v>647</v>
      </c>
      <c r="B115" s="1" t="s">
        <v>353</v>
      </c>
      <c r="C115" s="1">
        <v>58578</v>
      </c>
      <c r="D115" s="1">
        <v>66560000</v>
      </c>
      <c r="E115" s="1">
        <v>4</v>
      </c>
      <c r="F115" s="1">
        <v>141</v>
      </c>
      <c r="G115" s="1">
        <v>4</v>
      </c>
      <c r="H115" s="1" t="s">
        <v>10</v>
      </c>
      <c r="I115" s="4">
        <f>1+(Table7[[#This Row],[مقدار]]/Table7[[#This Row],[تعداد روز فعال شعبه]])*10</f>
        <v>1.2836879432624113</v>
      </c>
    </row>
    <row r="116" spans="1:9" x14ac:dyDescent="0.35">
      <c r="A116" s="1" t="s">
        <v>647</v>
      </c>
      <c r="B116" s="1" t="s">
        <v>322</v>
      </c>
      <c r="C116" s="1">
        <v>58589</v>
      </c>
      <c r="D116" s="1">
        <v>92430000</v>
      </c>
      <c r="E116" s="1">
        <v>9</v>
      </c>
      <c r="F116" s="1">
        <v>141</v>
      </c>
      <c r="G116" s="1">
        <v>9</v>
      </c>
      <c r="H116" s="1" t="s">
        <v>10</v>
      </c>
      <c r="I116" s="4">
        <f>1+(Table7[[#This Row],[مقدار]]/Table7[[#This Row],[تعداد روز فعال شعبه]])*10</f>
        <v>1.6382978723404253</v>
      </c>
    </row>
    <row r="117" spans="1:9" x14ac:dyDescent="0.35">
      <c r="A117" s="1" t="s">
        <v>647</v>
      </c>
      <c r="B117" s="1" t="s">
        <v>654</v>
      </c>
      <c r="C117" s="1">
        <v>63155</v>
      </c>
      <c r="D117" s="1">
        <v>900000</v>
      </c>
      <c r="E117" s="1">
        <v>1</v>
      </c>
      <c r="F117" s="1">
        <v>141</v>
      </c>
      <c r="G117" s="1">
        <v>1</v>
      </c>
      <c r="H117" s="1" t="s">
        <v>10</v>
      </c>
      <c r="I117" s="4">
        <f>1+(Table7[[#This Row],[مقدار]]/Table7[[#This Row],[تعداد روز فعال شعبه]])*10</f>
        <v>1.0709219858156027</v>
      </c>
    </row>
    <row r="118" spans="1:9" x14ac:dyDescent="0.35">
      <c r="A118" s="1" t="s">
        <v>647</v>
      </c>
      <c r="B118" s="1" t="s">
        <v>361</v>
      </c>
      <c r="C118" s="1">
        <v>57963</v>
      </c>
      <c r="D118" s="1">
        <v>7500000</v>
      </c>
      <c r="E118" s="1">
        <v>1</v>
      </c>
      <c r="F118" s="1">
        <v>141</v>
      </c>
      <c r="G118" s="1">
        <v>1</v>
      </c>
      <c r="H118" s="1" t="s">
        <v>10</v>
      </c>
      <c r="I118" s="4">
        <f>1+(Table7[[#This Row],[مقدار]]/Table7[[#This Row],[تعداد روز فعال شعبه]])*10</f>
        <v>1.0709219858156027</v>
      </c>
    </row>
    <row r="119" spans="1:9" x14ac:dyDescent="0.35">
      <c r="A119" s="1" t="s">
        <v>647</v>
      </c>
      <c r="B119" s="1" t="s">
        <v>133</v>
      </c>
      <c r="C119" s="1">
        <v>58731</v>
      </c>
      <c r="D119" s="1">
        <v>16410000</v>
      </c>
      <c r="E119" s="1">
        <v>3</v>
      </c>
      <c r="F119" s="1">
        <v>141</v>
      </c>
      <c r="G119" s="1">
        <v>3</v>
      </c>
      <c r="H119" s="1" t="s">
        <v>10</v>
      </c>
      <c r="I119" s="4">
        <f>1+(Table7[[#This Row],[مقدار]]/Table7[[#This Row],[تعداد روز فعال شعبه]])*10</f>
        <v>1.2127659574468086</v>
      </c>
    </row>
    <row r="120" spans="1:9" x14ac:dyDescent="0.35">
      <c r="A120" s="1" t="s">
        <v>647</v>
      </c>
      <c r="B120" s="1" t="s">
        <v>177</v>
      </c>
      <c r="C120" s="1">
        <v>59018</v>
      </c>
      <c r="D120" s="1">
        <v>263620000</v>
      </c>
      <c r="E120" s="1">
        <v>14</v>
      </c>
      <c r="F120" s="1">
        <v>141</v>
      </c>
      <c r="G120" s="1">
        <v>14</v>
      </c>
      <c r="H120" s="1" t="s">
        <v>10</v>
      </c>
      <c r="I120" s="4">
        <f>1+(Table7[[#This Row],[مقدار]]/Table7[[#This Row],[تعداد روز فعال شعبه]])*10</f>
        <v>1.9929078014184398</v>
      </c>
    </row>
    <row r="121" spans="1:9" x14ac:dyDescent="0.35">
      <c r="A121" s="1" t="s">
        <v>647</v>
      </c>
      <c r="B121" s="1" t="s">
        <v>601</v>
      </c>
      <c r="C121" s="1">
        <v>59032</v>
      </c>
      <c r="D121" s="1">
        <v>15330000</v>
      </c>
      <c r="E121" s="1">
        <v>1</v>
      </c>
      <c r="F121" s="1">
        <v>141</v>
      </c>
      <c r="G121" s="1">
        <v>1</v>
      </c>
      <c r="H121" s="1" t="s">
        <v>10</v>
      </c>
      <c r="I121" s="4">
        <f>1+(Table7[[#This Row],[مقدار]]/Table7[[#This Row],[تعداد روز فعال شعبه]])*10</f>
        <v>1.0709219858156027</v>
      </c>
    </row>
    <row r="122" spans="1:9" x14ac:dyDescent="0.35">
      <c r="A122" s="1" t="s">
        <v>647</v>
      </c>
      <c r="B122" s="1" t="s">
        <v>117</v>
      </c>
      <c r="C122" s="1">
        <v>58883</v>
      </c>
      <c r="D122" s="1">
        <v>48850000</v>
      </c>
      <c r="E122" s="1">
        <v>5</v>
      </c>
      <c r="F122" s="1">
        <v>141</v>
      </c>
      <c r="G122" s="1">
        <v>4</v>
      </c>
      <c r="H122" s="1" t="s">
        <v>10</v>
      </c>
      <c r="I122" s="4">
        <f>1+(Table7[[#This Row],[مقدار]]/Table7[[#This Row],[تعداد روز فعال شعبه]])*10</f>
        <v>1.3546099290780143</v>
      </c>
    </row>
    <row r="123" spans="1:9" x14ac:dyDescent="0.35">
      <c r="A123" s="1" t="s">
        <v>647</v>
      </c>
      <c r="B123" s="1" t="s">
        <v>329</v>
      </c>
      <c r="C123" s="1">
        <v>58801</v>
      </c>
      <c r="D123" s="1">
        <v>7900000</v>
      </c>
      <c r="E123" s="1">
        <v>1</v>
      </c>
      <c r="F123" s="1">
        <v>141</v>
      </c>
      <c r="G123" s="1">
        <v>1</v>
      </c>
      <c r="H123" s="1" t="s">
        <v>10</v>
      </c>
      <c r="I123" s="4">
        <f>1+(Table7[[#This Row],[مقدار]]/Table7[[#This Row],[تعداد روز فعال شعبه]])*10</f>
        <v>1.0709219858156027</v>
      </c>
    </row>
    <row r="124" spans="1:9" x14ac:dyDescent="0.35">
      <c r="A124" s="1" t="s">
        <v>647</v>
      </c>
      <c r="B124" s="1" t="s">
        <v>87</v>
      </c>
      <c r="C124" s="1">
        <v>58623</v>
      </c>
      <c r="D124" s="1">
        <v>439640000</v>
      </c>
      <c r="E124" s="1">
        <v>29</v>
      </c>
      <c r="F124" s="1">
        <v>141</v>
      </c>
      <c r="G124" s="1">
        <v>29</v>
      </c>
      <c r="H124" s="1" t="s">
        <v>10</v>
      </c>
      <c r="I124" s="4">
        <f>1+(Table7[[#This Row],[مقدار]]/Table7[[#This Row],[تعداد روز فعال شعبه]])*10</f>
        <v>3.0567375886524824</v>
      </c>
    </row>
    <row r="125" spans="1:9" x14ac:dyDescent="0.35">
      <c r="A125" s="1" t="s">
        <v>647</v>
      </c>
      <c r="B125" s="1" t="s">
        <v>123</v>
      </c>
      <c r="C125" s="1">
        <v>58600</v>
      </c>
      <c r="D125" s="1">
        <v>150930000</v>
      </c>
      <c r="E125" s="1">
        <v>9</v>
      </c>
      <c r="F125" s="1">
        <v>141</v>
      </c>
      <c r="G125" s="1">
        <v>9</v>
      </c>
      <c r="H125" s="1" t="s">
        <v>10</v>
      </c>
      <c r="I125" s="4">
        <f>1+(Table7[[#This Row],[مقدار]]/Table7[[#This Row],[تعداد روز فعال شعبه]])*10</f>
        <v>1.6382978723404253</v>
      </c>
    </row>
    <row r="126" spans="1:9" x14ac:dyDescent="0.35">
      <c r="A126" s="1" t="s">
        <v>647</v>
      </c>
      <c r="B126" s="1" t="s">
        <v>216</v>
      </c>
      <c r="C126" s="1">
        <v>57952</v>
      </c>
      <c r="D126" s="1">
        <v>18330000</v>
      </c>
      <c r="E126" s="1">
        <v>3</v>
      </c>
      <c r="F126" s="1">
        <v>141</v>
      </c>
      <c r="G126" s="1">
        <v>3</v>
      </c>
      <c r="H126" s="1" t="s">
        <v>10</v>
      </c>
      <c r="I126" s="4">
        <f>1+(Table7[[#This Row],[مقدار]]/Table7[[#This Row],[تعداد روز فعال شعبه]])*10</f>
        <v>1.2127659574468086</v>
      </c>
    </row>
    <row r="127" spans="1:9" x14ac:dyDescent="0.35">
      <c r="A127" s="1" t="s">
        <v>647</v>
      </c>
      <c r="B127" s="1" t="s">
        <v>307</v>
      </c>
      <c r="C127" s="1">
        <v>58572</v>
      </c>
      <c r="D127" s="1">
        <v>50780000</v>
      </c>
      <c r="E127" s="1">
        <v>2</v>
      </c>
      <c r="F127" s="1">
        <v>141</v>
      </c>
      <c r="G127" s="1">
        <v>2</v>
      </c>
      <c r="H127" s="1" t="s">
        <v>10</v>
      </c>
      <c r="I127" s="4">
        <f>1+(Table7[[#This Row],[مقدار]]/Table7[[#This Row],[تعداد روز فعال شعبه]])*10</f>
        <v>1.1418439716312057</v>
      </c>
    </row>
    <row r="128" spans="1:9" x14ac:dyDescent="0.35">
      <c r="A128" s="1" t="s">
        <v>647</v>
      </c>
      <c r="B128" s="1" t="s">
        <v>115</v>
      </c>
      <c r="C128" s="1">
        <v>58729</v>
      </c>
      <c r="D128" s="1">
        <v>48950000</v>
      </c>
      <c r="E128" s="1">
        <v>5</v>
      </c>
      <c r="F128" s="1">
        <v>141</v>
      </c>
      <c r="G128" s="1">
        <v>5</v>
      </c>
      <c r="H128" s="1" t="s">
        <v>10</v>
      </c>
      <c r="I128" s="4">
        <f>1+(Table7[[#This Row],[مقدار]]/Table7[[#This Row],[تعداد روز فعال شعبه]])*10</f>
        <v>1.3546099290780143</v>
      </c>
    </row>
    <row r="129" spans="1:9" x14ac:dyDescent="0.35">
      <c r="A129" s="1" t="s">
        <v>647</v>
      </c>
      <c r="B129" s="1" t="s">
        <v>235</v>
      </c>
      <c r="C129" s="1">
        <v>59091</v>
      </c>
      <c r="D129" s="1">
        <v>88000000</v>
      </c>
      <c r="E129" s="1">
        <v>5</v>
      </c>
      <c r="F129" s="1">
        <v>141</v>
      </c>
      <c r="G129" s="1">
        <v>5</v>
      </c>
      <c r="H129" s="1" t="s">
        <v>10</v>
      </c>
      <c r="I129" s="4">
        <f>1+(Table7[[#This Row],[مقدار]]/Table7[[#This Row],[تعداد روز فعال شعبه]])*10</f>
        <v>1.3546099290780143</v>
      </c>
    </row>
    <row r="130" spans="1:9" x14ac:dyDescent="0.35">
      <c r="A130" s="1" t="s">
        <v>647</v>
      </c>
      <c r="B130" s="1" t="s">
        <v>206</v>
      </c>
      <c r="C130" s="1">
        <v>58836</v>
      </c>
      <c r="D130" s="1">
        <v>30000000</v>
      </c>
      <c r="E130" s="1">
        <v>3</v>
      </c>
      <c r="F130" s="1">
        <v>141</v>
      </c>
      <c r="G130" s="1">
        <v>3</v>
      </c>
      <c r="H130" s="1" t="s">
        <v>10</v>
      </c>
      <c r="I130" s="4">
        <f>1+(Table7[[#This Row],[مقدار]]/Table7[[#This Row],[تعداد روز فعال شعبه]])*10</f>
        <v>1.2127659574468086</v>
      </c>
    </row>
    <row r="131" spans="1:9" x14ac:dyDescent="0.35">
      <c r="A131" s="1" t="s">
        <v>647</v>
      </c>
      <c r="B131" s="1" t="s">
        <v>130</v>
      </c>
      <c r="C131" s="1">
        <v>58999</v>
      </c>
      <c r="D131" s="1">
        <v>104880000</v>
      </c>
      <c r="E131" s="1">
        <v>8</v>
      </c>
      <c r="F131" s="1">
        <v>141</v>
      </c>
      <c r="G131" s="1">
        <v>8</v>
      </c>
      <c r="H131" s="1" t="s">
        <v>10</v>
      </c>
      <c r="I131" s="4">
        <f>1+(Table7[[#This Row],[مقدار]]/Table7[[#This Row],[تعداد روز فعال شعبه]])*10</f>
        <v>1.5673758865248226</v>
      </c>
    </row>
    <row r="132" spans="1:9" x14ac:dyDescent="0.35">
      <c r="A132" s="1" t="s">
        <v>647</v>
      </c>
      <c r="B132" s="1" t="s">
        <v>153</v>
      </c>
      <c r="C132" s="1">
        <v>58931</v>
      </c>
      <c r="D132" s="1">
        <v>75420000</v>
      </c>
      <c r="E132" s="1">
        <v>9</v>
      </c>
      <c r="F132" s="1">
        <v>141</v>
      </c>
      <c r="G132" s="1">
        <v>7</v>
      </c>
      <c r="H132" s="1" t="s">
        <v>10</v>
      </c>
      <c r="I132" s="4">
        <f>1+(Table7[[#This Row],[مقدار]]/Table7[[#This Row],[تعداد روز فعال شعبه]])*10</f>
        <v>1.6382978723404253</v>
      </c>
    </row>
    <row r="133" spans="1:9" x14ac:dyDescent="0.35">
      <c r="A133" s="1" t="s">
        <v>647</v>
      </c>
      <c r="B133" s="1" t="s">
        <v>394</v>
      </c>
      <c r="C133" s="1">
        <v>58640</v>
      </c>
      <c r="D133" s="1">
        <v>9640000</v>
      </c>
      <c r="E133" s="1">
        <v>1</v>
      </c>
      <c r="F133" s="1">
        <v>141</v>
      </c>
      <c r="G133" s="1">
        <v>1</v>
      </c>
      <c r="H133" s="1" t="s">
        <v>10</v>
      </c>
      <c r="I133" s="4">
        <f>1+(Table7[[#This Row],[مقدار]]/Table7[[#This Row],[تعداد روز فعال شعبه]])*10</f>
        <v>1.0709219858156027</v>
      </c>
    </row>
    <row r="134" spans="1:9" x14ac:dyDescent="0.35">
      <c r="A134" s="1" t="s">
        <v>647</v>
      </c>
      <c r="B134" s="1" t="s">
        <v>604</v>
      </c>
      <c r="C134" s="1">
        <v>63017</v>
      </c>
      <c r="D134" s="1">
        <v>16500000</v>
      </c>
      <c r="E134" s="1">
        <v>50</v>
      </c>
      <c r="F134" s="1">
        <v>141</v>
      </c>
      <c r="G134" s="1">
        <v>1</v>
      </c>
      <c r="H134" s="1" t="s">
        <v>10</v>
      </c>
      <c r="I134" s="4">
        <f>1+(Table7[[#This Row],[مقدار]]/Table7[[#This Row],[تعداد روز فعال شعبه]])*10</f>
        <v>4.5460992907801421</v>
      </c>
    </row>
    <row r="135" spans="1:9" x14ac:dyDescent="0.35">
      <c r="A135" s="1" t="s">
        <v>647</v>
      </c>
      <c r="B135" s="1" t="s">
        <v>592</v>
      </c>
      <c r="C135" s="1">
        <v>63162</v>
      </c>
      <c r="D135" s="1">
        <v>620000</v>
      </c>
      <c r="E135" s="1">
        <v>1</v>
      </c>
      <c r="F135" s="1">
        <v>141</v>
      </c>
      <c r="G135" s="1">
        <v>1</v>
      </c>
      <c r="H135" s="1" t="s">
        <v>10</v>
      </c>
      <c r="I135" s="4">
        <f>1+(Table7[[#This Row],[مقدار]]/Table7[[#This Row],[تعداد روز فعال شعبه]])*10</f>
        <v>1.0709219858156027</v>
      </c>
    </row>
    <row r="136" spans="1:9" x14ac:dyDescent="0.35">
      <c r="A136" s="1" t="s">
        <v>647</v>
      </c>
      <c r="B136" s="1" t="s">
        <v>126</v>
      </c>
      <c r="C136" s="1">
        <v>58802</v>
      </c>
      <c r="D136" s="1">
        <v>12660000</v>
      </c>
      <c r="E136" s="1">
        <v>2</v>
      </c>
      <c r="F136" s="1">
        <v>141</v>
      </c>
      <c r="G136" s="1">
        <v>2</v>
      </c>
      <c r="H136" s="1" t="s">
        <v>10</v>
      </c>
      <c r="I136" s="4">
        <f>1+(Table7[[#This Row],[مقدار]]/Table7[[#This Row],[تعداد روز فعال شعبه]])*10</f>
        <v>1.1418439716312057</v>
      </c>
    </row>
    <row r="137" spans="1:9" x14ac:dyDescent="0.35">
      <c r="A137" s="1" t="s">
        <v>647</v>
      </c>
      <c r="B137" s="1" t="s">
        <v>107</v>
      </c>
      <c r="C137" s="1">
        <v>58806</v>
      </c>
      <c r="D137" s="1">
        <v>10860000</v>
      </c>
      <c r="E137" s="1">
        <v>1</v>
      </c>
      <c r="F137" s="1">
        <v>141</v>
      </c>
      <c r="G137" s="1">
        <v>1</v>
      </c>
      <c r="H137" s="1" t="s">
        <v>10</v>
      </c>
      <c r="I137" s="4">
        <f>1+(Table7[[#This Row],[مقدار]]/Table7[[#This Row],[تعداد روز فعال شعبه]])*10</f>
        <v>1.0709219858156027</v>
      </c>
    </row>
    <row r="138" spans="1:9" x14ac:dyDescent="0.35">
      <c r="A138" s="1" t="s">
        <v>647</v>
      </c>
      <c r="B138" s="1" t="s">
        <v>314</v>
      </c>
      <c r="C138" s="1">
        <v>59092</v>
      </c>
      <c r="D138" s="1">
        <v>180050000</v>
      </c>
      <c r="E138" s="1">
        <v>13</v>
      </c>
      <c r="F138" s="1">
        <v>141</v>
      </c>
      <c r="G138" s="1">
        <v>12</v>
      </c>
      <c r="H138" s="1" t="s">
        <v>10</v>
      </c>
      <c r="I138" s="4">
        <f>1+(Table7[[#This Row],[مقدار]]/Table7[[#This Row],[تعداد روز فعال شعبه]])*10</f>
        <v>1.9219858156028369</v>
      </c>
    </row>
    <row r="139" spans="1:9" x14ac:dyDescent="0.35">
      <c r="A139" s="1" t="s">
        <v>647</v>
      </c>
      <c r="B139" s="1" t="s">
        <v>46</v>
      </c>
      <c r="C139" s="1">
        <v>58375</v>
      </c>
      <c r="D139" s="1">
        <v>22950000</v>
      </c>
      <c r="E139" s="1">
        <v>9</v>
      </c>
      <c r="F139" s="1">
        <v>141</v>
      </c>
      <c r="G139" s="1">
        <v>5</v>
      </c>
      <c r="H139" s="1" t="s">
        <v>10</v>
      </c>
      <c r="I139" s="4">
        <f>1+(Table7[[#This Row],[مقدار]]/Table7[[#This Row],[تعداد روز فعال شعبه]])*10</f>
        <v>1.6382978723404253</v>
      </c>
    </row>
    <row r="140" spans="1:9" x14ac:dyDescent="0.35">
      <c r="A140" s="1" t="s">
        <v>647</v>
      </c>
      <c r="B140" s="1" t="s">
        <v>110</v>
      </c>
      <c r="C140" s="1">
        <v>58905</v>
      </c>
      <c r="D140" s="1">
        <v>101500000</v>
      </c>
      <c r="E140" s="1">
        <v>14</v>
      </c>
      <c r="F140" s="1">
        <v>141</v>
      </c>
      <c r="G140" s="1">
        <v>12</v>
      </c>
      <c r="H140" s="1" t="s">
        <v>10</v>
      </c>
      <c r="I140" s="4">
        <f>1+(Table7[[#This Row],[مقدار]]/Table7[[#This Row],[تعداد روز فعال شعبه]])*10</f>
        <v>1.9929078014184398</v>
      </c>
    </row>
    <row r="141" spans="1:9" x14ac:dyDescent="0.35">
      <c r="A141" s="1" t="s">
        <v>647</v>
      </c>
      <c r="B141" s="1" t="s">
        <v>315</v>
      </c>
      <c r="C141" s="1">
        <v>59201</v>
      </c>
      <c r="D141" s="1">
        <v>8780000</v>
      </c>
      <c r="E141" s="1">
        <v>1</v>
      </c>
      <c r="F141" s="1">
        <v>141</v>
      </c>
      <c r="G141" s="1">
        <v>1</v>
      </c>
      <c r="H141" s="1" t="s">
        <v>10</v>
      </c>
      <c r="I141" s="4">
        <f>1+(Table7[[#This Row],[مقدار]]/Table7[[#This Row],[تعداد روز فعال شعبه]])*10</f>
        <v>1.0709219858156027</v>
      </c>
    </row>
    <row r="142" spans="1:9" x14ac:dyDescent="0.35">
      <c r="A142" s="1" t="s">
        <v>647</v>
      </c>
      <c r="B142" s="1" t="s">
        <v>334</v>
      </c>
      <c r="C142" s="1">
        <v>58145</v>
      </c>
      <c r="D142" s="1">
        <v>7590000</v>
      </c>
      <c r="E142" s="1">
        <v>1</v>
      </c>
      <c r="F142" s="1">
        <v>141</v>
      </c>
      <c r="G142" s="1">
        <v>1</v>
      </c>
      <c r="H142" s="1" t="s">
        <v>10</v>
      </c>
      <c r="I142" s="4">
        <f>1+(Table7[[#This Row],[مقدار]]/Table7[[#This Row],[تعداد روز فعال شعبه]])*10</f>
        <v>1.0709219858156027</v>
      </c>
    </row>
    <row r="143" spans="1:9" x14ac:dyDescent="0.35">
      <c r="A143" s="1" t="s">
        <v>647</v>
      </c>
      <c r="B143" s="1" t="s">
        <v>50</v>
      </c>
      <c r="C143" s="1">
        <v>58837</v>
      </c>
      <c r="D143" s="1">
        <v>21560000</v>
      </c>
      <c r="E143" s="1">
        <v>4</v>
      </c>
      <c r="F143" s="1">
        <v>141</v>
      </c>
      <c r="G143" s="1">
        <v>4</v>
      </c>
      <c r="H143" s="1" t="s">
        <v>10</v>
      </c>
      <c r="I143" s="4">
        <f>1+(Table7[[#This Row],[مقدار]]/Table7[[#This Row],[تعداد روز فعال شعبه]])*10</f>
        <v>1.2836879432624113</v>
      </c>
    </row>
    <row r="144" spans="1:9" x14ac:dyDescent="0.35">
      <c r="A144" s="1" t="s">
        <v>647</v>
      </c>
      <c r="B144" s="1" t="s">
        <v>232</v>
      </c>
      <c r="C144" s="1">
        <v>59143</v>
      </c>
      <c r="D144" s="1">
        <v>15750000</v>
      </c>
      <c r="E144" s="1">
        <v>1</v>
      </c>
      <c r="F144" s="1">
        <v>141</v>
      </c>
      <c r="G144" s="1">
        <v>1</v>
      </c>
      <c r="H144" s="1" t="s">
        <v>10</v>
      </c>
      <c r="I144" s="4">
        <f>1+(Table7[[#This Row],[مقدار]]/Table7[[#This Row],[تعداد روز فعال شعبه]])*10</f>
        <v>1.0709219858156027</v>
      </c>
    </row>
    <row r="145" spans="1:9" x14ac:dyDescent="0.35">
      <c r="A145" s="1" t="s">
        <v>647</v>
      </c>
      <c r="B145" s="1" t="s">
        <v>352</v>
      </c>
      <c r="C145" s="1">
        <v>59059</v>
      </c>
      <c r="D145" s="1">
        <v>18980000</v>
      </c>
      <c r="E145" s="1">
        <v>2</v>
      </c>
      <c r="F145" s="1">
        <v>141</v>
      </c>
      <c r="G145" s="1">
        <v>1</v>
      </c>
      <c r="H145" s="1" t="s">
        <v>10</v>
      </c>
      <c r="I145" s="4">
        <f>1+(Table7[[#This Row],[مقدار]]/Table7[[#This Row],[تعداد روز فعال شعبه]])*10</f>
        <v>1.1418439716312057</v>
      </c>
    </row>
    <row r="146" spans="1:9" x14ac:dyDescent="0.35">
      <c r="A146" s="1" t="s">
        <v>647</v>
      </c>
      <c r="B146" s="1" t="s">
        <v>372</v>
      </c>
      <c r="C146" s="1">
        <v>59078</v>
      </c>
      <c r="D146" s="1">
        <v>13610000</v>
      </c>
      <c r="E146" s="1">
        <v>1</v>
      </c>
      <c r="F146" s="1">
        <v>141</v>
      </c>
      <c r="G146" s="1">
        <v>1</v>
      </c>
      <c r="H146" s="1" t="s">
        <v>10</v>
      </c>
      <c r="I146" s="4">
        <f>1+(Table7[[#This Row],[مقدار]]/Table7[[#This Row],[تعداد روز فعال شعبه]])*10</f>
        <v>1.0709219858156027</v>
      </c>
    </row>
    <row r="147" spans="1:9" x14ac:dyDescent="0.35">
      <c r="A147" s="1" t="s">
        <v>647</v>
      </c>
      <c r="B147" s="1" t="s">
        <v>121</v>
      </c>
      <c r="C147" s="1">
        <v>58948</v>
      </c>
      <c r="D147" s="1">
        <v>44250000</v>
      </c>
      <c r="E147" s="1">
        <v>5</v>
      </c>
      <c r="F147" s="1">
        <v>141</v>
      </c>
      <c r="G147" s="1">
        <v>5</v>
      </c>
      <c r="H147" s="1" t="s">
        <v>10</v>
      </c>
      <c r="I147" s="4">
        <f>1+(Table7[[#This Row],[مقدار]]/Table7[[#This Row],[تعداد روز فعال شعبه]])*10</f>
        <v>1.3546099290780143</v>
      </c>
    </row>
    <row r="148" spans="1:9" x14ac:dyDescent="0.35">
      <c r="A148" s="1" t="s">
        <v>647</v>
      </c>
      <c r="B148" s="1" t="s">
        <v>655</v>
      </c>
      <c r="C148" s="1">
        <v>63389</v>
      </c>
      <c r="D148" s="1">
        <v>11590000</v>
      </c>
      <c r="E148" s="1">
        <v>1</v>
      </c>
      <c r="F148" s="1">
        <v>141</v>
      </c>
      <c r="G148" s="1">
        <v>1</v>
      </c>
      <c r="H148" s="1" t="s">
        <v>10</v>
      </c>
      <c r="I148" s="4">
        <f>1+(Table7[[#This Row],[مقدار]]/Table7[[#This Row],[تعداد روز فعال شعبه]])*10</f>
        <v>1.0709219858156027</v>
      </c>
    </row>
    <row r="149" spans="1:9" x14ac:dyDescent="0.35">
      <c r="A149" s="1" t="s">
        <v>647</v>
      </c>
      <c r="B149" s="1" t="s">
        <v>97</v>
      </c>
      <c r="C149" s="1">
        <v>58776</v>
      </c>
      <c r="D149" s="1">
        <v>100760000</v>
      </c>
      <c r="E149" s="1">
        <v>11</v>
      </c>
      <c r="F149" s="1">
        <v>141</v>
      </c>
      <c r="G149" s="1">
        <v>10</v>
      </c>
      <c r="H149" s="1" t="s">
        <v>10</v>
      </c>
      <c r="I149" s="4">
        <f>1+(Table7[[#This Row],[مقدار]]/Table7[[#This Row],[تعداد روز فعال شعبه]])*10</f>
        <v>1.7801418439716312</v>
      </c>
    </row>
    <row r="150" spans="1:9" x14ac:dyDescent="0.35">
      <c r="A150" s="1" t="s">
        <v>647</v>
      </c>
      <c r="B150" s="1" t="s">
        <v>175</v>
      </c>
      <c r="C150" s="1">
        <v>58985</v>
      </c>
      <c r="D150" s="1">
        <v>37560000</v>
      </c>
      <c r="E150" s="1">
        <v>4</v>
      </c>
      <c r="F150" s="1">
        <v>141</v>
      </c>
      <c r="G150" s="1">
        <v>4</v>
      </c>
      <c r="H150" s="1" t="s">
        <v>10</v>
      </c>
      <c r="I150" s="4">
        <f>1+(Table7[[#This Row],[مقدار]]/Table7[[#This Row],[تعداد روز فعال شعبه]])*10</f>
        <v>1.2836879432624113</v>
      </c>
    </row>
    <row r="151" spans="1:9" x14ac:dyDescent="0.35">
      <c r="A151" s="1" t="s">
        <v>647</v>
      </c>
      <c r="B151" s="1" t="s">
        <v>246</v>
      </c>
      <c r="C151" s="1">
        <v>59115</v>
      </c>
      <c r="D151" s="1">
        <v>131460000</v>
      </c>
      <c r="E151" s="1">
        <v>14</v>
      </c>
      <c r="F151" s="1">
        <v>141</v>
      </c>
      <c r="G151" s="1">
        <v>12</v>
      </c>
      <c r="H151" s="1" t="s">
        <v>10</v>
      </c>
      <c r="I151" s="4">
        <f>1+(Table7[[#This Row],[مقدار]]/Table7[[#This Row],[تعداد روز فعال شعبه]])*10</f>
        <v>1.9929078014184398</v>
      </c>
    </row>
    <row r="152" spans="1:9" x14ac:dyDescent="0.35">
      <c r="A152" s="1" t="s">
        <v>647</v>
      </c>
      <c r="B152" s="1" t="s">
        <v>302</v>
      </c>
      <c r="C152" s="1">
        <v>59112</v>
      </c>
      <c r="D152" s="1">
        <v>37230000</v>
      </c>
      <c r="E152" s="1">
        <v>3</v>
      </c>
      <c r="F152" s="1">
        <v>141</v>
      </c>
      <c r="G152" s="1">
        <v>3</v>
      </c>
      <c r="H152" s="1" t="s">
        <v>10</v>
      </c>
      <c r="I152" s="4">
        <f>1+(Table7[[#This Row],[مقدار]]/Table7[[#This Row],[تعداد روز فعال شعبه]])*10</f>
        <v>1.2127659574468086</v>
      </c>
    </row>
    <row r="153" spans="1:9" x14ac:dyDescent="0.35">
      <c r="A153" s="1" t="s">
        <v>647</v>
      </c>
      <c r="B153" s="1" t="s">
        <v>266</v>
      </c>
      <c r="C153" s="1">
        <v>58789</v>
      </c>
      <c r="D153" s="1">
        <v>4980000</v>
      </c>
      <c r="E153" s="1">
        <v>1</v>
      </c>
      <c r="F153" s="1">
        <v>141</v>
      </c>
      <c r="G153" s="1">
        <v>1</v>
      </c>
      <c r="H153" s="1" t="s">
        <v>10</v>
      </c>
      <c r="I153" s="4">
        <f>1+(Table7[[#This Row],[مقدار]]/Table7[[#This Row],[تعداد روز فعال شعبه]])*10</f>
        <v>1.0709219858156027</v>
      </c>
    </row>
    <row r="154" spans="1:9" x14ac:dyDescent="0.35">
      <c r="A154" s="1" t="s">
        <v>647</v>
      </c>
      <c r="B154" s="1" t="s">
        <v>193</v>
      </c>
      <c r="C154" s="1">
        <v>58639</v>
      </c>
      <c r="D154" s="1">
        <v>78640000</v>
      </c>
      <c r="E154" s="1">
        <v>8</v>
      </c>
      <c r="F154" s="1">
        <v>141</v>
      </c>
      <c r="G154" s="1">
        <v>8</v>
      </c>
      <c r="H154" s="1" t="s">
        <v>10</v>
      </c>
      <c r="I154" s="4">
        <f>1+(Table7[[#This Row],[مقدار]]/Table7[[#This Row],[تعداد روز فعال شعبه]])*10</f>
        <v>1.5673758865248226</v>
      </c>
    </row>
    <row r="155" spans="1:9" x14ac:dyDescent="0.35">
      <c r="A155" s="1" t="s">
        <v>647</v>
      </c>
      <c r="B155" s="1" t="s">
        <v>86</v>
      </c>
      <c r="C155" s="1">
        <v>58607</v>
      </c>
      <c r="D155" s="1">
        <v>37080000</v>
      </c>
      <c r="E155" s="1">
        <v>3</v>
      </c>
      <c r="F155" s="1">
        <v>141</v>
      </c>
      <c r="G155" s="1">
        <v>3</v>
      </c>
      <c r="H155" s="1" t="s">
        <v>10</v>
      </c>
      <c r="I155" s="4">
        <f>1+(Table7[[#This Row],[مقدار]]/Table7[[#This Row],[تعداد روز فعال شعبه]])*10</f>
        <v>1.2127659574468086</v>
      </c>
    </row>
    <row r="156" spans="1:9" x14ac:dyDescent="0.35">
      <c r="A156" s="1" t="s">
        <v>647</v>
      </c>
      <c r="B156" s="1" t="s">
        <v>229</v>
      </c>
      <c r="C156" s="1">
        <v>58910</v>
      </c>
      <c r="D156" s="1">
        <v>24510000</v>
      </c>
      <c r="E156" s="1">
        <v>3</v>
      </c>
      <c r="F156" s="1">
        <v>141</v>
      </c>
      <c r="G156" s="1">
        <v>3</v>
      </c>
      <c r="H156" s="1" t="s">
        <v>10</v>
      </c>
      <c r="I156" s="4">
        <f>1+(Table7[[#This Row],[مقدار]]/Table7[[#This Row],[تعداد روز فعال شعبه]])*10</f>
        <v>1.2127659574468086</v>
      </c>
    </row>
    <row r="157" spans="1:9" x14ac:dyDescent="0.35">
      <c r="A157" s="1" t="s">
        <v>647</v>
      </c>
      <c r="B157" s="1" t="s">
        <v>157</v>
      </c>
      <c r="C157" s="1">
        <v>58636</v>
      </c>
      <c r="D157" s="1">
        <v>5450000</v>
      </c>
      <c r="E157" s="1">
        <v>1</v>
      </c>
      <c r="F157" s="1">
        <v>141</v>
      </c>
      <c r="G157" s="1">
        <v>1</v>
      </c>
      <c r="H157" s="1" t="s">
        <v>10</v>
      </c>
      <c r="I157" s="4">
        <f>1+(Table7[[#This Row],[مقدار]]/Table7[[#This Row],[تعداد روز فعال شعبه]])*10</f>
        <v>1.0709219858156027</v>
      </c>
    </row>
    <row r="158" spans="1:9" x14ac:dyDescent="0.35">
      <c r="A158" s="1" t="s">
        <v>647</v>
      </c>
      <c r="B158" s="1" t="s">
        <v>326</v>
      </c>
      <c r="C158" s="1">
        <v>59009</v>
      </c>
      <c r="D158" s="1">
        <v>61110000</v>
      </c>
      <c r="E158" s="1">
        <v>7</v>
      </c>
      <c r="F158" s="1">
        <v>141</v>
      </c>
      <c r="G158" s="1">
        <v>6</v>
      </c>
      <c r="H158" s="1" t="s">
        <v>10</v>
      </c>
      <c r="I158" s="4">
        <f>1+(Table7[[#This Row],[مقدار]]/Table7[[#This Row],[تعداد روز فعال شعبه]])*10</f>
        <v>1.4964539007092199</v>
      </c>
    </row>
    <row r="159" spans="1:9" x14ac:dyDescent="0.35">
      <c r="A159" s="1" t="s">
        <v>647</v>
      </c>
      <c r="B159" s="1" t="s">
        <v>74</v>
      </c>
      <c r="C159" s="1">
        <v>59004</v>
      </c>
      <c r="D159" s="1">
        <v>79200000</v>
      </c>
      <c r="E159" s="1">
        <v>10</v>
      </c>
      <c r="F159" s="1">
        <v>141</v>
      </c>
      <c r="G159" s="1">
        <v>8</v>
      </c>
      <c r="H159" s="1" t="s">
        <v>10</v>
      </c>
      <c r="I159" s="4">
        <f>1+(Table7[[#This Row],[مقدار]]/Table7[[#This Row],[تعداد روز فعال شعبه]])*10</f>
        <v>1.7092198581560285</v>
      </c>
    </row>
    <row r="160" spans="1:9" x14ac:dyDescent="0.35">
      <c r="A160" s="1" t="s">
        <v>647</v>
      </c>
      <c r="B160" s="1" t="s">
        <v>411</v>
      </c>
      <c r="C160" s="1">
        <v>58553</v>
      </c>
      <c r="D160" s="1">
        <v>15750000</v>
      </c>
      <c r="E160" s="1">
        <v>3</v>
      </c>
      <c r="F160" s="1">
        <v>141</v>
      </c>
      <c r="G160" s="1">
        <v>2</v>
      </c>
      <c r="H160" s="1" t="s">
        <v>10</v>
      </c>
      <c r="I160" s="4">
        <f>1+(Table7[[#This Row],[مقدار]]/Table7[[#This Row],[تعداد روز فعال شعبه]])*10</f>
        <v>1.2127659574468086</v>
      </c>
    </row>
    <row r="161" spans="1:9" x14ac:dyDescent="0.35">
      <c r="A161" s="1" t="s">
        <v>647</v>
      </c>
      <c r="B161" s="1" t="s">
        <v>256</v>
      </c>
      <c r="C161" s="1">
        <v>58765</v>
      </c>
      <c r="D161" s="1">
        <v>46680000</v>
      </c>
      <c r="E161" s="1">
        <v>6</v>
      </c>
      <c r="F161" s="1">
        <v>141</v>
      </c>
      <c r="G161" s="1">
        <v>6</v>
      </c>
      <c r="H161" s="1" t="s">
        <v>10</v>
      </c>
      <c r="I161" s="4">
        <f>1+(Table7[[#This Row],[مقدار]]/Table7[[#This Row],[تعداد روز فعال شعبه]])*10</f>
        <v>1.425531914893617</v>
      </c>
    </row>
    <row r="162" spans="1:9" x14ac:dyDescent="0.35">
      <c r="A162" s="1" t="s">
        <v>647</v>
      </c>
      <c r="B162" s="1" t="s">
        <v>94</v>
      </c>
      <c r="C162" s="1">
        <v>58775</v>
      </c>
      <c r="D162" s="1">
        <v>60480000</v>
      </c>
      <c r="E162" s="1">
        <v>7</v>
      </c>
      <c r="F162" s="1">
        <v>141</v>
      </c>
      <c r="G162" s="1">
        <v>6</v>
      </c>
      <c r="H162" s="1" t="s">
        <v>10</v>
      </c>
      <c r="I162" s="4">
        <f>1+(Table7[[#This Row],[مقدار]]/Table7[[#This Row],[تعداد روز فعال شعبه]])*10</f>
        <v>1.4964539007092199</v>
      </c>
    </row>
    <row r="163" spans="1:9" x14ac:dyDescent="0.35">
      <c r="A163" s="1" t="s">
        <v>647</v>
      </c>
      <c r="B163" s="1" t="s">
        <v>181</v>
      </c>
      <c r="C163" s="1">
        <v>59176</v>
      </c>
      <c r="D163" s="1">
        <v>151500000</v>
      </c>
      <c r="E163" s="1">
        <v>10</v>
      </c>
      <c r="F163" s="1">
        <v>141</v>
      </c>
      <c r="G163" s="1">
        <v>9</v>
      </c>
      <c r="H163" s="1" t="s">
        <v>10</v>
      </c>
      <c r="I163" s="4">
        <f>1+(Table7[[#This Row],[مقدار]]/Table7[[#This Row],[تعداد روز فعال شعبه]])*10</f>
        <v>1.7092198581560285</v>
      </c>
    </row>
    <row r="164" spans="1:9" x14ac:dyDescent="0.35">
      <c r="A164" s="1" t="s">
        <v>647</v>
      </c>
      <c r="B164" s="1" t="s">
        <v>100</v>
      </c>
      <c r="C164" s="1">
        <v>59011</v>
      </c>
      <c r="D164" s="1">
        <v>21560000</v>
      </c>
      <c r="E164" s="1">
        <v>2</v>
      </c>
      <c r="F164" s="1">
        <v>141</v>
      </c>
      <c r="G164" s="1">
        <v>2</v>
      </c>
      <c r="H164" s="1" t="s">
        <v>10</v>
      </c>
      <c r="I164" s="4">
        <f>1+(Table7[[#This Row],[مقدار]]/Table7[[#This Row],[تعداد روز فعال شعبه]])*10</f>
        <v>1.1418439716312057</v>
      </c>
    </row>
    <row r="165" spans="1:9" x14ac:dyDescent="0.35">
      <c r="A165" s="1" t="s">
        <v>647</v>
      </c>
      <c r="B165" s="1" t="s">
        <v>267</v>
      </c>
      <c r="C165" s="1">
        <v>58736</v>
      </c>
      <c r="D165" s="1">
        <v>11300000</v>
      </c>
      <c r="E165" s="1">
        <v>2</v>
      </c>
      <c r="F165" s="1">
        <v>141</v>
      </c>
      <c r="G165" s="1">
        <v>2</v>
      </c>
      <c r="H165" s="1" t="s">
        <v>10</v>
      </c>
      <c r="I165" s="4">
        <f>1+(Table7[[#This Row],[مقدار]]/Table7[[#This Row],[تعداد روز فعال شعبه]])*10</f>
        <v>1.1418439716312057</v>
      </c>
    </row>
    <row r="166" spans="1:9" x14ac:dyDescent="0.35">
      <c r="A166" s="1" t="s">
        <v>647</v>
      </c>
      <c r="B166" s="1" t="s">
        <v>607</v>
      </c>
      <c r="C166" s="1">
        <v>62191</v>
      </c>
      <c r="D166" s="1">
        <v>46900000</v>
      </c>
      <c r="E166" s="1">
        <v>5</v>
      </c>
      <c r="F166" s="1">
        <v>141</v>
      </c>
      <c r="G166" s="1">
        <v>5</v>
      </c>
      <c r="H166" s="1" t="s">
        <v>10</v>
      </c>
      <c r="I166" s="4">
        <f>1+(Table7[[#This Row],[مقدار]]/Table7[[#This Row],[تعداد روز فعال شعبه]])*10</f>
        <v>1.3546099290780143</v>
      </c>
    </row>
    <row r="167" spans="1:9" x14ac:dyDescent="0.35">
      <c r="A167" s="1" t="s">
        <v>647</v>
      </c>
      <c r="B167" s="1" t="s">
        <v>237</v>
      </c>
      <c r="C167" s="1">
        <v>58701</v>
      </c>
      <c r="D167" s="1">
        <v>21140000</v>
      </c>
      <c r="E167" s="1">
        <v>2</v>
      </c>
      <c r="F167" s="1">
        <v>141</v>
      </c>
      <c r="G167" s="1">
        <v>2</v>
      </c>
      <c r="H167" s="1" t="s">
        <v>10</v>
      </c>
      <c r="I167" s="4">
        <f>1+(Table7[[#This Row],[مقدار]]/Table7[[#This Row],[تعداد روز فعال شعبه]])*10</f>
        <v>1.1418439716312057</v>
      </c>
    </row>
    <row r="168" spans="1:9" x14ac:dyDescent="0.35">
      <c r="A168" s="1" t="s">
        <v>647</v>
      </c>
      <c r="B168" s="1" t="s">
        <v>328</v>
      </c>
      <c r="C168" s="1">
        <v>58692</v>
      </c>
      <c r="D168" s="1">
        <v>8390000</v>
      </c>
      <c r="E168" s="1">
        <v>1</v>
      </c>
      <c r="F168" s="1">
        <v>141</v>
      </c>
      <c r="G168" s="1">
        <v>1</v>
      </c>
      <c r="H168" s="1" t="s">
        <v>10</v>
      </c>
      <c r="I168" s="4">
        <f>1+(Table7[[#This Row],[مقدار]]/Table7[[#This Row],[تعداد روز فعال شعبه]])*10</f>
        <v>1.0709219858156027</v>
      </c>
    </row>
    <row r="169" spans="1:9" x14ac:dyDescent="0.35">
      <c r="A169" s="1" t="s">
        <v>647</v>
      </c>
      <c r="B169" s="1" t="s">
        <v>43</v>
      </c>
      <c r="C169" s="1">
        <v>59155</v>
      </c>
      <c r="D169" s="1">
        <v>67700000</v>
      </c>
      <c r="E169" s="1">
        <v>5</v>
      </c>
      <c r="F169" s="1">
        <v>141</v>
      </c>
      <c r="G169" s="1">
        <v>4</v>
      </c>
      <c r="H169" s="1" t="s">
        <v>10</v>
      </c>
      <c r="I169" s="4">
        <f>1+(Table7[[#This Row],[مقدار]]/Table7[[#This Row],[تعداد روز فعال شعبه]])*10</f>
        <v>1.3546099290780143</v>
      </c>
    </row>
    <row r="170" spans="1:9" x14ac:dyDescent="0.35">
      <c r="A170" s="1" t="s">
        <v>647</v>
      </c>
      <c r="B170" s="1" t="s">
        <v>656</v>
      </c>
      <c r="C170" s="1">
        <v>58683</v>
      </c>
      <c r="D170" s="1">
        <v>6990000</v>
      </c>
      <c r="E170" s="1">
        <v>1</v>
      </c>
      <c r="F170" s="1">
        <v>141</v>
      </c>
      <c r="G170" s="1">
        <v>1</v>
      </c>
      <c r="H170" s="1" t="s">
        <v>10</v>
      </c>
      <c r="I170" s="4">
        <f>1+(Table7[[#This Row],[مقدار]]/Table7[[#This Row],[تعداد روز فعال شعبه]])*10</f>
        <v>1.0709219858156027</v>
      </c>
    </row>
    <row r="171" spans="1:9" x14ac:dyDescent="0.35">
      <c r="A171" s="1" t="s">
        <v>647</v>
      </c>
      <c r="B171" s="1" t="s">
        <v>41</v>
      </c>
      <c r="C171" s="1">
        <v>58832</v>
      </c>
      <c r="D171" s="1">
        <v>51920000</v>
      </c>
      <c r="E171" s="1">
        <v>8</v>
      </c>
      <c r="F171" s="1">
        <v>141</v>
      </c>
      <c r="G171" s="1">
        <v>7</v>
      </c>
      <c r="H171" s="1" t="s">
        <v>10</v>
      </c>
      <c r="I171" s="4">
        <f>1+(Table7[[#This Row],[مقدار]]/Table7[[#This Row],[تعداد روز فعال شعبه]])*10</f>
        <v>1.5673758865248226</v>
      </c>
    </row>
    <row r="172" spans="1:9" x14ac:dyDescent="0.35">
      <c r="A172" s="1" t="s">
        <v>647</v>
      </c>
      <c r="B172" s="1" t="s">
        <v>49</v>
      </c>
      <c r="C172" s="1">
        <v>59012</v>
      </c>
      <c r="D172" s="1">
        <v>143000000</v>
      </c>
      <c r="E172" s="1">
        <v>13</v>
      </c>
      <c r="F172" s="1">
        <v>141</v>
      </c>
      <c r="G172" s="1">
        <v>13</v>
      </c>
      <c r="H172" s="1" t="s">
        <v>10</v>
      </c>
      <c r="I172" s="4">
        <f>1+(Table7[[#This Row],[مقدار]]/Table7[[#This Row],[تعداد روز فعال شعبه]])*10</f>
        <v>1.9219858156028369</v>
      </c>
    </row>
    <row r="173" spans="1:9" x14ac:dyDescent="0.35">
      <c r="A173" s="1" t="s">
        <v>647</v>
      </c>
      <c r="B173" s="1" t="s">
        <v>336</v>
      </c>
      <c r="C173" s="1">
        <v>59163</v>
      </c>
      <c r="D173" s="1">
        <v>113220000</v>
      </c>
      <c r="E173" s="1">
        <v>6</v>
      </c>
      <c r="F173" s="1">
        <v>141</v>
      </c>
      <c r="G173" s="1">
        <v>6</v>
      </c>
      <c r="H173" s="1" t="s">
        <v>10</v>
      </c>
      <c r="I173" s="4">
        <f>1+(Table7[[#This Row],[مقدار]]/Table7[[#This Row],[تعداد روز فعال شعبه]])*10</f>
        <v>1.425531914893617</v>
      </c>
    </row>
    <row r="174" spans="1:9" x14ac:dyDescent="0.35">
      <c r="A174" s="1" t="s">
        <v>647</v>
      </c>
      <c r="B174" s="1" t="s">
        <v>248</v>
      </c>
      <c r="C174" s="1">
        <v>59197</v>
      </c>
      <c r="D174" s="1">
        <v>133430000</v>
      </c>
      <c r="E174" s="1">
        <v>11</v>
      </c>
      <c r="F174" s="1">
        <v>141</v>
      </c>
      <c r="G174" s="1">
        <v>11</v>
      </c>
      <c r="H174" s="1" t="s">
        <v>10</v>
      </c>
      <c r="I174" s="4">
        <f>1+(Table7[[#This Row],[مقدار]]/Table7[[#This Row],[تعداد روز فعال شعبه]])*10</f>
        <v>1.7801418439716312</v>
      </c>
    </row>
    <row r="175" spans="1:9" x14ac:dyDescent="0.35">
      <c r="A175" s="1" t="s">
        <v>647</v>
      </c>
      <c r="B175" s="1" t="s">
        <v>182</v>
      </c>
      <c r="C175" s="1">
        <v>58943</v>
      </c>
      <c r="D175" s="1">
        <v>41640000</v>
      </c>
      <c r="E175" s="1">
        <v>6</v>
      </c>
      <c r="F175" s="1">
        <v>141</v>
      </c>
      <c r="G175" s="1">
        <v>6</v>
      </c>
      <c r="H175" s="1" t="s">
        <v>10</v>
      </c>
      <c r="I175" s="4">
        <f>1+(Table7[[#This Row],[مقدار]]/Table7[[#This Row],[تعداد روز فعال شعبه]])*10</f>
        <v>1.425531914893617</v>
      </c>
    </row>
    <row r="176" spans="1:9" x14ac:dyDescent="0.35">
      <c r="A176" s="1" t="s">
        <v>647</v>
      </c>
      <c r="B176" s="1" t="s">
        <v>18</v>
      </c>
      <c r="C176" s="1">
        <v>59077</v>
      </c>
      <c r="D176" s="1">
        <v>44750000</v>
      </c>
      <c r="E176" s="1">
        <v>5</v>
      </c>
      <c r="F176" s="1">
        <v>141</v>
      </c>
      <c r="G176" s="1">
        <v>5</v>
      </c>
      <c r="H176" s="1" t="s">
        <v>10</v>
      </c>
      <c r="I176" s="4">
        <f>1+(Table7[[#This Row],[مقدار]]/Table7[[#This Row],[تعداد روز فعال شعبه]])*10</f>
        <v>1.3546099290780143</v>
      </c>
    </row>
    <row r="177" spans="1:9" x14ac:dyDescent="0.35">
      <c r="A177" s="1" t="s">
        <v>647</v>
      </c>
      <c r="B177" s="1" t="s">
        <v>319</v>
      </c>
      <c r="C177" s="1">
        <v>58869</v>
      </c>
      <c r="D177" s="1">
        <v>22300000</v>
      </c>
      <c r="E177" s="1">
        <v>2</v>
      </c>
      <c r="F177" s="1">
        <v>141</v>
      </c>
      <c r="G177" s="1">
        <v>2</v>
      </c>
      <c r="H177" s="1" t="s">
        <v>10</v>
      </c>
      <c r="I177" s="4">
        <f>1+(Table7[[#This Row],[مقدار]]/Table7[[#This Row],[تعداد روز فعال شعبه]])*10</f>
        <v>1.1418439716312057</v>
      </c>
    </row>
    <row r="178" spans="1:9" x14ac:dyDescent="0.35">
      <c r="A178" s="1" t="s">
        <v>647</v>
      </c>
      <c r="B178" s="1" t="s">
        <v>64</v>
      </c>
      <c r="C178" s="1">
        <v>58619</v>
      </c>
      <c r="D178" s="1">
        <v>276950000</v>
      </c>
      <c r="E178" s="1">
        <v>29</v>
      </c>
      <c r="F178" s="1">
        <v>141</v>
      </c>
      <c r="G178" s="1">
        <v>28</v>
      </c>
      <c r="H178" s="1" t="s">
        <v>10</v>
      </c>
      <c r="I178" s="4">
        <f>1+(Table7[[#This Row],[مقدار]]/Table7[[#This Row],[تعداد روز فعال شعبه]])*10</f>
        <v>3.0567375886524824</v>
      </c>
    </row>
    <row r="179" spans="1:9" x14ac:dyDescent="0.35">
      <c r="A179" s="1" t="s">
        <v>647</v>
      </c>
      <c r="B179" s="1" t="s">
        <v>657</v>
      </c>
      <c r="C179" s="1">
        <v>57860</v>
      </c>
      <c r="D179" s="1">
        <v>68100000</v>
      </c>
      <c r="E179" s="1">
        <v>5</v>
      </c>
      <c r="F179" s="1">
        <v>141</v>
      </c>
      <c r="G179" s="1">
        <v>5</v>
      </c>
      <c r="H179" s="1" t="s">
        <v>10</v>
      </c>
      <c r="I179" s="4">
        <f>1+(Table7[[#This Row],[مقدار]]/Table7[[#This Row],[تعداد روز فعال شعبه]])*10</f>
        <v>1.3546099290780143</v>
      </c>
    </row>
    <row r="180" spans="1:9" x14ac:dyDescent="0.35">
      <c r="A180" s="1" t="s">
        <v>647</v>
      </c>
      <c r="B180" s="1" t="s">
        <v>39</v>
      </c>
      <c r="C180" s="1">
        <v>58969</v>
      </c>
      <c r="D180" s="1">
        <v>28760000</v>
      </c>
      <c r="E180" s="1">
        <v>2</v>
      </c>
      <c r="F180" s="1">
        <v>141</v>
      </c>
      <c r="G180" s="1">
        <v>2</v>
      </c>
      <c r="H180" s="1" t="s">
        <v>10</v>
      </c>
      <c r="I180" s="4">
        <f>1+(Table7[[#This Row],[مقدار]]/Table7[[#This Row],[تعداد روز فعال شعبه]])*10</f>
        <v>1.1418439716312057</v>
      </c>
    </row>
    <row r="181" spans="1:9" x14ac:dyDescent="0.35">
      <c r="A181" s="1" t="s">
        <v>647</v>
      </c>
      <c r="B181" s="1" t="s">
        <v>255</v>
      </c>
      <c r="C181" s="1">
        <v>58903</v>
      </c>
      <c r="D181" s="1">
        <v>4000000</v>
      </c>
      <c r="E181" s="1">
        <v>2</v>
      </c>
      <c r="F181" s="1">
        <v>141</v>
      </c>
      <c r="G181" s="1">
        <v>1</v>
      </c>
      <c r="H181" s="1" t="s">
        <v>10</v>
      </c>
      <c r="I181" s="4">
        <f>1+(Table7[[#This Row],[مقدار]]/Table7[[#This Row],[تعداد روز فعال شعبه]])*10</f>
        <v>1.1418439716312057</v>
      </c>
    </row>
    <row r="182" spans="1:9" x14ac:dyDescent="0.35">
      <c r="A182" s="1" t="s">
        <v>647</v>
      </c>
      <c r="B182" s="1" t="s">
        <v>356</v>
      </c>
      <c r="C182" s="1">
        <v>58702</v>
      </c>
      <c r="D182" s="1">
        <v>74450000</v>
      </c>
      <c r="E182" s="1">
        <v>5</v>
      </c>
      <c r="F182" s="1">
        <v>141</v>
      </c>
      <c r="G182" s="1">
        <v>5</v>
      </c>
      <c r="H182" s="1" t="s">
        <v>10</v>
      </c>
      <c r="I182" s="4">
        <f>1+(Table7[[#This Row],[مقدار]]/Table7[[#This Row],[تعداد روز فعال شعبه]])*10</f>
        <v>1.3546099290780143</v>
      </c>
    </row>
    <row r="183" spans="1:9" x14ac:dyDescent="0.35">
      <c r="A183" s="1" t="s">
        <v>647</v>
      </c>
      <c r="B183" s="1" t="s">
        <v>179</v>
      </c>
      <c r="C183" s="1">
        <v>59061</v>
      </c>
      <c r="D183" s="1">
        <v>14420000</v>
      </c>
      <c r="E183" s="1">
        <v>2</v>
      </c>
      <c r="F183" s="1">
        <v>141</v>
      </c>
      <c r="G183" s="1">
        <v>2</v>
      </c>
      <c r="H183" s="1" t="s">
        <v>10</v>
      </c>
      <c r="I183" s="4">
        <f>1+(Table7[[#This Row],[مقدار]]/Table7[[#This Row],[تعداد روز فعال شعبه]])*10</f>
        <v>1.1418439716312057</v>
      </c>
    </row>
    <row r="184" spans="1:9" x14ac:dyDescent="0.35">
      <c r="A184" s="1" t="s">
        <v>647</v>
      </c>
      <c r="B184" s="1" t="s">
        <v>124</v>
      </c>
      <c r="C184" s="1">
        <v>58849</v>
      </c>
      <c r="D184" s="1">
        <v>43350000</v>
      </c>
      <c r="E184" s="1">
        <v>5</v>
      </c>
      <c r="F184" s="1">
        <v>141</v>
      </c>
      <c r="G184" s="1">
        <v>5</v>
      </c>
      <c r="H184" s="1" t="s">
        <v>10</v>
      </c>
      <c r="I184" s="4">
        <f>1+(Table7[[#This Row],[مقدار]]/Table7[[#This Row],[تعداد روز فعال شعبه]])*10</f>
        <v>1.3546099290780143</v>
      </c>
    </row>
    <row r="185" spans="1:9" x14ac:dyDescent="0.35">
      <c r="A185" s="1" t="s">
        <v>647</v>
      </c>
      <c r="B185" s="1" t="s">
        <v>331</v>
      </c>
      <c r="C185" s="1">
        <v>58964</v>
      </c>
      <c r="D185" s="1">
        <v>10270000</v>
      </c>
      <c r="E185" s="1">
        <v>1</v>
      </c>
      <c r="F185" s="1">
        <v>141</v>
      </c>
      <c r="G185" s="1">
        <v>1</v>
      </c>
      <c r="H185" s="1" t="s">
        <v>10</v>
      </c>
      <c r="I185" s="4">
        <f>1+(Table7[[#This Row],[مقدار]]/Table7[[#This Row],[تعداد روز فعال شعبه]])*10</f>
        <v>1.0709219858156027</v>
      </c>
    </row>
    <row r="186" spans="1:9" x14ac:dyDescent="0.35">
      <c r="A186" s="1" t="s">
        <v>647</v>
      </c>
      <c r="B186" s="1" t="s">
        <v>414</v>
      </c>
      <c r="C186" s="1">
        <v>59062</v>
      </c>
      <c r="D186" s="1">
        <v>14420000</v>
      </c>
      <c r="E186" s="1">
        <v>2</v>
      </c>
      <c r="F186" s="1">
        <v>141</v>
      </c>
      <c r="G186" s="1">
        <v>2</v>
      </c>
      <c r="H186" s="1" t="s">
        <v>10</v>
      </c>
      <c r="I186" s="4">
        <f>1+(Table7[[#This Row],[مقدار]]/Table7[[#This Row],[تعداد روز فعال شعبه]])*10</f>
        <v>1.1418439716312057</v>
      </c>
    </row>
    <row r="187" spans="1:9" x14ac:dyDescent="0.35">
      <c r="A187" s="1" t="s">
        <v>647</v>
      </c>
      <c r="B187" s="1" t="s">
        <v>309</v>
      </c>
      <c r="C187" s="1">
        <v>59193</v>
      </c>
      <c r="D187" s="1">
        <v>69120000</v>
      </c>
      <c r="E187" s="1">
        <v>6</v>
      </c>
      <c r="F187" s="1">
        <v>141</v>
      </c>
      <c r="G187" s="1">
        <v>5</v>
      </c>
      <c r="H187" s="1" t="s">
        <v>10</v>
      </c>
      <c r="I187" s="4">
        <f>1+(Table7[[#This Row],[مقدار]]/Table7[[#This Row],[تعداد روز فعال شعبه]])*10</f>
        <v>1.425531914893617</v>
      </c>
    </row>
    <row r="188" spans="1:9" x14ac:dyDescent="0.35">
      <c r="A188" s="1" t="s">
        <v>647</v>
      </c>
      <c r="B188" s="1" t="s">
        <v>213</v>
      </c>
      <c r="C188" s="1">
        <v>58912</v>
      </c>
      <c r="D188" s="1">
        <v>33000000</v>
      </c>
      <c r="E188" s="1">
        <v>5</v>
      </c>
      <c r="F188" s="1">
        <v>141</v>
      </c>
      <c r="G188" s="1">
        <v>5</v>
      </c>
      <c r="H188" s="1" t="s">
        <v>10</v>
      </c>
      <c r="I188" s="4">
        <f>1+(Table7[[#This Row],[مقدار]]/Table7[[#This Row],[تعداد روز فعال شعبه]])*10</f>
        <v>1.3546099290780143</v>
      </c>
    </row>
    <row r="189" spans="1:9" x14ac:dyDescent="0.35">
      <c r="A189" s="1" t="s">
        <v>647</v>
      </c>
      <c r="B189" s="1" t="s">
        <v>114</v>
      </c>
      <c r="C189" s="1">
        <v>58550</v>
      </c>
      <c r="D189" s="1">
        <v>39000000</v>
      </c>
      <c r="E189" s="1">
        <v>4</v>
      </c>
      <c r="F189" s="1">
        <v>141</v>
      </c>
      <c r="G189" s="1">
        <v>4</v>
      </c>
      <c r="H189" s="1" t="s">
        <v>10</v>
      </c>
      <c r="I189" s="4">
        <f>1+(Table7[[#This Row],[مقدار]]/Table7[[#This Row],[تعداد روز فعال شعبه]])*10</f>
        <v>1.2836879432624113</v>
      </c>
    </row>
    <row r="190" spans="1:9" x14ac:dyDescent="0.35">
      <c r="A190" s="1" t="s">
        <v>647</v>
      </c>
      <c r="B190" s="1" t="s">
        <v>345</v>
      </c>
      <c r="C190" s="1">
        <v>58542</v>
      </c>
      <c r="D190" s="1">
        <v>40740000</v>
      </c>
      <c r="E190" s="1">
        <v>2</v>
      </c>
      <c r="F190" s="1">
        <v>141</v>
      </c>
      <c r="G190" s="1">
        <v>2</v>
      </c>
      <c r="H190" s="1" t="s">
        <v>10</v>
      </c>
      <c r="I190" s="4">
        <f>1+(Table7[[#This Row],[مقدار]]/Table7[[#This Row],[تعداد روز فعال شعبه]])*10</f>
        <v>1.1418439716312057</v>
      </c>
    </row>
    <row r="191" spans="1:9" x14ac:dyDescent="0.35">
      <c r="A191" s="1" t="s">
        <v>647</v>
      </c>
      <c r="B191" s="1" t="s">
        <v>122</v>
      </c>
      <c r="C191" s="1">
        <v>58590</v>
      </c>
      <c r="D191" s="1">
        <v>86340000</v>
      </c>
      <c r="E191" s="1">
        <v>6</v>
      </c>
      <c r="F191" s="1">
        <v>141</v>
      </c>
      <c r="G191" s="1">
        <v>6</v>
      </c>
      <c r="H191" s="1" t="s">
        <v>10</v>
      </c>
      <c r="I191" s="4">
        <f>1+(Table7[[#This Row],[مقدار]]/Table7[[#This Row],[تعداد روز فعال شعبه]])*10</f>
        <v>1.425531914893617</v>
      </c>
    </row>
    <row r="192" spans="1:9" x14ac:dyDescent="0.35">
      <c r="A192" s="1" t="s">
        <v>647</v>
      </c>
      <c r="B192" s="1" t="s">
        <v>341</v>
      </c>
      <c r="C192" s="1">
        <v>59199</v>
      </c>
      <c r="D192" s="1">
        <v>76260000</v>
      </c>
      <c r="E192" s="1">
        <v>6</v>
      </c>
      <c r="F192" s="1">
        <v>141</v>
      </c>
      <c r="G192" s="1">
        <v>6</v>
      </c>
      <c r="H192" s="1" t="s">
        <v>10</v>
      </c>
      <c r="I192" s="4">
        <f>1+(Table7[[#This Row],[مقدار]]/Table7[[#This Row],[تعداد روز فعال شعبه]])*10</f>
        <v>1.425531914893617</v>
      </c>
    </row>
    <row r="193" spans="1:9" x14ac:dyDescent="0.35">
      <c r="A193" s="1" t="s">
        <v>647</v>
      </c>
      <c r="B193" s="1" t="s">
        <v>128</v>
      </c>
      <c r="C193" s="1">
        <v>58872</v>
      </c>
      <c r="D193" s="1">
        <v>7010000</v>
      </c>
      <c r="E193" s="1">
        <v>1</v>
      </c>
      <c r="F193" s="1">
        <v>141</v>
      </c>
      <c r="G193" s="1">
        <v>1</v>
      </c>
      <c r="H193" s="1" t="s">
        <v>10</v>
      </c>
      <c r="I193" s="4">
        <f>1+(Table7[[#This Row],[مقدار]]/Table7[[#This Row],[تعداد روز فعال شعبه]])*10</f>
        <v>1.0709219858156027</v>
      </c>
    </row>
    <row r="194" spans="1:9" x14ac:dyDescent="0.35">
      <c r="A194" s="1" t="s">
        <v>647</v>
      </c>
      <c r="B194" s="1" t="s">
        <v>450</v>
      </c>
      <c r="C194" s="1">
        <v>58868</v>
      </c>
      <c r="D194" s="1">
        <v>5870000</v>
      </c>
      <c r="E194" s="1">
        <v>1</v>
      </c>
      <c r="F194" s="1">
        <v>141</v>
      </c>
      <c r="G194" s="1">
        <v>1</v>
      </c>
      <c r="H194" s="1" t="s">
        <v>10</v>
      </c>
      <c r="I194" s="4">
        <f>1+(Table7[[#This Row],[مقدار]]/Table7[[#This Row],[تعداد روز فعال شعبه]])*10</f>
        <v>1.0709219858156027</v>
      </c>
    </row>
    <row r="195" spans="1:9" x14ac:dyDescent="0.35">
      <c r="A195" s="1" t="s">
        <v>647</v>
      </c>
      <c r="B195" s="1" t="s">
        <v>323</v>
      </c>
      <c r="C195" s="1">
        <v>59151</v>
      </c>
      <c r="D195" s="1">
        <v>44460000</v>
      </c>
      <c r="E195" s="1">
        <v>6</v>
      </c>
      <c r="F195" s="1">
        <v>141</v>
      </c>
      <c r="G195" s="1">
        <v>5</v>
      </c>
      <c r="H195" s="1" t="s">
        <v>10</v>
      </c>
      <c r="I195" s="4">
        <f>1+(Table7[[#This Row],[مقدار]]/Table7[[#This Row],[تعداد روز فعال شعبه]])*10</f>
        <v>1.425531914893617</v>
      </c>
    </row>
    <row r="196" spans="1:9" x14ac:dyDescent="0.35">
      <c r="A196" s="1" t="s">
        <v>647</v>
      </c>
      <c r="B196" s="1" t="s">
        <v>658</v>
      </c>
      <c r="C196" s="1">
        <v>57854</v>
      </c>
      <c r="D196" s="1">
        <v>6290000</v>
      </c>
      <c r="E196" s="1">
        <v>1</v>
      </c>
      <c r="F196" s="1">
        <v>141</v>
      </c>
      <c r="G196" s="1">
        <v>1</v>
      </c>
      <c r="H196" s="1" t="s">
        <v>10</v>
      </c>
      <c r="I196" s="4">
        <f>1+(Table7[[#This Row],[مقدار]]/Table7[[#This Row],[تعداد روز فعال شعبه]])*10</f>
        <v>1.0709219858156027</v>
      </c>
    </row>
    <row r="197" spans="1:9" x14ac:dyDescent="0.35">
      <c r="A197" s="1" t="s">
        <v>647</v>
      </c>
      <c r="B197" s="1" t="s">
        <v>287</v>
      </c>
      <c r="C197" s="1">
        <v>58703</v>
      </c>
      <c r="D197" s="1">
        <v>8340000</v>
      </c>
      <c r="E197" s="1">
        <v>1</v>
      </c>
      <c r="F197" s="1">
        <v>141</v>
      </c>
      <c r="G197" s="1">
        <v>1</v>
      </c>
      <c r="H197" s="1" t="s">
        <v>10</v>
      </c>
      <c r="I197" s="4">
        <f>1+(Table7[[#This Row],[مقدار]]/Table7[[#This Row],[تعداد روز فعال شعبه]])*10</f>
        <v>1.0709219858156027</v>
      </c>
    </row>
    <row r="198" spans="1:9" x14ac:dyDescent="0.35">
      <c r="A198" s="1" t="s">
        <v>647</v>
      </c>
      <c r="B198" s="1" t="s">
        <v>593</v>
      </c>
      <c r="C198" s="1">
        <v>58734</v>
      </c>
      <c r="D198" s="1">
        <v>4560000</v>
      </c>
      <c r="E198" s="1">
        <v>1</v>
      </c>
      <c r="F198" s="1">
        <v>141</v>
      </c>
      <c r="G198" s="1">
        <v>1</v>
      </c>
      <c r="H198" s="1" t="s">
        <v>10</v>
      </c>
      <c r="I198" s="4">
        <f>1+(Table7[[#This Row],[مقدار]]/Table7[[#This Row],[تعداد روز فعال شعبه]])*10</f>
        <v>1.0709219858156027</v>
      </c>
    </row>
    <row r="199" spans="1:9" x14ac:dyDescent="0.35">
      <c r="A199" s="1" t="s">
        <v>647</v>
      </c>
      <c r="B199" s="1" t="s">
        <v>594</v>
      </c>
      <c r="C199" s="1">
        <v>58972</v>
      </c>
      <c r="D199" s="1">
        <v>26680000</v>
      </c>
      <c r="E199" s="1">
        <v>4</v>
      </c>
      <c r="F199" s="1">
        <v>141</v>
      </c>
      <c r="G199" s="1">
        <v>3</v>
      </c>
      <c r="H199" s="1" t="s">
        <v>10</v>
      </c>
      <c r="I199" s="4">
        <f>1+(Table7[[#This Row],[مقدار]]/Table7[[#This Row],[تعداد روز فعال شعبه]])*10</f>
        <v>1.2836879432624113</v>
      </c>
    </row>
    <row r="200" spans="1:9" x14ac:dyDescent="0.35">
      <c r="A200" s="1" t="s">
        <v>647</v>
      </c>
      <c r="B200" s="1" t="s">
        <v>185</v>
      </c>
      <c r="C200" s="1">
        <v>59125</v>
      </c>
      <c r="D200" s="1">
        <v>67480000</v>
      </c>
      <c r="E200" s="1">
        <v>4</v>
      </c>
      <c r="F200" s="1">
        <v>141</v>
      </c>
      <c r="G200" s="1">
        <v>4</v>
      </c>
      <c r="H200" s="1" t="s">
        <v>10</v>
      </c>
      <c r="I200" s="4">
        <f>1+(Table7[[#This Row],[مقدار]]/Table7[[#This Row],[تعداد روز فعال شعبه]])*10</f>
        <v>1.2836879432624113</v>
      </c>
    </row>
    <row r="201" spans="1:9" x14ac:dyDescent="0.35">
      <c r="A201" s="1" t="s">
        <v>647</v>
      </c>
      <c r="B201" s="1" t="s">
        <v>135</v>
      </c>
      <c r="C201" s="1">
        <v>58855</v>
      </c>
      <c r="D201" s="1">
        <v>67700000</v>
      </c>
      <c r="E201" s="1">
        <v>5</v>
      </c>
      <c r="F201" s="1">
        <v>141</v>
      </c>
      <c r="G201" s="1">
        <v>5</v>
      </c>
      <c r="H201" s="1" t="s">
        <v>10</v>
      </c>
      <c r="I201" s="4">
        <f>1+(Table7[[#This Row],[مقدار]]/Table7[[#This Row],[تعداد روز فعال شعبه]])*10</f>
        <v>1.3546099290780143</v>
      </c>
    </row>
    <row r="202" spans="1:9" x14ac:dyDescent="0.35">
      <c r="A202" s="1" t="s">
        <v>647</v>
      </c>
      <c r="B202" s="1" t="s">
        <v>45</v>
      </c>
      <c r="C202" s="1">
        <v>58914</v>
      </c>
      <c r="D202" s="1">
        <v>64350000</v>
      </c>
      <c r="E202" s="1">
        <v>9</v>
      </c>
      <c r="F202" s="1">
        <v>141</v>
      </c>
      <c r="G202" s="1">
        <v>7</v>
      </c>
      <c r="H202" s="1" t="s">
        <v>10</v>
      </c>
      <c r="I202" s="4">
        <f>1+(Table7[[#This Row],[مقدار]]/Table7[[#This Row],[تعداد روز فعال شعبه]])*10</f>
        <v>1.6382978723404253</v>
      </c>
    </row>
    <row r="203" spans="1:9" x14ac:dyDescent="0.35">
      <c r="A203" s="1" t="s">
        <v>647</v>
      </c>
      <c r="B203" s="1" t="s">
        <v>393</v>
      </c>
      <c r="C203" s="1">
        <v>57967</v>
      </c>
      <c r="D203" s="1">
        <v>10730000</v>
      </c>
      <c r="E203" s="1">
        <v>1</v>
      </c>
      <c r="F203" s="1">
        <v>141</v>
      </c>
      <c r="G203" s="1">
        <v>1</v>
      </c>
      <c r="H203" s="1" t="s">
        <v>10</v>
      </c>
      <c r="I203" s="4">
        <f>1+(Table7[[#This Row],[مقدار]]/Table7[[#This Row],[تعداد روز فعال شعبه]])*10</f>
        <v>1.0709219858156027</v>
      </c>
    </row>
    <row r="204" spans="1:9" x14ac:dyDescent="0.35">
      <c r="A204" s="1" t="s">
        <v>647</v>
      </c>
      <c r="B204" s="1" t="s">
        <v>335</v>
      </c>
      <c r="C204" s="1">
        <v>59116</v>
      </c>
      <c r="D204" s="1">
        <v>24750000</v>
      </c>
      <c r="E204" s="1">
        <v>3</v>
      </c>
      <c r="F204" s="1">
        <v>141</v>
      </c>
      <c r="G204" s="1">
        <v>3</v>
      </c>
      <c r="H204" s="1" t="s">
        <v>10</v>
      </c>
      <c r="I204" s="4">
        <f>1+(Table7[[#This Row],[مقدار]]/Table7[[#This Row],[تعداد روز فعال شعبه]])*10</f>
        <v>1.2127659574468086</v>
      </c>
    </row>
    <row r="205" spans="1:9" x14ac:dyDescent="0.35">
      <c r="A205" s="1" t="s">
        <v>647</v>
      </c>
      <c r="B205" s="1" t="s">
        <v>254</v>
      </c>
      <c r="C205" s="1">
        <v>58430</v>
      </c>
      <c r="D205" s="1">
        <v>4410000</v>
      </c>
      <c r="E205" s="1">
        <v>1</v>
      </c>
      <c r="F205" s="1">
        <v>141</v>
      </c>
      <c r="G205" s="1">
        <v>1</v>
      </c>
      <c r="H205" s="1" t="s">
        <v>10</v>
      </c>
      <c r="I205" s="4">
        <f>1+(Table7[[#This Row],[مقدار]]/Table7[[#This Row],[تعداد روز فعال شعبه]])*10</f>
        <v>1.0709219858156027</v>
      </c>
    </row>
    <row r="206" spans="1:9" x14ac:dyDescent="0.35">
      <c r="A206" s="1" t="s">
        <v>647</v>
      </c>
      <c r="B206" s="1" t="s">
        <v>641</v>
      </c>
      <c r="C206" s="1">
        <v>58469</v>
      </c>
      <c r="D206" s="1">
        <v>15160000</v>
      </c>
      <c r="E206" s="1">
        <v>2</v>
      </c>
      <c r="F206" s="1">
        <v>141</v>
      </c>
      <c r="G206" s="1">
        <v>2</v>
      </c>
      <c r="H206" s="1" t="s">
        <v>10</v>
      </c>
      <c r="I206" s="4">
        <f>1+(Table7[[#This Row],[مقدار]]/Table7[[#This Row],[تعداد روز فعال شعبه]])*10</f>
        <v>1.1418439716312057</v>
      </c>
    </row>
    <row r="207" spans="1:9" x14ac:dyDescent="0.35">
      <c r="A207" s="1" t="s">
        <v>647</v>
      </c>
      <c r="B207" s="1" t="s">
        <v>346</v>
      </c>
      <c r="C207" s="1">
        <v>58541</v>
      </c>
      <c r="D207" s="1">
        <v>55920000</v>
      </c>
      <c r="E207" s="1">
        <v>4</v>
      </c>
      <c r="F207" s="1">
        <v>141</v>
      </c>
      <c r="G207" s="1">
        <v>4</v>
      </c>
      <c r="H207" s="1" t="s">
        <v>10</v>
      </c>
      <c r="I207" s="4">
        <f>1+(Table7[[#This Row],[مقدار]]/Table7[[#This Row],[تعداد روز فعال شعبه]])*10</f>
        <v>1.2836879432624113</v>
      </c>
    </row>
    <row r="208" spans="1:9" x14ac:dyDescent="0.35">
      <c r="A208" s="1" t="s">
        <v>647</v>
      </c>
      <c r="B208" s="1" t="s">
        <v>217</v>
      </c>
      <c r="C208" s="1">
        <v>57943</v>
      </c>
      <c r="D208" s="1">
        <v>14740000</v>
      </c>
      <c r="E208" s="1">
        <v>2</v>
      </c>
      <c r="F208" s="1">
        <v>141</v>
      </c>
      <c r="G208" s="1">
        <v>2</v>
      </c>
      <c r="H208" s="1" t="s">
        <v>10</v>
      </c>
      <c r="I208" s="4">
        <f>1+(Table7[[#This Row],[مقدار]]/Table7[[#This Row],[تعداد روز فعال شعبه]])*10</f>
        <v>1.1418439716312057</v>
      </c>
    </row>
    <row r="209" spans="1:9" x14ac:dyDescent="0.35">
      <c r="A209" s="1" t="s">
        <v>647</v>
      </c>
      <c r="B209" s="1" t="s">
        <v>165</v>
      </c>
      <c r="C209" s="1">
        <v>58839</v>
      </c>
      <c r="D209" s="1">
        <v>6470000</v>
      </c>
      <c r="E209" s="1">
        <v>1</v>
      </c>
      <c r="F209" s="1">
        <v>141</v>
      </c>
      <c r="G209" s="1">
        <v>1</v>
      </c>
      <c r="H209" s="1" t="s">
        <v>10</v>
      </c>
      <c r="I209" s="4">
        <f>1+(Table7[[#This Row],[مقدار]]/Table7[[#This Row],[تعداد روز فعال شعبه]])*10</f>
        <v>1.0709219858156027</v>
      </c>
    </row>
    <row r="210" spans="1:9" x14ac:dyDescent="0.35">
      <c r="A210" s="1" t="s">
        <v>647</v>
      </c>
      <c r="B210" s="1" t="s">
        <v>271</v>
      </c>
      <c r="C210" s="1">
        <v>57966</v>
      </c>
      <c r="D210" s="1">
        <v>7320000</v>
      </c>
      <c r="E210" s="1">
        <v>1</v>
      </c>
      <c r="F210" s="1">
        <v>141</v>
      </c>
      <c r="G210" s="1">
        <v>1</v>
      </c>
      <c r="H210" s="1" t="s">
        <v>10</v>
      </c>
      <c r="I210" s="4">
        <f>1+(Table7[[#This Row],[مقدار]]/Table7[[#This Row],[تعداد روز فعال شعبه]])*10</f>
        <v>1.0709219858156027</v>
      </c>
    </row>
    <row r="211" spans="1:9" x14ac:dyDescent="0.35">
      <c r="A211" s="1" t="s">
        <v>647</v>
      </c>
      <c r="B211" s="1" t="s">
        <v>149</v>
      </c>
      <c r="C211" s="1">
        <v>58667</v>
      </c>
      <c r="D211" s="1">
        <v>34660000</v>
      </c>
      <c r="E211" s="1">
        <v>2</v>
      </c>
      <c r="F211" s="1">
        <v>141</v>
      </c>
      <c r="G211" s="1">
        <v>2</v>
      </c>
      <c r="H211" s="1" t="s">
        <v>10</v>
      </c>
      <c r="I211" s="4">
        <f>1+(Table7[[#This Row],[مقدار]]/Table7[[#This Row],[تعداد روز فعال شعبه]])*10</f>
        <v>1.1418439716312057</v>
      </c>
    </row>
    <row r="212" spans="1:9" x14ac:dyDescent="0.35">
      <c r="A212" s="1" t="s">
        <v>647</v>
      </c>
      <c r="B212" s="1" t="s">
        <v>163</v>
      </c>
      <c r="C212" s="1">
        <v>59031</v>
      </c>
      <c r="D212" s="1">
        <v>7510000</v>
      </c>
      <c r="E212" s="1">
        <v>1</v>
      </c>
      <c r="F212" s="1">
        <v>141</v>
      </c>
      <c r="G212" s="1">
        <v>1</v>
      </c>
      <c r="H212" s="1" t="s">
        <v>10</v>
      </c>
      <c r="I212" s="4">
        <f>1+(Table7[[#This Row],[مقدار]]/Table7[[#This Row],[تعداد روز فعال شعبه]])*10</f>
        <v>1.0709219858156027</v>
      </c>
    </row>
    <row r="213" spans="1:9" x14ac:dyDescent="0.35">
      <c r="A213" s="1" t="s">
        <v>647</v>
      </c>
      <c r="B213" s="1" t="s">
        <v>141</v>
      </c>
      <c r="C213" s="1">
        <v>59122</v>
      </c>
      <c r="D213" s="1">
        <v>53760000</v>
      </c>
      <c r="E213" s="1">
        <v>6</v>
      </c>
      <c r="F213" s="1">
        <v>141</v>
      </c>
      <c r="G213" s="1">
        <v>6</v>
      </c>
      <c r="H213" s="1" t="s">
        <v>10</v>
      </c>
      <c r="I213" s="4">
        <f>1+(Table7[[#This Row],[مقدار]]/Table7[[#This Row],[تعداد روز فعال شعبه]])*10</f>
        <v>1.425531914893617</v>
      </c>
    </row>
    <row r="214" spans="1:9" x14ac:dyDescent="0.35">
      <c r="A214" s="1" t="s">
        <v>647</v>
      </c>
      <c r="B214" s="1" t="s">
        <v>298</v>
      </c>
      <c r="C214" s="1">
        <v>59109</v>
      </c>
      <c r="D214" s="1">
        <v>49080000</v>
      </c>
      <c r="E214" s="1">
        <v>4</v>
      </c>
      <c r="F214" s="1">
        <v>141</v>
      </c>
      <c r="G214" s="1">
        <v>3</v>
      </c>
      <c r="H214" s="1" t="s">
        <v>10</v>
      </c>
      <c r="I214" s="4">
        <f>1+(Table7[[#This Row],[مقدار]]/Table7[[#This Row],[تعداد روز فعال شعبه]])*10</f>
        <v>1.2836879432624113</v>
      </c>
    </row>
    <row r="215" spans="1:9" x14ac:dyDescent="0.35">
      <c r="A215" s="1" t="s">
        <v>647</v>
      </c>
      <c r="B215" s="1" t="s">
        <v>327</v>
      </c>
      <c r="C215" s="1">
        <v>59203</v>
      </c>
      <c r="D215" s="1">
        <v>8550000</v>
      </c>
      <c r="E215" s="1">
        <v>1</v>
      </c>
      <c r="F215" s="1">
        <v>141</v>
      </c>
      <c r="G215" s="1">
        <v>1</v>
      </c>
      <c r="H215" s="1" t="s">
        <v>10</v>
      </c>
      <c r="I215" s="4">
        <f>1+(Table7[[#This Row],[مقدار]]/Table7[[#This Row],[تعداد روز فعال شعبه]])*10</f>
        <v>1.0709219858156027</v>
      </c>
    </row>
    <row r="216" spans="1:9" x14ac:dyDescent="0.35">
      <c r="A216" s="1" t="s">
        <v>647</v>
      </c>
      <c r="B216" s="1" t="s">
        <v>152</v>
      </c>
      <c r="C216" s="1">
        <v>59207</v>
      </c>
      <c r="D216" s="1">
        <v>18560000</v>
      </c>
      <c r="E216" s="1">
        <v>2</v>
      </c>
      <c r="F216" s="1">
        <v>141</v>
      </c>
      <c r="G216" s="1">
        <v>2</v>
      </c>
      <c r="H216" s="1" t="s">
        <v>10</v>
      </c>
      <c r="I216" s="4">
        <f>1+(Table7[[#This Row],[مقدار]]/Table7[[#This Row],[تعداد روز فعال شعبه]])*10</f>
        <v>1.1418439716312057</v>
      </c>
    </row>
    <row r="217" spans="1:9" x14ac:dyDescent="0.35">
      <c r="A217" s="1" t="s">
        <v>647</v>
      </c>
      <c r="B217" s="1" t="s">
        <v>251</v>
      </c>
      <c r="C217" s="1">
        <v>58880</v>
      </c>
      <c r="D217" s="1">
        <v>21040000</v>
      </c>
      <c r="E217" s="1">
        <v>4</v>
      </c>
      <c r="F217" s="1">
        <v>141</v>
      </c>
      <c r="G217" s="1">
        <v>4</v>
      </c>
      <c r="H217" s="1" t="s">
        <v>10</v>
      </c>
      <c r="I217" s="4">
        <f>1+(Table7[[#This Row],[مقدار]]/Table7[[#This Row],[تعداد روز فعال شعبه]])*10</f>
        <v>1.2836879432624113</v>
      </c>
    </row>
    <row r="218" spans="1:9" x14ac:dyDescent="0.35">
      <c r="A218" s="1" t="s">
        <v>647</v>
      </c>
      <c r="B218" s="1" t="s">
        <v>268</v>
      </c>
      <c r="C218" s="1">
        <v>58314</v>
      </c>
      <c r="D218" s="1">
        <v>10730000</v>
      </c>
      <c r="E218" s="1">
        <v>1</v>
      </c>
      <c r="F218" s="1">
        <v>141</v>
      </c>
      <c r="G218" s="1">
        <v>1</v>
      </c>
      <c r="H218" s="1" t="s">
        <v>10</v>
      </c>
      <c r="I218" s="4">
        <f>1+(Table7[[#This Row],[مقدار]]/Table7[[#This Row],[تعداد روز فعال شعبه]])*10</f>
        <v>1.0709219858156027</v>
      </c>
    </row>
    <row r="219" spans="1:9" x14ac:dyDescent="0.35">
      <c r="A219" s="1" t="s">
        <v>647</v>
      </c>
      <c r="B219" s="1" t="s">
        <v>220</v>
      </c>
      <c r="C219" s="1">
        <v>58803</v>
      </c>
      <c r="D219" s="1">
        <v>5560000</v>
      </c>
      <c r="E219" s="1">
        <v>1</v>
      </c>
      <c r="F219" s="1">
        <v>141</v>
      </c>
      <c r="G219" s="1">
        <v>1</v>
      </c>
      <c r="H219" s="1" t="s">
        <v>10</v>
      </c>
      <c r="I219" s="4">
        <f>1+(Table7[[#This Row],[مقدار]]/Table7[[#This Row],[تعداد روز فعال شعبه]])*10</f>
        <v>1.0709219858156027</v>
      </c>
    </row>
    <row r="220" spans="1:9" x14ac:dyDescent="0.35">
      <c r="A220" s="1" t="s">
        <v>647</v>
      </c>
      <c r="B220" s="1" t="s">
        <v>659</v>
      </c>
      <c r="C220" s="1">
        <v>72758</v>
      </c>
      <c r="D220" s="1">
        <v>24110000</v>
      </c>
      <c r="E220" s="1">
        <v>1</v>
      </c>
      <c r="F220" s="1">
        <v>141</v>
      </c>
      <c r="G220" s="1">
        <v>1</v>
      </c>
      <c r="H220" s="1" t="s">
        <v>10</v>
      </c>
      <c r="I220" s="4">
        <f>1+(Table7[[#This Row],[مقدار]]/Table7[[#This Row],[تعداد روز فعال شعبه]])*10</f>
        <v>1.0709219858156027</v>
      </c>
    </row>
    <row r="221" spans="1:9" x14ac:dyDescent="0.35">
      <c r="A221" s="1" t="s">
        <v>647</v>
      </c>
      <c r="B221" s="1" t="s">
        <v>312</v>
      </c>
      <c r="C221" s="1">
        <v>59175</v>
      </c>
      <c r="D221" s="1">
        <v>46350000</v>
      </c>
      <c r="E221" s="1">
        <v>3</v>
      </c>
      <c r="F221" s="1">
        <v>141</v>
      </c>
      <c r="G221" s="1">
        <v>3</v>
      </c>
      <c r="H221" s="1" t="s">
        <v>10</v>
      </c>
      <c r="I221" s="4">
        <f>1+(Table7[[#This Row],[مقدار]]/Table7[[#This Row],[تعداد روز فعال شعبه]])*10</f>
        <v>1.2127659574468086</v>
      </c>
    </row>
    <row r="222" spans="1:9" x14ac:dyDescent="0.35">
      <c r="A222" s="1" t="s">
        <v>647</v>
      </c>
      <c r="B222" s="1" t="s">
        <v>461</v>
      </c>
      <c r="C222" s="1">
        <v>63167</v>
      </c>
      <c r="D222" s="1">
        <v>9500000</v>
      </c>
      <c r="E222" s="1">
        <v>2</v>
      </c>
      <c r="F222" s="1">
        <v>141</v>
      </c>
      <c r="G222" s="1">
        <v>2</v>
      </c>
      <c r="H222" s="1" t="s">
        <v>10</v>
      </c>
      <c r="I222" s="4">
        <f>1+(Table7[[#This Row],[مقدار]]/Table7[[#This Row],[تعداد روز فعال شعبه]])*10</f>
        <v>1.1418439716312057</v>
      </c>
    </row>
    <row r="223" spans="1:9" x14ac:dyDescent="0.35">
      <c r="A223" s="1" t="s">
        <v>647</v>
      </c>
      <c r="B223" s="1" t="s">
        <v>190</v>
      </c>
      <c r="C223" s="1">
        <v>59181</v>
      </c>
      <c r="D223" s="1">
        <v>115380000</v>
      </c>
      <c r="E223" s="1">
        <v>6</v>
      </c>
      <c r="F223" s="1">
        <v>141</v>
      </c>
      <c r="G223" s="1">
        <v>5</v>
      </c>
      <c r="H223" s="1" t="s">
        <v>10</v>
      </c>
      <c r="I223" s="4">
        <f>1+(Table7[[#This Row],[مقدار]]/Table7[[#This Row],[تعداد روز فعال شعبه]])*10</f>
        <v>1.425531914893617</v>
      </c>
    </row>
    <row r="224" spans="1:9" x14ac:dyDescent="0.35">
      <c r="A224" s="1" t="s">
        <v>647</v>
      </c>
      <c r="B224" s="1" t="s">
        <v>660</v>
      </c>
      <c r="C224" s="1">
        <v>58843</v>
      </c>
      <c r="D224" s="1">
        <v>5730000</v>
      </c>
      <c r="E224" s="1">
        <v>1</v>
      </c>
      <c r="F224" s="1">
        <v>141</v>
      </c>
      <c r="G224" s="1">
        <v>1</v>
      </c>
      <c r="H224" s="1" t="s">
        <v>10</v>
      </c>
      <c r="I224" s="4">
        <f>1+(Table7[[#This Row],[مقدار]]/Table7[[#This Row],[تعداد روز فعال شعبه]])*10</f>
        <v>1.0709219858156027</v>
      </c>
    </row>
    <row r="225" spans="1:9" x14ac:dyDescent="0.35">
      <c r="A225" s="1" t="s">
        <v>647</v>
      </c>
      <c r="B225" s="1" t="s">
        <v>143</v>
      </c>
      <c r="C225" s="1">
        <v>58961</v>
      </c>
      <c r="D225" s="1">
        <v>58550000</v>
      </c>
      <c r="E225" s="1">
        <v>5</v>
      </c>
      <c r="F225" s="1">
        <v>141</v>
      </c>
      <c r="G225" s="1">
        <v>5</v>
      </c>
      <c r="H225" s="1" t="s">
        <v>10</v>
      </c>
      <c r="I225" s="4">
        <f>1+(Table7[[#This Row],[مقدار]]/Table7[[#This Row],[تعداد روز فعال شعبه]])*10</f>
        <v>1.3546099290780143</v>
      </c>
    </row>
    <row r="226" spans="1:9" x14ac:dyDescent="0.35">
      <c r="A226" s="1" t="s">
        <v>647</v>
      </c>
      <c r="B226" s="1" t="s">
        <v>661</v>
      </c>
      <c r="C226" s="1">
        <v>59169</v>
      </c>
      <c r="D226" s="1">
        <v>87300000</v>
      </c>
      <c r="E226" s="1">
        <v>5</v>
      </c>
      <c r="F226" s="1">
        <v>141</v>
      </c>
      <c r="G226" s="1">
        <v>5</v>
      </c>
      <c r="H226" s="1" t="s">
        <v>10</v>
      </c>
      <c r="I226" s="4">
        <f>1+(Table7[[#This Row],[مقدار]]/Table7[[#This Row],[تعداد روز فعال شعبه]])*10</f>
        <v>1.3546099290780143</v>
      </c>
    </row>
    <row r="227" spans="1:9" x14ac:dyDescent="0.35">
      <c r="A227" s="1" t="s">
        <v>647</v>
      </c>
      <c r="B227" s="1" t="s">
        <v>395</v>
      </c>
      <c r="C227" s="1">
        <v>59195</v>
      </c>
      <c r="D227" s="1">
        <v>10480000</v>
      </c>
      <c r="E227" s="1">
        <v>1</v>
      </c>
      <c r="F227" s="1">
        <v>141</v>
      </c>
      <c r="G227" s="1">
        <v>1</v>
      </c>
      <c r="H227" s="1" t="s">
        <v>10</v>
      </c>
      <c r="I227" s="4">
        <f>1+(Table7[[#This Row],[مقدار]]/Table7[[#This Row],[تعداد روز فعال شعبه]])*10</f>
        <v>1.0709219858156027</v>
      </c>
    </row>
    <row r="228" spans="1:9" x14ac:dyDescent="0.35">
      <c r="A228" s="1" t="s">
        <v>647</v>
      </c>
      <c r="B228" s="1" t="s">
        <v>28</v>
      </c>
      <c r="C228" s="1">
        <v>58764</v>
      </c>
      <c r="D228" s="1">
        <v>9280000</v>
      </c>
      <c r="E228" s="1">
        <v>1</v>
      </c>
      <c r="F228" s="1">
        <v>141</v>
      </c>
      <c r="G228" s="1">
        <v>1</v>
      </c>
      <c r="H228" s="1" t="s">
        <v>10</v>
      </c>
      <c r="I228" s="4">
        <f>1+(Table7[[#This Row],[مقدار]]/Table7[[#This Row],[تعداد روز فعال شعبه]])*10</f>
        <v>1.0709219858156027</v>
      </c>
    </row>
    <row r="229" spans="1:9" x14ac:dyDescent="0.35">
      <c r="A229" s="1" t="s">
        <v>647</v>
      </c>
      <c r="B229" s="1" t="s">
        <v>104</v>
      </c>
      <c r="C229" s="1">
        <v>58670</v>
      </c>
      <c r="D229" s="1">
        <v>22830000</v>
      </c>
      <c r="E229" s="1">
        <v>3</v>
      </c>
      <c r="F229" s="1">
        <v>141</v>
      </c>
      <c r="G229" s="1">
        <v>3</v>
      </c>
      <c r="H229" s="1" t="s">
        <v>10</v>
      </c>
      <c r="I229" s="4">
        <f>1+(Table7[[#This Row],[مقدار]]/Table7[[#This Row],[تعداد روز فعال شعبه]])*10</f>
        <v>1.2127659574468086</v>
      </c>
    </row>
    <row r="230" spans="1:9" x14ac:dyDescent="0.35">
      <c r="A230" s="1" t="s">
        <v>647</v>
      </c>
      <c r="B230" s="1" t="s">
        <v>187</v>
      </c>
      <c r="C230" s="1">
        <v>58929</v>
      </c>
      <c r="D230" s="1">
        <v>57820000</v>
      </c>
      <c r="E230" s="1">
        <v>7</v>
      </c>
      <c r="F230" s="1">
        <v>141</v>
      </c>
      <c r="G230" s="1">
        <v>6</v>
      </c>
      <c r="H230" s="1" t="s">
        <v>10</v>
      </c>
      <c r="I230" s="4">
        <f>1+(Table7[[#This Row],[مقدار]]/Table7[[#This Row],[تعداد روز فعال شعبه]])*10</f>
        <v>1.4964539007092199</v>
      </c>
    </row>
    <row r="231" spans="1:9" x14ac:dyDescent="0.35">
      <c r="A231" s="1" t="s">
        <v>647</v>
      </c>
      <c r="B231" s="1" t="s">
        <v>662</v>
      </c>
      <c r="C231" s="1">
        <v>58853</v>
      </c>
      <c r="D231" s="1">
        <v>11260000</v>
      </c>
      <c r="E231" s="1">
        <v>2</v>
      </c>
      <c r="F231" s="1">
        <v>141</v>
      </c>
      <c r="G231" s="1">
        <v>2</v>
      </c>
      <c r="H231" s="1" t="s">
        <v>10</v>
      </c>
      <c r="I231" s="4">
        <f>1+(Table7[[#This Row],[مقدار]]/Table7[[#This Row],[تعداد روز فعال شعبه]])*10</f>
        <v>1.1418439716312057</v>
      </c>
    </row>
    <row r="232" spans="1:9" x14ac:dyDescent="0.35">
      <c r="A232" s="1" t="s">
        <v>647</v>
      </c>
      <c r="B232" s="1" t="s">
        <v>173</v>
      </c>
      <c r="C232" s="1">
        <v>59210</v>
      </c>
      <c r="D232" s="1">
        <v>156960000</v>
      </c>
      <c r="E232" s="1">
        <v>8</v>
      </c>
      <c r="F232" s="1">
        <v>141</v>
      </c>
      <c r="G232" s="1">
        <v>8</v>
      </c>
      <c r="H232" s="1" t="s">
        <v>10</v>
      </c>
      <c r="I232" s="4">
        <f>1+(Table7[[#This Row],[مقدار]]/Table7[[#This Row],[تعداد روز فعال شعبه]])*10</f>
        <v>1.5673758865248226</v>
      </c>
    </row>
    <row r="233" spans="1:9" x14ac:dyDescent="0.35">
      <c r="A233" s="1" t="s">
        <v>647</v>
      </c>
      <c r="B233" s="1" t="s">
        <v>42</v>
      </c>
      <c r="C233" s="1">
        <v>59093</v>
      </c>
      <c r="D233" s="1">
        <v>79940000</v>
      </c>
      <c r="E233" s="1">
        <v>7</v>
      </c>
      <c r="F233" s="1">
        <v>141</v>
      </c>
      <c r="G233" s="1">
        <v>7</v>
      </c>
      <c r="H233" s="1" t="s">
        <v>10</v>
      </c>
      <c r="I233" s="4">
        <f>1+(Table7[[#This Row],[مقدار]]/Table7[[#This Row],[تعداد روز فعال شعبه]])*10</f>
        <v>1.4964539007092199</v>
      </c>
    </row>
    <row r="234" spans="1:9" x14ac:dyDescent="0.35">
      <c r="A234" s="1" t="s">
        <v>647</v>
      </c>
      <c r="B234" s="1" t="s">
        <v>98</v>
      </c>
      <c r="C234" s="1">
        <v>59051</v>
      </c>
      <c r="D234" s="1">
        <v>72080000</v>
      </c>
      <c r="E234" s="1">
        <v>8</v>
      </c>
      <c r="F234" s="1">
        <v>141</v>
      </c>
      <c r="G234" s="1">
        <v>8</v>
      </c>
      <c r="H234" s="1" t="s">
        <v>10</v>
      </c>
      <c r="I234" s="4">
        <f>1+(Table7[[#This Row],[مقدار]]/Table7[[#This Row],[تعداد روز فعال شعبه]])*10</f>
        <v>1.5673758865248226</v>
      </c>
    </row>
    <row r="235" spans="1:9" x14ac:dyDescent="0.35">
      <c r="A235" s="1" t="s">
        <v>647</v>
      </c>
      <c r="B235" s="1" t="s">
        <v>663</v>
      </c>
      <c r="C235" s="1">
        <v>58267</v>
      </c>
      <c r="D235" s="1">
        <v>8200000</v>
      </c>
      <c r="E235" s="1">
        <v>1</v>
      </c>
      <c r="F235" s="1">
        <v>141</v>
      </c>
      <c r="G235" s="1">
        <v>1</v>
      </c>
      <c r="H235" s="1" t="s">
        <v>10</v>
      </c>
      <c r="I235" s="4">
        <f>1+(Table7[[#This Row],[مقدار]]/Table7[[#This Row],[تعداد روز فعال شعبه]])*10</f>
        <v>1.0709219858156027</v>
      </c>
    </row>
    <row r="236" spans="1:9" x14ac:dyDescent="0.35">
      <c r="A236" s="1" t="s">
        <v>647</v>
      </c>
      <c r="B236" s="1" t="s">
        <v>628</v>
      </c>
      <c r="C236" s="1">
        <v>59124</v>
      </c>
      <c r="D236" s="1">
        <v>9800000</v>
      </c>
      <c r="E236" s="1">
        <v>1</v>
      </c>
      <c r="F236" s="1">
        <v>141</v>
      </c>
      <c r="G236" s="1">
        <v>1</v>
      </c>
      <c r="H236" s="1" t="s">
        <v>10</v>
      </c>
      <c r="I236" s="4">
        <f>1+(Table7[[#This Row],[مقدار]]/Table7[[#This Row],[تعداد روز فعال شعبه]])*10</f>
        <v>1.0709219858156027</v>
      </c>
    </row>
    <row r="237" spans="1:9" x14ac:dyDescent="0.35">
      <c r="A237" s="1" t="s">
        <v>647</v>
      </c>
      <c r="B237" s="1" t="s">
        <v>412</v>
      </c>
      <c r="C237" s="1">
        <v>58871</v>
      </c>
      <c r="D237" s="1">
        <v>10420000</v>
      </c>
      <c r="E237" s="1">
        <v>2</v>
      </c>
      <c r="F237" s="1">
        <v>141</v>
      </c>
      <c r="G237" s="1">
        <v>1</v>
      </c>
      <c r="H237" s="1" t="s">
        <v>10</v>
      </c>
      <c r="I237" s="4">
        <f>1+(Table7[[#This Row],[مقدار]]/Table7[[#This Row],[تعداد روز فعال شعبه]])*10</f>
        <v>1.1418439716312057</v>
      </c>
    </row>
    <row r="238" spans="1:9" x14ac:dyDescent="0.35">
      <c r="A238" s="1" t="s">
        <v>647</v>
      </c>
      <c r="B238" s="1" t="s">
        <v>404</v>
      </c>
      <c r="C238" s="1">
        <v>57893</v>
      </c>
      <c r="D238" s="1">
        <v>18000000</v>
      </c>
      <c r="E238" s="1">
        <v>2</v>
      </c>
      <c r="F238" s="1">
        <v>141</v>
      </c>
      <c r="G238" s="1">
        <v>1</v>
      </c>
      <c r="H238" s="1" t="s">
        <v>10</v>
      </c>
      <c r="I238" s="4">
        <f>1+(Table7[[#This Row],[مقدار]]/Table7[[#This Row],[تعداد روز فعال شعبه]])*10</f>
        <v>1.1418439716312057</v>
      </c>
    </row>
    <row r="239" spans="1:9" x14ac:dyDescent="0.35">
      <c r="A239" s="1" t="s">
        <v>647</v>
      </c>
      <c r="B239" s="1" t="s">
        <v>333</v>
      </c>
      <c r="C239" s="1">
        <v>59149</v>
      </c>
      <c r="D239" s="1">
        <v>12470000</v>
      </c>
      <c r="E239" s="1">
        <v>1</v>
      </c>
      <c r="F239" s="1">
        <v>141</v>
      </c>
      <c r="G239" s="1">
        <v>1</v>
      </c>
      <c r="H239" s="1" t="s">
        <v>10</v>
      </c>
      <c r="I239" s="4">
        <f>1+(Table7[[#This Row],[مقدار]]/Table7[[#This Row],[تعداد روز فعال شعبه]])*10</f>
        <v>1.0709219858156027</v>
      </c>
    </row>
    <row r="240" spans="1:9" x14ac:dyDescent="0.35">
      <c r="A240" s="1" t="s">
        <v>647</v>
      </c>
      <c r="B240" s="1" t="s">
        <v>596</v>
      </c>
      <c r="C240" s="1">
        <v>57960</v>
      </c>
      <c r="D240" s="1">
        <v>22230000</v>
      </c>
      <c r="E240" s="1">
        <v>3</v>
      </c>
      <c r="F240" s="1">
        <v>141</v>
      </c>
      <c r="G240" s="1">
        <v>2</v>
      </c>
      <c r="H240" s="1" t="s">
        <v>10</v>
      </c>
      <c r="I240" s="4">
        <f>1+(Table7[[#This Row],[مقدار]]/Table7[[#This Row],[تعداد روز فعال شعبه]])*10</f>
        <v>1.2127659574468086</v>
      </c>
    </row>
    <row r="241" spans="1:9" x14ac:dyDescent="0.35">
      <c r="A241" s="1" t="s">
        <v>647</v>
      </c>
      <c r="B241" s="1" t="s">
        <v>435</v>
      </c>
      <c r="C241" s="1">
        <v>59075</v>
      </c>
      <c r="D241" s="1">
        <v>11570000</v>
      </c>
      <c r="E241" s="1">
        <v>1</v>
      </c>
      <c r="F241" s="1">
        <v>141</v>
      </c>
      <c r="G241" s="1">
        <v>1</v>
      </c>
      <c r="H241" s="1" t="s">
        <v>10</v>
      </c>
      <c r="I241" s="4">
        <f>1+(Table7[[#This Row],[مقدار]]/Table7[[#This Row],[تعداد روز فعال شعبه]])*10</f>
        <v>1.0709219858156027</v>
      </c>
    </row>
    <row r="242" spans="1:9" x14ac:dyDescent="0.35">
      <c r="A242" s="1" t="s">
        <v>647</v>
      </c>
      <c r="B242" s="1" t="s">
        <v>664</v>
      </c>
      <c r="C242" s="1">
        <v>58752</v>
      </c>
      <c r="D242" s="1">
        <v>6000000</v>
      </c>
      <c r="E242" s="1">
        <v>1</v>
      </c>
      <c r="F242" s="1">
        <v>141</v>
      </c>
      <c r="G242" s="1">
        <v>1</v>
      </c>
      <c r="H242" s="1" t="s">
        <v>10</v>
      </c>
      <c r="I242" s="4">
        <f>1+(Table7[[#This Row],[مقدار]]/Table7[[#This Row],[تعداد روز فعال شعبه]])*10</f>
        <v>1.0709219858156027</v>
      </c>
    </row>
    <row r="243" spans="1:9" x14ac:dyDescent="0.35">
      <c r="A243" s="1" t="s">
        <v>647</v>
      </c>
      <c r="B243" s="1" t="s">
        <v>627</v>
      </c>
      <c r="C243" s="1">
        <v>63165</v>
      </c>
      <c r="D243" s="1">
        <v>5376000</v>
      </c>
      <c r="E243" s="1">
        <v>1</v>
      </c>
      <c r="F243" s="1">
        <v>141</v>
      </c>
      <c r="G243" s="1">
        <v>1</v>
      </c>
      <c r="H243" s="1" t="s">
        <v>10</v>
      </c>
      <c r="I243" s="4">
        <f>1+(Table7[[#This Row],[مقدار]]/Table7[[#This Row],[تعداد روز فعال شعبه]])*10</f>
        <v>1.0709219858156027</v>
      </c>
    </row>
    <row r="244" spans="1:9" x14ac:dyDescent="0.35">
      <c r="A244" s="1" t="s">
        <v>647</v>
      </c>
      <c r="B244" s="1" t="s">
        <v>452</v>
      </c>
      <c r="C244" s="1">
        <v>58919</v>
      </c>
      <c r="D244" s="1">
        <v>19060000</v>
      </c>
      <c r="E244" s="1">
        <v>2</v>
      </c>
      <c r="F244" s="1">
        <v>141</v>
      </c>
      <c r="G244" s="1">
        <v>2</v>
      </c>
      <c r="H244" s="1" t="s">
        <v>10</v>
      </c>
      <c r="I244" s="4">
        <f>1+(Table7[[#This Row],[مقدار]]/Table7[[#This Row],[تعداد روز فعال شعبه]])*10</f>
        <v>1.1418439716312057</v>
      </c>
    </row>
    <row r="245" spans="1:9" x14ac:dyDescent="0.35">
      <c r="A245" s="1" t="s">
        <v>647</v>
      </c>
      <c r="B245" s="1" t="s">
        <v>324</v>
      </c>
      <c r="C245" s="1">
        <v>59173</v>
      </c>
      <c r="D245" s="1">
        <v>24740000</v>
      </c>
      <c r="E245" s="1">
        <v>2</v>
      </c>
      <c r="F245" s="1">
        <v>141</v>
      </c>
      <c r="G245" s="1">
        <v>2</v>
      </c>
      <c r="H245" s="1" t="s">
        <v>10</v>
      </c>
      <c r="I245" s="4">
        <f>1+(Table7[[#This Row],[مقدار]]/Table7[[#This Row],[تعداد روز فعال شعبه]])*10</f>
        <v>1.1418439716312057</v>
      </c>
    </row>
    <row r="246" spans="1:9" x14ac:dyDescent="0.35">
      <c r="A246" s="1" t="s">
        <v>647</v>
      </c>
      <c r="B246" s="1" t="s">
        <v>665</v>
      </c>
      <c r="C246" s="1">
        <v>58830</v>
      </c>
      <c r="D246" s="1">
        <v>6810000</v>
      </c>
      <c r="E246" s="1">
        <v>1</v>
      </c>
      <c r="F246" s="1">
        <v>141</v>
      </c>
      <c r="G246" s="1">
        <v>1</v>
      </c>
      <c r="H246" s="1" t="s">
        <v>10</v>
      </c>
      <c r="I246" s="4">
        <f>1+(Table7[[#This Row],[مقدار]]/Table7[[#This Row],[تعداد روز فعال شعبه]])*10</f>
        <v>1.0709219858156027</v>
      </c>
    </row>
    <row r="247" spans="1:9" x14ac:dyDescent="0.35">
      <c r="A247" s="1" t="s">
        <v>647</v>
      </c>
      <c r="B247" s="1" t="s">
        <v>666</v>
      </c>
      <c r="C247" s="1">
        <v>57964</v>
      </c>
      <c r="D247" s="1">
        <v>11020000</v>
      </c>
      <c r="E247" s="1">
        <v>1</v>
      </c>
      <c r="F247" s="1">
        <v>141</v>
      </c>
      <c r="G247" s="1">
        <v>1</v>
      </c>
      <c r="H247" s="1" t="s">
        <v>10</v>
      </c>
      <c r="I247" s="4">
        <f>1+(Table7[[#This Row],[مقدار]]/Table7[[#This Row],[تعداد روز فعال شعبه]])*10</f>
        <v>1.0709219858156027</v>
      </c>
    </row>
    <row r="248" spans="1:9" x14ac:dyDescent="0.35">
      <c r="A248" s="1" t="s">
        <v>647</v>
      </c>
      <c r="B248" s="1" t="s">
        <v>274</v>
      </c>
      <c r="C248" s="1">
        <v>59107</v>
      </c>
      <c r="D248" s="1">
        <v>38120000</v>
      </c>
      <c r="E248" s="1">
        <v>4</v>
      </c>
      <c r="F248" s="1">
        <v>141</v>
      </c>
      <c r="G248" s="1">
        <v>4</v>
      </c>
      <c r="H248" s="1" t="s">
        <v>10</v>
      </c>
      <c r="I248" s="4">
        <f>1+(Table7[[#This Row],[مقدار]]/Table7[[#This Row],[تعداد روز فعال شعبه]])*10</f>
        <v>1.2836879432624113</v>
      </c>
    </row>
    <row r="249" spans="1:9" x14ac:dyDescent="0.35">
      <c r="A249" s="1" t="s">
        <v>647</v>
      </c>
      <c r="B249" s="1" t="s">
        <v>17</v>
      </c>
      <c r="C249" s="1">
        <v>58995</v>
      </c>
      <c r="D249" s="1">
        <v>41350000</v>
      </c>
      <c r="E249" s="1">
        <v>5</v>
      </c>
      <c r="F249" s="1">
        <v>141</v>
      </c>
      <c r="G249" s="1">
        <v>5</v>
      </c>
      <c r="H249" s="1" t="s">
        <v>10</v>
      </c>
      <c r="I249" s="4">
        <f>1+(Table7[[#This Row],[مقدار]]/Table7[[#This Row],[تعداد روز فعال شعبه]])*10</f>
        <v>1.3546099290780143</v>
      </c>
    </row>
    <row r="250" spans="1:9" x14ac:dyDescent="0.35">
      <c r="A250" s="1" t="s">
        <v>647</v>
      </c>
      <c r="B250" s="1" t="s">
        <v>337</v>
      </c>
      <c r="C250" s="1">
        <v>58530</v>
      </c>
      <c r="D250" s="1">
        <v>31720000</v>
      </c>
      <c r="E250" s="1">
        <v>2</v>
      </c>
      <c r="F250" s="1">
        <v>141</v>
      </c>
      <c r="G250" s="1">
        <v>2</v>
      </c>
      <c r="H250" s="1" t="s">
        <v>10</v>
      </c>
      <c r="I250" s="4">
        <f>1+(Table7[[#This Row],[مقدار]]/Table7[[#This Row],[تعداد روز فعال شعبه]])*10</f>
        <v>1.1418439716312057</v>
      </c>
    </row>
    <row r="251" spans="1:9" x14ac:dyDescent="0.35">
      <c r="A251" s="1" t="s">
        <v>647</v>
      </c>
      <c r="B251" s="1" t="s">
        <v>458</v>
      </c>
      <c r="C251" s="1">
        <v>59020</v>
      </c>
      <c r="D251" s="1">
        <v>7910000</v>
      </c>
      <c r="E251" s="1">
        <v>1</v>
      </c>
      <c r="F251" s="1">
        <v>141</v>
      </c>
      <c r="G251" s="1">
        <v>1</v>
      </c>
      <c r="H251" s="1" t="s">
        <v>10</v>
      </c>
      <c r="I251" s="4">
        <f>1+(Table7[[#This Row],[مقدار]]/Table7[[#This Row],[تعداد روز فعال شعبه]])*10</f>
        <v>1.0709219858156027</v>
      </c>
    </row>
    <row r="252" spans="1:9" x14ac:dyDescent="0.35">
      <c r="A252" s="1" t="s">
        <v>647</v>
      </c>
      <c r="B252" s="1" t="s">
        <v>446</v>
      </c>
      <c r="C252" s="1">
        <v>58551</v>
      </c>
      <c r="D252" s="1">
        <v>54120000</v>
      </c>
      <c r="E252" s="1">
        <v>4</v>
      </c>
      <c r="F252" s="1">
        <v>141</v>
      </c>
      <c r="G252" s="1">
        <v>3</v>
      </c>
      <c r="H252" s="1" t="s">
        <v>10</v>
      </c>
      <c r="I252" s="4">
        <f>1+(Table7[[#This Row],[مقدار]]/Table7[[#This Row],[تعداد روز فعال شعبه]])*10</f>
        <v>1.2836879432624113</v>
      </c>
    </row>
    <row r="253" spans="1:9" x14ac:dyDescent="0.35">
      <c r="A253" s="1" t="s">
        <v>647</v>
      </c>
      <c r="B253" s="1" t="s">
        <v>289</v>
      </c>
      <c r="C253" s="1">
        <v>59037</v>
      </c>
      <c r="D253" s="1">
        <v>6490000</v>
      </c>
      <c r="E253" s="1">
        <v>1</v>
      </c>
      <c r="F253" s="1">
        <v>141</v>
      </c>
      <c r="G253" s="1">
        <v>1</v>
      </c>
      <c r="H253" s="1" t="s">
        <v>10</v>
      </c>
      <c r="I253" s="4">
        <f>1+(Table7[[#This Row],[مقدار]]/Table7[[#This Row],[تعداد روز فعال شعبه]])*10</f>
        <v>1.0709219858156027</v>
      </c>
    </row>
    <row r="254" spans="1:9" x14ac:dyDescent="0.35">
      <c r="A254" s="1" t="s">
        <v>647</v>
      </c>
      <c r="B254" s="1" t="s">
        <v>667</v>
      </c>
      <c r="C254" s="1">
        <v>59084</v>
      </c>
      <c r="D254" s="1">
        <v>13540000</v>
      </c>
      <c r="E254" s="1">
        <v>1</v>
      </c>
      <c r="F254" s="1">
        <v>141</v>
      </c>
      <c r="G254" s="1">
        <v>1</v>
      </c>
      <c r="H254" s="1" t="s">
        <v>10</v>
      </c>
      <c r="I254" s="4">
        <f>1+(Table7[[#This Row],[مقدار]]/Table7[[#This Row],[تعداد روز فعال شعبه]])*10</f>
        <v>1.0709219858156027</v>
      </c>
    </row>
    <row r="255" spans="1:9" x14ac:dyDescent="0.35">
      <c r="A255" s="1" t="s">
        <v>647</v>
      </c>
      <c r="B255" s="1" t="s">
        <v>211</v>
      </c>
      <c r="C255" s="1">
        <v>58559</v>
      </c>
      <c r="D255" s="1">
        <v>48750000</v>
      </c>
      <c r="E255" s="1">
        <v>3</v>
      </c>
      <c r="F255" s="1">
        <v>141</v>
      </c>
      <c r="G255" s="1">
        <v>3</v>
      </c>
      <c r="H255" s="1" t="s">
        <v>10</v>
      </c>
      <c r="I255" s="4">
        <f>1+(Table7[[#This Row],[مقدار]]/Table7[[#This Row],[تعداد روز فعال شعبه]])*10</f>
        <v>1.2127659574468086</v>
      </c>
    </row>
    <row r="256" spans="1:9" x14ac:dyDescent="0.35">
      <c r="A256" s="1" t="s">
        <v>647</v>
      </c>
      <c r="B256" s="1" t="s">
        <v>330</v>
      </c>
      <c r="C256" s="1">
        <v>59139</v>
      </c>
      <c r="D256" s="1">
        <v>7300000</v>
      </c>
      <c r="E256" s="1">
        <v>1</v>
      </c>
      <c r="F256" s="1">
        <v>141</v>
      </c>
      <c r="G256" s="1">
        <v>1</v>
      </c>
      <c r="H256" s="1" t="s">
        <v>10</v>
      </c>
      <c r="I256" s="4">
        <f>1+(Table7[[#This Row],[مقدار]]/Table7[[#This Row],[تعداد روز فعال شعبه]])*10</f>
        <v>1.0709219858156027</v>
      </c>
    </row>
    <row r="257" spans="1:9" x14ac:dyDescent="0.35">
      <c r="A257" s="1" t="s">
        <v>647</v>
      </c>
      <c r="B257" s="1" t="s">
        <v>646</v>
      </c>
      <c r="C257" s="1">
        <v>58092</v>
      </c>
      <c r="D257" s="1">
        <v>6050000</v>
      </c>
      <c r="E257" s="1">
        <v>1</v>
      </c>
      <c r="F257" s="1">
        <v>141</v>
      </c>
      <c r="G257" s="1">
        <v>1</v>
      </c>
      <c r="H257" s="1" t="s">
        <v>10</v>
      </c>
      <c r="I257" s="4">
        <f>1+(Table7[[#This Row],[مقدار]]/Table7[[#This Row],[تعداد روز فعال شعبه]])*10</f>
        <v>1.0709219858156027</v>
      </c>
    </row>
    <row r="258" spans="1:9" x14ac:dyDescent="0.35">
      <c r="A258" s="1" t="s">
        <v>647</v>
      </c>
      <c r="B258" s="1" t="s">
        <v>112</v>
      </c>
      <c r="C258" s="1">
        <v>59039</v>
      </c>
      <c r="D258" s="1">
        <v>6260000</v>
      </c>
      <c r="E258" s="1">
        <v>1</v>
      </c>
      <c r="F258" s="1">
        <v>141</v>
      </c>
      <c r="G258" s="1">
        <v>1</v>
      </c>
      <c r="H258" s="1" t="s">
        <v>10</v>
      </c>
      <c r="I258" s="4">
        <f>1+(Table7[[#This Row],[مقدار]]/Table7[[#This Row],[تعداد روز فعال شعبه]])*10</f>
        <v>1.0709219858156027</v>
      </c>
    </row>
    <row r="259" spans="1:9" x14ac:dyDescent="0.35">
      <c r="A259" s="1" t="s">
        <v>647</v>
      </c>
      <c r="B259" s="1" t="s">
        <v>171</v>
      </c>
      <c r="C259" s="1">
        <v>58673</v>
      </c>
      <c r="D259" s="1">
        <v>8540000</v>
      </c>
      <c r="E259" s="1">
        <v>1</v>
      </c>
      <c r="F259" s="1">
        <v>141</v>
      </c>
      <c r="G259" s="1">
        <v>1</v>
      </c>
      <c r="H259" s="1" t="s">
        <v>10</v>
      </c>
      <c r="I259" s="4">
        <f>1+(Table7[[#This Row],[مقدار]]/Table7[[#This Row],[تعداد روز فعال شعبه]])*10</f>
        <v>1.0709219858156027</v>
      </c>
    </row>
    <row r="260" spans="1:9" x14ac:dyDescent="0.35">
      <c r="A260" s="1" t="s">
        <v>647</v>
      </c>
      <c r="B260" s="1" t="s">
        <v>344</v>
      </c>
      <c r="C260" s="1">
        <v>59089</v>
      </c>
      <c r="D260" s="1">
        <v>26020000</v>
      </c>
      <c r="E260" s="1">
        <v>2</v>
      </c>
      <c r="F260" s="1">
        <v>141</v>
      </c>
      <c r="G260" s="1">
        <v>2</v>
      </c>
      <c r="H260" s="1" t="s">
        <v>10</v>
      </c>
      <c r="I260" s="4">
        <f>1+(Table7[[#This Row],[مقدار]]/Table7[[#This Row],[تعداد روز فعال شعبه]])*10</f>
        <v>1.1418439716312057</v>
      </c>
    </row>
    <row r="261" spans="1:9" x14ac:dyDescent="0.35">
      <c r="A261" s="1" t="s">
        <v>647</v>
      </c>
      <c r="B261" s="1" t="s">
        <v>176</v>
      </c>
      <c r="C261" s="1">
        <v>58671</v>
      </c>
      <c r="D261" s="1">
        <v>21080000</v>
      </c>
      <c r="E261" s="1">
        <v>2</v>
      </c>
      <c r="F261" s="1">
        <v>141</v>
      </c>
      <c r="G261" s="1">
        <v>2</v>
      </c>
      <c r="H261" s="1" t="s">
        <v>10</v>
      </c>
      <c r="I261" s="4">
        <f>1+(Table7[[#This Row],[مقدار]]/Table7[[#This Row],[تعداد روز فعال شعبه]])*10</f>
        <v>1.1418439716312057</v>
      </c>
    </row>
    <row r="262" spans="1:9" x14ac:dyDescent="0.35">
      <c r="A262" s="1" t="s">
        <v>647</v>
      </c>
      <c r="B262" s="1" t="s">
        <v>189</v>
      </c>
      <c r="C262" s="1">
        <v>59017</v>
      </c>
      <c r="D262" s="1">
        <v>80640000</v>
      </c>
      <c r="E262" s="1">
        <v>6</v>
      </c>
      <c r="F262" s="1">
        <v>141</v>
      </c>
      <c r="G262" s="1">
        <v>6</v>
      </c>
      <c r="H262" s="1" t="s">
        <v>10</v>
      </c>
      <c r="I262" s="4">
        <f>1+(Table7[[#This Row],[مقدار]]/Table7[[#This Row],[تعداد روز فعال شعبه]])*10</f>
        <v>1.425531914893617</v>
      </c>
    </row>
    <row r="263" spans="1:9" x14ac:dyDescent="0.35">
      <c r="A263" s="1" t="s">
        <v>647</v>
      </c>
      <c r="B263" s="1" t="s">
        <v>384</v>
      </c>
      <c r="C263" s="1">
        <v>58852</v>
      </c>
      <c r="D263" s="1">
        <v>14560000</v>
      </c>
      <c r="E263" s="1">
        <v>2</v>
      </c>
      <c r="F263" s="1">
        <v>141</v>
      </c>
      <c r="G263" s="1">
        <v>2</v>
      </c>
      <c r="H263" s="1" t="s">
        <v>10</v>
      </c>
      <c r="I263" s="4">
        <f>1+(Table7[[#This Row],[مقدار]]/Table7[[#This Row],[تعداد روز فعال شعبه]])*10</f>
        <v>1.1418439716312057</v>
      </c>
    </row>
    <row r="264" spans="1:9" x14ac:dyDescent="0.35">
      <c r="A264" s="1" t="s">
        <v>647</v>
      </c>
      <c r="B264" s="1" t="s">
        <v>108</v>
      </c>
      <c r="C264" s="1">
        <v>58598</v>
      </c>
      <c r="D264" s="1">
        <v>35040000</v>
      </c>
      <c r="E264" s="1">
        <v>3</v>
      </c>
      <c r="F264" s="1">
        <v>141</v>
      </c>
      <c r="G264" s="1">
        <v>3</v>
      </c>
      <c r="H264" s="1" t="s">
        <v>10</v>
      </c>
      <c r="I264" s="4">
        <f>1+(Table7[[#This Row],[مقدار]]/Table7[[#This Row],[تعداد روز فعال شعبه]])*10</f>
        <v>1.2127659574468086</v>
      </c>
    </row>
    <row r="265" spans="1:9" x14ac:dyDescent="0.35">
      <c r="A265" s="1" t="s">
        <v>647</v>
      </c>
      <c r="B265" s="1" t="s">
        <v>396</v>
      </c>
      <c r="C265" s="1">
        <v>58966</v>
      </c>
      <c r="D265" s="1">
        <v>7140000</v>
      </c>
      <c r="E265" s="1">
        <v>1</v>
      </c>
      <c r="F265" s="1">
        <v>141</v>
      </c>
      <c r="G265" s="1">
        <v>1</v>
      </c>
      <c r="H265" s="1" t="s">
        <v>10</v>
      </c>
      <c r="I265" s="4">
        <f>1+(Table7[[#This Row],[مقدار]]/Table7[[#This Row],[تعداد روز فعال شعبه]])*10</f>
        <v>1.0709219858156027</v>
      </c>
    </row>
    <row r="266" spans="1:9" x14ac:dyDescent="0.35">
      <c r="A266" s="1" t="s">
        <v>647</v>
      </c>
      <c r="B266" s="1" t="s">
        <v>342</v>
      </c>
      <c r="C266" s="1">
        <v>58821</v>
      </c>
      <c r="D266" s="1">
        <v>13450000</v>
      </c>
      <c r="E266" s="1">
        <v>1</v>
      </c>
      <c r="F266" s="1">
        <v>141</v>
      </c>
      <c r="G266" s="1">
        <v>1</v>
      </c>
      <c r="H266" s="1" t="s">
        <v>10</v>
      </c>
      <c r="I266" s="4">
        <f>1+(Table7[[#This Row],[مقدار]]/Table7[[#This Row],[تعداد روز فعال شعبه]])*10</f>
        <v>1.0709219858156027</v>
      </c>
    </row>
    <row r="267" spans="1:9" x14ac:dyDescent="0.35">
      <c r="A267" s="1" t="s">
        <v>647</v>
      </c>
      <c r="B267" s="1" t="s">
        <v>420</v>
      </c>
      <c r="C267" s="1">
        <v>59231</v>
      </c>
      <c r="D267" s="1">
        <v>27690000</v>
      </c>
      <c r="E267" s="1">
        <v>3</v>
      </c>
      <c r="F267" s="1">
        <v>141</v>
      </c>
      <c r="G267" s="1">
        <v>3</v>
      </c>
      <c r="H267" s="1" t="s">
        <v>10</v>
      </c>
      <c r="I267" s="4">
        <f>1+(Table7[[#This Row],[مقدار]]/Table7[[#This Row],[تعداد روز فعال شعبه]])*10</f>
        <v>1.2127659574468086</v>
      </c>
    </row>
    <row r="268" spans="1:9" x14ac:dyDescent="0.35">
      <c r="A268" s="1" t="s">
        <v>647</v>
      </c>
      <c r="B268" s="1" t="s">
        <v>93</v>
      </c>
      <c r="C268" s="1">
        <v>58862</v>
      </c>
      <c r="D268" s="1">
        <v>6100000</v>
      </c>
      <c r="E268" s="1">
        <v>1</v>
      </c>
      <c r="F268" s="1">
        <v>141</v>
      </c>
      <c r="G268" s="1">
        <v>1</v>
      </c>
      <c r="H268" s="1" t="s">
        <v>10</v>
      </c>
      <c r="I268" s="4">
        <f>1+(Table7[[#This Row],[مقدار]]/Table7[[#This Row],[تعداد روز فعال شعبه]])*10</f>
        <v>1.0709219858156027</v>
      </c>
    </row>
    <row r="269" spans="1:9" x14ac:dyDescent="0.35">
      <c r="A269" s="1" t="s">
        <v>647</v>
      </c>
      <c r="B269" s="1" t="s">
        <v>668</v>
      </c>
      <c r="C269" s="1">
        <v>58175</v>
      </c>
      <c r="D269" s="1">
        <v>3840000</v>
      </c>
      <c r="E269" s="1">
        <v>1</v>
      </c>
      <c r="F269" s="1">
        <v>141</v>
      </c>
      <c r="G269" s="1">
        <v>1</v>
      </c>
      <c r="H269" s="1" t="s">
        <v>10</v>
      </c>
      <c r="I269" s="4">
        <f>1+(Table7[[#This Row],[مقدار]]/Table7[[#This Row],[تعداد روز فعال شعبه]])*10</f>
        <v>1.0709219858156027</v>
      </c>
    </row>
    <row r="270" spans="1:9" x14ac:dyDescent="0.35">
      <c r="A270" s="1" t="s">
        <v>647</v>
      </c>
      <c r="B270" s="1" t="s">
        <v>70</v>
      </c>
      <c r="C270" s="1">
        <v>58828</v>
      </c>
      <c r="D270" s="1">
        <v>52920000</v>
      </c>
      <c r="E270" s="1">
        <v>9</v>
      </c>
      <c r="F270" s="1">
        <v>141</v>
      </c>
      <c r="G270" s="1">
        <v>9</v>
      </c>
      <c r="H270" s="1" t="s">
        <v>10</v>
      </c>
      <c r="I270" s="4">
        <f>1+(Table7[[#This Row],[مقدار]]/Table7[[#This Row],[تعداد روز فعال شعبه]])*10</f>
        <v>1.6382978723404253</v>
      </c>
    </row>
    <row r="271" spans="1:9" x14ac:dyDescent="0.35">
      <c r="A271" s="1" t="s">
        <v>647</v>
      </c>
      <c r="B271" s="1" t="s">
        <v>635</v>
      </c>
      <c r="C271" s="1">
        <v>58255</v>
      </c>
      <c r="D271" s="1">
        <v>4480000</v>
      </c>
      <c r="E271" s="1">
        <v>1</v>
      </c>
      <c r="F271" s="1">
        <v>141</v>
      </c>
      <c r="G271" s="1">
        <v>1</v>
      </c>
      <c r="H271" s="1" t="s">
        <v>10</v>
      </c>
      <c r="I271" s="4">
        <f>1+(Table7[[#This Row],[مقدار]]/Table7[[#This Row],[تعداد روز فعال شعبه]])*10</f>
        <v>1.0709219858156027</v>
      </c>
    </row>
    <row r="272" spans="1:9" x14ac:dyDescent="0.35">
      <c r="A272" s="1" t="s">
        <v>647</v>
      </c>
      <c r="B272" s="1" t="s">
        <v>357</v>
      </c>
      <c r="C272" s="1">
        <v>58160</v>
      </c>
      <c r="D272" s="1">
        <v>4670000</v>
      </c>
      <c r="E272" s="1">
        <v>1</v>
      </c>
      <c r="F272" s="1">
        <v>141</v>
      </c>
      <c r="G272" s="1">
        <v>1</v>
      </c>
      <c r="H272" s="1" t="s">
        <v>10</v>
      </c>
      <c r="I272" s="4">
        <f>1+(Table7[[#This Row],[مقدار]]/Table7[[#This Row],[تعداد روز فعال شعبه]])*10</f>
        <v>1.0709219858156027</v>
      </c>
    </row>
    <row r="273" spans="1:9" x14ac:dyDescent="0.35">
      <c r="A273" s="1" t="s">
        <v>647</v>
      </c>
      <c r="B273" s="1" t="s">
        <v>58</v>
      </c>
      <c r="C273" s="1">
        <v>58602</v>
      </c>
      <c r="D273" s="1">
        <v>111800000</v>
      </c>
      <c r="E273" s="1">
        <v>10</v>
      </c>
      <c r="F273" s="1">
        <v>141</v>
      </c>
      <c r="G273" s="1">
        <v>10</v>
      </c>
      <c r="H273" s="1" t="s">
        <v>10</v>
      </c>
      <c r="I273" s="4">
        <f>1+(Table7[[#This Row],[مقدار]]/Table7[[#This Row],[تعداد روز فعال شعبه]])*10</f>
        <v>1.7092198581560285</v>
      </c>
    </row>
    <row r="274" spans="1:9" x14ac:dyDescent="0.35">
      <c r="A274" s="1" t="s">
        <v>647</v>
      </c>
      <c r="B274" s="1" t="s">
        <v>53</v>
      </c>
      <c r="C274" s="1">
        <v>58657</v>
      </c>
      <c r="D274" s="1">
        <v>119640000</v>
      </c>
      <c r="E274" s="1">
        <v>6</v>
      </c>
      <c r="F274" s="1">
        <v>141</v>
      </c>
      <c r="G274" s="1">
        <v>6</v>
      </c>
      <c r="H274" s="1" t="s">
        <v>10</v>
      </c>
      <c r="I274" s="4">
        <f>1+(Table7[[#This Row],[مقدار]]/Table7[[#This Row],[تعداد روز فعال شعبه]])*10</f>
        <v>1.425531914893617</v>
      </c>
    </row>
    <row r="275" spans="1:9" x14ac:dyDescent="0.35">
      <c r="A275" s="1" t="s">
        <v>647</v>
      </c>
      <c r="B275" s="1" t="s">
        <v>259</v>
      </c>
      <c r="C275" s="1">
        <v>58925</v>
      </c>
      <c r="D275" s="1">
        <v>9440000</v>
      </c>
      <c r="E275" s="1">
        <v>1</v>
      </c>
      <c r="F275" s="1">
        <v>141</v>
      </c>
      <c r="G275" s="1">
        <v>1</v>
      </c>
      <c r="H275" s="1" t="s">
        <v>10</v>
      </c>
      <c r="I275" s="4">
        <f>1+(Table7[[#This Row],[مقدار]]/Table7[[#This Row],[تعداد روز فعال شعبه]])*10</f>
        <v>1.0709219858156027</v>
      </c>
    </row>
    <row r="276" spans="1:9" x14ac:dyDescent="0.35">
      <c r="A276" s="1" t="s">
        <v>647</v>
      </c>
      <c r="B276" s="1" t="s">
        <v>172</v>
      </c>
      <c r="C276" s="1">
        <v>58894</v>
      </c>
      <c r="D276" s="1">
        <v>6920000</v>
      </c>
      <c r="E276" s="1">
        <v>1</v>
      </c>
      <c r="F276" s="1">
        <v>141</v>
      </c>
      <c r="G276" s="1">
        <v>1</v>
      </c>
      <c r="H276" s="1" t="s">
        <v>10</v>
      </c>
      <c r="I276" s="4">
        <f>1+(Table7[[#This Row],[مقدار]]/Table7[[#This Row],[تعداد روز فعال شعبه]])*10</f>
        <v>1.0709219858156027</v>
      </c>
    </row>
    <row r="277" spans="1:9" x14ac:dyDescent="0.35">
      <c r="A277" s="1" t="s">
        <v>647</v>
      </c>
      <c r="B277" s="1" t="s">
        <v>208</v>
      </c>
      <c r="C277" s="1">
        <v>58333</v>
      </c>
      <c r="D277" s="1">
        <v>6980000</v>
      </c>
      <c r="E277" s="1">
        <v>2</v>
      </c>
      <c r="F277" s="1">
        <v>141</v>
      </c>
      <c r="G277" s="1">
        <v>2</v>
      </c>
      <c r="H277" s="1" t="s">
        <v>10</v>
      </c>
      <c r="I277" s="4">
        <f>1+(Table7[[#This Row],[مقدار]]/Table7[[#This Row],[تعداد روز فعال شعبه]])*10</f>
        <v>1.1418439716312057</v>
      </c>
    </row>
    <row r="278" spans="1:9" x14ac:dyDescent="0.35">
      <c r="A278" s="1" t="s">
        <v>647</v>
      </c>
      <c r="B278" s="1" t="s">
        <v>221</v>
      </c>
      <c r="C278" s="1">
        <v>59215</v>
      </c>
      <c r="D278" s="1">
        <v>49200000</v>
      </c>
      <c r="E278" s="1">
        <v>4</v>
      </c>
      <c r="F278" s="1">
        <v>141</v>
      </c>
      <c r="G278" s="1">
        <v>4</v>
      </c>
      <c r="H278" s="1" t="s">
        <v>10</v>
      </c>
      <c r="I278" s="4">
        <f>1+(Table7[[#This Row],[مقدار]]/Table7[[#This Row],[تعداد روز فعال شعبه]])*10</f>
        <v>1.2836879432624113</v>
      </c>
    </row>
    <row r="279" spans="1:9" x14ac:dyDescent="0.35">
      <c r="A279" s="1" t="s">
        <v>647</v>
      </c>
      <c r="B279" s="1" t="s">
        <v>669</v>
      </c>
      <c r="C279" s="1">
        <v>58307</v>
      </c>
      <c r="D279" s="1">
        <v>6190000</v>
      </c>
      <c r="E279" s="1">
        <v>1</v>
      </c>
      <c r="F279" s="1">
        <v>141</v>
      </c>
      <c r="G279" s="1">
        <v>1</v>
      </c>
      <c r="H279" s="1" t="s">
        <v>10</v>
      </c>
      <c r="I279" s="4">
        <f>1+(Table7[[#This Row],[مقدار]]/Table7[[#This Row],[تعداد روز فعال شعبه]])*10</f>
        <v>1.0709219858156027</v>
      </c>
    </row>
    <row r="280" spans="1:9" x14ac:dyDescent="0.35">
      <c r="A280" s="1" t="s">
        <v>647</v>
      </c>
      <c r="B280" s="1" t="s">
        <v>670</v>
      </c>
      <c r="C280" s="1">
        <v>58086</v>
      </c>
      <c r="D280" s="1">
        <v>4290000</v>
      </c>
      <c r="E280" s="1">
        <v>1</v>
      </c>
      <c r="F280" s="1">
        <v>141</v>
      </c>
      <c r="G280" s="1">
        <v>1</v>
      </c>
      <c r="H280" s="1" t="s">
        <v>10</v>
      </c>
      <c r="I280" s="4">
        <f>1+(Table7[[#This Row],[مقدار]]/Table7[[#This Row],[تعداد روز فعال شعبه]])*10</f>
        <v>1.0709219858156027</v>
      </c>
    </row>
    <row r="281" spans="1:9" x14ac:dyDescent="0.35">
      <c r="A281" s="1" t="s">
        <v>647</v>
      </c>
      <c r="B281" s="1" t="s">
        <v>671</v>
      </c>
      <c r="C281" s="1">
        <v>57859</v>
      </c>
      <c r="D281" s="1">
        <v>9060000</v>
      </c>
      <c r="E281" s="1">
        <v>1</v>
      </c>
      <c r="F281" s="1">
        <v>141</v>
      </c>
      <c r="G281" s="1">
        <v>1</v>
      </c>
      <c r="H281" s="1" t="s">
        <v>10</v>
      </c>
      <c r="I281" s="4">
        <f>1+(Table7[[#This Row],[مقدار]]/Table7[[#This Row],[تعداد روز فعال شعبه]])*10</f>
        <v>1.0709219858156027</v>
      </c>
    </row>
    <row r="282" spans="1:9" x14ac:dyDescent="0.35">
      <c r="A282" s="1" t="s">
        <v>647</v>
      </c>
      <c r="B282" s="1" t="s">
        <v>35</v>
      </c>
      <c r="C282" s="1">
        <v>59047</v>
      </c>
      <c r="D282" s="1">
        <v>7860000</v>
      </c>
      <c r="E282" s="1">
        <v>1</v>
      </c>
      <c r="F282" s="1">
        <v>141</v>
      </c>
      <c r="G282" s="1">
        <v>1</v>
      </c>
      <c r="H282" s="1" t="s">
        <v>10</v>
      </c>
      <c r="I282" s="4">
        <f>1+(Table7[[#This Row],[مقدار]]/Table7[[#This Row],[تعداد روز فعال شعبه]])*10</f>
        <v>1.0709219858156027</v>
      </c>
    </row>
    <row r="283" spans="1:9" x14ac:dyDescent="0.35">
      <c r="A283" s="1" t="s">
        <v>647</v>
      </c>
      <c r="B283" s="1" t="s">
        <v>54</v>
      </c>
      <c r="C283" s="1">
        <v>58709</v>
      </c>
      <c r="D283" s="1">
        <v>69840000</v>
      </c>
      <c r="E283" s="1">
        <v>8</v>
      </c>
      <c r="F283" s="1">
        <v>141</v>
      </c>
      <c r="G283" s="1">
        <v>8</v>
      </c>
      <c r="H283" s="1" t="s">
        <v>10</v>
      </c>
      <c r="I283" s="4">
        <f>1+(Table7[[#This Row],[مقدار]]/Table7[[#This Row],[تعداد روز فعال شعبه]])*10</f>
        <v>1.5673758865248226</v>
      </c>
    </row>
    <row r="284" spans="1:9" x14ac:dyDescent="0.35">
      <c r="A284" s="1" t="s">
        <v>647</v>
      </c>
      <c r="B284" s="1" t="s">
        <v>457</v>
      </c>
      <c r="C284" s="1">
        <v>59184</v>
      </c>
      <c r="D284" s="1">
        <v>21660000</v>
      </c>
      <c r="E284" s="1">
        <v>2</v>
      </c>
      <c r="F284" s="1">
        <v>141</v>
      </c>
      <c r="G284" s="1">
        <v>2</v>
      </c>
      <c r="H284" s="1" t="s">
        <v>10</v>
      </c>
      <c r="I284" s="4">
        <f>1+(Table7[[#This Row],[مقدار]]/Table7[[#This Row],[تعداد روز فعال شعبه]])*10</f>
        <v>1.1418439716312057</v>
      </c>
    </row>
    <row r="285" spans="1:9" x14ac:dyDescent="0.35">
      <c r="A285" s="1" t="s">
        <v>647</v>
      </c>
      <c r="B285" s="1" t="s">
        <v>321</v>
      </c>
      <c r="C285" s="1">
        <v>58539</v>
      </c>
      <c r="D285" s="1">
        <v>10280000</v>
      </c>
      <c r="E285" s="1">
        <v>1</v>
      </c>
      <c r="F285" s="1">
        <v>141</v>
      </c>
      <c r="G285" s="1">
        <v>1</v>
      </c>
      <c r="H285" s="1" t="s">
        <v>10</v>
      </c>
      <c r="I285" s="4">
        <f>1+(Table7[[#This Row],[مقدار]]/Table7[[#This Row],[تعداد روز فعال شعبه]])*10</f>
        <v>1.0709219858156027</v>
      </c>
    </row>
    <row r="286" spans="1:9" x14ac:dyDescent="0.35">
      <c r="A286" s="1" t="s">
        <v>647</v>
      </c>
      <c r="B286" s="1" t="s">
        <v>410</v>
      </c>
      <c r="C286" s="1">
        <v>58897</v>
      </c>
      <c r="D286" s="1">
        <v>11100000</v>
      </c>
      <c r="E286" s="1">
        <v>2</v>
      </c>
      <c r="F286" s="1">
        <v>141</v>
      </c>
      <c r="G286" s="1">
        <v>2</v>
      </c>
      <c r="H286" s="1" t="s">
        <v>10</v>
      </c>
      <c r="I286" s="4">
        <f>1+(Table7[[#This Row],[مقدار]]/Table7[[#This Row],[تعداد روز فعال شعبه]])*10</f>
        <v>1.1418439716312057</v>
      </c>
    </row>
    <row r="287" spans="1:9" x14ac:dyDescent="0.35">
      <c r="A287" s="1" t="s">
        <v>647</v>
      </c>
      <c r="B287" s="1" t="s">
        <v>11</v>
      </c>
      <c r="C287" s="1">
        <v>58482</v>
      </c>
      <c r="D287" s="1">
        <v>4630000</v>
      </c>
      <c r="E287" s="1">
        <v>1</v>
      </c>
      <c r="F287" s="1">
        <v>141</v>
      </c>
      <c r="G287" s="1">
        <v>1</v>
      </c>
      <c r="H287" s="1" t="s">
        <v>10</v>
      </c>
      <c r="I287" s="4">
        <f>1+(Table7[[#This Row],[مقدار]]/Table7[[#This Row],[تعداد روز فعال شعبه]])*10</f>
        <v>1.0709219858156027</v>
      </c>
    </row>
    <row r="288" spans="1:9" x14ac:dyDescent="0.35">
      <c r="A288" s="1" t="s">
        <v>647</v>
      </c>
      <c r="B288" s="1" t="s">
        <v>148</v>
      </c>
      <c r="C288" s="1">
        <v>58750</v>
      </c>
      <c r="D288" s="1">
        <v>5900000</v>
      </c>
      <c r="E288" s="1">
        <v>1</v>
      </c>
      <c r="F288" s="1">
        <v>141</v>
      </c>
      <c r="G288" s="1">
        <v>1</v>
      </c>
      <c r="H288" s="1" t="s">
        <v>10</v>
      </c>
      <c r="I288" s="4">
        <f>1+(Table7[[#This Row],[مقدار]]/Table7[[#This Row],[تعداد روز فعال شعبه]])*10</f>
        <v>1.0709219858156027</v>
      </c>
    </row>
    <row r="289" spans="1:9" x14ac:dyDescent="0.35">
      <c r="A289" s="1" t="s">
        <v>647</v>
      </c>
      <c r="B289" s="1" t="s">
        <v>371</v>
      </c>
      <c r="C289" s="1">
        <v>58501</v>
      </c>
      <c r="D289" s="1">
        <v>5090000</v>
      </c>
      <c r="E289" s="1">
        <v>1</v>
      </c>
      <c r="F289" s="1">
        <v>141</v>
      </c>
      <c r="G289" s="1">
        <v>1</v>
      </c>
      <c r="H289" s="1" t="s">
        <v>10</v>
      </c>
      <c r="I289" s="4">
        <f>1+(Table7[[#This Row],[مقدار]]/Table7[[#This Row],[تعداد روز فعال شعبه]])*10</f>
        <v>1.0709219858156027</v>
      </c>
    </row>
    <row r="290" spans="1:9" x14ac:dyDescent="0.35">
      <c r="A290" s="1" t="s">
        <v>647</v>
      </c>
      <c r="B290" s="1" t="s">
        <v>178</v>
      </c>
      <c r="C290" s="1">
        <v>58989</v>
      </c>
      <c r="D290" s="1">
        <v>5390000</v>
      </c>
      <c r="E290" s="1">
        <v>1</v>
      </c>
      <c r="F290" s="1">
        <v>141</v>
      </c>
      <c r="G290" s="1">
        <v>1</v>
      </c>
      <c r="H290" s="1" t="s">
        <v>10</v>
      </c>
      <c r="I290" s="4">
        <f>1+(Table7[[#This Row],[مقدار]]/Table7[[#This Row],[تعداد روز فعال شعبه]])*10</f>
        <v>1.0709219858156027</v>
      </c>
    </row>
    <row r="291" spans="1:9" x14ac:dyDescent="0.35">
      <c r="A291" s="1" t="s">
        <v>647</v>
      </c>
      <c r="B291" s="1" t="s">
        <v>633</v>
      </c>
      <c r="C291" s="1">
        <v>58717</v>
      </c>
      <c r="D291" s="1">
        <v>6700000</v>
      </c>
      <c r="E291" s="1">
        <v>1</v>
      </c>
      <c r="F291" s="1">
        <v>141</v>
      </c>
      <c r="G291" s="1">
        <v>1</v>
      </c>
      <c r="H291" s="1" t="s">
        <v>10</v>
      </c>
      <c r="I291" s="4">
        <f>1+(Table7[[#This Row],[مقدار]]/Table7[[#This Row],[تعداد روز فعال شعبه]])*10</f>
        <v>1.0709219858156027</v>
      </c>
    </row>
    <row r="292" spans="1:9" x14ac:dyDescent="0.35">
      <c r="A292" s="1" t="s">
        <v>647</v>
      </c>
      <c r="B292" s="1" t="s">
        <v>443</v>
      </c>
      <c r="C292" s="1">
        <v>58915</v>
      </c>
      <c r="D292" s="1">
        <v>8680000</v>
      </c>
      <c r="E292" s="1">
        <v>1</v>
      </c>
      <c r="F292" s="1">
        <v>141</v>
      </c>
      <c r="G292" s="1">
        <v>1</v>
      </c>
      <c r="H292" s="1" t="s">
        <v>10</v>
      </c>
      <c r="I292" s="4">
        <f>1+(Table7[[#This Row],[مقدار]]/Table7[[#This Row],[تعداد روز فعال شعبه]])*10</f>
        <v>1.0709219858156027</v>
      </c>
    </row>
    <row r="293" spans="1:9" x14ac:dyDescent="0.35">
      <c r="A293" s="1" t="s">
        <v>647</v>
      </c>
      <c r="B293" s="1" t="s">
        <v>672</v>
      </c>
      <c r="C293" s="1">
        <v>62965</v>
      </c>
      <c r="D293" s="1">
        <v>6800000</v>
      </c>
      <c r="E293" s="1">
        <v>20</v>
      </c>
      <c r="F293" s="1">
        <v>141</v>
      </c>
      <c r="G293" s="1">
        <v>1</v>
      </c>
      <c r="H293" s="1" t="s">
        <v>10</v>
      </c>
      <c r="I293" s="4">
        <f>1+(Table7[[#This Row],[مقدار]]/Table7[[#This Row],[تعداد روز فعال شعبه]])*10</f>
        <v>2.418439716312057</v>
      </c>
    </row>
    <row r="294" spans="1:9" x14ac:dyDescent="0.35">
      <c r="A294" s="1" t="s">
        <v>647</v>
      </c>
      <c r="B294" s="1" t="s">
        <v>354</v>
      </c>
      <c r="C294" s="1">
        <v>62939</v>
      </c>
      <c r="D294" s="1">
        <v>8000000</v>
      </c>
      <c r="E294" s="1">
        <v>20</v>
      </c>
      <c r="F294" s="1">
        <v>141</v>
      </c>
      <c r="G294" s="1">
        <v>1</v>
      </c>
      <c r="H294" s="1" t="s">
        <v>10</v>
      </c>
      <c r="I294" s="4">
        <f>1+(Table7[[#This Row],[مقدار]]/Table7[[#This Row],[تعداد روز فعال شعبه]])*10</f>
        <v>2.418439716312057</v>
      </c>
    </row>
    <row r="295" spans="1:9" x14ac:dyDescent="0.35">
      <c r="A295" s="1" t="s">
        <v>647</v>
      </c>
      <c r="B295" s="1" t="s">
        <v>598</v>
      </c>
      <c r="C295" s="1">
        <v>63158</v>
      </c>
      <c r="D295" s="1">
        <v>570000</v>
      </c>
      <c r="E295" s="1">
        <v>1</v>
      </c>
      <c r="F295" s="1">
        <v>141</v>
      </c>
      <c r="G295" s="1">
        <v>1</v>
      </c>
      <c r="H295" s="1" t="s">
        <v>10</v>
      </c>
      <c r="I295" s="4">
        <f>1+(Table7[[#This Row],[مقدار]]/Table7[[#This Row],[تعداد روز فعال شعبه]])*10</f>
        <v>1.0709219858156027</v>
      </c>
    </row>
    <row r="296" spans="1:9" x14ac:dyDescent="0.35">
      <c r="A296" s="1" t="s">
        <v>647</v>
      </c>
      <c r="B296" s="1" t="s">
        <v>673</v>
      </c>
      <c r="C296" s="1">
        <v>58424</v>
      </c>
      <c r="D296" s="1">
        <v>10970000</v>
      </c>
      <c r="E296" s="1">
        <v>1</v>
      </c>
      <c r="F296" s="1">
        <v>141</v>
      </c>
      <c r="G296" s="1">
        <v>1</v>
      </c>
      <c r="H296" s="1" t="s">
        <v>10</v>
      </c>
      <c r="I296" s="4">
        <f>1+(Table7[[#This Row],[مقدار]]/Table7[[#This Row],[تعداد روز فعال شعبه]])*10</f>
        <v>1.0709219858156027</v>
      </c>
    </row>
    <row r="297" spans="1:9" x14ac:dyDescent="0.35">
      <c r="A297" s="1" t="s">
        <v>647</v>
      </c>
      <c r="B297" s="1" t="s">
        <v>377</v>
      </c>
      <c r="C297" s="1">
        <v>58628</v>
      </c>
      <c r="D297" s="1">
        <v>33150000</v>
      </c>
      <c r="E297" s="1">
        <v>5</v>
      </c>
      <c r="F297" s="1">
        <v>141</v>
      </c>
      <c r="G297" s="1">
        <v>5</v>
      </c>
      <c r="H297" s="1" t="s">
        <v>10</v>
      </c>
      <c r="I297" s="4">
        <f>1+(Table7[[#This Row],[مقدار]]/Table7[[#This Row],[تعداد روز فعال شعبه]])*10</f>
        <v>1.3546099290780143</v>
      </c>
    </row>
    <row r="298" spans="1:9" x14ac:dyDescent="0.35">
      <c r="A298" s="1" t="s">
        <v>647</v>
      </c>
      <c r="B298" s="1" t="s">
        <v>600</v>
      </c>
      <c r="C298" s="1">
        <v>59099</v>
      </c>
      <c r="D298" s="1">
        <v>17240000</v>
      </c>
      <c r="E298" s="1">
        <v>1</v>
      </c>
      <c r="F298" s="1">
        <v>141</v>
      </c>
      <c r="G298" s="1">
        <v>1</v>
      </c>
      <c r="H298" s="1" t="s">
        <v>10</v>
      </c>
      <c r="I298" s="4">
        <f>1+(Table7[[#This Row],[مقدار]]/Table7[[#This Row],[تعداد روز فعال شعبه]])*10</f>
        <v>1.0709219858156027</v>
      </c>
    </row>
    <row r="299" spans="1:9" x14ac:dyDescent="0.35">
      <c r="A299" s="1" t="s">
        <v>647</v>
      </c>
      <c r="B299" s="1" t="s">
        <v>674</v>
      </c>
      <c r="C299" s="1">
        <v>63329</v>
      </c>
      <c r="D299" s="1">
        <v>24760000</v>
      </c>
      <c r="E299" s="1">
        <v>1</v>
      </c>
      <c r="F299" s="1">
        <v>141</v>
      </c>
      <c r="G299" s="1">
        <v>1</v>
      </c>
      <c r="H299" s="1" t="s">
        <v>10</v>
      </c>
      <c r="I299" s="4">
        <f>1+(Table7[[#This Row],[مقدار]]/Table7[[#This Row],[تعداد روز فعال شعبه]])*10</f>
        <v>1.0709219858156027</v>
      </c>
    </row>
    <row r="300" spans="1:9" x14ac:dyDescent="0.35">
      <c r="A300" s="1" t="s">
        <v>647</v>
      </c>
      <c r="B300" s="1" t="s">
        <v>304</v>
      </c>
      <c r="C300" s="1">
        <v>58571</v>
      </c>
      <c r="D300" s="1">
        <v>68480000</v>
      </c>
      <c r="E300" s="1">
        <v>4</v>
      </c>
      <c r="F300" s="1">
        <v>141</v>
      </c>
      <c r="G300" s="1">
        <v>4</v>
      </c>
      <c r="H300" s="1" t="s">
        <v>10</v>
      </c>
      <c r="I300" s="4">
        <f>1+(Table7[[#This Row],[مقدار]]/Table7[[#This Row],[تعداد روز فعال شعبه]])*10</f>
        <v>1.2836879432624113</v>
      </c>
    </row>
    <row r="301" spans="1:9" x14ac:dyDescent="0.35">
      <c r="A301" s="1" t="s">
        <v>647</v>
      </c>
      <c r="B301" s="1" t="s">
        <v>174</v>
      </c>
      <c r="C301" s="1">
        <v>58573</v>
      </c>
      <c r="D301" s="1">
        <v>36240000</v>
      </c>
      <c r="E301" s="1">
        <v>3</v>
      </c>
      <c r="F301" s="1">
        <v>141</v>
      </c>
      <c r="G301" s="1">
        <v>3</v>
      </c>
      <c r="H301" s="1" t="s">
        <v>10</v>
      </c>
      <c r="I301" s="4">
        <f>1+(Table7[[#This Row],[مقدار]]/Table7[[#This Row],[تعداد روز فعال شعبه]])*10</f>
        <v>1.2127659574468086</v>
      </c>
    </row>
    <row r="302" spans="1:9" x14ac:dyDescent="0.35">
      <c r="A302" s="1" t="s">
        <v>647</v>
      </c>
      <c r="B302" s="1" t="s">
        <v>155</v>
      </c>
      <c r="C302" s="1">
        <v>58798</v>
      </c>
      <c r="D302" s="1">
        <v>8920000</v>
      </c>
      <c r="E302" s="1">
        <v>1</v>
      </c>
      <c r="F302" s="1">
        <v>141</v>
      </c>
      <c r="G302" s="1">
        <v>1</v>
      </c>
      <c r="H302" s="1" t="s">
        <v>10</v>
      </c>
      <c r="I302" s="4">
        <f>1+(Table7[[#This Row],[مقدار]]/Table7[[#This Row],[تعداد روز فعال شعبه]])*10</f>
        <v>1.0709219858156027</v>
      </c>
    </row>
    <row r="303" spans="1:9" x14ac:dyDescent="0.35">
      <c r="A303" s="1" t="s">
        <v>647</v>
      </c>
      <c r="B303" s="1" t="s">
        <v>675</v>
      </c>
      <c r="C303" s="1">
        <v>63247</v>
      </c>
      <c r="D303" s="1">
        <v>8290000</v>
      </c>
      <c r="E303" s="1">
        <v>1</v>
      </c>
      <c r="F303" s="1">
        <v>141</v>
      </c>
      <c r="G303" s="1">
        <v>1</v>
      </c>
      <c r="H303" s="1" t="s">
        <v>10</v>
      </c>
      <c r="I303" s="4">
        <f>1+(Table7[[#This Row],[مقدار]]/Table7[[#This Row],[تعداد روز فعال شعبه]])*10</f>
        <v>1.0709219858156027</v>
      </c>
    </row>
    <row r="304" spans="1:9" x14ac:dyDescent="0.35">
      <c r="A304" s="1" t="s">
        <v>647</v>
      </c>
      <c r="B304" s="1" t="s">
        <v>405</v>
      </c>
      <c r="C304" s="1">
        <v>59132</v>
      </c>
      <c r="D304" s="1">
        <v>11250000</v>
      </c>
      <c r="E304" s="1">
        <v>1</v>
      </c>
      <c r="F304" s="1">
        <v>141</v>
      </c>
      <c r="G304" s="1">
        <v>1</v>
      </c>
      <c r="H304" s="1" t="s">
        <v>10</v>
      </c>
      <c r="I304" s="4">
        <f>1+(Table7[[#This Row],[مقدار]]/Table7[[#This Row],[تعداد روز فعال شعبه]])*10</f>
        <v>1.0709219858156027</v>
      </c>
    </row>
    <row r="305" spans="1:9" x14ac:dyDescent="0.35">
      <c r="A305" s="1" t="s">
        <v>647</v>
      </c>
      <c r="B305" s="1" t="s">
        <v>378</v>
      </c>
      <c r="C305" s="1">
        <v>58633</v>
      </c>
      <c r="D305" s="1">
        <v>24620000</v>
      </c>
      <c r="E305" s="1">
        <v>2</v>
      </c>
      <c r="F305" s="1">
        <v>141</v>
      </c>
      <c r="G305" s="1">
        <v>2</v>
      </c>
      <c r="H305" s="1" t="s">
        <v>10</v>
      </c>
      <c r="I305" s="4">
        <f>1+(Table7[[#This Row],[مقدار]]/Table7[[#This Row],[تعداد روز فعال شعبه]])*10</f>
        <v>1.1418439716312057</v>
      </c>
    </row>
    <row r="306" spans="1:9" x14ac:dyDescent="0.35">
      <c r="A306" s="1" t="s">
        <v>647</v>
      </c>
      <c r="B306" s="1" t="s">
        <v>676</v>
      </c>
      <c r="C306" s="1">
        <v>63290</v>
      </c>
      <c r="D306" s="1">
        <v>5420000</v>
      </c>
      <c r="E306" s="1">
        <v>1</v>
      </c>
      <c r="F306" s="1">
        <v>141</v>
      </c>
      <c r="G306" s="1">
        <v>1</v>
      </c>
      <c r="H306" s="1" t="s">
        <v>10</v>
      </c>
      <c r="I306" s="4">
        <f>1+(Table7[[#This Row],[مقدار]]/Table7[[#This Row],[تعداد روز فعال شعبه]])*10</f>
        <v>1.0709219858156027</v>
      </c>
    </row>
    <row r="307" spans="1:9" x14ac:dyDescent="0.35">
      <c r="A307" s="1" t="s">
        <v>647</v>
      </c>
      <c r="B307" s="1" t="s">
        <v>234</v>
      </c>
      <c r="C307" s="1">
        <v>58593</v>
      </c>
      <c r="D307" s="1">
        <v>12200000</v>
      </c>
      <c r="E307" s="1">
        <v>2</v>
      </c>
      <c r="F307" s="1">
        <v>141</v>
      </c>
      <c r="G307" s="1">
        <v>2</v>
      </c>
      <c r="H307" s="1" t="s">
        <v>10</v>
      </c>
      <c r="I307" s="4">
        <f>1+(Table7[[#This Row],[مقدار]]/Table7[[#This Row],[تعداد روز فعال شعبه]])*10</f>
        <v>1.1418439716312057</v>
      </c>
    </row>
    <row r="308" spans="1:9" x14ac:dyDescent="0.35">
      <c r="A308" s="1" t="s">
        <v>647</v>
      </c>
      <c r="B308" s="1" t="s">
        <v>204</v>
      </c>
      <c r="C308" s="1">
        <v>58889</v>
      </c>
      <c r="D308" s="1">
        <v>12820000</v>
      </c>
      <c r="E308" s="1">
        <v>2</v>
      </c>
      <c r="F308" s="1">
        <v>141</v>
      </c>
      <c r="G308" s="1">
        <v>2</v>
      </c>
      <c r="H308" s="1" t="s">
        <v>10</v>
      </c>
      <c r="I308" s="4">
        <f>1+(Table7[[#This Row],[مقدار]]/Table7[[#This Row],[تعداد روز فعال شعبه]])*10</f>
        <v>1.1418439716312057</v>
      </c>
    </row>
    <row r="309" spans="1:9" x14ac:dyDescent="0.35">
      <c r="A309" s="1" t="s">
        <v>647</v>
      </c>
      <c r="B309" s="1" t="s">
        <v>15</v>
      </c>
      <c r="C309" s="1">
        <v>58494</v>
      </c>
      <c r="D309" s="1">
        <v>4880000</v>
      </c>
      <c r="E309" s="1">
        <v>1</v>
      </c>
      <c r="F309" s="1">
        <v>141</v>
      </c>
      <c r="G309" s="1">
        <v>1</v>
      </c>
      <c r="H309" s="1" t="s">
        <v>10</v>
      </c>
      <c r="I309" s="4">
        <f>1+(Table7[[#This Row],[مقدار]]/Table7[[#This Row],[تعداد روز فعال شعبه]])*10</f>
        <v>1.0709219858156027</v>
      </c>
    </row>
    <row r="310" spans="1:9" x14ac:dyDescent="0.35">
      <c r="A310" s="1" t="s">
        <v>647</v>
      </c>
      <c r="B310" s="1" t="s">
        <v>260</v>
      </c>
      <c r="C310" s="1">
        <v>59110</v>
      </c>
      <c r="D310" s="1">
        <v>12270000</v>
      </c>
      <c r="E310" s="1">
        <v>1</v>
      </c>
      <c r="F310" s="1">
        <v>141</v>
      </c>
      <c r="G310" s="1">
        <v>1</v>
      </c>
      <c r="H310" s="1" t="s">
        <v>10</v>
      </c>
      <c r="I310" s="4">
        <f>1+(Table7[[#This Row],[مقدار]]/Table7[[#This Row],[تعداد روز فعال شعبه]])*10</f>
        <v>1.0709219858156027</v>
      </c>
    </row>
    <row r="311" spans="1:9" x14ac:dyDescent="0.35">
      <c r="A311" s="1" t="s">
        <v>647</v>
      </c>
      <c r="B311" s="1" t="s">
        <v>170</v>
      </c>
      <c r="C311" s="1">
        <v>58812</v>
      </c>
      <c r="D311" s="1">
        <v>13020000</v>
      </c>
      <c r="E311" s="1">
        <v>3</v>
      </c>
      <c r="F311" s="1">
        <v>141</v>
      </c>
      <c r="G311" s="1">
        <v>3</v>
      </c>
      <c r="H311" s="1" t="s">
        <v>10</v>
      </c>
      <c r="I311" s="4">
        <f>1+(Table7[[#This Row],[مقدار]]/Table7[[#This Row],[تعداد روز فعال شعبه]])*10</f>
        <v>1.2127659574468086</v>
      </c>
    </row>
    <row r="312" spans="1:9" x14ac:dyDescent="0.35">
      <c r="A312" s="1" t="s">
        <v>647</v>
      </c>
      <c r="B312" s="1" t="s">
        <v>677</v>
      </c>
      <c r="C312" s="1">
        <v>63266</v>
      </c>
      <c r="D312" s="1">
        <v>6230000</v>
      </c>
      <c r="E312" s="1">
        <v>1</v>
      </c>
      <c r="F312" s="1">
        <v>141</v>
      </c>
      <c r="G312" s="1">
        <v>1</v>
      </c>
      <c r="H312" s="1" t="s">
        <v>10</v>
      </c>
      <c r="I312" s="4">
        <f>1+(Table7[[#This Row],[مقدار]]/Table7[[#This Row],[تعداد روز فعال شعبه]])*10</f>
        <v>1.0709219858156027</v>
      </c>
    </row>
    <row r="313" spans="1:9" x14ac:dyDescent="0.35">
      <c r="A313" s="1" t="s">
        <v>647</v>
      </c>
      <c r="B313" s="1" t="s">
        <v>462</v>
      </c>
      <c r="C313" s="1">
        <v>59015</v>
      </c>
      <c r="D313" s="1">
        <v>9440000</v>
      </c>
      <c r="E313" s="1">
        <v>1</v>
      </c>
      <c r="F313" s="1">
        <v>141</v>
      </c>
      <c r="G313" s="1">
        <v>1</v>
      </c>
      <c r="H313" s="1" t="s">
        <v>10</v>
      </c>
      <c r="I313" s="4">
        <f>1+(Table7[[#This Row],[مقدار]]/Table7[[#This Row],[تعداد روز فعال شعبه]])*10</f>
        <v>1.0709219858156027</v>
      </c>
    </row>
    <row r="314" spans="1:9" x14ac:dyDescent="0.35">
      <c r="A314" s="1" t="s">
        <v>647</v>
      </c>
      <c r="B314" s="1" t="s">
        <v>678</v>
      </c>
      <c r="C314" s="1">
        <v>63836</v>
      </c>
      <c r="D314" s="1">
        <v>20020000</v>
      </c>
      <c r="E314" s="1">
        <v>1</v>
      </c>
      <c r="F314" s="1">
        <v>141</v>
      </c>
      <c r="G314" s="1">
        <v>1</v>
      </c>
      <c r="H314" s="1" t="s">
        <v>10</v>
      </c>
      <c r="I314" s="4">
        <f>1+(Table7[[#This Row],[مقدار]]/Table7[[#This Row],[تعداد روز فعال شعبه]])*10</f>
        <v>1.0709219858156027</v>
      </c>
    </row>
    <row r="315" spans="1:9" x14ac:dyDescent="0.35">
      <c r="A315" s="1" t="s">
        <v>647</v>
      </c>
      <c r="B315" s="1" t="s">
        <v>679</v>
      </c>
      <c r="C315" s="1">
        <v>62897</v>
      </c>
      <c r="D315" s="1">
        <v>4940000</v>
      </c>
      <c r="E315" s="1">
        <v>13</v>
      </c>
      <c r="F315" s="1">
        <v>141</v>
      </c>
      <c r="G315" s="1">
        <v>1</v>
      </c>
      <c r="H315" s="1" t="s">
        <v>10</v>
      </c>
      <c r="I315" s="4">
        <f>1+(Table7[[#This Row],[مقدار]]/Table7[[#This Row],[تعداد روز فعال شعبه]])*10</f>
        <v>1.9219858156028369</v>
      </c>
    </row>
    <row r="316" spans="1:9" x14ac:dyDescent="0.35">
      <c r="A316" s="1" t="s">
        <v>647</v>
      </c>
      <c r="B316" s="1" t="s">
        <v>264</v>
      </c>
      <c r="C316" s="1">
        <v>63396</v>
      </c>
      <c r="D316" s="1">
        <v>100000</v>
      </c>
      <c r="E316" s="1">
        <v>10</v>
      </c>
      <c r="F316" s="1">
        <v>141</v>
      </c>
      <c r="G316" s="1">
        <v>1</v>
      </c>
      <c r="H316" s="1" t="s">
        <v>10</v>
      </c>
      <c r="I316" s="4">
        <f>1+(Table7[[#This Row],[مقدار]]/Table7[[#This Row],[تعداد روز فعال شعبه]])*10</f>
        <v>1.7092198581560285</v>
      </c>
    </row>
    <row r="317" spans="1:9" x14ac:dyDescent="0.35">
      <c r="A317" s="1" t="s">
        <v>647</v>
      </c>
      <c r="B317" s="1" t="s">
        <v>680</v>
      </c>
      <c r="C317" s="1">
        <v>62970</v>
      </c>
      <c r="D317" s="1">
        <v>2880000</v>
      </c>
      <c r="E317" s="1">
        <v>8</v>
      </c>
      <c r="F317" s="1">
        <v>141</v>
      </c>
      <c r="G317" s="1">
        <v>1</v>
      </c>
      <c r="H317" s="1" t="s">
        <v>10</v>
      </c>
      <c r="I317" s="4">
        <f>1+(Table7[[#This Row],[مقدار]]/Table7[[#This Row],[تعداد روز فعال شعبه]])*10</f>
        <v>1.5673758865248226</v>
      </c>
    </row>
    <row r="318" spans="1:9" x14ac:dyDescent="0.35">
      <c r="A318" s="1" t="s">
        <v>647</v>
      </c>
      <c r="B318" s="1" t="s">
        <v>681</v>
      </c>
      <c r="C318" s="1">
        <v>62889</v>
      </c>
      <c r="D318" s="1">
        <v>520000</v>
      </c>
      <c r="E318" s="1">
        <v>1</v>
      </c>
      <c r="F318" s="1">
        <v>141</v>
      </c>
      <c r="G318" s="1">
        <v>1</v>
      </c>
      <c r="H318" s="1" t="s">
        <v>10</v>
      </c>
      <c r="I318" s="4">
        <f>1+(Table7[[#This Row],[مقدار]]/Table7[[#This Row],[تعداد روز فعال شعبه]])*10</f>
        <v>1.0709219858156027</v>
      </c>
    </row>
    <row r="319" spans="1:9" x14ac:dyDescent="0.35">
      <c r="A319" s="1" t="s">
        <v>647</v>
      </c>
      <c r="B319" s="1" t="s">
        <v>306</v>
      </c>
      <c r="C319" s="1">
        <v>58580</v>
      </c>
      <c r="D319" s="1">
        <v>10830000</v>
      </c>
      <c r="E319" s="1">
        <v>1</v>
      </c>
      <c r="F319" s="1">
        <v>141</v>
      </c>
      <c r="G319" s="1">
        <v>1</v>
      </c>
      <c r="H319" s="1" t="s">
        <v>10</v>
      </c>
      <c r="I319" s="4">
        <f>1+(Table7[[#This Row],[مقدار]]/Table7[[#This Row],[تعداد روز فعال شعبه]])*10</f>
        <v>1.0709219858156027</v>
      </c>
    </row>
    <row r="320" spans="1:9" x14ac:dyDescent="0.35">
      <c r="A320" s="1" t="s">
        <v>647</v>
      </c>
      <c r="B320" s="1" t="s">
        <v>239</v>
      </c>
      <c r="C320" s="1">
        <v>58695</v>
      </c>
      <c r="D320" s="1">
        <v>8880000</v>
      </c>
      <c r="E320" s="1">
        <v>1</v>
      </c>
      <c r="F320" s="1">
        <v>141</v>
      </c>
      <c r="G320" s="1">
        <v>1</v>
      </c>
      <c r="H320" s="1" t="s">
        <v>10</v>
      </c>
      <c r="I320" s="4">
        <f>1+(Table7[[#This Row],[مقدار]]/Table7[[#This Row],[تعداد روز فعال شعبه]])*10</f>
        <v>1.0709219858156027</v>
      </c>
    </row>
    <row r="321" spans="1:9" x14ac:dyDescent="0.35">
      <c r="A321" s="1" t="s">
        <v>647</v>
      </c>
      <c r="B321" s="1" t="s">
        <v>376</v>
      </c>
      <c r="C321" s="1">
        <v>58409</v>
      </c>
      <c r="D321" s="1">
        <v>5770000</v>
      </c>
      <c r="E321" s="1">
        <v>1</v>
      </c>
      <c r="F321" s="1">
        <v>141</v>
      </c>
      <c r="G321" s="1">
        <v>1</v>
      </c>
      <c r="H321" s="1" t="s">
        <v>10</v>
      </c>
      <c r="I321" s="4">
        <f>1+(Table7[[#This Row],[مقدار]]/Table7[[#This Row],[تعداد روز فعال شعبه]])*10</f>
        <v>1.0709219858156027</v>
      </c>
    </row>
    <row r="322" spans="1:9" x14ac:dyDescent="0.35">
      <c r="A322" s="1" t="s">
        <v>647</v>
      </c>
      <c r="B322" s="1" t="s">
        <v>383</v>
      </c>
      <c r="C322" s="1">
        <v>57902</v>
      </c>
      <c r="D322" s="1">
        <v>6470000</v>
      </c>
      <c r="E322" s="1">
        <v>1</v>
      </c>
      <c r="F322" s="1">
        <v>141</v>
      </c>
      <c r="G322" s="1">
        <v>1</v>
      </c>
      <c r="H322" s="1" t="s">
        <v>10</v>
      </c>
      <c r="I322" s="4">
        <f>1+(Table7[[#This Row],[مقدار]]/Table7[[#This Row],[تعداد روز فعال شعبه]])*10</f>
        <v>1.0709219858156027</v>
      </c>
    </row>
    <row r="323" spans="1:9" x14ac:dyDescent="0.35">
      <c r="A323" s="1" t="s">
        <v>647</v>
      </c>
      <c r="B323" s="1" t="s">
        <v>36</v>
      </c>
      <c r="C323" s="1">
        <v>58649</v>
      </c>
      <c r="D323" s="1">
        <v>20140000</v>
      </c>
      <c r="E323" s="1">
        <v>2</v>
      </c>
      <c r="F323" s="1">
        <v>141</v>
      </c>
      <c r="G323" s="1">
        <v>2</v>
      </c>
      <c r="H323" s="1" t="s">
        <v>10</v>
      </c>
      <c r="I323" s="4">
        <f>1+(Table7[[#This Row],[مقدار]]/Table7[[#This Row],[تعداد روز فعال شعبه]])*10</f>
        <v>1.1418439716312057</v>
      </c>
    </row>
    <row r="324" spans="1:9" x14ac:dyDescent="0.35">
      <c r="A324" s="1" t="s">
        <v>647</v>
      </c>
      <c r="B324" s="1" t="s">
        <v>230</v>
      </c>
      <c r="C324" s="1">
        <v>58141</v>
      </c>
      <c r="D324" s="1">
        <v>5020000</v>
      </c>
      <c r="E324" s="1">
        <v>1</v>
      </c>
      <c r="F324" s="1">
        <v>141</v>
      </c>
      <c r="G324" s="1">
        <v>1</v>
      </c>
      <c r="H324" s="1" t="s">
        <v>10</v>
      </c>
      <c r="I324" s="4">
        <f>1+(Table7[[#This Row],[مقدار]]/Table7[[#This Row],[تعداد روز فعال شعبه]])*10</f>
        <v>1.0709219858156027</v>
      </c>
    </row>
    <row r="325" spans="1:9" x14ac:dyDescent="0.35">
      <c r="A325" s="1" t="s">
        <v>647</v>
      </c>
      <c r="B325" s="1" t="s">
        <v>682</v>
      </c>
      <c r="C325" s="1">
        <v>59104</v>
      </c>
      <c r="D325" s="1">
        <v>17420000</v>
      </c>
      <c r="E325" s="1">
        <v>1</v>
      </c>
      <c r="F325" s="1">
        <v>141</v>
      </c>
      <c r="G325" s="1">
        <v>1</v>
      </c>
      <c r="H325" s="1" t="s">
        <v>10</v>
      </c>
      <c r="I325" s="4">
        <f>1+(Table7[[#This Row],[مقدار]]/Table7[[#This Row],[تعداد روز فعال شعبه]])*10</f>
        <v>1.0709219858156027</v>
      </c>
    </row>
    <row r="326" spans="1:9" x14ac:dyDescent="0.35">
      <c r="A326" s="1" t="s">
        <v>647</v>
      </c>
      <c r="B326" s="1" t="s">
        <v>683</v>
      </c>
      <c r="C326" s="1">
        <v>59034</v>
      </c>
      <c r="D326" s="1">
        <v>6520000</v>
      </c>
      <c r="E326" s="1">
        <v>1</v>
      </c>
      <c r="F326" s="1">
        <v>141</v>
      </c>
      <c r="G326" s="1">
        <v>1</v>
      </c>
      <c r="H326" s="1" t="s">
        <v>10</v>
      </c>
      <c r="I326" s="4">
        <f>1+(Table7[[#This Row],[مقدار]]/Table7[[#This Row],[تعداد روز فعال شعبه]])*10</f>
        <v>1.0709219858156027</v>
      </c>
    </row>
    <row r="327" spans="1:9" x14ac:dyDescent="0.35">
      <c r="A327" s="1" t="s">
        <v>647</v>
      </c>
      <c r="B327" s="1" t="s">
        <v>310</v>
      </c>
      <c r="C327" s="1">
        <v>58610</v>
      </c>
      <c r="D327" s="1">
        <v>23350000</v>
      </c>
      <c r="E327" s="1">
        <v>1</v>
      </c>
      <c r="F327" s="1">
        <v>141</v>
      </c>
      <c r="G327" s="1">
        <v>1</v>
      </c>
      <c r="H327" s="1" t="s">
        <v>10</v>
      </c>
      <c r="I327" s="4">
        <f>1+(Table7[[#This Row],[مقدار]]/Table7[[#This Row],[تعداد روز فعال شعبه]])*10</f>
        <v>1.0709219858156027</v>
      </c>
    </row>
    <row r="328" spans="1:9" x14ac:dyDescent="0.35">
      <c r="A328" s="1" t="s">
        <v>647</v>
      </c>
      <c r="B328" s="1" t="s">
        <v>14</v>
      </c>
      <c r="C328" s="1">
        <v>58654</v>
      </c>
      <c r="D328" s="1">
        <v>9890000</v>
      </c>
      <c r="E328" s="1">
        <v>1</v>
      </c>
      <c r="F328" s="1">
        <v>141</v>
      </c>
      <c r="G328" s="1">
        <v>1</v>
      </c>
      <c r="H328" s="1" t="s">
        <v>10</v>
      </c>
      <c r="I328" s="4">
        <f>1+(Table7[[#This Row],[مقدار]]/Table7[[#This Row],[تعداد روز فعال شعبه]])*10</f>
        <v>1.0709219858156027</v>
      </c>
    </row>
    <row r="329" spans="1:9" x14ac:dyDescent="0.35">
      <c r="A329" s="1" t="s">
        <v>647</v>
      </c>
      <c r="B329" s="1" t="s">
        <v>244</v>
      </c>
      <c r="C329" s="1">
        <v>59211</v>
      </c>
      <c r="D329" s="1">
        <v>10760000</v>
      </c>
      <c r="E329" s="1">
        <v>1</v>
      </c>
      <c r="F329" s="1">
        <v>141</v>
      </c>
      <c r="G329" s="1">
        <v>1</v>
      </c>
      <c r="H329" s="1" t="s">
        <v>10</v>
      </c>
      <c r="I329" s="4">
        <f>1+(Table7[[#This Row],[مقدار]]/Table7[[#This Row],[تعداد روز فعال شعبه]])*10</f>
        <v>1.0709219858156027</v>
      </c>
    </row>
    <row r="330" spans="1:9" x14ac:dyDescent="0.35">
      <c r="A330" s="1" t="s">
        <v>647</v>
      </c>
      <c r="B330" s="1" t="s">
        <v>416</v>
      </c>
      <c r="C330" s="1">
        <v>57937</v>
      </c>
      <c r="D330" s="1">
        <v>11810000</v>
      </c>
      <c r="E330" s="1">
        <v>1</v>
      </c>
      <c r="F330" s="1">
        <v>141</v>
      </c>
      <c r="G330" s="1">
        <v>1</v>
      </c>
      <c r="H330" s="1" t="s">
        <v>10</v>
      </c>
      <c r="I330" s="4">
        <f>1+(Table7[[#This Row],[مقدار]]/Table7[[#This Row],[تعداد روز فعال شعبه]])*10</f>
        <v>1.0709219858156027</v>
      </c>
    </row>
    <row r="331" spans="1:9" x14ac:dyDescent="0.35">
      <c r="A331" s="1" t="s">
        <v>647</v>
      </c>
      <c r="B331" s="1" t="s">
        <v>427</v>
      </c>
      <c r="C331" s="1">
        <v>58991</v>
      </c>
      <c r="D331" s="1">
        <v>16940000</v>
      </c>
      <c r="E331" s="1">
        <v>2</v>
      </c>
      <c r="F331" s="1">
        <v>141</v>
      </c>
      <c r="G331" s="1">
        <v>2</v>
      </c>
      <c r="H331" s="1" t="s">
        <v>10</v>
      </c>
      <c r="I331" s="4">
        <f>1+(Table7[[#This Row],[مقدار]]/Table7[[#This Row],[تعداد روز فعال شعبه]])*10</f>
        <v>1.1418439716312057</v>
      </c>
    </row>
    <row r="332" spans="1:9" x14ac:dyDescent="0.35">
      <c r="A332" s="1" t="s">
        <v>647</v>
      </c>
      <c r="B332" s="1" t="s">
        <v>209</v>
      </c>
      <c r="C332" s="1">
        <v>58643</v>
      </c>
      <c r="D332" s="1">
        <v>7290000</v>
      </c>
      <c r="E332" s="1">
        <v>1</v>
      </c>
      <c r="F332" s="1">
        <v>141</v>
      </c>
      <c r="G332" s="1">
        <v>1</v>
      </c>
      <c r="H332" s="1" t="s">
        <v>10</v>
      </c>
      <c r="I332" s="4">
        <f>1+(Table7[[#This Row],[مقدار]]/Table7[[#This Row],[تعداد روز فعال شعبه]])*10</f>
        <v>1.0709219858156027</v>
      </c>
    </row>
    <row r="333" spans="1:9" x14ac:dyDescent="0.35">
      <c r="A333" s="1" t="s">
        <v>647</v>
      </c>
      <c r="B333" s="1" t="s">
        <v>249</v>
      </c>
      <c r="C333" s="1">
        <v>57837</v>
      </c>
      <c r="D333" s="1">
        <v>8190000</v>
      </c>
      <c r="E333" s="1">
        <v>1</v>
      </c>
      <c r="F333" s="1">
        <v>141</v>
      </c>
      <c r="G333" s="1">
        <v>1</v>
      </c>
      <c r="H333" s="1" t="s">
        <v>10</v>
      </c>
      <c r="I333" s="4">
        <f>1+(Table7[[#This Row],[مقدار]]/Table7[[#This Row],[تعداد روز فعال شعبه]])*10</f>
        <v>1.0709219858156027</v>
      </c>
    </row>
    <row r="334" spans="1:9" x14ac:dyDescent="0.35">
      <c r="A334" s="1" t="s">
        <v>647</v>
      </c>
      <c r="B334" s="1" t="s">
        <v>291</v>
      </c>
      <c r="C334" s="1">
        <v>59100</v>
      </c>
      <c r="D334" s="1">
        <v>11650000</v>
      </c>
      <c r="E334" s="1">
        <v>1</v>
      </c>
      <c r="F334" s="1">
        <v>141</v>
      </c>
      <c r="G334" s="1">
        <v>1</v>
      </c>
      <c r="H334" s="1" t="s">
        <v>10</v>
      </c>
      <c r="I334" s="4">
        <f>1+(Table7[[#This Row],[مقدار]]/Table7[[#This Row],[تعداد روز فعال شعبه]])*10</f>
        <v>1.0709219858156027</v>
      </c>
    </row>
    <row r="335" spans="1:9" x14ac:dyDescent="0.35">
      <c r="A335" s="1" t="s">
        <v>647</v>
      </c>
      <c r="B335" s="1" t="s">
        <v>40</v>
      </c>
      <c r="C335" s="1">
        <v>59043</v>
      </c>
      <c r="D335" s="1">
        <v>6700000</v>
      </c>
      <c r="E335" s="1">
        <v>1</v>
      </c>
      <c r="F335" s="1">
        <v>141</v>
      </c>
      <c r="G335" s="1">
        <v>1</v>
      </c>
      <c r="H335" s="1" t="s">
        <v>10</v>
      </c>
      <c r="I335" s="4">
        <f>1+(Table7[[#This Row],[مقدار]]/Table7[[#This Row],[تعداد روز فعال شعبه]])*10</f>
        <v>1.0709219858156027</v>
      </c>
    </row>
    <row r="336" spans="1:9" x14ac:dyDescent="0.35">
      <c r="A336" s="1" t="s">
        <v>647</v>
      </c>
      <c r="B336" s="1" t="s">
        <v>32</v>
      </c>
      <c r="C336" s="1">
        <v>58888</v>
      </c>
      <c r="D336" s="1">
        <v>7160000</v>
      </c>
      <c r="E336" s="1">
        <v>1</v>
      </c>
      <c r="F336" s="1">
        <v>141</v>
      </c>
      <c r="G336" s="1">
        <v>1</v>
      </c>
      <c r="H336" s="1" t="s">
        <v>10</v>
      </c>
      <c r="I336" s="4">
        <f>1+(Table7[[#This Row],[مقدار]]/Table7[[#This Row],[تعداد روز فعال شعبه]])*10</f>
        <v>1.0709219858156027</v>
      </c>
    </row>
    <row r="337" spans="1:9" x14ac:dyDescent="0.35">
      <c r="A337" s="1" t="s">
        <v>647</v>
      </c>
      <c r="B337" s="1" t="s">
        <v>198</v>
      </c>
      <c r="C337" s="1">
        <v>59224</v>
      </c>
      <c r="D337" s="1">
        <v>10530000</v>
      </c>
      <c r="E337" s="1">
        <v>1</v>
      </c>
      <c r="F337" s="1">
        <v>141</v>
      </c>
      <c r="G337" s="1">
        <v>1</v>
      </c>
      <c r="H337" s="1" t="s">
        <v>10</v>
      </c>
      <c r="I337" s="4">
        <f>1+(Table7[[#This Row],[مقدار]]/Table7[[#This Row],[تعداد روز فعال شعبه]])*10</f>
        <v>1.0709219858156027</v>
      </c>
    </row>
    <row r="338" spans="1:9" x14ac:dyDescent="0.35">
      <c r="A338" s="1" t="s">
        <v>647</v>
      </c>
      <c r="B338" s="1" t="s">
        <v>684</v>
      </c>
      <c r="C338" s="1">
        <v>58807</v>
      </c>
      <c r="D338" s="1">
        <v>10860000</v>
      </c>
      <c r="E338" s="1">
        <v>1</v>
      </c>
      <c r="F338" s="1">
        <v>141</v>
      </c>
      <c r="G338" s="1">
        <v>1</v>
      </c>
      <c r="H338" s="1" t="s">
        <v>10</v>
      </c>
      <c r="I338" s="4">
        <f>1+(Table7[[#This Row],[مقدار]]/Table7[[#This Row],[تعداد روز فعال شعبه]])*10</f>
        <v>1.0709219858156027</v>
      </c>
    </row>
    <row r="339" spans="1:9" x14ac:dyDescent="0.35">
      <c r="A339" s="1" t="s">
        <v>647</v>
      </c>
      <c r="B339" s="1" t="s">
        <v>685</v>
      </c>
      <c r="C339" s="1">
        <v>58616</v>
      </c>
      <c r="D339" s="1">
        <v>22600000</v>
      </c>
      <c r="E339" s="1">
        <v>1</v>
      </c>
      <c r="F339" s="1">
        <v>141</v>
      </c>
      <c r="G339" s="1">
        <v>1</v>
      </c>
      <c r="H339" s="1" t="s">
        <v>10</v>
      </c>
      <c r="I339" s="4">
        <f>1+(Table7[[#This Row],[مقدار]]/Table7[[#This Row],[تعداد روز فعال شعبه]])*10</f>
        <v>1.0709219858156027</v>
      </c>
    </row>
    <row r="340" spans="1:9" x14ac:dyDescent="0.35">
      <c r="A340" s="1" t="s">
        <v>647</v>
      </c>
      <c r="B340" s="1" t="s">
        <v>434</v>
      </c>
      <c r="C340" s="1">
        <v>58687</v>
      </c>
      <c r="D340" s="1">
        <v>16390000</v>
      </c>
      <c r="E340" s="1">
        <v>1</v>
      </c>
      <c r="F340" s="1">
        <v>141</v>
      </c>
      <c r="G340" s="1">
        <v>1</v>
      </c>
      <c r="H340" s="1" t="s">
        <v>10</v>
      </c>
      <c r="I340" s="4">
        <f>1+(Table7[[#This Row],[مقدار]]/Table7[[#This Row],[تعداد روز فعال شعبه]])*10</f>
        <v>1.0709219858156027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40"/>
  <sheetViews>
    <sheetView workbookViewId="0">
      <selection activeCell="D8" sqref="D8"/>
    </sheetView>
  </sheetViews>
  <sheetFormatPr defaultColWidth="9.1796875" defaultRowHeight="14.5" x14ac:dyDescent="0.35"/>
  <cols>
    <col min="1" max="1" width="10.1796875" style="1" bestFit="1" customWidth="1"/>
    <col min="2" max="2" width="47" style="1" bestFit="1" customWidth="1"/>
    <col min="3" max="3" width="6" style="1" bestFit="1" customWidth="1"/>
    <col min="4" max="4" width="10" style="1" bestFit="1" customWidth="1"/>
    <col min="5" max="5" width="5.26953125" style="1" bestFit="1" customWidth="1"/>
    <col min="6" max="6" width="16.453125" style="1" bestFit="1" customWidth="1"/>
    <col min="7" max="7" width="16" style="1" bestFit="1" customWidth="1"/>
    <col min="8" max="8" width="27.7265625" style="1" bestFit="1" customWidth="1"/>
    <col min="9" max="9" width="14.453125" style="1" bestFit="1" customWidth="1"/>
    <col min="10" max="16384" width="9.179687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786</v>
      </c>
    </row>
    <row r="2" spans="1:9" x14ac:dyDescent="0.35">
      <c r="A2" s="1" t="s">
        <v>438</v>
      </c>
      <c r="B2" s="1" t="s">
        <v>105</v>
      </c>
      <c r="C2" s="1">
        <v>58595</v>
      </c>
      <c r="D2" s="1">
        <v>177159800</v>
      </c>
      <c r="E2" s="1">
        <v>20</v>
      </c>
      <c r="F2" s="1">
        <v>141</v>
      </c>
      <c r="G2" s="1">
        <v>20</v>
      </c>
      <c r="H2" s="1" t="s">
        <v>10</v>
      </c>
      <c r="I2" s="4">
        <f>1+(Table8[[#This Row],[مقدار]]/Table8[[#This Row],[تعداد روز فعال شعبه]])*10</f>
        <v>2.418439716312057</v>
      </c>
    </row>
    <row r="3" spans="1:9" x14ac:dyDescent="0.35">
      <c r="A3" s="1" t="s">
        <v>438</v>
      </c>
      <c r="B3" s="1" t="s">
        <v>519</v>
      </c>
      <c r="C3" s="1">
        <v>3710</v>
      </c>
      <c r="D3" s="1">
        <v>134030000</v>
      </c>
      <c r="E3" s="1">
        <v>13</v>
      </c>
      <c r="F3" s="1">
        <v>141</v>
      </c>
      <c r="G3" s="1">
        <v>13</v>
      </c>
      <c r="H3" s="1" t="s">
        <v>10</v>
      </c>
      <c r="I3" s="4">
        <f>1+(Table8[[#This Row],[مقدار]]/Table8[[#This Row],[تعداد روز فعال شعبه]])*10</f>
        <v>1.9219858156028369</v>
      </c>
    </row>
    <row r="4" spans="1:9" x14ac:dyDescent="0.35">
      <c r="A4" s="1" t="s">
        <v>438</v>
      </c>
      <c r="B4" s="1" t="s">
        <v>21</v>
      </c>
      <c r="C4" s="1">
        <v>58625</v>
      </c>
      <c r="D4" s="1">
        <v>310490400</v>
      </c>
      <c r="E4" s="1">
        <v>12</v>
      </c>
      <c r="F4" s="1">
        <v>141</v>
      </c>
      <c r="G4" s="1">
        <v>12</v>
      </c>
      <c r="H4" s="1" t="s">
        <v>10</v>
      </c>
      <c r="I4" s="4">
        <f>1+(Table8[[#This Row],[مقدار]]/Table8[[#This Row],[تعداد روز فعال شعبه]])*10</f>
        <v>1.8510638297872339</v>
      </c>
    </row>
    <row r="5" spans="1:9" x14ac:dyDescent="0.35">
      <c r="A5" s="1" t="s">
        <v>438</v>
      </c>
      <c r="B5" s="1" t="s">
        <v>71</v>
      </c>
      <c r="C5" s="1">
        <v>58596</v>
      </c>
      <c r="D5" s="1">
        <v>141653400</v>
      </c>
      <c r="E5" s="1">
        <v>12</v>
      </c>
      <c r="F5" s="1">
        <v>141</v>
      </c>
      <c r="G5" s="1">
        <v>12</v>
      </c>
      <c r="H5" s="1" t="s">
        <v>10</v>
      </c>
      <c r="I5" s="4">
        <f>1+(Table8[[#This Row],[مقدار]]/Table8[[#This Row],[تعداد روز فعال شعبه]])*10</f>
        <v>1.8510638297872339</v>
      </c>
    </row>
    <row r="6" spans="1:9" x14ac:dyDescent="0.35">
      <c r="A6" s="1" t="s">
        <v>438</v>
      </c>
      <c r="B6" s="1" t="s">
        <v>224</v>
      </c>
      <c r="C6" s="1">
        <v>58848</v>
      </c>
      <c r="D6" s="1">
        <v>101227500</v>
      </c>
      <c r="E6" s="1">
        <v>12</v>
      </c>
      <c r="F6" s="1">
        <v>141</v>
      </c>
      <c r="G6" s="1">
        <v>12</v>
      </c>
      <c r="H6" s="1" t="s">
        <v>10</v>
      </c>
      <c r="I6" s="4">
        <f>1+(Table8[[#This Row],[مقدار]]/Table8[[#This Row],[تعداد روز فعال شعبه]])*10</f>
        <v>1.8510638297872339</v>
      </c>
    </row>
    <row r="7" spans="1:9" x14ac:dyDescent="0.35">
      <c r="A7" s="1" t="s">
        <v>438</v>
      </c>
      <c r="B7" s="1" t="s">
        <v>171</v>
      </c>
      <c r="C7" s="1">
        <v>58673</v>
      </c>
      <c r="D7" s="1">
        <v>103248600</v>
      </c>
      <c r="E7" s="1">
        <v>12</v>
      </c>
      <c r="F7" s="1">
        <v>141</v>
      </c>
      <c r="G7" s="1">
        <v>11</v>
      </c>
      <c r="H7" s="1" t="s">
        <v>10</v>
      </c>
      <c r="I7" s="4">
        <f>1+(Table8[[#This Row],[مقدار]]/Table8[[#This Row],[تعداد روز فعال شعبه]])*10</f>
        <v>1.8510638297872339</v>
      </c>
    </row>
    <row r="8" spans="1:9" x14ac:dyDescent="0.35">
      <c r="A8" s="1" t="s">
        <v>438</v>
      </c>
      <c r="B8" s="1" t="s">
        <v>27</v>
      </c>
      <c r="C8" s="1">
        <v>58693</v>
      </c>
      <c r="D8" s="1">
        <v>129974800</v>
      </c>
      <c r="E8" s="1">
        <v>11</v>
      </c>
      <c r="F8" s="1">
        <v>141</v>
      </c>
      <c r="G8" s="1">
        <v>10</v>
      </c>
      <c r="H8" s="1" t="s">
        <v>10</v>
      </c>
      <c r="I8" s="4">
        <f>1+(Table8[[#This Row],[مقدار]]/Table8[[#This Row],[تعداد روز فعال شعبه]])*10</f>
        <v>1.7801418439716312</v>
      </c>
    </row>
    <row r="9" spans="1:9" x14ac:dyDescent="0.35">
      <c r="A9" s="1" t="s">
        <v>438</v>
      </c>
      <c r="B9" s="1" t="s">
        <v>484</v>
      </c>
      <c r="C9" s="1">
        <v>2841</v>
      </c>
      <c r="D9" s="1">
        <v>136840000</v>
      </c>
      <c r="E9" s="1">
        <v>11</v>
      </c>
      <c r="F9" s="1">
        <v>141</v>
      </c>
      <c r="G9" s="1">
        <v>11</v>
      </c>
      <c r="H9" s="1" t="s">
        <v>10</v>
      </c>
      <c r="I9" s="4">
        <f>1+(Table8[[#This Row],[مقدار]]/Table8[[#This Row],[تعداد روز فعال شعبه]])*10</f>
        <v>1.7801418439716312</v>
      </c>
    </row>
    <row r="10" spans="1:9" x14ac:dyDescent="0.35">
      <c r="A10" s="1" t="s">
        <v>438</v>
      </c>
      <c r="B10" s="1" t="s">
        <v>510</v>
      </c>
      <c r="C10" s="1">
        <v>3934</v>
      </c>
      <c r="D10" s="1">
        <v>67100000</v>
      </c>
      <c r="E10" s="1">
        <v>11</v>
      </c>
      <c r="F10" s="1">
        <v>141</v>
      </c>
      <c r="G10" s="1">
        <v>11</v>
      </c>
      <c r="H10" s="1" t="s">
        <v>10</v>
      </c>
      <c r="I10" s="4">
        <f>1+(Table8[[#This Row],[مقدار]]/Table8[[#This Row],[تعداد روز فعال شعبه]])*10</f>
        <v>1.7801418439716312</v>
      </c>
    </row>
    <row r="11" spans="1:9" x14ac:dyDescent="0.35">
      <c r="A11" s="1" t="s">
        <v>438</v>
      </c>
      <c r="B11" s="1" t="s">
        <v>81</v>
      </c>
      <c r="C11" s="1">
        <v>58604</v>
      </c>
      <c r="D11" s="1">
        <v>177984800</v>
      </c>
      <c r="E11" s="1">
        <v>10</v>
      </c>
      <c r="F11" s="1">
        <v>141</v>
      </c>
      <c r="G11" s="1">
        <v>10</v>
      </c>
      <c r="H11" s="1" t="s">
        <v>10</v>
      </c>
      <c r="I11" s="4">
        <f>1+(Table8[[#This Row],[مقدار]]/Table8[[#This Row],[تعداد روز فعال شعبه]])*10</f>
        <v>1.7092198581560285</v>
      </c>
    </row>
    <row r="12" spans="1:9" x14ac:dyDescent="0.35">
      <c r="A12" s="1" t="s">
        <v>438</v>
      </c>
      <c r="B12" s="1" t="s">
        <v>90</v>
      </c>
      <c r="C12" s="1">
        <v>73842</v>
      </c>
      <c r="D12" s="1">
        <v>80518200</v>
      </c>
      <c r="E12" s="1">
        <v>10</v>
      </c>
      <c r="F12" s="1">
        <v>141</v>
      </c>
      <c r="G12" s="1">
        <v>10</v>
      </c>
      <c r="H12" s="1" t="s">
        <v>10</v>
      </c>
      <c r="I12" s="4">
        <f>1+(Table8[[#This Row],[مقدار]]/Table8[[#This Row],[تعداد روز فعال شعبه]])*10</f>
        <v>1.7092198581560285</v>
      </c>
    </row>
    <row r="13" spans="1:9" x14ac:dyDescent="0.35">
      <c r="A13" s="1" t="s">
        <v>438</v>
      </c>
      <c r="B13" s="1" t="s">
        <v>55</v>
      </c>
      <c r="C13" s="1">
        <v>73846</v>
      </c>
      <c r="D13" s="1">
        <v>79408300</v>
      </c>
      <c r="E13" s="1">
        <v>10</v>
      </c>
      <c r="F13" s="1">
        <v>141</v>
      </c>
      <c r="G13" s="1">
        <v>9</v>
      </c>
      <c r="H13" s="1" t="s">
        <v>10</v>
      </c>
      <c r="I13" s="4">
        <f>1+(Table8[[#This Row],[مقدار]]/Table8[[#This Row],[تعداد روز فعال شعبه]])*10</f>
        <v>1.7092198581560285</v>
      </c>
    </row>
    <row r="14" spans="1:9" x14ac:dyDescent="0.35">
      <c r="A14" s="1" t="s">
        <v>438</v>
      </c>
      <c r="B14" s="1" t="s">
        <v>237</v>
      </c>
      <c r="C14" s="1">
        <v>58701</v>
      </c>
      <c r="D14" s="1">
        <v>106651300</v>
      </c>
      <c r="E14" s="1">
        <v>10</v>
      </c>
      <c r="F14" s="1">
        <v>141</v>
      </c>
      <c r="G14" s="1">
        <v>10</v>
      </c>
      <c r="H14" s="1" t="s">
        <v>10</v>
      </c>
      <c r="I14" s="4">
        <f>1+(Table8[[#This Row],[مقدار]]/Table8[[#This Row],[تعداد روز فعال شعبه]])*10</f>
        <v>1.7092198581560285</v>
      </c>
    </row>
    <row r="15" spans="1:9" x14ac:dyDescent="0.35">
      <c r="A15" s="1" t="s">
        <v>438</v>
      </c>
      <c r="B15" s="1" t="s">
        <v>156</v>
      </c>
      <c r="C15" s="1">
        <v>58951</v>
      </c>
      <c r="D15" s="1">
        <v>67502100</v>
      </c>
      <c r="E15" s="1">
        <v>10</v>
      </c>
      <c r="F15" s="1">
        <v>141</v>
      </c>
      <c r="G15" s="1">
        <v>9</v>
      </c>
      <c r="H15" s="1" t="s">
        <v>10</v>
      </c>
      <c r="I15" s="4">
        <f>1+(Table8[[#This Row],[مقدار]]/Table8[[#This Row],[تعداد روز فعال شعبه]])*10</f>
        <v>1.7092198581560285</v>
      </c>
    </row>
    <row r="16" spans="1:9" x14ac:dyDescent="0.35">
      <c r="A16" s="1" t="s">
        <v>438</v>
      </c>
      <c r="B16" s="1" t="s">
        <v>464</v>
      </c>
      <c r="C16" s="1">
        <v>3106</v>
      </c>
      <c r="D16" s="1">
        <v>76100000</v>
      </c>
      <c r="E16" s="1">
        <v>10</v>
      </c>
      <c r="F16" s="1">
        <v>141</v>
      </c>
      <c r="G16" s="1">
        <v>10</v>
      </c>
      <c r="H16" s="1" t="s">
        <v>10</v>
      </c>
      <c r="I16" s="4">
        <f>1+(Table8[[#This Row],[مقدار]]/Table8[[#This Row],[تعداد روز فعال شعبه]])*10</f>
        <v>1.7092198581560285</v>
      </c>
    </row>
    <row r="17" spans="1:9" x14ac:dyDescent="0.35">
      <c r="A17" s="1" t="s">
        <v>438</v>
      </c>
      <c r="B17" s="1" t="s">
        <v>490</v>
      </c>
      <c r="C17" s="1">
        <v>3690</v>
      </c>
      <c r="D17" s="1">
        <v>85400000</v>
      </c>
      <c r="E17" s="1">
        <v>10</v>
      </c>
      <c r="F17" s="1">
        <v>141</v>
      </c>
      <c r="G17" s="1">
        <v>10</v>
      </c>
      <c r="H17" s="1" t="s">
        <v>10</v>
      </c>
      <c r="I17" s="4">
        <f>1+(Table8[[#This Row],[مقدار]]/Table8[[#This Row],[تعداد روز فعال شعبه]])*10</f>
        <v>1.7092198581560285</v>
      </c>
    </row>
    <row r="18" spans="1:9" x14ac:dyDescent="0.35">
      <c r="A18" s="1" t="s">
        <v>438</v>
      </c>
      <c r="B18" s="1" t="s">
        <v>563</v>
      </c>
      <c r="C18" s="1">
        <v>4404</v>
      </c>
      <c r="D18" s="1">
        <v>68700000</v>
      </c>
      <c r="E18" s="1">
        <v>10</v>
      </c>
      <c r="F18" s="1">
        <v>141</v>
      </c>
      <c r="G18" s="1">
        <v>10</v>
      </c>
      <c r="H18" s="1" t="s">
        <v>10</v>
      </c>
      <c r="I18" s="4">
        <f>1+(Table8[[#This Row],[مقدار]]/Table8[[#This Row],[تعداد روز فعال شعبه]])*10</f>
        <v>1.7092198581560285</v>
      </c>
    </row>
    <row r="19" spans="1:9" x14ac:dyDescent="0.35">
      <c r="A19" s="1" t="s">
        <v>438</v>
      </c>
      <c r="B19" s="1" t="s">
        <v>149</v>
      </c>
      <c r="C19" s="1">
        <v>58667</v>
      </c>
      <c r="D19" s="1">
        <v>157529700</v>
      </c>
      <c r="E19" s="1">
        <v>9</v>
      </c>
      <c r="F19" s="1">
        <v>141</v>
      </c>
      <c r="G19" s="1">
        <v>9</v>
      </c>
      <c r="H19" s="1" t="s">
        <v>10</v>
      </c>
      <c r="I19" s="4">
        <f>1+(Table8[[#This Row],[مقدار]]/Table8[[#This Row],[تعداد روز فعال شعبه]])*10</f>
        <v>1.6382978723404253</v>
      </c>
    </row>
    <row r="20" spans="1:9" x14ac:dyDescent="0.35">
      <c r="A20" s="1" t="s">
        <v>438</v>
      </c>
      <c r="B20" s="1" t="s">
        <v>161</v>
      </c>
      <c r="C20" s="1">
        <v>58666</v>
      </c>
      <c r="D20" s="1">
        <v>109350000</v>
      </c>
      <c r="E20" s="1">
        <v>9</v>
      </c>
      <c r="F20" s="1">
        <v>141</v>
      </c>
      <c r="G20" s="1">
        <v>9</v>
      </c>
      <c r="H20" s="1" t="s">
        <v>10</v>
      </c>
      <c r="I20" s="4">
        <f>1+(Table8[[#This Row],[مقدار]]/Table8[[#This Row],[تعداد روز فعال شعبه]])*10</f>
        <v>1.6382978723404253</v>
      </c>
    </row>
    <row r="21" spans="1:9" x14ac:dyDescent="0.35">
      <c r="A21" s="1" t="s">
        <v>438</v>
      </c>
      <c r="B21" s="1" t="s">
        <v>104</v>
      </c>
      <c r="C21" s="1">
        <v>58670</v>
      </c>
      <c r="D21" s="1">
        <v>68490000</v>
      </c>
      <c r="E21" s="1">
        <v>9</v>
      </c>
      <c r="F21" s="1">
        <v>141</v>
      </c>
      <c r="G21" s="1">
        <v>9</v>
      </c>
      <c r="H21" s="1" t="s">
        <v>10</v>
      </c>
      <c r="I21" s="4">
        <f>1+(Table8[[#This Row],[مقدار]]/Table8[[#This Row],[تعداد روز فعال شعبه]])*10</f>
        <v>1.6382978723404253</v>
      </c>
    </row>
    <row r="22" spans="1:9" x14ac:dyDescent="0.35">
      <c r="A22" s="1" t="s">
        <v>438</v>
      </c>
      <c r="B22" s="1" t="s">
        <v>489</v>
      </c>
      <c r="C22" s="1">
        <v>2874</v>
      </c>
      <c r="D22" s="1">
        <v>106740000</v>
      </c>
      <c r="E22" s="1">
        <v>9</v>
      </c>
      <c r="F22" s="1">
        <v>141</v>
      </c>
      <c r="G22" s="1">
        <v>9</v>
      </c>
      <c r="H22" s="1" t="s">
        <v>10</v>
      </c>
      <c r="I22" s="4">
        <f>1+(Table8[[#This Row],[مقدار]]/Table8[[#This Row],[تعداد روز فعال شعبه]])*10</f>
        <v>1.6382978723404253</v>
      </c>
    </row>
    <row r="23" spans="1:9" x14ac:dyDescent="0.35">
      <c r="A23" s="1" t="s">
        <v>438</v>
      </c>
      <c r="B23" s="1" t="s">
        <v>508</v>
      </c>
      <c r="C23" s="1">
        <v>2870</v>
      </c>
      <c r="D23" s="1">
        <v>54270000</v>
      </c>
      <c r="E23" s="1">
        <v>9</v>
      </c>
      <c r="F23" s="1">
        <v>141</v>
      </c>
      <c r="G23" s="1">
        <v>9</v>
      </c>
      <c r="H23" s="1" t="s">
        <v>10</v>
      </c>
      <c r="I23" s="4">
        <f>1+(Table8[[#This Row],[مقدار]]/Table8[[#This Row],[تعداد روز فعال شعبه]])*10</f>
        <v>1.6382978723404253</v>
      </c>
    </row>
    <row r="24" spans="1:9" x14ac:dyDescent="0.35">
      <c r="A24" s="1" t="s">
        <v>438</v>
      </c>
      <c r="B24" s="1" t="s">
        <v>535</v>
      </c>
      <c r="C24" s="1">
        <v>3445</v>
      </c>
      <c r="D24" s="1">
        <v>18000000</v>
      </c>
      <c r="E24" s="1">
        <v>9</v>
      </c>
      <c r="F24" s="1">
        <v>141</v>
      </c>
      <c r="G24" s="1">
        <v>9</v>
      </c>
      <c r="H24" s="1" t="s">
        <v>10</v>
      </c>
      <c r="I24" s="4">
        <f>1+(Table8[[#This Row],[مقدار]]/Table8[[#This Row],[تعداد روز فعال شعبه]])*10</f>
        <v>1.6382978723404253</v>
      </c>
    </row>
    <row r="25" spans="1:9" x14ac:dyDescent="0.35">
      <c r="A25" s="1" t="s">
        <v>438</v>
      </c>
      <c r="B25" s="1" t="s">
        <v>215</v>
      </c>
      <c r="C25" s="1">
        <v>58546</v>
      </c>
      <c r="D25" s="1">
        <v>98082200</v>
      </c>
      <c r="E25" s="1">
        <v>8</v>
      </c>
      <c r="F25" s="1">
        <v>141</v>
      </c>
      <c r="G25" s="1">
        <v>8</v>
      </c>
      <c r="H25" s="1" t="s">
        <v>10</v>
      </c>
      <c r="I25" s="4">
        <f>1+(Table8[[#This Row],[مقدار]]/Table8[[#This Row],[تعداد روز فعال شعبه]])*10</f>
        <v>1.5673758865248226</v>
      </c>
    </row>
    <row r="26" spans="1:9" x14ac:dyDescent="0.35">
      <c r="A26" s="1" t="s">
        <v>438</v>
      </c>
      <c r="B26" s="1" t="s">
        <v>121</v>
      </c>
      <c r="C26" s="1">
        <v>58948</v>
      </c>
      <c r="D26" s="1">
        <v>70800000</v>
      </c>
      <c r="E26" s="1">
        <v>8</v>
      </c>
      <c r="F26" s="1">
        <v>141</v>
      </c>
      <c r="G26" s="1">
        <v>8</v>
      </c>
      <c r="H26" s="1" t="s">
        <v>10</v>
      </c>
      <c r="I26" s="4">
        <f>1+(Table8[[#This Row],[مقدار]]/Table8[[#This Row],[تعداد روز فعال شعبه]])*10</f>
        <v>1.5673758865248226</v>
      </c>
    </row>
    <row r="27" spans="1:9" x14ac:dyDescent="0.35">
      <c r="A27" s="1" t="s">
        <v>438</v>
      </c>
      <c r="B27" s="1" t="s">
        <v>136</v>
      </c>
      <c r="C27" s="1">
        <v>59230</v>
      </c>
      <c r="D27" s="1">
        <v>59280000</v>
      </c>
      <c r="E27" s="1">
        <v>8</v>
      </c>
      <c r="F27" s="1">
        <v>141</v>
      </c>
      <c r="G27" s="1">
        <v>8</v>
      </c>
      <c r="H27" s="1" t="s">
        <v>10</v>
      </c>
      <c r="I27" s="4">
        <f>1+(Table8[[#This Row],[مقدار]]/Table8[[#This Row],[تعداد روز فعال شعبه]])*10</f>
        <v>1.5673758865248226</v>
      </c>
    </row>
    <row r="28" spans="1:9" x14ac:dyDescent="0.35">
      <c r="A28" s="1" t="s">
        <v>438</v>
      </c>
      <c r="B28" s="1" t="s">
        <v>467</v>
      </c>
      <c r="C28" s="1">
        <v>3316</v>
      </c>
      <c r="D28" s="1">
        <v>76400000</v>
      </c>
      <c r="E28" s="1">
        <v>8</v>
      </c>
      <c r="F28" s="1">
        <v>141</v>
      </c>
      <c r="G28" s="1">
        <v>8</v>
      </c>
      <c r="H28" s="1" t="s">
        <v>10</v>
      </c>
      <c r="I28" s="4">
        <f>1+(Table8[[#This Row],[مقدار]]/Table8[[#This Row],[تعداد روز فعال شعبه]])*10</f>
        <v>1.5673758865248226</v>
      </c>
    </row>
    <row r="29" spans="1:9" x14ac:dyDescent="0.35">
      <c r="A29" s="1" t="s">
        <v>438</v>
      </c>
      <c r="B29" s="1" t="s">
        <v>482</v>
      </c>
      <c r="C29" s="1">
        <v>4391</v>
      </c>
      <c r="D29" s="1">
        <v>65040000</v>
      </c>
      <c r="E29" s="1">
        <v>8</v>
      </c>
      <c r="F29" s="1">
        <v>141</v>
      </c>
      <c r="G29" s="1">
        <v>8</v>
      </c>
      <c r="H29" s="1" t="s">
        <v>10</v>
      </c>
      <c r="I29" s="4">
        <f>1+(Table8[[#This Row],[مقدار]]/Table8[[#This Row],[تعداد روز فعال شعبه]])*10</f>
        <v>1.5673758865248226</v>
      </c>
    </row>
    <row r="30" spans="1:9" x14ac:dyDescent="0.35">
      <c r="A30" s="1" t="s">
        <v>438</v>
      </c>
      <c r="B30" s="1" t="s">
        <v>540</v>
      </c>
      <c r="C30" s="1">
        <v>2845</v>
      </c>
      <c r="D30" s="1">
        <v>134720000</v>
      </c>
      <c r="E30" s="1">
        <v>8</v>
      </c>
      <c r="F30" s="1">
        <v>141</v>
      </c>
      <c r="G30" s="1">
        <v>8</v>
      </c>
      <c r="H30" s="1" t="s">
        <v>10</v>
      </c>
      <c r="I30" s="4">
        <f>1+(Table8[[#This Row],[مقدار]]/Table8[[#This Row],[تعداد روز فعال شعبه]])*10</f>
        <v>1.5673758865248226</v>
      </c>
    </row>
    <row r="31" spans="1:9" x14ac:dyDescent="0.35">
      <c r="A31" s="1" t="s">
        <v>438</v>
      </c>
      <c r="B31" s="1" t="s">
        <v>541</v>
      </c>
      <c r="C31" s="1">
        <v>2804</v>
      </c>
      <c r="D31" s="1">
        <v>53520000</v>
      </c>
      <c r="E31" s="1">
        <v>8</v>
      </c>
      <c r="F31" s="1">
        <v>141</v>
      </c>
      <c r="G31" s="1">
        <v>8</v>
      </c>
      <c r="H31" s="1" t="s">
        <v>10</v>
      </c>
      <c r="I31" s="4">
        <f>1+(Table8[[#This Row],[مقدار]]/Table8[[#This Row],[تعداد روز فعال شعبه]])*10</f>
        <v>1.5673758865248226</v>
      </c>
    </row>
    <row r="32" spans="1:9" x14ac:dyDescent="0.35">
      <c r="A32" s="1" t="s">
        <v>438</v>
      </c>
      <c r="B32" s="1" t="s">
        <v>17</v>
      </c>
      <c r="C32" s="1">
        <v>58995</v>
      </c>
      <c r="D32" s="1">
        <v>58634300</v>
      </c>
      <c r="E32" s="1">
        <v>7</v>
      </c>
      <c r="F32" s="1">
        <v>141</v>
      </c>
      <c r="G32" s="1">
        <v>7</v>
      </c>
      <c r="H32" s="1" t="s">
        <v>10</v>
      </c>
      <c r="I32" s="4">
        <f>1+(Table8[[#This Row],[مقدار]]/Table8[[#This Row],[تعداد روز فعال شعبه]])*10</f>
        <v>1.4964539007092199</v>
      </c>
    </row>
    <row r="33" spans="1:9" x14ac:dyDescent="0.35">
      <c r="A33" s="1" t="s">
        <v>438</v>
      </c>
      <c r="B33" s="1" t="s">
        <v>110</v>
      </c>
      <c r="C33" s="1">
        <v>58905</v>
      </c>
      <c r="D33" s="1">
        <v>51402500</v>
      </c>
      <c r="E33" s="1">
        <v>7</v>
      </c>
      <c r="F33" s="1">
        <v>141</v>
      </c>
      <c r="G33" s="1">
        <v>7</v>
      </c>
      <c r="H33" s="1" t="s">
        <v>10</v>
      </c>
      <c r="I33" s="4">
        <f>1+(Table8[[#This Row],[مقدار]]/Table8[[#This Row],[تعداد روز فعال شعبه]])*10</f>
        <v>1.4964539007092199</v>
      </c>
    </row>
    <row r="34" spans="1:9" x14ac:dyDescent="0.35">
      <c r="A34" s="1" t="s">
        <v>438</v>
      </c>
      <c r="B34" s="1" t="s">
        <v>313</v>
      </c>
      <c r="C34" s="1">
        <v>58870</v>
      </c>
      <c r="D34" s="1">
        <v>47460000</v>
      </c>
      <c r="E34" s="1">
        <v>7</v>
      </c>
      <c r="F34" s="1">
        <v>141</v>
      </c>
      <c r="G34" s="1">
        <v>7</v>
      </c>
      <c r="H34" s="1" t="s">
        <v>10</v>
      </c>
      <c r="I34" s="4">
        <f>1+(Table8[[#This Row],[مقدار]]/Table8[[#This Row],[تعداد روز فعال شعبه]])*10</f>
        <v>1.4964539007092199</v>
      </c>
    </row>
    <row r="35" spans="1:9" x14ac:dyDescent="0.35">
      <c r="A35" s="1" t="s">
        <v>438</v>
      </c>
      <c r="B35" s="1" t="s">
        <v>300</v>
      </c>
      <c r="C35" s="1">
        <v>58700</v>
      </c>
      <c r="D35" s="1">
        <v>57330000</v>
      </c>
      <c r="E35" s="1">
        <v>7</v>
      </c>
      <c r="F35" s="1">
        <v>141</v>
      </c>
      <c r="G35" s="1">
        <v>7</v>
      </c>
      <c r="H35" s="1" t="s">
        <v>10</v>
      </c>
      <c r="I35" s="4">
        <f>1+(Table8[[#This Row],[مقدار]]/Table8[[#This Row],[تعداد روز فعال شعبه]])*10</f>
        <v>1.4964539007092199</v>
      </c>
    </row>
    <row r="36" spans="1:9" x14ac:dyDescent="0.35">
      <c r="A36" s="1" t="s">
        <v>438</v>
      </c>
      <c r="B36" s="1" t="s">
        <v>91</v>
      </c>
      <c r="C36" s="1">
        <v>58768</v>
      </c>
      <c r="D36" s="1">
        <v>47180000</v>
      </c>
      <c r="E36" s="1">
        <v>7</v>
      </c>
      <c r="F36" s="1">
        <v>141</v>
      </c>
      <c r="G36" s="1">
        <v>7</v>
      </c>
      <c r="H36" s="1" t="s">
        <v>10</v>
      </c>
      <c r="I36" s="4">
        <f>1+(Table8[[#This Row],[مقدار]]/Table8[[#This Row],[تعداد روز فعال شعبه]])*10</f>
        <v>1.4964539007092199</v>
      </c>
    </row>
    <row r="37" spans="1:9" x14ac:dyDescent="0.35">
      <c r="A37" s="1" t="s">
        <v>438</v>
      </c>
      <c r="B37" s="1" t="s">
        <v>68</v>
      </c>
      <c r="C37" s="1">
        <v>59033</v>
      </c>
      <c r="D37" s="1">
        <v>60760000</v>
      </c>
      <c r="E37" s="1">
        <v>7</v>
      </c>
      <c r="F37" s="1">
        <v>141</v>
      </c>
      <c r="G37" s="1">
        <v>7</v>
      </c>
      <c r="H37" s="1" t="s">
        <v>10</v>
      </c>
      <c r="I37" s="4">
        <f>1+(Table8[[#This Row],[مقدار]]/Table8[[#This Row],[تعداد روز فعال شعبه]])*10</f>
        <v>1.4964539007092199</v>
      </c>
    </row>
    <row r="38" spans="1:9" x14ac:dyDescent="0.35">
      <c r="A38" s="1" t="s">
        <v>438</v>
      </c>
      <c r="B38" s="1" t="s">
        <v>469</v>
      </c>
      <c r="C38" s="1">
        <v>3067</v>
      </c>
      <c r="D38" s="1">
        <v>57890000</v>
      </c>
      <c r="E38" s="1">
        <v>7</v>
      </c>
      <c r="F38" s="1">
        <v>141</v>
      </c>
      <c r="G38" s="1">
        <v>7</v>
      </c>
      <c r="H38" s="1" t="s">
        <v>10</v>
      </c>
      <c r="I38" s="4">
        <f>1+(Table8[[#This Row],[مقدار]]/Table8[[#This Row],[تعداد روز فعال شعبه]])*10</f>
        <v>1.4964539007092199</v>
      </c>
    </row>
    <row r="39" spans="1:9" x14ac:dyDescent="0.35">
      <c r="A39" s="1" t="s">
        <v>438</v>
      </c>
      <c r="B39" s="1" t="s">
        <v>471</v>
      </c>
      <c r="C39" s="1">
        <v>3712</v>
      </c>
      <c r="D39" s="1">
        <v>134610000</v>
      </c>
      <c r="E39" s="1">
        <v>7</v>
      </c>
      <c r="F39" s="1">
        <v>141</v>
      </c>
      <c r="G39" s="1">
        <v>7</v>
      </c>
      <c r="H39" s="1" t="s">
        <v>10</v>
      </c>
      <c r="I39" s="4">
        <f>1+(Table8[[#This Row],[مقدار]]/Table8[[#This Row],[تعداد روز فعال شعبه]])*10</f>
        <v>1.4964539007092199</v>
      </c>
    </row>
    <row r="40" spans="1:9" x14ac:dyDescent="0.35">
      <c r="A40" s="1" t="s">
        <v>438</v>
      </c>
      <c r="B40" s="1" t="s">
        <v>475</v>
      </c>
      <c r="C40" s="1">
        <v>4401</v>
      </c>
      <c r="D40" s="1">
        <v>82040000</v>
      </c>
      <c r="E40" s="1">
        <v>7</v>
      </c>
      <c r="F40" s="1">
        <v>141</v>
      </c>
      <c r="G40" s="1">
        <v>7</v>
      </c>
      <c r="H40" s="1" t="s">
        <v>10</v>
      </c>
      <c r="I40" s="4">
        <f>1+(Table8[[#This Row],[مقدار]]/Table8[[#This Row],[تعداد روز فعال شعبه]])*10</f>
        <v>1.4964539007092199</v>
      </c>
    </row>
    <row r="41" spans="1:9" x14ac:dyDescent="0.35">
      <c r="A41" s="1" t="s">
        <v>438</v>
      </c>
      <c r="B41" s="1" t="s">
        <v>488</v>
      </c>
      <c r="C41" s="1">
        <v>3711</v>
      </c>
      <c r="D41" s="1">
        <v>94080000</v>
      </c>
      <c r="E41" s="1">
        <v>7</v>
      </c>
      <c r="F41" s="1">
        <v>141</v>
      </c>
      <c r="G41" s="1">
        <v>7</v>
      </c>
      <c r="H41" s="1" t="s">
        <v>10</v>
      </c>
      <c r="I41" s="4">
        <f>1+(Table8[[#This Row],[مقدار]]/Table8[[#This Row],[تعداد روز فعال شعبه]])*10</f>
        <v>1.4964539007092199</v>
      </c>
    </row>
    <row r="42" spans="1:9" x14ac:dyDescent="0.35">
      <c r="A42" s="1" t="s">
        <v>438</v>
      </c>
      <c r="B42" s="1" t="s">
        <v>56</v>
      </c>
      <c r="C42" s="1">
        <v>74699</v>
      </c>
      <c r="D42" s="1">
        <v>59146500</v>
      </c>
      <c r="E42" s="1">
        <v>6</v>
      </c>
      <c r="F42" s="1">
        <v>141</v>
      </c>
      <c r="G42" s="1">
        <v>6</v>
      </c>
      <c r="H42" s="1" t="s">
        <v>10</v>
      </c>
      <c r="I42" s="4">
        <f>1+(Table8[[#This Row],[مقدار]]/Table8[[#This Row],[تعداد روز فعال شعبه]])*10</f>
        <v>1.425531914893617</v>
      </c>
    </row>
    <row r="43" spans="1:9" x14ac:dyDescent="0.35">
      <c r="A43" s="1" t="s">
        <v>438</v>
      </c>
      <c r="B43" s="1" t="s">
        <v>202</v>
      </c>
      <c r="C43" s="1">
        <v>58547</v>
      </c>
      <c r="D43" s="1">
        <v>95172000</v>
      </c>
      <c r="E43" s="1">
        <v>6</v>
      </c>
      <c r="F43" s="1">
        <v>141</v>
      </c>
      <c r="G43" s="1">
        <v>6</v>
      </c>
      <c r="H43" s="1" t="s">
        <v>10</v>
      </c>
      <c r="I43" s="4">
        <f>1+(Table8[[#This Row],[مقدار]]/Table8[[#This Row],[تعداد روز فعال شعبه]])*10</f>
        <v>1.425531914893617</v>
      </c>
    </row>
    <row r="44" spans="1:9" x14ac:dyDescent="0.35">
      <c r="A44" s="1" t="s">
        <v>438</v>
      </c>
      <c r="B44" s="1" t="s">
        <v>107</v>
      </c>
      <c r="C44" s="1">
        <v>58806</v>
      </c>
      <c r="D44" s="1">
        <v>66137400</v>
      </c>
      <c r="E44" s="1">
        <v>6</v>
      </c>
      <c r="F44" s="1">
        <v>141</v>
      </c>
      <c r="G44" s="1">
        <v>6</v>
      </c>
      <c r="H44" s="1" t="s">
        <v>10</v>
      </c>
      <c r="I44" s="4">
        <f>1+(Table8[[#This Row],[مقدار]]/Table8[[#This Row],[تعداد روز فعال شعبه]])*10</f>
        <v>1.425531914893617</v>
      </c>
    </row>
    <row r="45" spans="1:9" x14ac:dyDescent="0.35">
      <c r="A45" s="1" t="s">
        <v>438</v>
      </c>
      <c r="B45" s="1" t="s">
        <v>25</v>
      </c>
      <c r="C45" s="1">
        <v>58626</v>
      </c>
      <c r="D45" s="1">
        <v>229419300</v>
      </c>
      <c r="E45" s="1">
        <v>6</v>
      </c>
      <c r="F45" s="1">
        <v>141</v>
      </c>
      <c r="G45" s="1">
        <v>6</v>
      </c>
      <c r="H45" s="1" t="s">
        <v>10</v>
      </c>
      <c r="I45" s="4">
        <f>1+(Table8[[#This Row],[مقدار]]/Table8[[#This Row],[تعداد روز فعال شعبه]])*10</f>
        <v>1.425531914893617</v>
      </c>
    </row>
    <row r="46" spans="1:9" x14ac:dyDescent="0.35">
      <c r="A46" s="1" t="s">
        <v>438</v>
      </c>
      <c r="B46" s="1" t="s">
        <v>39</v>
      </c>
      <c r="C46" s="1">
        <v>58969</v>
      </c>
      <c r="D46" s="1">
        <v>88868400</v>
      </c>
      <c r="E46" s="1">
        <v>6</v>
      </c>
      <c r="F46" s="1">
        <v>141</v>
      </c>
      <c r="G46" s="1">
        <v>6</v>
      </c>
      <c r="H46" s="1" t="s">
        <v>10</v>
      </c>
      <c r="I46" s="4">
        <f>1+(Table8[[#This Row],[مقدار]]/Table8[[#This Row],[تعداد روز فعال شعبه]])*10</f>
        <v>1.425531914893617</v>
      </c>
    </row>
    <row r="47" spans="1:9" x14ac:dyDescent="0.35">
      <c r="A47" s="1" t="s">
        <v>438</v>
      </c>
      <c r="B47" s="1" t="s">
        <v>75</v>
      </c>
      <c r="C47" s="1">
        <v>58558</v>
      </c>
      <c r="D47" s="1">
        <v>78751200</v>
      </c>
      <c r="E47" s="1">
        <v>6</v>
      </c>
      <c r="F47" s="1">
        <v>141</v>
      </c>
      <c r="G47" s="1">
        <v>6</v>
      </c>
      <c r="H47" s="1" t="s">
        <v>10</v>
      </c>
      <c r="I47" s="4">
        <f>1+(Table8[[#This Row],[مقدار]]/Table8[[#This Row],[تعداد روز فعال شعبه]])*10</f>
        <v>1.425531914893617</v>
      </c>
    </row>
    <row r="48" spans="1:9" x14ac:dyDescent="0.35">
      <c r="A48" s="1" t="s">
        <v>438</v>
      </c>
      <c r="B48" s="1" t="s">
        <v>115</v>
      </c>
      <c r="C48" s="1">
        <v>58729</v>
      </c>
      <c r="D48" s="1">
        <v>58740000</v>
      </c>
      <c r="E48" s="1">
        <v>6</v>
      </c>
      <c r="F48" s="1">
        <v>141</v>
      </c>
      <c r="G48" s="1">
        <v>6</v>
      </c>
      <c r="H48" s="1" t="s">
        <v>10</v>
      </c>
      <c r="I48" s="4">
        <f>1+(Table8[[#This Row],[مقدار]]/Table8[[#This Row],[تعداد روز فعال شعبه]])*10</f>
        <v>1.425531914893617</v>
      </c>
    </row>
    <row r="49" spans="1:9" x14ac:dyDescent="0.35">
      <c r="A49" s="1" t="s">
        <v>438</v>
      </c>
      <c r="B49" s="1" t="s">
        <v>142</v>
      </c>
      <c r="C49" s="1">
        <v>58827</v>
      </c>
      <c r="D49" s="1">
        <v>29820000</v>
      </c>
      <c r="E49" s="1">
        <v>6</v>
      </c>
      <c r="F49" s="1">
        <v>141</v>
      </c>
      <c r="G49" s="1">
        <v>6</v>
      </c>
      <c r="H49" s="1" t="s">
        <v>10</v>
      </c>
      <c r="I49" s="4">
        <f>1+(Table8[[#This Row],[مقدار]]/Table8[[#This Row],[تعداد روز فعال شعبه]])*10</f>
        <v>1.425531914893617</v>
      </c>
    </row>
    <row r="50" spans="1:9" x14ac:dyDescent="0.35">
      <c r="A50" s="1" t="s">
        <v>438</v>
      </c>
      <c r="B50" s="1" t="s">
        <v>150</v>
      </c>
      <c r="C50" s="1">
        <v>58990</v>
      </c>
      <c r="D50" s="1">
        <v>37560000</v>
      </c>
      <c r="E50" s="1">
        <v>6</v>
      </c>
      <c r="F50" s="1">
        <v>141</v>
      </c>
      <c r="G50" s="1">
        <v>6</v>
      </c>
      <c r="H50" s="1" t="s">
        <v>10</v>
      </c>
      <c r="I50" s="4">
        <f>1+(Table8[[#This Row],[مقدار]]/Table8[[#This Row],[تعداد روز فعال شعبه]])*10</f>
        <v>1.425531914893617</v>
      </c>
    </row>
    <row r="51" spans="1:9" x14ac:dyDescent="0.35">
      <c r="A51" s="1" t="s">
        <v>438</v>
      </c>
      <c r="B51" s="1" t="s">
        <v>356</v>
      </c>
      <c r="C51" s="1">
        <v>58702</v>
      </c>
      <c r="D51" s="1">
        <v>89340000</v>
      </c>
      <c r="E51" s="1">
        <v>6</v>
      </c>
      <c r="F51" s="1">
        <v>141</v>
      </c>
      <c r="G51" s="1">
        <v>6</v>
      </c>
      <c r="H51" s="1" t="s">
        <v>10</v>
      </c>
      <c r="I51" s="4">
        <f>1+(Table8[[#This Row],[مقدار]]/Table8[[#This Row],[تعداد روز فعال شعبه]])*10</f>
        <v>1.425531914893617</v>
      </c>
    </row>
    <row r="52" spans="1:9" x14ac:dyDescent="0.35">
      <c r="A52" s="1" t="s">
        <v>438</v>
      </c>
      <c r="B52" s="1" t="s">
        <v>473</v>
      </c>
      <c r="C52" s="1">
        <v>4409</v>
      </c>
      <c r="D52" s="1">
        <v>72480000</v>
      </c>
      <c r="E52" s="1">
        <v>6</v>
      </c>
      <c r="F52" s="1">
        <v>141</v>
      </c>
      <c r="G52" s="1">
        <v>6</v>
      </c>
      <c r="H52" s="1" t="s">
        <v>10</v>
      </c>
      <c r="I52" s="4">
        <f>1+(Table8[[#This Row],[مقدار]]/Table8[[#This Row],[تعداد روز فعال شعبه]])*10</f>
        <v>1.425531914893617</v>
      </c>
    </row>
    <row r="53" spans="1:9" x14ac:dyDescent="0.35">
      <c r="A53" s="1" t="s">
        <v>438</v>
      </c>
      <c r="B53" s="1" t="s">
        <v>493</v>
      </c>
      <c r="C53" s="1">
        <v>3444</v>
      </c>
      <c r="D53" s="1">
        <v>9300000</v>
      </c>
      <c r="E53" s="1">
        <v>6</v>
      </c>
      <c r="F53" s="1">
        <v>141</v>
      </c>
      <c r="G53" s="1">
        <v>6</v>
      </c>
      <c r="H53" s="1" t="s">
        <v>10</v>
      </c>
      <c r="I53" s="4">
        <f>1+(Table8[[#This Row],[مقدار]]/Table8[[#This Row],[تعداد روز فعال شعبه]])*10</f>
        <v>1.425531914893617</v>
      </c>
    </row>
    <row r="54" spans="1:9" x14ac:dyDescent="0.35">
      <c r="A54" s="1" t="s">
        <v>438</v>
      </c>
      <c r="B54" s="1" t="s">
        <v>497</v>
      </c>
      <c r="C54" s="1">
        <v>2875</v>
      </c>
      <c r="D54" s="1">
        <v>92400000</v>
      </c>
      <c r="E54" s="1">
        <v>6</v>
      </c>
      <c r="F54" s="1">
        <v>141</v>
      </c>
      <c r="G54" s="1">
        <v>6</v>
      </c>
      <c r="H54" s="1" t="s">
        <v>10</v>
      </c>
      <c r="I54" s="4">
        <f>1+(Table8[[#This Row],[مقدار]]/Table8[[#This Row],[تعداد روز فعال شعبه]])*10</f>
        <v>1.425531914893617</v>
      </c>
    </row>
    <row r="55" spans="1:9" x14ac:dyDescent="0.35">
      <c r="A55" s="1" t="s">
        <v>438</v>
      </c>
      <c r="B55" s="1" t="s">
        <v>507</v>
      </c>
      <c r="C55" s="1">
        <v>3000</v>
      </c>
      <c r="D55" s="1">
        <v>72900000</v>
      </c>
      <c r="E55" s="1">
        <v>6</v>
      </c>
      <c r="F55" s="1">
        <v>141</v>
      </c>
      <c r="G55" s="1">
        <v>6</v>
      </c>
      <c r="H55" s="1" t="s">
        <v>10</v>
      </c>
      <c r="I55" s="4">
        <f>1+(Table8[[#This Row],[مقدار]]/Table8[[#This Row],[تعداد روز فعال شعبه]])*10</f>
        <v>1.425531914893617</v>
      </c>
    </row>
    <row r="56" spans="1:9" x14ac:dyDescent="0.35">
      <c r="A56" s="1" t="s">
        <v>438</v>
      </c>
      <c r="B56" s="1" t="s">
        <v>554</v>
      </c>
      <c r="C56" s="1">
        <v>3317</v>
      </c>
      <c r="D56" s="1">
        <v>81420000</v>
      </c>
      <c r="E56" s="1">
        <v>6</v>
      </c>
      <c r="F56" s="1">
        <v>141</v>
      </c>
      <c r="G56" s="1">
        <v>6</v>
      </c>
      <c r="H56" s="1" t="s">
        <v>10</v>
      </c>
      <c r="I56" s="4">
        <f>1+(Table8[[#This Row],[مقدار]]/Table8[[#This Row],[تعداد روز فعال شعبه]])*10</f>
        <v>1.425531914893617</v>
      </c>
    </row>
    <row r="57" spans="1:9" x14ac:dyDescent="0.35">
      <c r="A57" s="1" t="s">
        <v>438</v>
      </c>
      <c r="B57" s="1" t="s">
        <v>556</v>
      </c>
      <c r="C57" s="1">
        <v>4390</v>
      </c>
      <c r="D57" s="1">
        <v>38460000</v>
      </c>
      <c r="E57" s="1">
        <v>6</v>
      </c>
      <c r="F57" s="1">
        <v>141</v>
      </c>
      <c r="G57" s="1">
        <v>6</v>
      </c>
      <c r="H57" s="1" t="s">
        <v>10</v>
      </c>
      <c r="I57" s="4">
        <f>1+(Table8[[#This Row],[مقدار]]/Table8[[#This Row],[تعداد روز فعال شعبه]])*10</f>
        <v>1.425531914893617</v>
      </c>
    </row>
    <row r="58" spans="1:9" x14ac:dyDescent="0.35">
      <c r="A58" s="1" t="s">
        <v>438</v>
      </c>
      <c r="B58" s="1" t="s">
        <v>259</v>
      </c>
      <c r="C58" s="1">
        <v>58925</v>
      </c>
      <c r="D58" s="1">
        <v>49748800</v>
      </c>
      <c r="E58" s="1">
        <v>5</v>
      </c>
      <c r="F58" s="1">
        <v>141</v>
      </c>
      <c r="G58" s="1">
        <v>5</v>
      </c>
      <c r="H58" s="1" t="s">
        <v>10</v>
      </c>
      <c r="I58" s="4">
        <f>1+(Table8[[#This Row],[مقدار]]/Table8[[#This Row],[تعداد روز فعال شعبه]])*10</f>
        <v>1.3546099290780143</v>
      </c>
    </row>
    <row r="59" spans="1:9" x14ac:dyDescent="0.35">
      <c r="A59" s="1" t="s">
        <v>438</v>
      </c>
      <c r="B59" s="1" t="s">
        <v>85</v>
      </c>
      <c r="C59" s="1">
        <v>58892</v>
      </c>
      <c r="D59" s="1">
        <v>67188000</v>
      </c>
      <c r="E59" s="1">
        <v>5</v>
      </c>
      <c r="F59" s="1">
        <v>141</v>
      </c>
      <c r="G59" s="1">
        <v>5</v>
      </c>
      <c r="H59" s="1" t="s">
        <v>10</v>
      </c>
      <c r="I59" s="4">
        <f>1+(Table8[[#This Row],[مقدار]]/Table8[[#This Row],[تعداد روز فعال شعبه]])*10</f>
        <v>1.3546099290780143</v>
      </c>
    </row>
    <row r="60" spans="1:9" x14ac:dyDescent="0.35">
      <c r="A60" s="1" t="s">
        <v>438</v>
      </c>
      <c r="B60" s="1" t="s">
        <v>205</v>
      </c>
      <c r="C60" s="1">
        <v>58566</v>
      </c>
      <c r="D60" s="1">
        <v>88526200</v>
      </c>
      <c r="E60" s="1">
        <v>5</v>
      </c>
      <c r="F60" s="1">
        <v>141</v>
      </c>
      <c r="G60" s="1">
        <v>5</v>
      </c>
      <c r="H60" s="1" t="s">
        <v>10</v>
      </c>
      <c r="I60" s="4">
        <f>1+(Table8[[#This Row],[مقدار]]/Table8[[#This Row],[تعداد روز فعال شعبه]])*10</f>
        <v>1.3546099290780143</v>
      </c>
    </row>
    <row r="61" spans="1:9" x14ac:dyDescent="0.35">
      <c r="A61" s="1" t="s">
        <v>438</v>
      </c>
      <c r="B61" s="1" t="s">
        <v>51</v>
      </c>
      <c r="C61" s="1">
        <v>58958</v>
      </c>
      <c r="D61" s="1">
        <v>33492200</v>
      </c>
      <c r="E61" s="1">
        <v>5</v>
      </c>
      <c r="F61" s="1">
        <v>141</v>
      </c>
      <c r="G61" s="1">
        <v>5</v>
      </c>
      <c r="H61" s="1" t="s">
        <v>10</v>
      </c>
      <c r="I61" s="4">
        <f>1+(Table8[[#This Row],[مقدار]]/Table8[[#This Row],[تعداد روز فعال شعبه]])*10</f>
        <v>1.3546099290780143</v>
      </c>
    </row>
    <row r="62" spans="1:9" x14ac:dyDescent="0.35">
      <c r="A62" s="1" t="s">
        <v>438</v>
      </c>
      <c r="B62" s="1" t="s">
        <v>100</v>
      </c>
      <c r="C62" s="1">
        <v>59011</v>
      </c>
      <c r="D62" s="1">
        <v>54870200</v>
      </c>
      <c r="E62" s="1">
        <v>5</v>
      </c>
      <c r="F62" s="1">
        <v>141</v>
      </c>
      <c r="G62" s="1">
        <v>5</v>
      </c>
      <c r="H62" s="1" t="s">
        <v>10</v>
      </c>
      <c r="I62" s="4">
        <f>1+(Table8[[#This Row],[مقدار]]/Table8[[#This Row],[تعداد روز فعال شعبه]])*10</f>
        <v>1.3546099290780143</v>
      </c>
    </row>
    <row r="63" spans="1:9" x14ac:dyDescent="0.35">
      <c r="A63" s="1" t="s">
        <v>438</v>
      </c>
      <c r="B63" s="1" t="s">
        <v>116</v>
      </c>
      <c r="C63" s="1">
        <v>62112</v>
      </c>
      <c r="D63" s="1">
        <v>17934000</v>
      </c>
      <c r="E63" s="1">
        <v>5</v>
      </c>
      <c r="F63" s="1">
        <v>141</v>
      </c>
      <c r="G63" s="1">
        <v>5</v>
      </c>
      <c r="H63" s="1" t="s">
        <v>10</v>
      </c>
      <c r="I63" s="4">
        <f>1+(Table8[[#This Row],[مقدار]]/Table8[[#This Row],[تعداد روز فعال شعبه]])*10</f>
        <v>1.3546099290780143</v>
      </c>
    </row>
    <row r="64" spans="1:9" x14ac:dyDescent="0.35">
      <c r="A64" s="1" t="s">
        <v>438</v>
      </c>
      <c r="B64" s="1" t="s">
        <v>64</v>
      </c>
      <c r="C64" s="1">
        <v>58619</v>
      </c>
      <c r="D64" s="1">
        <v>48609500</v>
      </c>
      <c r="E64" s="1">
        <v>5</v>
      </c>
      <c r="F64" s="1">
        <v>141</v>
      </c>
      <c r="G64" s="1">
        <v>5</v>
      </c>
      <c r="H64" s="1" t="s">
        <v>10</v>
      </c>
      <c r="I64" s="4">
        <f>1+(Table8[[#This Row],[مقدار]]/Table8[[#This Row],[تعداد روز فعال شعبه]])*10</f>
        <v>1.3546099290780143</v>
      </c>
    </row>
    <row r="65" spans="1:9" x14ac:dyDescent="0.35">
      <c r="A65" s="1" t="s">
        <v>438</v>
      </c>
      <c r="B65" s="1" t="s">
        <v>255</v>
      </c>
      <c r="C65" s="1">
        <v>58903</v>
      </c>
      <c r="D65" s="1">
        <v>10360000</v>
      </c>
      <c r="E65" s="1">
        <v>5</v>
      </c>
      <c r="F65" s="1">
        <v>141</v>
      </c>
      <c r="G65" s="1">
        <v>5</v>
      </c>
      <c r="H65" s="1" t="s">
        <v>10</v>
      </c>
      <c r="I65" s="4">
        <f>1+(Table8[[#This Row],[مقدار]]/Table8[[#This Row],[تعداد روز فعال شعبه]])*10</f>
        <v>1.3546099290780143</v>
      </c>
    </row>
    <row r="66" spans="1:9" x14ac:dyDescent="0.35">
      <c r="A66" s="1" t="s">
        <v>438</v>
      </c>
      <c r="B66" s="1" t="s">
        <v>236</v>
      </c>
      <c r="C66" s="1">
        <v>58788</v>
      </c>
      <c r="D66" s="1">
        <v>26468000</v>
      </c>
      <c r="E66" s="1">
        <v>5</v>
      </c>
      <c r="F66" s="1">
        <v>141</v>
      </c>
      <c r="G66" s="1">
        <v>5</v>
      </c>
      <c r="H66" s="1" t="s">
        <v>10</v>
      </c>
      <c r="I66" s="4">
        <f>1+(Table8[[#This Row],[مقدار]]/Table8[[#This Row],[تعداد روز فعال شعبه]])*10</f>
        <v>1.3546099290780143</v>
      </c>
    </row>
    <row r="67" spans="1:9" x14ac:dyDescent="0.35">
      <c r="A67" s="1" t="s">
        <v>438</v>
      </c>
      <c r="B67" s="1" t="s">
        <v>50</v>
      </c>
      <c r="C67" s="1">
        <v>58837</v>
      </c>
      <c r="D67" s="1">
        <v>27435100</v>
      </c>
      <c r="E67" s="1">
        <v>5</v>
      </c>
      <c r="F67" s="1">
        <v>141</v>
      </c>
      <c r="G67" s="1">
        <v>4</v>
      </c>
      <c r="H67" s="1" t="s">
        <v>10</v>
      </c>
      <c r="I67" s="4">
        <f>1+(Table8[[#This Row],[مقدار]]/Table8[[#This Row],[تعداد روز فعال شعبه]])*10</f>
        <v>1.3546099290780143</v>
      </c>
    </row>
    <row r="68" spans="1:9" x14ac:dyDescent="0.35">
      <c r="A68" s="1" t="s">
        <v>438</v>
      </c>
      <c r="B68" s="1" t="s">
        <v>214</v>
      </c>
      <c r="C68" s="1">
        <v>58674</v>
      </c>
      <c r="D68" s="1">
        <v>60672800</v>
      </c>
      <c r="E68" s="1">
        <v>5</v>
      </c>
      <c r="F68" s="1">
        <v>141</v>
      </c>
      <c r="G68" s="1">
        <v>5</v>
      </c>
      <c r="H68" s="1" t="s">
        <v>10</v>
      </c>
      <c r="I68" s="4">
        <f>1+(Table8[[#This Row],[مقدار]]/Table8[[#This Row],[تعداد روز فعال شعبه]])*10</f>
        <v>1.3546099290780143</v>
      </c>
    </row>
    <row r="69" spans="1:9" x14ac:dyDescent="0.35">
      <c r="A69" s="1" t="s">
        <v>438</v>
      </c>
      <c r="B69" s="1" t="s">
        <v>442</v>
      </c>
      <c r="C69" s="1">
        <v>58740</v>
      </c>
      <c r="D69" s="1">
        <v>7750000</v>
      </c>
      <c r="E69" s="1">
        <v>5</v>
      </c>
      <c r="F69" s="1">
        <v>141</v>
      </c>
      <c r="G69" s="1">
        <v>5</v>
      </c>
      <c r="H69" s="1" t="s">
        <v>10</v>
      </c>
      <c r="I69" s="4">
        <f>1+(Table8[[#This Row],[مقدار]]/Table8[[#This Row],[تعداد روز فعال شعبه]])*10</f>
        <v>1.3546099290780143</v>
      </c>
    </row>
    <row r="70" spans="1:9" x14ac:dyDescent="0.35">
      <c r="A70" s="1" t="s">
        <v>438</v>
      </c>
      <c r="B70" s="1" t="s">
        <v>26</v>
      </c>
      <c r="C70" s="1">
        <v>58605</v>
      </c>
      <c r="D70" s="1">
        <v>121350000</v>
      </c>
      <c r="E70" s="1">
        <v>5</v>
      </c>
      <c r="F70" s="1">
        <v>141</v>
      </c>
      <c r="G70" s="1">
        <v>5</v>
      </c>
      <c r="H70" s="1" t="s">
        <v>10</v>
      </c>
      <c r="I70" s="4">
        <f>1+(Table8[[#This Row],[مقدار]]/Table8[[#This Row],[تعداد روز فعال شعبه]])*10</f>
        <v>1.3546099290780143</v>
      </c>
    </row>
    <row r="71" spans="1:9" x14ac:dyDescent="0.35">
      <c r="A71" s="1" t="s">
        <v>438</v>
      </c>
      <c r="B71" s="1" t="s">
        <v>204</v>
      </c>
      <c r="C71" s="1">
        <v>58889</v>
      </c>
      <c r="D71" s="1">
        <v>32050000</v>
      </c>
      <c r="E71" s="1">
        <v>5</v>
      </c>
      <c r="F71" s="1">
        <v>141</v>
      </c>
      <c r="G71" s="1">
        <v>5</v>
      </c>
      <c r="H71" s="1" t="s">
        <v>10</v>
      </c>
      <c r="I71" s="4">
        <f>1+(Table8[[#This Row],[مقدار]]/Table8[[#This Row],[تعداد روز فعال شعبه]])*10</f>
        <v>1.3546099290780143</v>
      </c>
    </row>
    <row r="72" spans="1:9" x14ac:dyDescent="0.35">
      <c r="A72" s="1" t="s">
        <v>438</v>
      </c>
      <c r="B72" s="1" t="s">
        <v>443</v>
      </c>
      <c r="C72" s="1">
        <v>58915</v>
      </c>
      <c r="D72" s="1">
        <v>43400000</v>
      </c>
      <c r="E72" s="1">
        <v>5</v>
      </c>
      <c r="F72" s="1">
        <v>141</v>
      </c>
      <c r="G72" s="1">
        <v>5</v>
      </c>
      <c r="H72" s="1" t="s">
        <v>10</v>
      </c>
      <c r="I72" s="4">
        <f>1+(Table8[[#This Row],[مقدار]]/Table8[[#This Row],[تعداد روز فعال شعبه]])*10</f>
        <v>1.3546099290780143</v>
      </c>
    </row>
    <row r="73" spans="1:9" x14ac:dyDescent="0.35">
      <c r="A73" s="1" t="s">
        <v>438</v>
      </c>
      <c r="B73" s="1" t="s">
        <v>169</v>
      </c>
      <c r="C73" s="1">
        <v>59000</v>
      </c>
      <c r="D73" s="1">
        <v>34000000</v>
      </c>
      <c r="E73" s="1">
        <v>5</v>
      </c>
      <c r="F73" s="1">
        <v>141</v>
      </c>
      <c r="G73" s="1">
        <v>5</v>
      </c>
      <c r="H73" s="1" t="s">
        <v>10</v>
      </c>
      <c r="I73" s="4">
        <f>1+(Table8[[#This Row],[مقدار]]/Table8[[#This Row],[تعداد روز فعال شعبه]])*10</f>
        <v>1.3546099290780143</v>
      </c>
    </row>
    <row r="74" spans="1:9" x14ac:dyDescent="0.35">
      <c r="A74" s="1" t="s">
        <v>438</v>
      </c>
      <c r="B74" s="1" t="s">
        <v>58</v>
      </c>
      <c r="C74" s="1">
        <v>58602</v>
      </c>
      <c r="D74" s="1">
        <v>55900000</v>
      </c>
      <c r="E74" s="1">
        <v>5</v>
      </c>
      <c r="F74" s="1">
        <v>141</v>
      </c>
      <c r="G74" s="1">
        <v>5</v>
      </c>
      <c r="H74" s="1" t="s">
        <v>10</v>
      </c>
      <c r="I74" s="4">
        <f>1+(Table8[[#This Row],[مقدار]]/Table8[[#This Row],[تعداد روز فعال شعبه]])*10</f>
        <v>1.3546099290780143</v>
      </c>
    </row>
    <row r="75" spans="1:9" x14ac:dyDescent="0.35">
      <c r="A75" s="1" t="s">
        <v>438</v>
      </c>
      <c r="B75" s="1" t="s">
        <v>322</v>
      </c>
      <c r="C75" s="1">
        <v>58589</v>
      </c>
      <c r="D75" s="1">
        <v>51350000</v>
      </c>
      <c r="E75" s="1">
        <v>5</v>
      </c>
      <c r="F75" s="1">
        <v>141</v>
      </c>
      <c r="G75" s="1">
        <v>5</v>
      </c>
      <c r="H75" s="1" t="s">
        <v>10</v>
      </c>
      <c r="I75" s="4">
        <f>1+(Table8[[#This Row],[مقدار]]/Table8[[#This Row],[تعداد روز فعال شعبه]])*10</f>
        <v>1.3546099290780143</v>
      </c>
    </row>
    <row r="76" spans="1:9" x14ac:dyDescent="0.35">
      <c r="A76" s="1" t="s">
        <v>438</v>
      </c>
      <c r="B76" s="1" t="s">
        <v>124</v>
      </c>
      <c r="C76" s="1">
        <v>58849</v>
      </c>
      <c r="D76" s="1">
        <v>43350000</v>
      </c>
      <c r="E76" s="1">
        <v>5</v>
      </c>
      <c r="F76" s="1">
        <v>141</v>
      </c>
      <c r="G76" s="1">
        <v>5</v>
      </c>
      <c r="H76" s="1" t="s">
        <v>10</v>
      </c>
      <c r="I76" s="4">
        <f>1+(Table8[[#This Row],[مقدار]]/Table8[[#This Row],[تعداد روز فعال شعبه]])*10</f>
        <v>1.3546099290780143</v>
      </c>
    </row>
    <row r="77" spans="1:9" x14ac:dyDescent="0.35">
      <c r="A77" s="1" t="s">
        <v>438</v>
      </c>
      <c r="B77" s="1" t="s">
        <v>384</v>
      </c>
      <c r="C77" s="1">
        <v>58852</v>
      </c>
      <c r="D77" s="1">
        <v>36400000</v>
      </c>
      <c r="E77" s="1">
        <v>5</v>
      </c>
      <c r="F77" s="1">
        <v>141</v>
      </c>
      <c r="G77" s="1">
        <v>5</v>
      </c>
      <c r="H77" s="1" t="s">
        <v>10</v>
      </c>
      <c r="I77" s="4">
        <f>1+(Table8[[#This Row],[مقدار]]/Table8[[#This Row],[تعداد روز فعال شعبه]])*10</f>
        <v>1.3546099290780143</v>
      </c>
    </row>
    <row r="78" spans="1:9" x14ac:dyDescent="0.35">
      <c r="A78" s="1" t="s">
        <v>438</v>
      </c>
      <c r="B78" s="1" t="s">
        <v>287</v>
      </c>
      <c r="C78" s="1">
        <v>58703</v>
      </c>
      <c r="D78" s="1">
        <v>41700000</v>
      </c>
      <c r="E78" s="1">
        <v>5</v>
      </c>
      <c r="F78" s="1">
        <v>141</v>
      </c>
      <c r="G78" s="1">
        <v>5</v>
      </c>
      <c r="H78" s="1" t="s">
        <v>10</v>
      </c>
      <c r="I78" s="4">
        <f>1+(Table8[[#This Row],[مقدار]]/Table8[[#This Row],[تعداد روز فعال شعبه]])*10</f>
        <v>1.3546099290780143</v>
      </c>
    </row>
    <row r="79" spans="1:9" x14ac:dyDescent="0.35">
      <c r="A79" s="1" t="s">
        <v>438</v>
      </c>
      <c r="B79" s="1" t="s">
        <v>191</v>
      </c>
      <c r="C79" s="1">
        <v>58854</v>
      </c>
      <c r="D79" s="1">
        <v>51550000</v>
      </c>
      <c r="E79" s="1">
        <v>5</v>
      </c>
      <c r="F79" s="1">
        <v>141</v>
      </c>
      <c r="G79" s="1">
        <v>5</v>
      </c>
      <c r="H79" s="1" t="s">
        <v>10</v>
      </c>
      <c r="I79" s="4">
        <f>1+(Table8[[#This Row],[مقدار]]/Table8[[#This Row],[تعداد روز فعال شعبه]])*10</f>
        <v>1.3546099290780143</v>
      </c>
    </row>
    <row r="80" spans="1:9" x14ac:dyDescent="0.35">
      <c r="A80" s="1" t="s">
        <v>438</v>
      </c>
      <c r="B80" s="1" t="s">
        <v>465</v>
      </c>
      <c r="C80" s="1">
        <v>2984</v>
      </c>
      <c r="D80" s="1">
        <v>26200000</v>
      </c>
      <c r="E80" s="1">
        <v>5</v>
      </c>
      <c r="F80" s="1">
        <v>141</v>
      </c>
      <c r="G80" s="1">
        <v>5</v>
      </c>
      <c r="H80" s="1" t="s">
        <v>10</v>
      </c>
      <c r="I80" s="4">
        <f>1+(Table8[[#This Row],[مقدار]]/Table8[[#This Row],[تعداد روز فعال شعبه]])*10</f>
        <v>1.3546099290780143</v>
      </c>
    </row>
    <row r="81" spans="1:9" x14ac:dyDescent="0.35">
      <c r="A81" s="1" t="s">
        <v>438</v>
      </c>
      <c r="B81" s="1" t="s">
        <v>479</v>
      </c>
      <c r="C81" s="1">
        <v>2846</v>
      </c>
      <c r="D81" s="1">
        <v>123800000</v>
      </c>
      <c r="E81" s="1">
        <v>5</v>
      </c>
      <c r="F81" s="1">
        <v>141</v>
      </c>
      <c r="G81" s="1">
        <v>4</v>
      </c>
      <c r="H81" s="1" t="s">
        <v>10</v>
      </c>
      <c r="I81" s="4">
        <f>1+(Table8[[#This Row],[مقدار]]/Table8[[#This Row],[تعداد روز فعال شعبه]])*10</f>
        <v>1.3546099290780143</v>
      </c>
    </row>
    <row r="82" spans="1:9" x14ac:dyDescent="0.35">
      <c r="A82" s="1" t="s">
        <v>438</v>
      </c>
      <c r="B82" s="1" t="s">
        <v>492</v>
      </c>
      <c r="C82" s="1">
        <v>3141</v>
      </c>
      <c r="D82" s="1">
        <v>49700000</v>
      </c>
      <c r="E82" s="1">
        <v>5</v>
      </c>
      <c r="F82" s="1">
        <v>141</v>
      </c>
      <c r="G82" s="1">
        <v>3</v>
      </c>
      <c r="H82" s="1" t="s">
        <v>10</v>
      </c>
      <c r="I82" s="4">
        <f>1+(Table8[[#This Row],[مقدار]]/Table8[[#This Row],[تعداد روز فعال شعبه]])*10</f>
        <v>1.3546099290780143</v>
      </c>
    </row>
    <row r="83" spans="1:9" x14ac:dyDescent="0.35">
      <c r="A83" s="1" t="s">
        <v>438</v>
      </c>
      <c r="B83" s="1" t="s">
        <v>496</v>
      </c>
      <c r="C83" s="1">
        <v>2972</v>
      </c>
      <c r="D83" s="1">
        <v>45050000</v>
      </c>
      <c r="E83" s="1">
        <v>5</v>
      </c>
      <c r="F83" s="1">
        <v>141</v>
      </c>
      <c r="G83" s="1">
        <v>5</v>
      </c>
      <c r="H83" s="1" t="s">
        <v>10</v>
      </c>
      <c r="I83" s="4">
        <f>1+(Table8[[#This Row],[مقدار]]/Table8[[#This Row],[تعداد روز فعال شعبه]])*10</f>
        <v>1.3546099290780143</v>
      </c>
    </row>
    <row r="84" spans="1:9" x14ac:dyDescent="0.35">
      <c r="A84" s="1" t="s">
        <v>438</v>
      </c>
      <c r="B84" s="1" t="s">
        <v>526</v>
      </c>
      <c r="C84" s="1">
        <v>2859</v>
      </c>
      <c r="D84" s="1">
        <v>72900000</v>
      </c>
      <c r="E84" s="1">
        <v>5</v>
      </c>
      <c r="F84" s="1">
        <v>141</v>
      </c>
      <c r="G84" s="1">
        <v>5</v>
      </c>
      <c r="H84" s="1" t="s">
        <v>10</v>
      </c>
      <c r="I84" s="4">
        <f>1+(Table8[[#This Row],[مقدار]]/Table8[[#This Row],[تعداد روز فعال شعبه]])*10</f>
        <v>1.3546099290780143</v>
      </c>
    </row>
    <row r="85" spans="1:9" x14ac:dyDescent="0.35">
      <c r="A85" s="1" t="s">
        <v>438</v>
      </c>
      <c r="B85" s="1" t="s">
        <v>530</v>
      </c>
      <c r="C85" s="1">
        <v>3315</v>
      </c>
      <c r="D85" s="1">
        <v>36800000</v>
      </c>
      <c r="E85" s="1">
        <v>5</v>
      </c>
      <c r="F85" s="1">
        <v>141</v>
      </c>
      <c r="G85" s="1">
        <v>5</v>
      </c>
      <c r="H85" s="1" t="s">
        <v>10</v>
      </c>
      <c r="I85" s="4">
        <f>1+(Table8[[#This Row],[مقدار]]/Table8[[#This Row],[تعداد روز فعال شعبه]])*10</f>
        <v>1.3546099290780143</v>
      </c>
    </row>
    <row r="86" spans="1:9" x14ac:dyDescent="0.35">
      <c r="A86" s="1" t="s">
        <v>438</v>
      </c>
      <c r="B86" s="1" t="s">
        <v>531</v>
      </c>
      <c r="C86" s="1">
        <v>4114</v>
      </c>
      <c r="D86" s="1">
        <v>73500000</v>
      </c>
      <c r="E86" s="1">
        <v>5</v>
      </c>
      <c r="F86" s="1">
        <v>141</v>
      </c>
      <c r="G86" s="1">
        <v>5</v>
      </c>
      <c r="H86" s="1" t="s">
        <v>10</v>
      </c>
      <c r="I86" s="4">
        <f>1+(Table8[[#This Row],[مقدار]]/Table8[[#This Row],[تعداد روز فعال شعبه]])*10</f>
        <v>1.3546099290780143</v>
      </c>
    </row>
    <row r="87" spans="1:9" x14ac:dyDescent="0.35">
      <c r="A87" s="1" t="s">
        <v>438</v>
      </c>
      <c r="B87" s="1" t="s">
        <v>188</v>
      </c>
      <c r="C87" s="1">
        <v>58927</v>
      </c>
      <c r="D87" s="1">
        <v>49857100</v>
      </c>
      <c r="E87" s="1">
        <v>4</v>
      </c>
      <c r="F87" s="1">
        <v>141</v>
      </c>
      <c r="G87" s="1">
        <v>4</v>
      </c>
      <c r="H87" s="1" t="s">
        <v>10</v>
      </c>
      <c r="I87" s="4">
        <f>1+(Table8[[#This Row],[مقدار]]/Table8[[#This Row],[تعداد روز فعال شعبه]])*10</f>
        <v>1.2836879432624113</v>
      </c>
    </row>
    <row r="88" spans="1:9" x14ac:dyDescent="0.35">
      <c r="A88" s="1" t="s">
        <v>438</v>
      </c>
      <c r="B88" s="1" t="s">
        <v>194</v>
      </c>
      <c r="C88" s="1">
        <v>59052</v>
      </c>
      <c r="D88" s="1">
        <v>33251700</v>
      </c>
      <c r="E88" s="1">
        <v>4</v>
      </c>
      <c r="F88" s="1">
        <v>141</v>
      </c>
      <c r="G88" s="1">
        <v>4</v>
      </c>
      <c r="H88" s="1" t="s">
        <v>10</v>
      </c>
      <c r="I88" s="4">
        <f>1+(Table8[[#This Row],[مقدار]]/Table8[[#This Row],[تعداد روز فعال شعبه]])*10</f>
        <v>1.2836879432624113</v>
      </c>
    </row>
    <row r="89" spans="1:9" x14ac:dyDescent="0.35">
      <c r="A89" s="1" t="s">
        <v>438</v>
      </c>
      <c r="B89" s="1" t="s">
        <v>49</v>
      </c>
      <c r="C89" s="1">
        <v>59012</v>
      </c>
      <c r="D89" s="1">
        <v>44990000</v>
      </c>
      <c r="E89" s="1">
        <v>4</v>
      </c>
      <c r="F89" s="1">
        <v>141</v>
      </c>
      <c r="G89" s="1">
        <v>4</v>
      </c>
      <c r="H89" s="1" t="s">
        <v>10</v>
      </c>
      <c r="I89" s="4">
        <f>1+(Table8[[#This Row],[مقدار]]/Table8[[#This Row],[تعداد روز فعال شعبه]])*10</f>
        <v>1.2836879432624113</v>
      </c>
    </row>
    <row r="90" spans="1:9" x14ac:dyDescent="0.35">
      <c r="A90" s="1" t="s">
        <v>438</v>
      </c>
      <c r="B90" s="1" t="s">
        <v>82</v>
      </c>
      <c r="C90" s="1">
        <v>58652</v>
      </c>
      <c r="D90" s="1">
        <v>80245800</v>
      </c>
      <c r="E90" s="1">
        <v>4</v>
      </c>
      <c r="F90" s="1">
        <v>141</v>
      </c>
      <c r="G90" s="1">
        <v>4</v>
      </c>
      <c r="H90" s="1" t="s">
        <v>10</v>
      </c>
      <c r="I90" s="4">
        <f>1+(Table8[[#This Row],[مقدار]]/Table8[[#This Row],[تعداد روز فعال شعبه]])*10</f>
        <v>1.2836879432624113</v>
      </c>
    </row>
    <row r="91" spans="1:9" x14ac:dyDescent="0.35">
      <c r="A91" s="1" t="s">
        <v>438</v>
      </c>
      <c r="B91" s="1" t="s">
        <v>118</v>
      </c>
      <c r="C91" s="1">
        <v>58697</v>
      </c>
      <c r="D91" s="1">
        <v>49658400</v>
      </c>
      <c r="E91" s="1">
        <v>4</v>
      </c>
      <c r="F91" s="1">
        <v>141</v>
      </c>
      <c r="G91" s="1">
        <v>4</v>
      </c>
      <c r="H91" s="1" t="s">
        <v>10</v>
      </c>
      <c r="I91" s="4">
        <f>1+(Table8[[#This Row],[مقدار]]/Table8[[#This Row],[تعداد روز فعال شعبه]])*10</f>
        <v>1.2836879432624113</v>
      </c>
    </row>
    <row r="92" spans="1:9" x14ac:dyDescent="0.35">
      <c r="A92" s="1" t="s">
        <v>438</v>
      </c>
      <c r="B92" s="1" t="s">
        <v>131</v>
      </c>
      <c r="C92" s="1">
        <v>58785</v>
      </c>
      <c r="D92" s="1">
        <v>28180100</v>
      </c>
      <c r="E92" s="1">
        <v>4</v>
      </c>
      <c r="F92" s="1">
        <v>141</v>
      </c>
      <c r="G92" s="1">
        <v>4</v>
      </c>
      <c r="H92" s="1" t="s">
        <v>10</v>
      </c>
      <c r="I92" s="4">
        <f>1+(Table8[[#This Row],[مقدار]]/Table8[[#This Row],[تعداد روز فعال شعبه]])*10</f>
        <v>1.2836879432624113</v>
      </c>
    </row>
    <row r="93" spans="1:9" x14ac:dyDescent="0.35">
      <c r="A93" s="1" t="s">
        <v>438</v>
      </c>
      <c r="B93" s="1" t="s">
        <v>385</v>
      </c>
      <c r="C93" s="1">
        <v>58621</v>
      </c>
      <c r="D93" s="1">
        <v>45311200</v>
      </c>
      <c r="E93" s="1">
        <v>4</v>
      </c>
      <c r="F93" s="1">
        <v>141</v>
      </c>
      <c r="G93" s="1">
        <v>3</v>
      </c>
      <c r="H93" s="1" t="s">
        <v>10</v>
      </c>
      <c r="I93" s="4">
        <f>1+(Table8[[#This Row],[مقدار]]/Table8[[#This Row],[تعداد روز فعال شعبه]])*10</f>
        <v>1.2836879432624113</v>
      </c>
    </row>
    <row r="94" spans="1:9" x14ac:dyDescent="0.35">
      <c r="A94" s="1" t="s">
        <v>438</v>
      </c>
      <c r="B94" s="1" t="s">
        <v>164</v>
      </c>
      <c r="C94" s="1">
        <v>58795</v>
      </c>
      <c r="D94" s="1">
        <v>21431600</v>
      </c>
      <c r="E94" s="1">
        <v>4</v>
      </c>
      <c r="F94" s="1">
        <v>141</v>
      </c>
      <c r="G94" s="1">
        <v>4</v>
      </c>
      <c r="H94" s="1" t="s">
        <v>10</v>
      </c>
      <c r="I94" s="4">
        <f>1+(Table8[[#This Row],[مقدار]]/Table8[[#This Row],[تعداد روز فعال شعبه]])*10</f>
        <v>1.2836879432624113</v>
      </c>
    </row>
    <row r="95" spans="1:9" x14ac:dyDescent="0.35">
      <c r="A95" s="1" t="s">
        <v>438</v>
      </c>
      <c r="B95" s="1" t="s">
        <v>211</v>
      </c>
      <c r="C95" s="1">
        <v>58559</v>
      </c>
      <c r="D95" s="1">
        <v>67925000</v>
      </c>
      <c r="E95" s="1">
        <v>4</v>
      </c>
      <c r="F95" s="1">
        <v>141</v>
      </c>
      <c r="G95" s="1">
        <v>4</v>
      </c>
      <c r="H95" s="1" t="s">
        <v>10</v>
      </c>
      <c r="I95" s="4">
        <f>1+(Table8[[#This Row],[مقدار]]/Table8[[#This Row],[تعداد روز فعال شعبه]])*10</f>
        <v>1.2836879432624113</v>
      </c>
    </row>
    <row r="96" spans="1:9" x14ac:dyDescent="0.35">
      <c r="A96" s="1" t="s">
        <v>438</v>
      </c>
      <c r="B96" s="1" t="s">
        <v>80</v>
      </c>
      <c r="C96" s="1">
        <v>58651</v>
      </c>
      <c r="D96" s="1">
        <v>58320000</v>
      </c>
      <c r="E96" s="1">
        <v>4</v>
      </c>
      <c r="F96" s="1">
        <v>141</v>
      </c>
      <c r="G96" s="1">
        <v>4</v>
      </c>
      <c r="H96" s="1" t="s">
        <v>10</v>
      </c>
      <c r="I96" s="4">
        <f>1+(Table8[[#This Row],[مقدار]]/Table8[[#This Row],[تعداد روز فعال شعبه]])*10</f>
        <v>1.2836879432624113</v>
      </c>
    </row>
    <row r="97" spans="1:9" x14ac:dyDescent="0.35">
      <c r="A97" s="1" t="s">
        <v>438</v>
      </c>
      <c r="B97" s="1" t="s">
        <v>101</v>
      </c>
      <c r="C97" s="1">
        <v>58749</v>
      </c>
      <c r="D97" s="1">
        <v>21040000</v>
      </c>
      <c r="E97" s="1">
        <v>4</v>
      </c>
      <c r="F97" s="1">
        <v>141</v>
      </c>
      <c r="G97" s="1">
        <v>3</v>
      </c>
      <c r="H97" s="1" t="s">
        <v>10</v>
      </c>
      <c r="I97" s="4">
        <f>1+(Table8[[#This Row],[مقدار]]/Table8[[#This Row],[تعداد روز فعال شعبه]])*10</f>
        <v>1.2836879432624113</v>
      </c>
    </row>
    <row r="98" spans="1:9" x14ac:dyDescent="0.35">
      <c r="A98" s="1" t="s">
        <v>438</v>
      </c>
      <c r="B98" s="1" t="s">
        <v>213</v>
      </c>
      <c r="C98" s="1">
        <v>58912</v>
      </c>
      <c r="D98" s="1">
        <v>26400000</v>
      </c>
      <c r="E98" s="1">
        <v>4</v>
      </c>
      <c r="F98" s="1">
        <v>141</v>
      </c>
      <c r="G98" s="1">
        <v>4</v>
      </c>
      <c r="H98" s="1" t="s">
        <v>10</v>
      </c>
      <c r="I98" s="4">
        <f>1+(Table8[[#This Row],[مقدار]]/Table8[[#This Row],[تعداد روز فعال شعبه]])*10</f>
        <v>1.2836879432624113</v>
      </c>
    </row>
    <row r="99" spans="1:9" x14ac:dyDescent="0.35">
      <c r="A99" s="1" t="s">
        <v>438</v>
      </c>
      <c r="B99" s="1" t="s">
        <v>127</v>
      </c>
      <c r="C99" s="1">
        <v>58742</v>
      </c>
      <c r="D99" s="1">
        <v>22760000</v>
      </c>
      <c r="E99" s="1">
        <v>4</v>
      </c>
      <c r="F99" s="1">
        <v>141</v>
      </c>
      <c r="G99" s="1">
        <v>4</v>
      </c>
      <c r="H99" s="1" t="s">
        <v>10</v>
      </c>
      <c r="I99" s="4">
        <f>1+(Table8[[#This Row],[مقدار]]/Table8[[#This Row],[تعداد روز فعال شعبه]])*10</f>
        <v>1.2836879432624113</v>
      </c>
    </row>
    <row r="100" spans="1:9" x14ac:dyDescent="0.35">
      <c r="A100" s="1" t="s">
        <v>438</v>
      </c>
      <c r="B100" s="1" t="s">
        <v>117</v>
      </c>
      <c r="C100" s="1">
        <v>58883</v>
      </c>
      <c r="D100" s="1">
        <v>39080000</v>
      </c>
      <c r="E100" s="1">
        <v>4</v>
      </c>
      <c r="F100" s="1">
        <v>141</v>
      </c>
      <c r="G100" s="1">
        <v>4</v>
      </c>
      <c r="H100" s="1" t="s">
        <v>10</v>
      </c>
      <c r="I100" s="4">
        <f>1+(Table8[[#This Row],[مقدار]]/Table8[[#This Row],[تعداد روز فعال شعبه]])*10</f>
        <v>1.2836879432624113</v>
      </c>
    </row>
    <row r="101" spans="1:9" x14ac:dyDescent="0.35">
      <c r="A101" s="1" t="s">
        <v>438</v>
      </c>
      <c r="B101" s="1" t="s">
        <v>135</v>
      </c>
      <c r="C101" s="1">
        <v>58855</v>
      </c>
      <c r="D101" s="1">
        <v>54160000</v>
      </c>
      <c r="E101" s="1">
        <v>4</v>
      </c>
      <c r="F101" s="1">
        <v>141</v>
      </c>
      <c r="G101" s="1">
        <v>4</v>
      </c>
      <c r="H101" s="1" t="s">
        <v>10</v>
      </c>
      <c r="I101" s="4">
        <f>1+(Table8[[#This Row],[مقدار]]/Table8[[#This Row],[تعداد روز فعال شعبه]])*10</f>
        <v>1.2836879432624113</v>
      </c>
    </row>
    <row r="102" spans="1:9" x14ac:dyDescent="0.35">
      <c r="A102" s="1" t="s">
        <v>438</v>
      </c>
      <c r="B102" s="1" t="s">
        <v>159</v>
      </c>
      <c r="C102" s="1">
        <v>58773</v>
      </c>
      <c r="D102" s="1">
        <v>25800000</v>
      </c>
      <c r="E102" s="1">
        <v>4</v>
      </c>
      <c r="F102" s="1">
        <v>141</v>
      </c>
      <c r="G102" s="1">
        <v>4</v>
      </c>
      <c r="H102" s="1" t="s">
        <v>10</v>
      </c>
      <c r="I102" s="4">
        <f>1+(Table8[[#This Row],[مقدار]]/Table8[[#This Row],[تعداد روز فعال شعبه]])*10</f>
        <v>1.2836879432624113</v>
      </c>
    </row>
    <row r="103" spans="1:9" x14ac:dyDescent="0.35">
      <c r="A103" s="1" t="s">
        <v>438</v>
      </c>
      <c r="B103" s="1" t="s">
        <v>340</v>
      </c>
      <c r="C103" s="1">
        <v>58685</v>
      </c>
      <c r="D103" s="1">
        <v>36560000</v>
      </c>
      <c r="E103" s="1">
        <v>4</v>
      </c>
      <c r="F103" s="1">
        <v>141</v>
      </c>
      <c r="G103" s="1">
        <v>4</v>
      </c>
      <c r="H103" s="1" t="s">
        <v>10</v>
      </c>
      <c r="I103" s="4">
        <f>1+(Table8[[#This Row],[مقدار]]/Table8[[#This Row],[تعداد روز فعال شعبه]])*10</f>
        <v>1.2836879432624113</v>
      </c>
    </row>
    <row r="104" spans="1:9" x14ac:dyDescent="0.35">
      <c r="A104" s="1" t="s">
        <v>438</v>
      </c>
      <c r="B104" s="1" t="s">
        <v>132</v>
      </c>
      <c r="C104" s="1">
        <v>58618</v>
      </c>
      <c r="D104" s="1">
        <v>29440000</v>
      </c>
      <c r="E104" s="1">
        <v>4</v>
      </c>
      <c r="F104" s="1">
        <v>141</v>
      </c>
      <c r="G104" s="1">
        <v>4</v>
      </c>
      <c r="H104" s="1" t="s">
        <v>10</v>
      </c>
      <c r="I104" s="4">
        <f>1+(Table8[[#This Row],[مقدار]]/Table8[[#This Row],[تعداد روز فعال شعبه]])*10</f>
        <v>1.2836879432624113</v>
      </c>
    </row>
    <row r="105" spans="1:9" x14ac:dyDescent="0.35">
      <c r="A105" s="1" t="s">
        <v>438</v>
      </c>
      <c r="B105" s="1" t="s">
        <v>203</v>
      </c>
      <c r="C105" s="1">
        <v>58753</v>
      </c>
      <c r="D105" s="1">
        <v>33200000</v>
      </c>
      <c r="E105" s="1">
        <v>4</v>
      </c>
      <c r="F105" s="1">
        <v>141</v>
      </c>
      <c r="G105" s="1">
        <v>4</v>
      </c>
      <c r="H105" s="1" t="s">
        <v>10</v>
      </c>
      <c r="I105" s="4">
        <f>1+(Table8[[#This Row],[مقدار]]/Table8[[#This Row],[تعداد روز فعال شعبه]])*10</f>
        <v>1.2836879432624113</v>
      </c>
    </row>
    <row r="106" spans="1:9" x14ac:dyDescent="0.35">
      <c r="A106" s="1" t="s">
        <v>438</v>
      </c>
      <c r="B106" s="1" t="s">
        <v>162</v>
      </c>
      <c r="C106" s="1">
        <v>58857</v>
      </c>
      <c r="D106" s="1">
        <v>25040000</v>
      </c>
      <c r="E106" s="1">
        <v>4</v>
      </c>
      <c r="F106" s="1">
        <v>141</v>
      </c>
      <c r="G106" s="1">
        <v>4</v>
      </c>
      <c r="H106" s="1" t="s">
        <v>10</v>
      </c>
      <c r="I106" s="4">
        <f>1+(Table8[[#This Row],[مقدار]]/Table8[[#This Row],[تعداد روز فعال شعبه]])*10</f>
        <v>1.2836879432624113</v>
      </c>
    </row>
    <row r="107" spans="1:9" x14ac:dyDescent="0.35">
      <c r="A107" s="1" t="s">
        <v>438</v>
      </c>
      <c r="B107" s="1" t="s">
        <v>153</v>
      </c>
      <c r="C107" s="1">
        <v>58931</v>
      </c>
      <c r="D107" s="1">
        <v>33520000</v>
      </c>
      <c r="E107" s="1">
        <v>4</v>
      </c>
      <c r="F107" s="1">
        <v>141</v>
      </c>
      <c r="G107" s="1">
        <v>4</v>
      </c>
      <c r="H107" s="1" t="s">
        <v>10</v>
      </c>
      <c r="I107" s="4">
        <f>1+(Table8[[#This Row],[مقدار]]/Table8[[#This Row],[تعداد روز فعال شعبه]])*10</f>
        <v>1.2836879432624113</v>
      </c>
    </row>
    <row r="108" spans="1:9" x14ac:dyDescent="0.35">
      <c r="A108" s="1" t="s">
        <v>438</v>
      </c>
      <c r="B108" s="1" t="s">
        <v>256</v>
      </c>
      <c r="C108" s="1">
        <v>58765</v>
      </c>
      <c r="D108" s="1">
        <v>31120000</v>
      </c>
      <c r="E108" s="1">
        <v>4</v>
      </c>
      <c r="F108" s="1">
        <v>141</v>
      </c>
      <c r="G108" s="1">
        <v>4</v>
      </c>
      <c r="H108" s="1" t="s">
        <v>10</v>
      </c>
      <c r="I108" s="4">
        <f>1+(Table8[[#This Row],[مقدار]]/Table8[[#This Row],[تعداد روز فعال شعبه]])*10</f>
        <v>1.2836879432624113</v>
      </c>
    </row>
    <row r="109" spans="1:9" x14ac:dyDescent="0.35">
      <c r="A109" s="1" t="s">
        <v>438</v>
      </c>
      <c r="B109" s="1" t="s">
        <v>197</v>
      </c>
      <c r="C109" s="1">
        <v>58756</v>
      </c>
      <c r="D109" s="1">
        <v>29360000</v>
      </c>
      <c r="E109" s="1">
        <v>4</v>
      </c>
      <c r="F109" s="1">
        <v>141</v>
      </c>
      <c r="G109" s="1">
        <v>4</v>
      </c>
      <c r="H109" s="1" t="s">
        <v>10</v>
      </c>
      <c r="I109" s="4">
        <f>1+(Table8[[#This Row],[مقدار]]/Table8[[#This Row],[تعداد روز فعال شعبه]])*10</f>
        <v>1.2836879432624113</v>
      </c>
    </row>
    <row r="110" spans="1:9" x14ac:dyDescent="0.35">
      <c r="A110" s="1" t="s">
        <v>438</v>
      </c>
      <c r="B110" s="1" t="s">
        <v>38</v>
      </c>
      <c r="C110" s="1">
        <v>59002</v>
      </c>
      <c r="D110" s="1">
        <v>33320000</v>
      </c>
      <c r="E110" s="1">
        <v>4</v>
      </c>
      <c r="F110" s="1">
        <v>141</v>
      </c>
      <c r="G110" s="1">
        <v>4</v>
      </c>
      <c r="H110" s="1" t="s">
        <v>10</v>
      </c>
      <c r="I110" s="4">
        <f>1+(Table8[[#This Row],[مقدار]]/Table8[[#This Row],[تعداد روز فعال شعبه]])*10</f>
        <v>1.2836879432624113</v>
      </c>
    </row>
    <row r="111" spans="1:9" x14ac:dyDescent="0.35">
      <c r="A111" s="1" t="s">
        <v>438</v>
      </c>
      <c r="B111" s="1" t="s">
        <v>96</v>
      </c>
      <c r="C111" s="1">
        <v>59095</v>
      </c>
      <c r="D111" s="1">
        <v>45000000</v>
      </c>
      <c r="E111" s="1">
        <v>4</v>
      </c>
      <c r="F111" s="1">
        <v>141</v>
      </c>
      <c r="G111" s="1">
        <v>4</v>
      </c>
      <c r="H111" s="1" t="s">
        <v>10</v>
      </c>
      <c r="I111" s="4">
        <f>1+(Table8[[#This Row],[مقدار]]/Table8[[#This Row],[تعداد روز فعال شعبه]])*10</f>
        <v>1.2836879432624113</v>
      </c>
    </row>
    <row r="112" spans="1:9" x14ac:dyDescent="0.35">
      <c r="A112" s="1" t="s">
        <v>438</v>
      </c>
      <c r="B112" s="1" t="s">
        <v>32</v>
      </c>
      <c r="C112" s="1">
        <v>58888</v>
      </c>
      <c r="D112" s="1">
        <v>28640000</v>
      </c>
      <c r="E112" s="1">
        <v>4</v>
      </c>
      <c r="F112" s="1">
        <v>141</v>
      </c>
      <c r="G112" s="1">
        <v>3</v>
      </c>
      <c r="H112" s="1" t="s">
        <v>10</v>
      </c>
      <c r="I112" s="4">
        <f>1+(Table8[[#This Row],[مقدار]]/Table8[[#This Row],[تعداد روز فعال شعبه]])*10</f>
        <v>1.2836879432624113</v>
      </c>
    </row>
    <row r="113" spans="1:9" x14ac:dyDescent="0.35">
      <c r="A113" s="1" t="s">
        <v>438</v>
      </c>
      <c r="B113" s="1" t="s">
        <v>472</v>
      </c>
      <c r="C113" s="1">
        <v>2797</v>
      </c>
      <c r="D113" s="1">
        <v>25040000</v>
      </c>
      <c r="E113" s="1">
        <v>4</v>
      </c>
      <c r="F113" s="1">
        <v>141</v>
      </c>
      <c r="G113" s="1">
        <v>4</v>
      </c>
      <c r="H113" s="1" t="s">
        <v>10</v>
      </c>
      <c r="I113" s="4">
        <f>1+(Table8[[#This Row],[مقدار]]/Table8[[#This Row],[تعداد روز فعال شعبه]])*10</f>
        <v>1.2836879432624113</v>
      </c>
    </row>
    <row r="114" spans="1:9" x14ac:dyDescent="0.35">
      <c r="A114" s="1" t="s">
        <v>438</v>
      </c>
      <c r="B114" s="1" t="s">
        <v>476</v>
      </c>
      <c r="C114" s="1">
        <v>2862</v>
      </c>
      <c r="D114" s="1">
        <v>58360000</v>
      </c>
      <c r="E114" s="1">
        <v>4</v>
      </c>
      <c r="F114" s="1">
        <v>141</v>
      </c>
      <c r="G114" s="1">
        <v>4</v>
      </c>
      <c r="H114" s="1" t="s">
        <v>10</v>
      </c>
      <c r="I114" s="4">
        <f>1+(Table8[[#This Row],[مقدار]]/Table8[[#This Row],[تعداد روز فعال شعبه]])*10</f>
        <v>1.2836879432624113</v>
      </c>
    </row>
    <row r="115" spans="1:9" x14ac:dyDescent="0.35">
      <c r="A115" s="1" t="s">
        <v>438</v>
      </c>
      <c r="B115" s="1" t="s">
        <v>481</v>
      </c>
      <c r="C115" s="1">
        <v>3917</v>
      </c>
      <c r="D115" s="1">
        <v>60640000</v>
      </c>
      <c r="E115" s="1">
        <v>4</v>
      </c>
      <c r="F115" s="1">
        <v>141</v>
      </c>
      <c r="G115" s="1">
        <v>4</v>
      </c>
      <c r="H115" s="1" t="s">
        <v>10</v>
      </c>
      <c r="I115" s="4">
        <f>1+(Table8[[#This Row],[مقدار]]/Table8[[#This Row],[تعداد روز فعال شعبه]])*10</f>
        <v>1.2836879432624113</v>
      </c>
    </row>
    <row r="116" spans="1:9" x14ac:dyDescent="0.35">
      <c r="A116" s="1" t="s">
        <v>438</v>
      </c>
      <c r="B116" s="1" t="s">
        <v>485</v>
      </c>
      <c r="C116" s="1">
        <v>2847</v>
      </c>
      <c r="D116" s="1">
        <v>146360000</v>
      </c>
      <c r="E116" s="1">
        <v>4</v>
      </c>
      <c r="F116" s="1">
        <v>141</v>
      </c>
      <c r="G116" s="1">
        <v>4</v>
      </c>
      <c r="H116" s="1" t="s">
        <v>10</v>
      </c>
      <c r="I116" s="4">
        <f>1+(Table8[[#This Row],[مقدار]]/Table8[[#This Row],[تعداد روز فعال شعبه]])*10</f>
        <v>1.2836879432624113</v>
      </c>
    </row>
    <row r="117" spans="1:9" x14ac:dyDescent="0.35">
      <c r="A117" s="1" t="s">
        <v>438</v>
      </c>
      <c r="B117" s="1" t="s">
        <v>491</v>
      </c>
      <c r="C117" s="1">
        <v>3532</v>
      </c>
      <c r="D117" s="1">
        <v>43120000</v>
      </c>
      <c r="E117" s="1">
        <v>4</v>
      </c>
      <c r="F117" s="1">
        <v>141</v>
      </c>
      <c r="G117" s="1">
        <v>4</v>
      </c>
      <c r="H117" s="1" t="s">
        <v>10</v>
      </c>
      <c r="I117" s="4">
        <f>1+(Table8[[#This Row],[مقدار]]/Table8[[#This Row],[تعداد روز فعال شعبه]])*10</f>
        <v>1.2836879432624113</v>
      </c>
    </row>
    <row r="118" spans="1:9" x14ac:dyDescent="0.35">
      <c r="A118" s="1" t="s">
        <v>438</v>
      </c>
      <c r="B118" s="1" t="s">
        <v>545</v>
      </c>
      <c r="C118" s="1">
        <v>3066</v>
      </c>
      <c r="D118" s="1">
        <v>25960000</v>
      </c>
      <c r="E118" s="1">
        <v>4</v>
      </c>
      <c r="F118" s="1">
        <v>141</v>
      </c>
      <c r="G118" s="1">
        <v>4</v>
      </c>
      <c r="H118" s="1" t="s">
        <v>10</v>
      </c>
      <c r="I118" s="4">
        <f>1+(Table8[[#This Row],[مقدار]]/Table8[[#This Row],[تعداد روز فعال شعبه]])*10</f>
        <v>1.2836879432624113</v>
      </c>
    </row>
    <row r="119" spans="1:9" x14ac:dyDescent="0.35">
      <c r="A119" s="1" t="s">
        <v>438</v>
      </c>
      <c r="B119" s="1" t="s">
        <v>546</v>
      </c>
      <c r="C119" s="1">
        <v>2878</v>
      </c>
      <c r="D119" s="1">
        <v>50240000</v>
      </c>
      <c r="E119" s="1">
        <v>4</v>
      </c>
      <c r="F119" s="1">
        <v>141</v>
      </c>
      <c r="G119" s="1">
        <v>4</v>
      </c>
      <c r="H119" s="1" t="s">
        <v>10</v>
      </c>
      <c r="I119" s="4">
        <f>1+(Table8[[#This Row],[مقدار]]/Table8[[#This Row],[تعداد روز فعال شعبه]])*10</f>
        <v>1.2836879432624113</v>
      </c>
    </row>
    <row r="120" spans="1:9" x14ac:dyDescent="0.35">
      <c r="A120" s="1" t="s">
        <v>438</v>
      </c>
      <c r="B120" s="1" t="s">
        <v>549</v>
      </c>
      <c r="C120" s="1">
        <v>3037</v>
      </c>
      <c r="D120" s="1">
        <v>45000000</v>
      </c>
      <c r="E120" s="1">
        <v>4</v>
      </c>
      <c r="F120" s="1">
        <v>141</v>
      </c>
      <c r="G120" s="1">
        <v>4</v>
      </c>
      <c r="H120" s="1" t="s">
        <v>10</v>
      </c>
      <c r="I120" s="4">
        <f>1+(Table8[[#This Row],[مقدار]]/Table8[[#This Row],[تعداد روز فعال شعبه]])*10</f>
        <v>1.2836879432624113</v>
      </c>
    </row>
    <row r="121" spans="1:9" x14ac:dyDescent="0.35">
      <c r="A121" s="1" t="s">
        <v>438</v>
      </c>
      <c r="B121" s="1" t="s">
        <v>558</v>
      </c>
      <c r="C121" s="1">
        <v>3039</v>
      </c>
      <c r="D121" s="1">
        <v>54160000</v>
      </c>
      <c r="E121" s="1">
        <v>4</v>
      </c>
      <c r="F121" s="1">
        <v>141</v>
      </c>
      <c r="G121" s="1">
        <v>4</v>
      </c>
      <c r="H121" s="1" t="s">
        <v>10</v>
      </c>
      <c r="I121" s="4">
        <f>1+(Table8[[#This Row],[مقدار]]/Table8[[#This Row],[تعداد روز فعال شعبه]])*10</f>
        <v>1.2836879432624113</v>
      </c>
    </row>
    <row r="122" spans="1:9" x14ac:dyDescent="0.35">
      <c r="A122" s="1" t="s">
        <v>438</v>
      </c>
      <c r="B122" s="1" t="s">
        <v>560</v>
      </c>
      <c r="C122" s="1">
        <v>3944</v>
      </c>
      <c r="D122" s="1">
        <v>44560000</v>
      </c>
      <c r="E122" s="1">
        <v>4</v>
      </c>
      <c r="F122" s="1">
        <v>141</v>
      </c>
      <c r="G122" s="1">
        <v>4</v>
      </c>
      <c r="H122" s="1" t="s">
        <v>10</v>
      </c>
      <c r="I122" s="4">
        <f>1+(Table8[[#This Row],[مقدار]]/Table8[[#This Row],[تعداد روز فعال شعبه]])*10</f>
        <v>1.2836879432624113</v>
      </c>
    </row>
    <row r="123" spans="1:9" x14ac:dyDescent="0.35">
      <c r="A123" s="1" t="s">
        <v>438</v>
      </c>
      <c r="B123" s="1" t="s">
        <v>562</v>
      </c>
      <c r="C123" s="1">
        <v>3336</v>
      </c>
      <c r="D123" s="1">
        <v>21560000</v>
      </c>
      <c r="E123" s="1">
        <v>4</v>
      </c>
      <c r="F123" s="1">
        <v>141</v>
      </c>
      <c r="G123" s="1">
        <v>4</v>
      </c>
      <c r="H123" s="1" t="s">
        <v>10</v>
      </c>
      <c r="I123" s="4">
        <f>1+(Table8[[#This Row],[مقدار]]/Table8[[#This Row],[تعداد روز فعال شعبه]])*10</f>
        <v>1.2836879432624113</v>
      </c>
    </row>
    <row r="124" spans="1:9" x14ac:dyDescent="0.35">
      <c r="A124" s="1" t="s">
        <v>438</v>
      </c>
      <c r="B124" s="1" t="s">
        <v>565</v>
      </c>
      <c r="C124" s="1">
        <v>3939</v>
      </c>
      <c r="D124" s="1">
        <v>39560000</v>
      </c>
      <c r="E124" s="1">
        <v>4</v>
      </c>
      <c r="F124" s="1">
        <v>141</v>
      </c>
      <c r="G124" s="1">
        <v>4</v>
      </c>
      <c r="H124" s="1" t="s">
        <v>10</v>
      </c>
      <c r="I124" s="4">
        <f>1+(Table8[[#This Row],[مقدار]]/Table8[[#This Row],[تعداد روز فعال شعبه]])*10</f>
        <v>1.2836879432624113</v>
      </c>
    </row>
    <row r="125" spans="1:9" x14ac:dyDescent="0.35">
      <c r="A125" s="1" t="s">
        <v>438</v>
      </c>
      <c r="B125" s="1" t="s">
        <v>569</v>
      </c>
      <c r="C125" s="1">
        <v>3484</v>
      </c>
      <c r="D125" s="1">
        <v>55920000</v>
      </c>
      <c r="E125" s="1">
        <v>4</v>
      </c>
      <c r="F125" s="1">
        <v>141</v>
      </c>
      <c r="G125" s="1">
        <v>4</v>
      </c>
      <c r="H125" s="1" t="s">
        <v>10</v>
      </c>
      <c r="I125" s="4">
        <f>1+(Table8[[#This Row],[مقدار]]/Table8[[#This Row],[تعداد روز فعال شعبه]])*10</f>
        <v>1.2836879432624113</v>
      </c>
    </row>
    <row r="126" spans="1:9" x14ac:dyDescent="0.35">
      <c r="A126" s="1" t="s">
        <v>438</v>
      </c>
      <c r="B126" s="1" t="s">
        <v>221</v>
      </c>
      <c r="C126" s="1">
        <v>59215</v>
      </c>
      <c r="D126" s="1">
        <v>38007000</v>
      </c>
      <c r="E126" s="1">
        <v>3</v>
      </c>
      <c r="F126" s="1">
        <v>141</v>
      </c>
      <c r="G126" s="1">
        <v>3</v>
      </c>
      <c r="H126" s="1" t="s">
        <v>10</v>
      </c>
      <c r="I126" s="4">
        <f>1+(Table8[[#This Row],[مقدار]]/Table8[[#This Row],[تعداد روز فعال شعبه]])*10</f>
        <v>1.2127659574468086</v>
      </c>
    </row>
    <row r="127" spans="1:9" x14ac:dyDescent="0.35">
      <c r="A127" s="1" t="s">
        <v>438</v>
      </c>
      <c r="B127" s="1" t="s">
        <v>103</v>
      </c>
      <c r="C127" s="1">
        <v>58620</v>
      </c>
      <c r="D127" s="1">
        <v>41931300</v>
      </c>
      <c r="E127" s="1">
        <v>3</v>
      </c>
      <c r="F127" s="1">
        <v>141</v>
      </c>
      <c r="G127" s="1">
        <v>2</v>
      </c>
      <c r="H127" s="1" t="s">
        <v>10</v>
      </c>
      <c r="I127" s="4">
        <f>1+(Table8[[#This Row],[مقدار]]/Table8[[#This Row],[تعداد روز فعال شعبه]])*10</f>
        <v>1.2127659574468086</v>
      </c>
    </row>
    <row r="128" spans="1:9" x14ac:dyDescent="0.35">
      <c r="A128" s="1" t="s">
        <v>438</v>
      </c>
      <c r="B128" s="1" t="s">
        <v>325</v>
      </c>
      <c r="C128" s="1">
        <v>58936</v>
      </c>
      <c r="D128" s="1">
        <v>25616100</v>
      </c>
      <c r="E128" s="1">
        <v>3</v>
      </c>
      <c r="F128" s="1">
        <v>141</v>
      </c>
      <c r="G128" s="1">
        <v>3</v>
      </c>
      <c r="H128" s="1" t="s">
        <v>10</v>
      </c>
      <c r="I128" s="4">
        <f>1+(Table8[[#This Row],[مقدار]]/Table8[[#This Row],[تعداد روز فعال شعبه]])*10</f>
        <v>1.2127659574468086</v>
      </c>
    </row>
    <row r="129" spans="1:9" x14ac:dyDescent="0.35">
      <c r="A129" s="1" t="s">
        <v>438</v>
      </c>
      <c r="B129" s="1" t="s">
        <v>439</v>
      </c>
      <c r="C129" s="1">
        <v>58907</v>
      </c>
      <c r="D129" s="1">
        <v>31394400</v>
      </c>
      <c r="E129" s="1">
        <v>3</v>
      </c>
      <c r="F129" s="1">
        <v>141</v>
      </c>
      <c r="G129" s="1">
        <v>3</v>
      </c>
      <c r="H129" s="1" t="s">
        <v>10</v>
      </c>
      <c r="I129" s="4">
        <f>1+(Table8[[#This Row],[مقدار]]/Table8[[#This Row],[تعداد روز فعال شعبه]])*10</f>
        <v>1.2127659574468086</v>
      </c>
    </row>
    <row r="130" spans="1:9" x14ac:dyDescent="0.35">
      <c r="A130" s="1" t="s">
        <v>438</v>
      </c>
      <c r="B130" s="1" t="s">
        <v>79</v>
      </c>
      <c r="C130" s="1">
        <v>58694</v>
      </c>
      <c r="D130" s="1">
        <v>50645100</v>
      </c>
      <c r="E130" s="1">
        <v>3</v>
      </c>
      <c r="F130" s="1">
        <v>141</v>
      </c>
      <c r="G130" s="1">
        <v>3</v>
      </c>
      <c r="H130" s="1" t="s">
        <v>10</v>
      </c>
      <c r="I130" s="4">
        <f>1+(Table8[[#This Row],[مقدار]]/Table8[[#This Row],[تعداد روز فعال شعبه]])*10</f>
        <v>1.2127659574468086</v>
      </c>
    </row>
    <row r="131" spans="1:9" x14ac:dyDescent="0.35">
      <c r="A131" s="1" t="s">
        <v>438</v>
      </c>
      <c r="B131" s="1" t="s">
        <v>63</v>
      </c>
      <c r="C131" s="1">
        <v>58630</v>
      </c>
      <c r="D131" s="1">
        <v>27470100</v>
      </c>
      <c r="E131" s="1">
        <v>3</v>
      </c>
      <c r="F131" s="1">
        <v>141</v>
      </c>
      <c r="G131" s="1">
        <v>3</v>
      </c>
      <c r="H131" s="1" t="s">
        <v>10</v>
      </c>
      <c r="I131" s="4">
        <f>1+(Table8[[#This Row],[مقدار]]/Table8[[#This Row],[تعداد روز فعال شعبه]])*10</f>
        <v>1.2127659574468086</v>
      </c>
    </row>
    <row r="132" spans="1:9" x14ac:dyDescent="0.35">
      <c r="A132" s="1" t="s">
        <v>438</v>
      </c>
      <c r="B132" s="1" t="s">
        <v>134</v>
      </c>
      <c r="C132" s="1">
        <v>58797</v>
      </c>
      <c r="D132" s="1">
        <v>17705700</v>
      </c>
      <c r="E132" s="1">
        <v>3</v>
      </c>
      <c r="F132" s="1">
        <v>141</v>
      </c>
      <c r="G132" s="1">
        <v>3</v>
      </c>
      <c r="H132" s="1" t="s">
        <v>10</v>
      </c>
      <c r="I132" s="4">
        <f>1+(Table8[[#This Row],[مقدار]]/Table8[[#This Row],[تعداد روز فعال شعبه]])*10</f>
        <v>1.2127659574468086</v>
      </c>
    </row>
    <row r="133" spans="1:9" x14ac:dyDescent="0.35">
      <c r="A133" s="1" t="s">
        <v>438</v>
      </c>
      <c r="B133" s="1" t="s">
        <v>183</v>
      </c>
      <c r="C133" s="1">
        <v>58826</v>
      </c>
      <c r="D133" s="1">
        <v>13565100</v>
      </c>
      <c r="E133" s="1">
        <v>3</v>
      </c>
      <c r="F133" s="1">
        <v>141</v>
      </c>
      <c r="G133" s="1">
        <v>2</v>
      </c>
      <c r="H133" s="1" t="s">
        <v>10</v>
      </c>
      <c r="I133" s="4">
        <f>1+(Table8[[#This Row],[مقدار]]/Table8[[#This Row],[تعداد روز فعال شعبه]])*10</f>
        <v>1.2127659574468086</v>
      </c>
    </row>
    <row r="134" spans="1:9" x14ac:dyDescent="0.35">
      <c r="A134" s="1" t="s">
        <v>438</v>
      </c>
      <c r="B134" s="1" t="s">
        <v>178</v>
      </c>
      <c r="C134" s="1">
        <v>58989</v>
      </c>
      <c r="D134" s="1">
        <v>16655100</v>
      </c>
      <c r="E134" s="1">
        <v>3</v>
      </c>
      <c r="F134" s="1">
        <v>141</v>
      </c>
      <c r="G134" s="1">
        <v>3</v>
      </c>
      <c r="H134" s="1" t="s">
        <v>10</v>
      </c>
      <c r="I134" s="4">
        <f>1+(Table8[[#This Row],[مقدار]]/Table8[[#This Row],[تعداد روز فعال شعبه]])*10</f>
        <v>1.2127659574468086</v>
      </c>
    </row>
    <row r="135" spans="1:9" x14ac:dyDescent="0.35">
      <c r="A135" s="1" t="s">
        <v>438</v>
      </c>
      <c r="B135" s="1" t="s">
        <v>293</v>
      </c>
      <c r="C135" s="1">
        <v>58665</v>
      </c>
      <c r="D135" s="1">
        <v>28020000</v>
      </c>
      <c r="E135" s="1">
        <v>3</v>
      </c>
      <c r="F135" s="1">
        <v>141</v>
      </c>
      <c r="G135" s="1">
        <v>3</v>
      </c>
      <c r="H135" s="1" t="s">
        <v>10</v>
      </c>
      <c r="I135" s="4">
        <f>1+(Table8[[#This Row],[مقدار]]/Table8[[#This Row],[تعداد روز فعال شعبه]])*10</f>
        <v>1.2127659574468086</v>
      </c>
    </row>
    <row r="136" spans="1:9" x14ac:dyDescent="0.35">
      <c r="A136" s="1" t="s">
        <v>438</v>
      </c>
      <c r="B136" s="1" t="s">
        <v>348</v>
      </c>
      <c r="C136" s="1">
        <v>58672</v>
      </c>
      <c r="D136" s="1">
        <v>20610300</v>
      </c>
      <c r="E136" s="1">
        <v>3</v>
      </c>
      <c r="F136" s="1">
        <v>141</v>
      </c>
      <c r="G136" s="1">
        <v>3</v>
      </c>
      <c r="H136" s="1" t="s">
        <v>10</v>
      </c>
      <c r="I136" s="4">
        <f>1+(Table8[[#This Row],[مقدار]]/Table8[[#This Row],[تعداد روز فعال شعبه]])*10</f>
        <v>1.2127659574468086</v>
      </c>
    </row>
    <row r="137" spans="1:9" x14ac:dyDescent="0.35">
      <c r="A137" s="1" t="s">
        <v>438</v>
      </c>
      <c r="B137" s="1" t="s">
        <v>247</v>
      </c>
      <c r="C137" s="1">
        <v>59029</v>
      </c>
      <c r="D137" s="1">
        <v>24690000</v>
      </c>
      <c r="E137" s="1">
        <v>3</v>
      </c>
      <c r="F137" s="1">
        <v>141</v>
      </c>
      <c r="G137" s="1">
        <v>3</v>
      </c>
      <c r="H137" s="1" t="s">
        <v>10</v>
      </c>
      <c r="I137" s="4">
        <f>1+(Table8[[#This Row],[مقدار]]/Table8[[#This Row],[تعداد روز فعال شعبه]])*10</f>
        <v>1.2127659574468086</v>
      </c>
    </row>
    <row r="138" spans="1:9" x14ac:dyDescent="0.35">
      <c r="A138" s="1" t="s">
        <v>438</v>
      </c>
      <c r="B138" s="1" t="s">
        <v>391</v>
      </c>
      <c r="C138" s="1">
        <v>58549</v>
      </c>
      <c r="D138" s="1">
        <v>22950000</v>
      </c>
      <c r="E138" s="1">
        <v>3</v>
      </c>
      <c r="F138" s="1">
        <v>141</v>
      </c>
      <c r="G138" s="1">
        <v>3</v>
      </c>
      <c r="H138" s="1" t="s">
        <v>10</v>
      </c>
      <c r="I138" s="4">
        <f>1+(Table8[[#This Row],[مقدار]]/Table8[[#This Row],[تعداد روز فعال شعبه]])*10</f>
        <v>1.2127659574468086</v>
      </c>
    </row>
    <row r="139" spans="1:9" x14ac:dyDescent="0.35">
      <c r="A139" s="1" t="s">
        <v>438</v>
      </c>
      <c r="B139" s="1" t="s">
        <v>248</v>
      </c>
      <c r="C139" s="1">
        <v>59197</v>
      </c>
      <c r="D139" s="1">
        <v>36390000</v>
      </c>
      <c r="E139" s="1">
        <v>3</v>
      </c>
      <c r="F139" s="1">
        <v>141</v>
      </c>
      <c r="G139" s="1">
        <v>3</v>
      </c>
      <c r="H139" s="1" t="s">
        <v>10</v>
      </c>
      <c r="I139" s="4">
        <f>1+(Table8[[#This Row],[مقدار]]/Table8[[#This Row],[تعداد روز فعال شعبه]])*10</f>
        <v>1.2127659574468086</v>
      </c>
    </row>
    <row r="140" spans="1:9" x14ac:dyDescent="0.35">
      <c r="A140" s="1" t="s">
        <v>438</v>
      </c>
      <c r="B140" s="1" t="s">
        <v>125</v>
      </c>
      <c r="C140" s="1">
        <v>58747</v>
      </c>
      <c r="D140" s="1">
        <v>18930000</v>
      </c>
      <c r="E140" s="1">
        <v>3</v>
      </c>
      <c r="F140" s="1">
        <v>141</v>
      </c>
      <c r="G140" s="1">
        <v>3</v>
      </c>
      <c r="H140" s="1" t="s">
        <v>10</v>
      </c>
      <c r="I140" s="4">
        <f>1+(Table8[[#This Row],[مقدار]]/Table8[[#This Row],[تعداد روز فعال شعبه]])*10</f>
        <v>1.2127659574468086</v>
      </c>
    </row>
    <row r="141" spans="1:9" x14ac:dyDescent="0.35">
      <c r="A141" s="1" t="s">
        <v>438</v>
      </c>
      <c r="B141" s="1" t="s">
        <v>28</v>
      </c>
      <c r="C141" s="1">
        <v>58764</v>
      </c>
      <c r="D141" s="1">
        <v>27840000</v>
      </c>
      <c r="E141" s="1">
        <v>3</v>
      </c>
      <c r="F141" s="1">
        <v>141</v>
      </c>
      <c r="G141" s="1">
        <v>2</v>
      </c>
      <c r="H141" s="1" t="s">
        <v>10</v>
      </c>
      <c r="I141" s="4">
        <f>1+(Table8[[#This Row],[مقدار]]/Table8[[#This Row],[تعداد روز فعال شعبه]])*10</f>
        <v>1.2127659574468086</v>
      </c>
    </row>
    <row r="142" spans="1:9" x14ac:dyDescent="0.35">
      <c r="A142" s="1" t="s">
        <v>438</v>
      </c>
      <c r="B142" s="1" t="s">
        <v>31</v>
      </c>
      <c r="C142" s="1">
        <v>58594</v>
      </c>
      <c r="D142" s="1">
        <v>18090000</v>
      </c>
      <c r="E142" s="1">
        <v>3</v>
      </c>
      <c r="F142" s="1">
        <v>141</v>
      </c>
      <c r="G142" s="1">
        <v>3</v>
      </c>
      <c r="H142" s="1" t="s">
        <v>10</v>
      </c>
      <c r="I142" s="4">
        <f>1+(Table8[[#This Row],[مقدار]]/Table8[[#This Row],[تعداد روز فعال شعبه]])*10</f>
        <v>1.2127659574468086</v>
      </c>
    </row>
    <row r="143" spans="1:9" x14ac:dyDescent="0.35">
      <c r="A143" s="1" t="s">
        <v>438</v>
      </c>
      <c r="B143" s="1" t="s">
        <v>129</v>
      </c>
      <c r="C143" s="1">
        <v>58782</v>
      </c>
      <c r="D143" s="1">
        <v>20880000</v>
      </c>
      <c r="E143" s="1">
        <v>3</v>
      </c>
      <c r="F143" s="1">
        <v>141</v>
      </c>
      <c r="G143" s="1">
        <v>3</v>
      </c>
      <c r="H143" s="1" t="s">
        <v>10</v>
      </c>
      <c r="I143" s="4">
        <f>1+(Table8[[#This Row],[مقدار]]/Table8[[#This Row],[تعداد روز فعال شعبه]])*10</f>
        <v>1.2127659574468086</v>
      </c>
    </row>
    <row r="144" spans="1:9" x14ac:dyDescent="0.35">
      <c r="A144" s="1" t="s">
        <v>438</v>
      </c>
      <c r="B144" s="1" t="s">
        <v>448</v>
      </c>
      <c r="C144" s="1">
        <v>58886</v>
      </c>
      <c r="D144" s="1">
        <v>25170000</v>
      </c>
      <c r="E144" s="1">
        <v>3</v>
      </c>
      <c r="F144" s="1">
        <v>141</v>
      </c>
      <c r="G144" s="1">
        <v>3</v>
      </c>
      <c r="H144" s="1" t="s">
        <v>10</v>
      </c>
      <c r="I144" s="4">
        <f>1+(Table8[[#This Row],[مقدار]]/Table8[[#This Row],[تعداد روز فعال شعبه]])*10</f>
        <v>1.2127659574468086</v>
      </c>
    </row>
    <row r="145" spans="1:9" x14ac:dyDescent="0.35">
      <c r="A145" s="1" t="s">
        <v>438</v>
      </c>
      <c r="B145" s="1" t="s">
        <v>148</v>
      </c>
      <c r="C145" s="1">
        <v>58750</v>
      </c>
      <c r="D145" s="1">
        <v>17700000</v>
      </c>
      <c r="E145" s="1">
        <v>3</v>
      </c>
      <c r="F145" s="1">
        <v>141</v>
      </c>
      <c r="G145" s="1">
        <v>3</v>
      </c>
      <c r="H145" s="1" t="s">
        <v>10</v>
      </c>
      <c r="I145" s="4">
        <f>1+(Table8[[#This Row],[مقدار]]/Table8[[#This Row],[تعداد روز فعال شعبه]])*10</f>
        <v>1.2127659574468086</v>
      </c>
    </row>
    <row r="146" spans="1:9" x14ac:dyDescent="0.35">
      <c r="A146" s="1" t="s">
        <v>438</v>
      </c>
      <c r="B146" s="1" t="s">
        <v>41</v>
      </c>
      <c r="C146" s="1">
        <v>58832</v>
      </c>
      <c r="D146" s="1">
        <v>19470000</v>
      </c>
      <c r="E146" s="1">
        <v>3</v>
      </c>
      <c r="F146" s="1">
        <v>141</v>
      </c>
      <c r="G146" s="1">
        <v>3</v>
      </c>
      <c r="H146" s="1" t="s">
        <v>10</v>
      </c>
      <c r="I146" s="4">
        <f>1+(Table8[[#This Row],[مقدار]]/Table8[[#This Row],[تعداد روز فعال شعبه]])*10</f>
        <v>1.2127659574468086</v>
      </c>
    </row>
    <row r="147" spans="1:9" x14ac:dyDescent="0.35">
      <c r="A147" s="1" t="s">
        <v>438</v>
      </c>
      <c r="B147" s="1" t="s">
        <v>451</v>
      </c>
      <c r="C147" s="1">
        <v>58540</v>
      </c>
      <c r="D147" s="1">
        <v>31680000</v>
      </c>
      <c r="E147" s="1">
        <v>3</v>
      </c>
      <c r="F147" s="1">
        <v>141</v>
      </c>
      <c r="G147" s="1">
        <v>3</v>
      </c>
      <c r="H147" s="1" t="s">
        <v>10</v>
      </c>
      <c r="I147" s="4">
        <f>1+(Table8[[#This Row],[مقدار]]/Table8[[#This Row],[تعداد روز فعال شعبه]])*10</f>
        <v>1.2127659574468086</v>
      </c>
    </row>
    <row r="148" spans="1:9" x14ac:dyDescent="0.35">
      <c r="A148" s="1" t="s">
        <v>438</v>
      </c>
      <c r="B148" s="1" t="s">
        <v>174</v>
      </c>
      <c r="C148" s="1">
        <v>58573</v>
      </c>
      <c r="D148" s="1">
        <v>36240000</v>
      </c>
      <c r="E148" s="1">
        <v>3</v>
      </c>
      <c r="F148" s="1">
        <v>141</v>
      </c>
      <c r="G148" s="1">
        <v>3</v>
      </c>
      <c r="H148" s="1" t="s">
        <v>10</v>
      </c>
      <c r="I148" s="4">
        <f>1+(Table8[[#This Row],[مقدار]]/Table8[[#This Row],[تعداد روز فعال شعبه]])*10</f>
        <v>1.2127659574468086</v>
      </c>
    </row>
    <row r="149" spans="1:9" x14ac:dyDescent="0.35">
      <c r="A149" s="1" t="s">
        <v>438</v>
      </c>
      <c r="B149" s="1" t="s">
        <v>130</v>
      </c>
      <c r="C149" s="1">
        <v>58999</v>
      </c>
      <c r="D149" s="1">
        <v>39330000</v>
      </c>
      <c r="E149" s="1">
        <v>3</v>
      </c>
      <c r="F149" s="1">
        <v>141</v>
      </c>
      <c r="G149" s="1">
        <v>3</v>
      </c>
      <c r="H149" s="1" t="s">
        <v>10</v>
      </c>
      <c r="I149" s="4">
        <f>1+(Table8[[#This Row],[مقدار]]/Table8[[#This Row],[تعداد روز فعال شعبه]])*10</f>
        <v>1.2127659574468086</v>
      </c>
    </row>
    <row r="150" spans="1:9" x14ac:dyDescent="0.35">
      <c r="A150" s="1" t="s">
        <v>438</v>
      </c>
      <c r="B150" s="1" t="s">
        <v>312</v>
      </c>
      <c r="C150" s="1">
        <v>59175</v>
      </c>
      <c r="D150" s="1">
        <v>46350000</v>
      </c>
      <c r="E150" s="1">
        <v>3</v>
      </c>
      <c r="F150" s="1">
        <v>141</v>
      </c>
      <c r="G150" s="1">
        <v>3</v>
      </c>
      <c r="H150" s="1" t="s">
        <v>10</v>
      </c>
      <c r="I150" s="4">
        <f>1+(Table8[[#This Row],[مقدار]]/Table8[[#This Row],[تعداد روز فعال شعبه]])*10</f>
        <v>1.2127659574468086</v>
      </c>
    </row>
    <row r="151" spans="1:9" x14ac:dyDescent="0.35">
      <c r="A151" s="1" t="s">
        <v>438</v>
      </c>
      <c r="B151" s="1" t="s">
        <v>401</v>
      </c>
      <c r="C151" s="1">
        <v>58684</v>
      </c>
      <c r="D151" s="1">
        <v>28140000</v>
      </c>
      <c r="E151" s="1">
        <v>3</v>
      </c>
      <c r="F151" s="1">
        <v>141</v>
      </c>
      <c r="G151" s="1">
        <v>3</v>
      </c>
      <c r="H151" s="1" t="s">
        <v>10</v>
      </c>
      <c r="I151" s="4">
        <f>1+(Table8[[#This Row],[مقدار]]/Table8[[#This Row],[تعداد روز فعال شعبه]])*10</f>
        <v>1.2127659574468086</v>
      </c>
    </row>
    <row r="152" spans="1:9" x14ac:dyDescent="0.35">
      <c r="A152" s="1" t="s">
        <v>438</v>
      </c>
      <c r="B152" s="1" t="s">
        <v>409</v>
      </c>
      <c r="C152" s="1">
        <v>58988</v>
      </c>
      <c r="D152" s="1">
        <v>29160000</v>
      </c>
      <c r="E152" s="1">
        <v>3</v>
      </c>
      <c r="F152" s="1">
        <v>141</v>
      </c>
      <c r="G152" s="1">
        <v>3</v>
      </c>
      <c r="H152" s="1" t="s">
        <v>10</v>
      </c>
      <c r="I152" s="4">
        <f>1+(Table8[[#This Row],[مقدار]]/Table8[[#This Row],[تعداد روز فعال شعبه]])*10</f>
        <v>1.2127659574468086</v>
      </c>
    </row>
    <row r="153" spans="1:9" x14ac:dyDescent="0.35">
      <c r="A153" s="1" t="s">
        <v>438</v>
      </c>
      <c r="B153" s="1" t="s">
        <v>226</v>
      </c>
      <c r="C153" s="1">
        <v>58766</v>
      </c>
      <c r="D153" s="1">
        <v>19500000</v>
      </c>
      <c r="E153" s="1">
        <v>3</v>
      </c>
      <c r="F153" s="1">
        <v>141</v>
      </c>
      <c r="G153" s="1">
        <v>3</v>
      </c>
      <c r="H153" s="1" t="s">
        <v>10</v>
      </c>
      <c r="I153" s="4">
        <f>1+(Table8[[#This Row],[مقدار]]/Table8[[#This Row],[تعداد روز فعال شعبه]])*10</f>
        <v>1.2127659574468086</v>
      </c>
    </row>
    <row r="154" spans="1:9" x14ac:dyDescent="0.35">
      <c r="A154" s="1" t="s">
        <v>438</v>
      </c>
      <c r="B154" s="1" t="s">
        <v>388</v>
      </c>
      <c r="C154" s="1">
        <v>58874</v>
      </c>
      <c r="D154" s="1">
        <v>15570000</v>
      </c>
      <c r="E154" s="1">
        <v>3</v>
      </c>
      <c r="F154" s="1">
        <v>141</v>
      </c>
      <c r="G154" s="1">
        <v>3</v>
      </c>
      <c r="H154" s="1" t="s">
        <v>10</v>
      </c>
      <c r="I154" s="4">
        <f>1+(Table8[[#This Row],[مقدار]]/Table8[[#This Row],[تعداد روز فعال شعبه]])*10</f>
        <v>1.2127659574468086</v>
      </c>
    </row>
    <row r="155" spans="1:9" x14ac:dyDescent="0.35">
      <c r="A155" s="1" t="s">
        <v>438</v>
      </c>
      <c r="B155" s="1" t="s">
        <v>165</v>
      </c>
      <c r="C155" s="1">
        <v>58839</v>
      </c>
      <c r="D155" s="1">
        <v>19410000</v>
      </c>
      <c r="E155" s="1">
        <v>3</v>
      </c>
      <c r="F155" s="1">
        <v>141</v>
      </c>
      <c r="G155" s="1">
        <v>3</v>
      </c>
      <c r="H155" s="1" t="s">
        <v>10</v>
      </c>
      <c r="I155" s="4">
        <f>1+(Table8[[#This Row],[مقدار]]/Table8[[#This Row],[تعداد روز فعال شعبه]])*10</f>
        <v>1.2127659574468086</v>
      </c>
    </row>
    <row r="156" spans="1:9" x14ac:dyDescent="0.35">
      <c r="A156" s="1" t="s">
        <v>438</v>
      </c>
      <c r="B156" s="1" t="s">
        <v>109</v>
      </c>
      <c r="C156" s="1">
        <v>58824</v>
      </c>
      <c r="D156" s="1">
        <v>13530000</v>
      </c>
      <c r="E156" s="1">
        <v>3</v>
      </c>
      <c r="F156" s="1">
        <v>141</v>
      </c>
      <c r="G156" s="1">
        <v>3</v>
      </c>
      <c r="H156" s="1" t="s">
        <v>10</v>
      </c>
      <c r="I156" s="4">
        <f>1+(Table8[[#This Row],[مقدار]]/Table8[[#This Row],[تعداد روز فعال شعبه]])*10</f>
        <v>1.2127659574468086</v>
      </c>
    </row>
    <row r="157" spans="1:9" x14ac:dyDescent="0.35">
      <c r="A157" s="1" t="s">
        <v>438</v>
      </c>
      <c r="B157" s="1" t="s">
        <v>463</v>
      </c>
      <c r="C157" s="1">
        <v>3770</v>
      </c>
      <c r="D157" s="1">
        <v>20760000</v>
      </c>
      <c r="E157" s="1">
        <v>3</v>
      </c>
      <c r="F157" s="1">
        <v>141</v>
      </c>
      <c r="G157" s="1">
        <v>3</v>
      </c>
      <c r="H157" s="1" t="s">
        <v>10</v>
      </c>
      <c r="I157" s="4">
        <f>1+(Table8[[#This Row],[مقدار]]/Table8[[#This Row],[تعداد روز فعال شعبه]])*10</f>
        <v>1.2127659574468086</v>
      </c>
    </row>
    <row r="158" spans="1:9" x14ac:dyDescent="0.35">
      <c r="A158" s="1" t="s">
        <v>438</v>
      </c>
      <c r="B158" s="1" t="s">
        <v>480</v>
      </c>
      <c r="C158" s="1">
        <v>2992</v>
      </c>
      <c r="D158" s="1">
        <v>19740000</v>
      </c>
      <c r="E158" s="1">
        <v>3</v>
      </c>
      <c r="F158" s="1">
        <v>141</v>
      </c>
      <c r="G158" s="1">
        <v>3</v>
      </c>
      <c r="H158" s="1" t="s">
        <v>10</v>
      </c>
      <c r="I158" s="4">
        <f>1+(Table8[[#This Row],[مقدار]]/Table8[[#This Row],[تعداد روز فعال شعبه]])*10</f>
        <v>1.2127659574468086</v>
      </c>
    </row>
    <row r="159" spans="1:9" x14ac:dyDescent="0.35">
      <c r="A159" s="1" t="s">
        <v>438</v>
      </c>
      <c r="B159" s="1" t="s">
        <v>487</v>
      </c>
      <c r="C159" s="1">
        <v>3691</v>
      </c>
      <c r="D159" s="1">
        <v>35760000</v>
      </c>
      <c r="E159" s="1">
        <v>3</v>
      </c>
      <c r="F159" s="1">
        <v>141</v>
      </c>
      <c r="G159" s="1">
        <v>3</v>
      </c>
      <c r="H159" s="1" t="s">
        <v>10</v>
      </c>
      <c r="I159" s="4">
        <f>1+(Table8[[#This Row],[مقدار]]/Table8[[#This Row],[تعداد روز فعال شعبه]])*10</f>
        <v>1.2127659574468086</v>
      </c>
    </row>
    <row r="160" spans="1:9" x14ac:dyDescent="0.35">
      <c r="A160" s="1" t="s">
        <v>438</v>
      </c>
      <c r="B160" s="1" t="s">
        <v>500</v>
      </c>
      <c r="C160" s="1">
        <v>2882</v>
      </c>
      <c r="D160" s="1">
        <v>51270000</v>
      </c>
      <c r="E160" s="1">
        <v>3</v>
      </c>
      <c r="F160" s="1">
        <v>141</v>
      </c>
      <c r="G160" s="1">
        <v>3</v>
      </c>
      <c r="H160" s="1" t="s">
        <v>10</v>
      </c>
      <c r="I160" s="4">
        <f>1+(Table8[[#This Row],[مقدار]]/Table8[[#This Row],[تعداد روز فعال شعبه]])*10</f>
        <v>1.2127659574468086</v>
      </c>
    </row>
    <row r="161" spans="1:9" x14ac:dyDescent="0.35">
      <c r="A161" s="1" t="s">
        <v>438</v>
      </c>
      <c r="B161" s="1" t="s">
        <v>501</v>
      </c>
      <c r="C161" s="1">
        <v>3498</v>
      </c>
      <c r="D161" s="1">
        <v>22950000</v>
      </c>
      <c r="E161" s="1">
        <v>3</v>
      </c>
      <c r="F161" s="1">
        <v>141</v>
      </c>
      <c r="G161" s="1">
        <v>3</v>
      </c>
      <c r="H161" s="1" t="s">
        <v>10</v>
      </c>
      <c r="I161" s="4">
        <f>1+(Table8[[#This Row],[مقدار]]/Table8[[#This Row],[تعداد روز فعال شعبه]])*10</f>
        <v>1.2127659574468086</v>
      </c>
    </row>
    <row r="162" spans="1:9" x14ac:dyDescent="0.35">
      <c r="A162" s="1" t="s">
        <v>438</v>
      </c>
      <c r="B162" s="1" t="s">
        <v>503</v>
      </c>
      <c r="C162" s="1">
        <v>3589</v>
      </c>
      <c r="D162" s="1">
        <v>19470000</v>
      </c>
      <c r="E162" s="1">
        <v>3</v>
      </c>
      <c r="F162" s="1">
        <v>141</v>
      </c>
      <c r="G162" s="1">
        <v>3</v>
      </c>
      <c r="H162" s="1" t="s">
        <v>10</v>
      </c>
      <c r="I162" s="4">
        <f>1+(Table8[[#This Row],[مقدار]]/Table8[[#This Row],[تعداد روز فعال شعبه]])*10</f>
        <v>1.2127659574468086</v>
      </c>
    </row>
    <row r="163" spans="1:9" x14ac:dyDescent="0.35">
      <c r="A163" s="1" t="s">
        <v>438</v>
      </c>
      <c r="B163" s="1" t="s">
        <v>506</v>
      </c>
      <c r="C163" s="1">
        <v>2877</v>
      </c>
      <c r="D163" s="1">
        <v>26100000</v>
      </c>
      <c r="E163" s="1">
        <v>3</v>
      </c>
      <c r="F163" s="1">
        <v>141</v>
      </c>
      <c r="G163" s="1">
        <v>3</v>
      </c>
      <c r="H163" s="1" t="s">
        <v>10</v>
      </c>
      <c r="I163" s="4">
        <f>1+(Table8[[#This Row],[مقدار]]/Table8[[#This Row],[تعداد روز فعال شعبه]])*10</f>
        <v>1.2127659574468086</v>
      </c>
    </row>
    <row r="164" spans="1:9" x14ac:dyDescent="0.35">
      <c r="A164" s="1" t="s">
        <v>438</v>
      </c>
      <c r="B164" s="1" t="s">
        <v>520</v>
      </c>
      <c r="C164" s="1">
        <v>2803</v>
      </c>
      <c r="D164" s="1">
        <v>15600000</v>
      </c>
      <c r="E164" s="1">
        <v>3</v>
      </c>
      <c r="F164" s="1">
        <v>141</v>
      </c>
      <c r="G164" s="1">
        <v>3</v>
      </c>
      <c r="H164" s="1" t="s">
        <v>10</v>
      </c>
      <c r="I164" s="4">
        <f>1+(Table8[[#This Row],[مقدار]]/Table8[[#This Row],[تعداد روز فعال شعبه]])*10</f>
        <v>1.2127659574468086</v>
      </c>
    </row>
    <row r="165" spans="1:9" x14ac:dyDescent="0.35">
      <c r="A165" s="1" t="s">
        <v>438</v>
      </c>
      <c r="B165" s="1" t="s">
        <v>524</v>
      </c>
      <c r="C165" s="1">
        <v>4405</v>
      </c>
      <c r="D165" s="1">
        <v>18600000</v>
      </c>
      <c r="E165" s="1">
        <v>3</v>
      </c>
      <c r="F165" s="1">
        <v>141</v>
      </c>
      <c r="G165" s="1">
        <v>3</v>
      </c>
      <c r="H165" s="1" t="s">
        <v>10</v>
      </c>
      <c r="I165" s="4">
        <f>1+(Table8[[#This Row],[مقدار]]/Table8[[#This Row],[تعداد روز فعال شعبه]])*10</f>
        <v>1.2127659574468086</v>
      </c>
    </row>
    <row r="166" spans="1:9" x14ac:dyDescent="0.35">
      <c r="A166" s="1" t="s">
        <v>438</v>
      </c>
      <c r="B166" s="1" t="s">
        <v>529</v>
      </c>
      <c r="C166" s="1">
        <v>2838</v>
      </c>
      <c r="D166" s="1">
        <v>34770000</v>
      </c>
      <c r="E166" s="1">
        <v>3</v>
      </c>
      <c r="F166" s="1">
        <v>141</v>
      </c>
      <c r="G166" s="1">
        <v>3</v>
      </c>
      <c r="H166" s="1" t="s">
        <v>10</v>
      </c>
      <c r="I166" s="4">
        <f>1+(Table8[[#This Row],[مقدار]]/Table8[[#This Row],[تعداد روز فعال شعبه]])*10</f>
        <v>1.2127659574468086</v>
      </c>
    </row>
    <row r="167" spans="1:9" x14ac:dyDescent="0.35">
      <c r="A167" s="1" t="s">
        <v>438</v>
      </c>
      <c r="B167" s="1" t="s">
        <v>52</v>
      </c>
      <c r="C167" s="1">
        <v>58678</v>
      </c>
      <c r="D167" s="1">
        <v>12958000</v>
      </c>
      <c r="E167" s="1">
        <v>2</v>
      </c>
      <c r="F167" s="1">
        <v>141</v>
      </c>
      <c r="G167" s="1">
        <v>2</v>
      </c>
      <c r="H167" s="1" t="s">
        <v>10</v>
      </c>
      <c r="I167" s="4">
        <f>1+(Table8[[#This Row],[مقدار]]/Table8[[#This Row],[تعداد روز فعال شعبه]])*10</f>
        <v>1.1418439716312057</v>
      </c>
    </row>
    <row r="168" spans="1:9" x14ac:dyDescent="0.35">
      <c r="A168" s="1" t="s">
        <v>438</v>
      </c>
      <c r="B168" s="1" t="s">
        <v>330</v>
      </c>
      <c r="C168" s="1">
        <v>59139</v>
      </c>
      <c r="D168" s="1">
        <v>15257000</v>
      </c>
      <c r="E168" s="1">
        <v>2</v>
      </c>
      <c r="F168" s="1">
        <v>141</v>
      </c>
      <c r="G168" s="1">
        <v>2</v>
      </c>
      <c r="H168" s="1" t="s">
        <v>10</v>
      </c>
      <c r="I168" s="4">
        <f>1+(Table8[[#This Row],[مقدار]]/Table8[[#This Row],[تعداد روز فعال شعبه]])*10</f>
        <v>1.1418439716312057</v>
      </c>
    </row>
    <row r="169" spans="1:9" x14ac:dyDescent="0.35">
      <c r="A169" s="1" t="s">
        <v>438</v>
      </c>
      <c r="B169" s="1" t="s">
        <v>441</v>
      </c>
      <c r="C169" s="1">
        <v>74646</v>
      </c>
      <c r="D169" s="1">
        <v>53170200</v>
      </c>
      <c r="E169" s="1">
        <v>2</v>
      </c>
      <c r="F169" s="1">
        <v>141</v>
      </c>
      <c r="G169" s="1">
        <v>2</v>
      </c>
      <c r="H169" s="1" t="s">
        <v>10</v>
      </c>
      <c r="I169" s="4">
        <f>1+(Table8[[#This Row],[مقدار]]/Table8[[#This Row],[تعداد روز فعال شعبه]])*10</f>
        <v>1.1418439716312057</v>
      </c>
    </row>
    <row r="170" spans="1:9" x14ac:dyDescent="0.35">
      <c r="A170" s="1" t="s">
        <v>438</v>
      </c>
      <c r="B170" s="1" t="s">
        <v>69</v>
      </c>
      <c r="C170" s="1">
        <v>74716</v>
      </c>
      <c r="D170" s="1">
        <v>28732400</v>
      </c>
      <c r="E170" s="1">
        <v>2</v>
      </c>
      <c r="F170" s="1">
        <v>141</v>
      </c>
      <c r="G170" s="1">
        <v>2</v>
      </c>
      <c r="H170" s="1" t="s">
        <v>10</v>
      </c>
      <c r="I170" s="4">
        <f>1+(Table8[[#This Row],[مقدار]]/Table8[[#This Row],[تعداد روز فعال شعبه]])*10</f>
        <v>1.1418439716312057</v>
      </c>
    </row>
    <row r="171" spans="1:9" x14ac:dyDescent="0.35">
      <c r="A171" s="1" t="s">
        <v>438</v>
      </c>
      <c r="B171" s="1" t="s">
        <v>84</v>
      </c>
      <c r="C171" s="1">
        <v>58565</v>
      </c>
      <c r="D171" s="1">
        <v>24453000</v>
      </c>
      <c r="E171" s="1">
        <v>2</v>
      </c>
      <c r="F171" s="1">
        <v>141</v>
      </c>
      <c r="G171" s="1">
        <v>2</v>
      </c>
      <c r="H171" s="1" t="s">
        <v>10</v>
      </c>
      <c r="I171" s="4">
        <f>1+(Table8[[#This Row],[مقدار]]/Table8[[#This Row],[تعداد روز فعال شعبه]])*10</f>
        <v>1.1418439716312057</v>
      </c>
    </row>
    <row r="172" spans="1:9" x14ac:dyDescent="0.35">
      <c r="A172" s="1" t="s">
        <v>438</v>
      </c>
      <c r="B172" s="1" t="s">
        <v>70</v>
      </c>
      <c r="C172" s="1">
        <v>58828</v>
      </c>
      <c r="D172" s="1">
        <v>11760000</v>
      </c>
      <c r="E172" s="1">
        <v>2</v>
      </c>
      <c r="F172" s="1">
        <v>141</v>
      </c>
      <c r="G172" s="1">
        <v>2</v>
      </c>
      <c r="H172" s="1" t="s">
        <v>10</v>
      </c>
      <c r="I172" s="4">
        <f>1+(Table8[[#This Row],[مقدار]]/Table8[[#This Row],[تعداد روز فعال شعبه]])*10</f>
        <v>1.1418439716312057</v>
      </c>
    </row>
    <row r="173" spans="1:9" x14ac:dyDescent="0.35">
      <c r="A173" s="1" t="s">
        <v>438</v>
      </c>
      <c r="B173" s="1" t="s">
        <v>272</v>
      </c>
      <c r="C173" s="1">
        <v>74647</v>
      </c>
      <c r="D173" s="1">
        <v>42120000</v>
      </c>
      <c r="E173" s="1">
        <v>2</v>
      </c>
      <c r="F173" s="1">
        <v>141</v>
      </c>
      <c r="G173" s="1">
        <v>2</v>
      </c>
      <c r="H173" s="1" t="s">
        <v>10</v>
      </c>
      <c r="I173" s="4">
        <f>1+(Table8[[#This Row],[مقدار]]/Table8[[#This Row],[تعداد روز فعال شعبه]])*10</f>
        <v>1.1418439716312057</v>
      </c>
    </row>
    <row r="174" spans="1:9" x14ac:dyDescent="0.35">
      <c r="A174" s="1" t="s">
        <v>438</v>
      </c>
      <c r="B174" s="1" t="s">
        <v>83</v>
      </c>
      <c r="C174" s="1">
        <v>58928</v>
      </c>
      <c r="D174" s="1">
        <v>19880000</v>
      </c>
      <c r="E174" s="1">
        <v>2</v>
      </c>
      <c r="F174" s="1">
        <v>141</v>
      </c>
      <c r="G174" s="1">
        <v>2</v>
      </c>
      <c r="H174" s="1" t="s">
        <v>10</v>
      </c>
      <c r="I174" s="4">
        <f>1+(Table8[[#This Row],[مقدار]]/Table8[[#This Row],[تعداد روز فعال شعبه]])*10</f>
        <v>1.1418439716312057</v>
      </c>
    </row>
    <row r="175" spans="1:9" x14ac:dyDescent="0.35">
      <c r="A175" s="1" t="s">
        <v>438</v>
      </c>
      <c r="B175" s="1" t="s">
        <v>133</v>
      </c>
      <c r="C175" s="1">
        <v>58731</v>
      </c>
      <c r="D175" s="1">
        <v>10940000</v>
      </c>
      <c r="E175" s="1">
        <v>2</v>
      </c>
      <c r="F175" s="1">
        <v>141</v>
      </c>
      <c r="G175" s="1">
        <v>2</v>
      </c>
      <c r="H175" s="1" t="s">
        <v>10</v>
      </c>
      <c r="I175" s="4">
        <f>1+(Table8[[#This Row],[مقدار]]/Table8[[#This Row],[تعداد روز فعال شعبه]])*10</f>
        <v>1.1418439716312057</v>
      </c>
    </row>
    <row r="176" spans="1:9" x14ac:dyDescent="0.35">
      <c r="A176" s="1" t="s">
        <v>438</v>
      </c>
      <c r="B176" s="1" t="s">
        <v>53</v>
      </c>
      <c r="C176" s="1">
        <v>58657</v>
      </c>
      <c r="D176" s="1">
        <v>39880000</v>
      </c>
      <c r="E176" s="1">
        <v>2</v>
      </c>
      <c r="F176" s="1">
        <v>141</v>
      </c>
      <c r="G176" s="1">
        <v>2</v>
      </c>
      <c r="H176" s="1" t="s">
        <v>10</v>
      </c>
      <c r="I176" s="4">
        <f>1+(Table8[[#This Row],[مقدار]]/Table8[[#This Row],[تعداد روز فعال شعبه]])*10</f>
        <v>1.1418439716312057</v>
      </c>
    </row>
    <row r="177" spans="1:9" x14ac:dyDescent="0.35">
      <c r="A177" s="1" t="s">
        <v>438</v>
      </c>
      <c r="B177" s="1" t="s">
        <v>12</v>
      </c>
      <c r="C177" s="1">
        <v>58656</v>
      </c>
      <c r="D177" s="1">
        <v>29180000</v>
      </c>
      <c r="E177" s="1">
        <v>2</v>
      </c>
      <c r="F177" s="1">
        <v>141</v>
      </c>
      <c r="G177" s="1">
        <v>2</v>
      </c>
      <c r="H177" s="1" t="s">
        <v>10</v>
      </c>
      <c r="I177" s="4">
        <f>1+(Table8[[#This Row],[مقدار]]/Table8[[#This Row],[تعداد روز فعال شعبه]])*10</f>
        <v>1.1418439716312057</v>
      </c>
    </row>
    <row r="178" spans="1:9" x14ac:dyDescent="0.35">
      <c r="A178" s="1" t="s">
        <v>438</v>
      </c>
      <c r="B178" s="1" t="s">
        <v>14</v>
      </c>
      <c r="C178" s="1">
        <v>58654</v>
      </c>
      <c r="D178" s="1">
        <v>19780000</v>
      </c>
      <c r="E178" s="1">
        <v>2</v>
      </c>
      <c r="F178" s="1">
        <v>141</v>
      </c>
      <c r="G178" s="1">
        <v>2</v>
      </c>
      <c r="H178" s="1" t="s">
        <v>10</v>
      </c>
      <c r="I178" s="4">
        <f>1+(Table8[[#This Row],[مقدار]]/Table8[[#This Row],[تعداد روز فعال شعبه]])*10</f>
        <v>1.1418439716312057</v>
      </c>
    </row>
    <row r="179" spans="1:9" x14ac:dyDescent="0.35">
      <c r="A179" s="1" t="s">
        <v>438</v>
      </c>
      <c r="B179" s="1" t="s">
        <v>72</v>
      </c>
      <c r="C179" s="1">
        <v>58965</v>
      </c>
      <c r="D179" s="1">
        <v>16040000</v>
      </c>
      <c r="E179" s="1">
        <v>2</v>
      </c>
      <c r="F179" s="1">
        <v>141</v>
      </c>
      <c r="G179" s="1">
        <v>2</v>
      </c>
      <c r="H179" s="1" t="s">
        <v>10</v>
      </c>
      <c r="I179" s="4">
        <f>1+(Table8[[#This Row],[مقدار]]/Table8[[#This Row],[تعداد روز فعال شعبه]])*10</f>
        <v>1.1418439716312057</v>
      </c>
    </row>
    <row r="180" spans="1:9" x14ac:dyDescent="0.35">
      <c r="A180" s="1" t="s">
        <v>438</v>
      </c>
      <c r="B180" s="1" t="s">
        <v>206</v>
      </c>
      <c r="C180" s="1">
        <v>58836</v>
      </c>
      <c r="D180" s="1">
        <v>20000000</v>
      </c>
      <c r="E180" s="1">
        <v>2</v>
      </c>
      <c r="F180" s="1">
        <v>141</v>
      </c>
      <c r="G180" s="1">
        <v>2</v>
      </c>
      <c r="H180" s="1" t="s">
        <v>10</v>
      </c>
      <c r="I180" s="4">
        <f>1+(Table8[[#This Row],[مقدار]]/Table8[[#This Row],[تعداد روز فعال شعبه]])*10</f>
        <v>1.1418439716312057</v>
      </c>
    </row>
    <row r="181" spans="1:9" x14ac:dyDescent="0.35">
      <c r="A181" s="1" t="s">
        <v>438</v>
      </c>
      <c r="B181" s="1" t="s">
        <v>289</v>
      </c>
      <c r="C181" s="1">
        <v>59037</v>
      </c>
      <c r="D181" s="1">
        <v>12980000</v>
      </c>
      <c r="E181" s="1">
        <v>2</v>
      </c>
      <c r="F181" s="1">
        <v>141</v>
      </c>
      <c r="G181" s="1">
        <v>2</v>
      </c>
      <c r="H181" s="1" t="s">
        <v>10</v>
      </c>
      <c r="I181" s="4">
        <f>1+(Table8[[#This Row],[مقدار]]/Table8[[#This Row],[تعداد روز فعال شعبه]])*10</f>
        <v>1.1418439716312057</v>
      </c>
    </row>
    <row r="182" spans="1:9" x14ac:dyDescent="0.35">
      <c r="A182" s="1" t="s">
        <v>438</v>
      </c>
      <c r="B182" s="1" t="s">
        <v>446</v>
      </c>
      <c r="C182" s="1">
        <v>58551</v>
      </c>
      <c r="D182" s="1">
        <v>27060000</v>
      </c>
      <c r="E182" s="1">
        <v>2</v>
      </c>
      <c r="F182" s="1">
        <v>141</v>
      </c>
      <c r="G182" s="1">
        <v>2</v>
      </c>
      <c r="H182" s="1" t="s">
        <v>10</v>
      </c>
      <c r="I182" s="4">
        <f>1+(Table8[[#This Row],[مقدار]]/Table8[[#This Row],[تعداد روز فعال شعبه]])*10</f>
        <v>1.1418439716312057</v>
      </c>
    </row>
    <row r="183" spans="1:9" x14ac:dyDescent="0.35">
      <c r="A183" s="1" t="s">
        <v>438</v>
      </c>
      <c r="B183" s="1" t="s">
        <v>97</v>
      </c>
      <c r="C183" s="1">
        <v>58776</v>
      </c>
      <c r="D183" s="1">
        <v>18320000</v>
      </c>
      <c r="E183" s="1">
        <v>2</v>
      </c>
      <c r="F183" s="1">
        <v>141</v>
      </c>
      <c r="G183" s="1">
        <v>2</v>
      </c>
      <c r="H183" s="1" t="s">
        <v>10</v>
      </c>
      <c r="I183" s="4">
        <f>1+(Table8[[#This Row],[مقدار]]/Table8[[#This Row],[تعداد روز فعال شعبه]])*10</f>
        <v>1.1418439716312057</v>
      </c>
    </row>
    <row r="184" spans="1:9" x14ac:dyDescent="0.35">
      <c r="A184" s="1" t="s">
        <v>438</v>
      </c>
      <c r="B184" s="1" t="s">
        <v>176</v>
      </c>
      <c r="C184" s="1">
        <v>58671</v>
      </c>
      <c r="D184" s="1">
        <v>21080000</v>
      </c>
      <c r="E184" s="1">
        <v>2</v>
      </c>
      <c r="F184" s="1">
        <v>141</v>
      </c>
      <c r="G184" s="1">
        <v>2</v>
      </c>
      <c r="H184" s="1" t="s">
        <v>10</v>
      </c>
      <c r="I184" s="4">
        <f>1+(Table8[[#This Row],[مقدار]]/Table8[[#This Row],[تعداد روز فعال شعبه]])*10</f>
        <v>1.1418439716312057</v>
      </c>
    </row>
    <row r="185" spans="1:9" x14ac:dyDescent="0.35">
      <c r="A185" s="1" t="s">
        <v>438</v>
      </c>
      <c r="B185" s="1" t="s">
        <v>160</v>
      </c>
      <c r="C185" s="1">
        <v>58816</v>
      </c>
      <c r="D185" s="1">
        <v>18800000</v>
      </c>
      <c r="E185" s="1">
        <v>2</v>
      </c>
      <c r="F185" s="1">
        <v>141</v>
      </c>
      <c r="G185" s="1">
        <v>2</v>
      </c>
      <c r="H185" s="1" t="s">
        <v>10</v>
      </c>
      <c r="I185" s="4">
        <f>1+(Table8[[#This Row],[مقدار]]/Table8[[#This Row],[تعداد روز فعال شعبه]])*10</f>
        <v>1.1418439716312057</v>
      </c>
    </row>
    <row r="186" spans="1:9" x14ac:dyDescent="0.35">
      <c r="A186" s="1" t="s">
        <v>438</v>
      </c>
      <c r="B186" s="1" t="s">
        <v>139</v>
      </c>
      <c r="C186" s="1">
        <v>58664</v>
      </c>
      <c r="D186" s="1">
        <v>18740000</v>
      </c>
      <c r="E186" s="1">
        <v>2</v>
      </c>
      <c r="F186" s="1">
        <v>141</v>
      </c>
      <c r="G186" s="1">
        <v>2</v>
      </c>
      <c r="H186" s="1" t="s">
        <v>10</v>
      </c>
      <c r="I186" s="4">
        <f>1+(Table8[[#This Row],[مقدار]]/Table8[[#This Row],[تعداد روز فعال شعبه]])*10</f>
        <v>1.1418439716312057</v>
      </c>
    </row>
    <row r="187" spans="1:9" x14ac:dyDescent="0.35">
      <c r="A187" s="1" t="s">
        <v>438</v>
      </c>
      <c r="B187" s="1" t="s">
        <v>447</v>
      </c>
      <c r="C187" s="1">
        <v>58858</v>
      </c>
      <c r="D187" s="1">
        <v>13500000</v>
      </c>
      <c r="E187" s="1">
        <v>2</v>
      </c>
      <c r="F187" s="1">
        <v>141</v>
      </c>
      <c r="G187" s="1">
        <v>2</v>
      </c>
      <c r="H187" s="1" t="s">
        <v>10</v>
      </c>
      <c r="I187" s="4">
        <f>1+(Table8[[#This Row],[مقدار]]/Table8[[#This Row],[تعداد روز فعال شعبه]])*10</f>
        <v>1.1418439716312057</v>
      </c>
    </row>
    <row r="188" spans="1:9" x14ac:dyDescent="0.35">
      <c r="A188" s="1" t="s">
        <v>438</v>
      </c>
      <c r="B188" s="1" t="s">
        <v>33</v>
      </c>
      <c r="C188" s="1">
        <v>58591</v>
      </c>
      <c r="D188" s="1">
        <v>16380000</v>
      </c>
      <c r="E188" s="1">
        <v>2</v>
      </c>
      <c r="F188" s="1">
        <v>141</v>
      </c>
      <c r="G188" s="1">
        <v>2</v>
      </c>
      <c r="H188" s="1" t="s">
        <v>10</v>
      </c>
      <c r="I188" s="4">
        <f>1+(Table8[[#This Row],[مقدار]]/Table8[[#This Row],[تعداد روز فعال شعبه]])*10</f>
        <v>1.1418439716312057</v>
      </c>
    </row>
    <row r="189" spans="1:9" x14ac:dyDescent="0.35">
      <c r="A189" s="1" t="s">
        <v>438</v>
      </c>
      <c r="B189" s="1" t="s">
        <v>114</v>
      </c>
      <c r="C189" s="1">
        <v>58550</v>
      </c>
      <c r="D189" s="1">
        <v>19500000</v>
      </c>
      <c r="E189" s="1">
        <v>2</v>
      </c>
      <c r="F189" s="1">
        <v>141</v>
      </c>
      <c r="G189" s="1">
        <v>2</v>
      </c>
      <c r="H189" s="1" t="s">
        <v>10</v>
      </c>
      <c r="I189" s="4">
        <f>1+(Table8[[#This Row],[مقدار]]/Table8[[#This Row],[تعداد روز فعال شعبه]])*10</f>
        <v>1.1418439716312057</v>
      </c>
    </row>
    <row r="190" spans="1:9" x14ac:dyDescent="0.35">
      <c r="A190" s="1" t="s">
        <v>438</v>
      </c>
      <c r="B190" s="1" t="s">
        <v>140</v>
      </c>
      <c r="C190" s="1">
        <v>59046</v>
      </c>
      <c r="D190" s="1">
        <v>26360000</v>
      </c>
      <c r="E190" s="1">
        <v>2</v>
      </c>
      <c r="F190" s="1">
        <v>141</v>
      </c>
      <c r="G190" s="1">
        <v>2</v>
      </c>
      <c r="H190" s="1" t="s">
        <v>10</v>
      </c>
      <c r="I190" s="4">
        <f>1+(Table8[[#This Row],[مقدار]]/Table8[[#This Row],[تعداد روز فعال شعبه]])*10</f>
        <v>1.1418439716312057</v>
      </c>
    </row>
    <row r="191" spans="1:9" x14ac:dyDescent="0.35">
      <c r="A191" s="1" t="s">
        <v>438</v>
      </c>
      <c r="B191" s="1" t="s">
        <v>345</v>
      </c>
      <c r="C191" s="1">
        <v>58542</v>
      </c>
      <c r="D191" s="1">
        <v>40740000</v>
      </c>
      <c r="E191" s="1">
        <v>2</v>
      </c>
      <c r="F191" s="1">
        <v>141</v>
      </c>
      <c r="G191" s="1">
        <v>2</v>
      </c>
      <c r="H191" s="1" t="s">
        <v>10</v>
      </c>
      <c r="I191" s="4">
        <f>1+(Table8[[#This Row],[مقدار]]/Table8[[#This Row],[تعداد روز فعال شعبه]])*10</f>
        <v>1.1418439716312057</v>
      </c>
    </row>
    <row r="192" spans="1:9" x14ac:dyDescent="0.35">
      <c r="A192" s="1" t="s">
        <v>438</v>
      </c>
      <c r="B192" s="1" t="s">
        <v>60</v>
      </c>
      <c r="C192" s="1">
        <v>58960</v>
      </c>
      <c r="D192" s="1">
        <v>14400000</v>
      </c>
      <c r="E192" s="1">
        <v>2</v>
      </c>
      <c r="F192" s="1">
        <v>141</v>
      </c>
      <c r="G192" s="1">
        <v>2</v>
      </c>
      <c r="H192" s="1" t="s">
        <v>10</v>
      </c>
      <c r="I192" s="4">
        <f>1+(Table8[[#This Row],[مقدار]]/Table8[[#This Row],[تعداد روز فعال شعبه]])*10</f>
        <v>1.1418439716312057</v>
      </c>
    </row>
    <row r="193" spans="1:9" x14ac:dyDescent="0.35">
      <c r="A193" s="1" t="s">
        <v>438</v>
      </c>
      <c r="B193" s="1" t="s">
        <v>398</v>
      </c>
      <c r="C193" s="1">
        <v>58744</v>
      </c>
      <c r="D193" s="1">
        <v>15800000</v>
      </c>
      <c r="E193" s="1">
        <v>2</v>
      </c>
      <c r="F193" s="1">
        <v>141</v>
      </c>
      <c r="G193" s="1">
        <v>2</v>
      </c>
      <c r="H193" s="1" t="s">
        <v>10</v>
      </c>
      <c r="I193" s="4">
        <f>1+(Table8[[#This Row],[مقدار]]/Table8[[#This Row],[تعداد روز فعال شعبه]])*10</f>
        <v>1.1418439716312057</v>
      </c>
    </row>
    <row r="194" spans="1:9" x14ac:dyDescent="0.35">
      <c r="A194" s="1" t="s">
        <v>438</v>
      </c>
      <c r="B194" s="1" t="s">
        <v>296</v>
      </c>
      <c r="C194" s="1">
        <v>59016</v>
      </c>
      <c r="D194" s="1">
        <v>14120000</v>
      </c>
      <c r="E194" s="1">
        <v>2</v>
      </c>
      <c r="F194" s="1">
        <v>141</v>
      </c>
      <c r="G194" s="1">
        <v>2</v>
      </c>
      <c r="H194" s="1" t="s">
        <v>10</v>
      </c>
      <c r="I194" s="4">
        <f>1+(Table8[[#This Row],[مقدار]]/Table8[[#This Row],[تعداد روز فعال شعبه]])*10</f>
        <v>1.1418439716312057</v>
      </c>
    </row>
    <row r="195" spans="1:9" x14ac:dyDescent="0.35">
      <c r="A195" s="1" t="s">
        <v>438</v>
      </c>
      <c r="B195" s="1" t="s">
        <v>187</v>
      </c>
      <c r="C195" s="1">
        <v>58929</v>
      </c>
      <c r="D195" s="1">
        <v>16520000</v>
      </c>
      <c r="E195" s="1">
        <v>2</v>
      </c>
      <c r="F195" s="1">
        <v>141</v>
      </c>
      <c r="G195" s="1">
        <v>2</v>
      </c>
      <c r="H195" s="1" t="s">
        <v>10</v>
      </c>
      <c r="I195" s="4">
        <f>1+(Table8[[#This Row],[مقدار]]/Table8[[#This Row],[تعداد روز فعال شعبه]])*10</f>
        <v>1.1418439716312057</v>
      </c>
    </row>
    <row r="196" spans="1:9" x14ac:dyDescent="0.35">
      <c r="A196" s="1" t="s">
        <v>438</v>
      </c>
      <c r="B196" s="1" t="s">
        <v>98</v>
      </c>
      <c r="C196" s="1">
        <v>59051</v>
      </c>
      <c r="D196" s="1">
        <v>18020000</v>
      </c>
      <c r="E196" s="1">
        <v>2</v>
      </c>
      <c r="F196" s="1">
        <v>141</v>
      </c>
      <c r="G196" s="1">
        <v>2</v>
      </c>
      <c r="H196" s="1" t="s">
        <v>10</v>
      </c>
      <c r="I196" s="4">
        <f>1+(Table8[[#This Row],[مقدار]]/Table8[[#This Row],[تعداد روز فعال شعبه]])*10</f>
        <v>1.1418439716312057</v>
      </c>
    </row>
    <row r="197" spans="1:9" x14ac:dyDescent="0.35">
      <c r="A197" s="1" t="s">
        <v>438</v>
      </c>
      <c r="B197" s="1" t="s">
        <v>346</v>
      </c>
      <c r="C197" s="1">
        <v>58541</v>
      </c>
      <c r="D197" s="1">
        <v>27960000</v>
      </c>
      <c r="E197" s="1">
        <v>2</v>
      </c>
      <c r="F197" s="1">
        <v>141</v>
      </c>
      <c r="G197" s="1">
        <v>2</v>
      </c>
      <c r="H197" s="1" t="s">
        <v>10</v>
      </c>
      <c r="I197" s="4">
        <f>1+(Table8[[#This Row],[مقدار]]/Table8[[#This Row],[تعداد روز فعال شعبه]])*10</f>
        <v>1.1418439716312057</v>
      </c>
    </row>
    <row r="198" spans="1:9" x14ac:dyDescent="0.35">
      <c r="A198" s="1" t="s">
        <v>438</v>
      </c>
      <c r="B198" s="1" t="s">
        <v>455</v>
      </c>
      <c r="C198" s="1">
        <v>58882</v>
      </c>
      <c r="D198" s="1">
        <v>8860000</v>
      </c>
      <c r="E198" s="1">
        <v>2</v>
      </c>
      <c r="F198" s="1">
        <v>141</v>
      </c>
      <c r="G198" s="1">
        <v>2</v>
      </c>
      <c r="H198" s="1" t="s">
        <v>10</v>
      </c>
      <c r="I198" s="4">
        <f>1+(Table8[[#This Row],[مقدار]]/Table8[[#This Row],[تعداد روز فعال شعبه]])*10</f>
        <v>1.1418439716312057</v>
      </c>
    </row>
    <row r="199" spans="1:9" x14ac:dyDescent="0.35">
      <c r="A199" s="1" t="s">
        <v>438</v>
      </c>
      <c r="B199" s="1" t="s">
        <v>92</v>
      </c>
      <c r="C199" s="1">
        <v>59164</v>
      </c>
      <c r="D199" s="1">
        <v>18580000</v>
      </c>
      <c r="E199" s="1">
        <v>2</v>
      </c>
      <c r="F199" s="1">
        <v>141</v>
      </c>
      <c r="G199" s="1">
        <v>2</v>
      </c>
      <c r="H199" s="1" t="s">
        <v>10</v>
      </c>
      <c r="I199" s="4">
        <f>1+(Table8[[#This Row],[مقدار]]/Table8[[#This Row],[تعداد روز فعال شعبه]])*10</f>
        <v>1.1418439716312057</v>
      </c>
    </row>
    <row r="200" spans="1:9" x14ac:dyDescent="0.35">
      <c r="A200" s="1" t="s">
        <v>438</v>
      </c>
      <c r="B200" s="1" t="s">
        <v>89</v>
      </c>
      <c r="C200" s="1">
        <v>58638</v>
      </c>
      <c r="D200" s="1">
        <v>13900000</v>
      </c>
      <c r="E200" s="1">
        <v>2</v>
      </c>
      <c r="F200" s="1">
        <v>141</v>
      </c>
      <c r="G200" s="1">
        <v>2</v>
      </c>
      <c r="H200" s="1" t="s">
        <v>10</v>
      </c>
      <c r="I200" s="4">
        <f>1+(Table8[[#This Row],[مقدار]]/Table8[[#This Row],[تعداد روز فعال شعبه]])*10</f>
        <v>1.1418439716312057</v>
      </c>
    </row>
    <row r="201" spans="1:9" x14ac:dyDescent="0.35">
      <c r="A201" s="1" t="s">
        <v>438</v>
      </c>
      <c r="B201" s="1" t="s">
        <v>229</v>
      </c>
      <c r="C201" s="1">
        <v>58910</v>
      </c>
      <c r="D201" s="1">
        <v>16340000</v>
      </c>
      <c r="E201" s="1">
        <v>2</v>
      </c>
      <c r="F201" s="1">
        <v>141</v>
      </c>
      <c r="G201" s="1">
        <v>1</v>
      </c>
      <c r="H201" s="1" t="s">
        <v>10</v>
      </c>
      <c r="I201" s="4">
        <f>1+(Table8[[#This Row],[مقدار]]/Table8[[#This Row],[تعداد روز فعال شعبه]])*10</f>
        <v>1.1418439716312057</v>
      </c>
    </row>
    <row r="202" spans="1:9" x14ac:dyDescent="0.35">
      <c r="A202" s="1" t="s">
        <v>438</v>
      </c>
      <c r="B202" s="1" t="s">
        <v>366</v>
      </c>
      <c r="C202" s="1">
        <v>58885</v>
      </c>
      <c r="D202" s="1">
        <v>11400000</v>
      </c>
      <c r="E202" s="1">
        <v>2</v>
      </c>
      <c r="F202" s="1">
        <v>141</v>
      </c>
      <c r="G202" s="1">
        <v>2</v>
      </c>
      <c r="H202" s="1" t="s">
        <v>10</v>
      </c>
      <c r="I202" s="4">
        <f>1+(Table8[[#This Row],[مقدار]]/Table8[[#This Row],[تعداد روز فعال شعبه]])*10</f>
        <v>1.1418439716312057</v>
      </c>
    </row>
    <row r="203" spans="1:9" x14ac:dyDescent="0.35">
      <c r="A203" s="1" t="s">
        <v>438</v>
      </c>
      <c r="B203" s="1" t="s">
        <v>355</v>
      </c>
      <c r="C203" s="1">
        <v>58608</v>
      </c>
      <c r="D203" s="1">
        <v>24880000</v>
      </c>
      <c r="E203" s="1">
        <v>2</v>
      </c>
      <c r="F203" s="1">
        <v>141</v>
      </c>
      <c r="G203" s="1">
        <v>2</v>
      </c>
      <c r="H203" s="1" t="s">
        <v>10</v>
      </c>
      <c r="I203" s="4">
        <f>1+(Table8[[#This Row],[مقدار]]/Table8[[#This Row],[تعداد روز فعال شعبه]])*10</f>
        <v>1.1418439716312057</v>
      </c>
    </row>
    <row r="204" spans="1:9" x14ac:dyDescent="0.35">
      <c r="A204" s="1" t="s">
        <v>438</v>
      </c>
      <c r="B204" s="1" t="s">
        <v>190</v>
      </c>
      <c r="C204" s="1">
        <v>59181</v>
      </c>
      <c r="D204" s="1">
        <v>38460000</v>
      </c>
      <c r="E204" s="1">
        <v>2</v>
      </c>
      <c r="F204" s="1">
        <v>141</v>
      </c>
      <c r="G204" s="1">
        <v>2</v>
      </c>
      <c r="H204" s="1" t="s">
        <v>10</v>
      </c>
      <c r="I204" s="4">
        <f>1+(Table8[[#This Row],[مقدار]]/Table8[[#This Row],[تعداد روز فعال شعبه]])*10</f>
        <v>1.1418439716312057</v>
      </c>
    </row>
    <row r="205" spans="1:9" x14ac:dyDescent="0.35">
      <c r="A205" s="1" t="s">
        <v>438</v>
      </c>
      <c r="B205" s="1" t="s">
        <v>468</v>
      </c>
      <c r="C205" s="1">
        <v>3577</v>
      </c>
      <c r="D205" s="1">
        <v>21140000</v>
      </c>
      <c r="E205" s="1">
        <v>2</v>
      </c>
      <c r="F205" s="1">
        <v>141</v>
      </c>
      <c r="G205" s="1">
        <v>2</v>
      </c>
      <c r="H205" s="1" t="s">
        <v>10</v>
      </c>
      <c r="I205" s="4">
        <f>1+(Table8[[#This Row],[مقدار]]/Table8[[#This Row],[تعداد روز فعال شعبه]])*10</f>
        <v>1.1418439716312057</v>
      </c>
    </row>
    <row r="206" spans="1:9" x14ac:dyDescent="0.35">
      <c r="A206" s="1" t="s">
        <v>438</v>
      </c>
      <c r="B206" s="1" t="s">
        <v>509</v>
      </c>
      <c r="C206" s="1">
        <v>3131</v>
      </c>
      <c r="D206" s="1">
        <v>14880000</v>
      </c>
      <c r="E206" s="1">
        <v>2</v>
      </c>
      <c r="F206" s="1">
        <v>141</v>
      </c>
      <c r="G206" s="1">
        <v>2</v>
      </c>
      <c r="H206" s="1" t="s">
        <v>10</v>
      </c>
      <c r="I206" s="4">
        <f>1+(Table8[[#This Row],[مقدار]]/Table8[[#This Row],[تعداد روز فعال شعبه]])*10</f>
        <v>1.1418439716312057</v>
      </c>
    </row>
    <row r="207" spans="1:9" x14ac:dyDescent="0.35">
      <c r="A207" s="1" t="s">
        <v>438</v>
      </c>
      <c r="B207" s="1" t="s">
        <v>536</v>
      </c>
      <c r="C207" s="1">
        <v>2853</v>
      </c>
      <c r="D207" s="1">
        <v>19580000</v>
      </c>
      <c r="E207" s="1">
        <v>2</v>
      </c>
      <c r="F207" s="1">
        <v>141</v>
      </c>
      <c r="G207" s="1">
        <v>2</v>
      </c>
      <c r="H207" s="1" t="s">
        <v>10</v>
      </c>
      <c r="I207" s="4">
        <f>1+(Table8[[#This Row],[مقدار]]/Table8[[#This Row],[تعداد روز فعال شعبه]])*10</f>
        <v>1.1418439716312057</v>
      </c>
    </row>
    <row r="208" spans="1:9" x14ac:dyDescent="0.35">
      <c r="A208" s="1" t="s">
        <v>438</v>
      </c>
      <c r="B208" s="1" t="s">
        <v>537</v>
      </c>
      <c r="C208" s="1">
        <v>2795</v>
      </c>
      <c r="D208" s="1">
        <v>9940000</v>
      </c>
      <c r="E208" s="1">
        <v>2</v>
      </c>
      <c r="F208" s="1">
        <v>141</v>
      </c>
      <c r="G208" s="1">
        <v>2</v>
      </c>
      <c r="H208" s="1" t="s">
        <v>10</v>
      </c>
      <c r="I208" s="4">
        <f>1+(Table8[[#This Row],[مقدار]]/Table8[[#This Row],[تعداد روز فعال شعبه]])*10</f>
        <v>1.1418439716312057</v>
      </c>
    </row>
    <row r="209" spans="1:9" x14ac:dyDescent="0.35">
      <c r="A209" s="1" t="s">
        <v>438</v>
      </c>
      <c r="B209" s="1" t="s">
        <v>542</v>
      </c>
      <c r="C209" s="1">
        <v>3478</v>
      </c>
      <c r="D209" s="1">
        <v>21460000</v>
      </c>
      <c r="E209" s="1">
        <v>2</v>
      </c>
      <c r="F209" s="1">
        <v>141</v>
      </c>
      <c r="G209" s="1">
        <v>2</v>
      </c>
      <c r="H209" s="1" t="s">
        <v>10</v>
      </c>
      <c r="I209" s="4">
        <f>1+(Table8[[#This Row],[مقدار]]/Table8[[#This Row],[تعداد روز فعال شعبه]])*10</f>
        <v>1.1418439716312057</v>
      </c>
    </row>
    <row r="210" spans="1:9" x14ac:dyDescent="0.35">
      <c r="A210" s="1" t="s">
        <v>438</v>
      </c>
      <c r="B210" s="1" t="s">
        <v>543</v>
      </c>
      <c r="C210" s="1">
        <v>2834</v>
      </c>
      <c r="D210" s="1">
        <v>17360000</v>
      </c>
      <c r="E210" s="1">
        <v>2</v>
      </c>
      <c r="F210" s="1">
        <v>141</v>
      </c>
      <c r="G210" s="1">
        <v>2</v>
      </c>
      <c r="H210" s="1" t="s">
        <v>10</v>
      </c>
      <c r="I210" s="4">
        <f>1+(Table8[[#This Row],[مقدار]]/Table8[[#This Row],[تعداد روز فعال شعبه]])*10</f>
        <v>1.1418439716312057</v>
      </c>
    </row>
    <row r="211" spans="1:9" x14ac:dyDescent="0.35">
      <c r="A211" s="1" t="s">
        <v>438</v>
      </c>
      <c r="B211" s="1" t="s">
        <v>544</v>
      </c>
      <c r="C211" s="1">
        <v>2922</v>
      </c>
      <c r="D211" s="1">
        <v>13420000</v>
      </c>
      <c r="E211" s="1">
        <v>2</v>
      </c>
      <c r="F211" s="1">
        <v>141</v>
      </c>
      <c r="G211" s="1">
        <v>2</v>
      </c>
      <c r="H211" s="1" t="s">
        <v>10</v>
      </c>
      <c r="I211" s="4">
        <f>1+(Table8[[#This Row],[مقدار]]/Table8[[#This Row],[تعداد روز فعال شعبه]])*10</f>
        <v>1.1418439716312057</v>
      </c>
    </row>
    <row r="212" spans="1:9" x14ac:dyDescent="0.35">
      <c r="A212" s="1" t="s">
        <v>438</v>
      </c>
      <c r="B212" s="1" t="s">
        <v>547</v>
      </c>
      <c r="C212" s="1">
        <v>2817</v>
      </c>
      <c r="D212" s="1">
        <v>18280000</v>
      </c>
      <c r="E212" s="1">
        <v>2</v>
      </c>
      <c r="F212" s="1">
        <v>141</v>
      </c>
      <c r="G212" s="1">
        <v>2</v>
      </c>
      <c r="H212" s="1" t="s">
        <v>10</v>
      </c>
      <c r="I212" s="4">
        <f>1+(Table8[[#This Row],[مقدار]]/Table8[[#This Row],[تعداد روز فعال شعبه]])*10</f>
        <v>1.1418439716312057</v>
      </c>
    </row>
    <row r="213" spans="1:9" x14ac:dyDescent="0.35">
      <c r="A213" s="1" t="s">
        <v>438</v>
      </c>
      <c r="B213" s="1" t="s">
        <v>548</v>
      </c>
      <c r="C213" s="1">
        <v>3529</v>
      </c>
      <c r="D213" s="1">
        <v>13900000</v>
      </c>
      <c r="E213" s="1">
        <v>2</v>
      </c>
      <c r="F213" s="1">
        <v>141</v>
      </c>
      <c r="G213" s="1">
        <v>2</v>
      </c>
      <c r="H213" s="1" t="s">
        <v>10</v>
      </c>
      <c r="I213" s="4">
        <f>1+(Table8[[#This Row],[مقدار]]/Table8[[#This Row],[تعداد روز فعال شعبه]])*10</f>
        <v>1.1418439716312057</v>
      </c>
    </row>
    <row r="214" spans="1:9" x14ac:dyDescent="0.35">
      <c r="A214" s="1" t="s">
        <v>438</v>
      </c>
      <c r="B214" s="1" t="s">
        <v>550</v>
      </c>
      <c r="C214" s="1">
        <v>3573</v>
      </c>
      <c r="D214" s="1">
        <v>11740000</v>
      </c>
      <c r="E214" s="1">
        <v>2</v>
      </c>
      <c r="F214" s="1">
        <v>141</v>
      </c>
      <c r="G214" s="1">
        <v>2</v>
      </c>
      <c r="H214" s="1" t="s">
        <v>10</v>
      </c>
      <c r="I214" s="4">
        <f>1+(Table8[[#This Row],[مقدار]]/Table8[[#This Row],[تعداد روز فعال شعبه]])*10</f>
        <v>1.1418439716312057</v>
      </c>
    </row>
    <row r="215" spans="1:9" x14ac:dyDescent="0.35">
      <c r="A215" s="1" t="s">
        <v>438</v>
      </c>
      <c r="B215" s="1" t="s">
        <v>551</v>
      </c>
      <c r="C215" s="1">
        <v>3021</v>
      </c>
      <c r="D215" s="1">
        <v>16340000</v>
      </c>
      <c r="E215" s="1">
        <v>2</v>
      </c>
      <c r="F215" s="1">
        <v>141</v>
      </c>
      <c r="G215" s="1">
        <v>2</v>
      </c>
      <c r="H215" s="1" t="s">
        <v>10</v>
      </c>
      <c r="I215" s="4">
        <f>1+(Table8[[#This Row],[مقدار]]/Table8[[#This Row],[تعداد روز فعال شعبه]])*10</f>
        <v>1.1418439716312057</v>
      </c>
    </row>
    <row r="216" spans="1:9" x14ac:dyDescent="0.35">
      <c r="A216" s="1" t="s">
        <v>438</v>
      </c>
      <c r="B216" s="1" t="s">
        <v>552</v>
      </c>
      <c r="C216" s="1">
        <v>3533</v>
      </c>
      <c r="D216" s="1">
        <v>30900000</v>
      </c>
      <c r="E216" s="1">
        <v>2</v>
      </c>
      <c r="F216" s="1">
        <v>141</v>
      </c>
      <c r="G216" s="1">
        <v>2</v>
      </c>
      <c r="H216" s="1" t="s">
        <v>10</v>
      </c>
      <c r="I216" s="4">
        <f>1+(Table8[[#This Row],[مقدار]]/Table8[[#This Row],[تعداد روز فعال شعبه]])*10</f>
        <v>1.1418439716312057</v>
      </c>
    </row>
    <row r="217" spans="1:9" x14ac:dyDescent="0.35">
      <c r="A217" s="1" t="s">
        <v>438</v>
      </c>
      <c r="B217" s="1" t="s">
        <v>553</v>
      </c>
      <c r="C217" s="1">
        <v>2391</v>
      </c>
      <c r="D217" s="1">
        <v>19660000</v>
      </c>
      <c r="E217" s="1">
        <v>2</v>
      </c>
      <c r="F217" s="1">
        <v>141</v>
      </c>
      <c r="G217" s="1">
        <v>2</v>
      </c>
      <c r="H217" s="1" t="s">
        <v>10</v>
      </c>
      <c r="I217" s="4">
        <f>1+(Table8[[#This Row],[مقدار]]/Table8[[#This Row],[تعداد روز فعال شعبه]])*10</f>
        <v>1.1418439716312057</v>
      </c>
    </row>
    <row r="218" spans="1:9" x14ac:dyDescent="0.35">
      <c r="A218" s="1" t="s">
        <v>438</v>
      </c>
      <c r="B218" s="1" t="s">
        <v>555</v>
      </c>
      <c r="C218" s="1">
        <v>2971</v>
      </c>
      <c r="D218" s="1">
        <v>14320000</v>
      </c>
      <c r="E218" s="1">
        <v>2</v>
      </c>
      <c r="F218" s="1">
        <v>141</v>
      </c>
      <c r="G218" s="1">
        <v>2</v>
      </c>
      <c r="H218" s="1" t="s">
        <v>10</v>
      </c>
      <c r="I218" s="4">
        <f>1+(Table8[[#This Row],[مقدار]]/Table8[[#This Row],[تعداد روز فعال شعبه]])*10</f>
        <v>1.1418439716312057</v>
      </c>
    </row>
    <row r="219" spans="1:9" x14ac:dyDescent="0.35">
      <c r="A219" s="1" t="s">
        <v>438</v>
      </c>
      <c r="B219" s="1" t="s">
        <v>557</v>
      </c>
      <c r="C219" s="1">
        <v>3574</v>
      </c>
      <c r="D219" s="1">
        <v>15020000</v>
      </c>
      <c r="E219" s="1">
        <v>2</v>
      </c>
      <c r="F219" s="1">
        <v>141</v>
      </c>
      <c r="G219" s="1">
        <v>2</v>
      </c>
      <c r="H219" s="1" t="s">
        <v>10</v>
      </c>
      <c r="I219" s="4">
        <f>1+(Table8[[#This Row],[مقدار]]/Table8[[#This Row],[تعداد روز فعال شعبه]])*10</f>
        <v>1.1418439716312057</v>
      </c>
    </row>
    <row r="220" spans="1:9" x14ac:dyDescent="0.35">
      <c r="A220" s="1" t="s">
        <v>438</v>
      </c>
      <c r="B220" s="1" t="s">
        <v>559</v>
      </c>
      <c r="C220" s="1">
        <v>904</v>
      </c>
      <c r="D220" s="1">
        <v>260000</v>
      </c>
      <c r="E220" s="1">
        <v>2</v>
      </c>
      <c r="F220" s="1">
        <v>141</v>
      </c>
      <c r="G220" s="1">
        <v>2</v>
      </c>
      <c r="H220" s="1" t="s">
        <v>10</v>
      </c>
      <c r="I220" s="4">
        <f>1+(Table8[[#This Row],[مقدار]]/Table8[[#This Row],[تعداد روز فعال شعبه]])*10</f>
        <v>1.1418439716312057</v>
      </c>
    </row>
    <row r="221" spans="1:9" x14ac:dyDescent="0.35">
      <c r="A221" s="1" t="s">
        <v>438</v>
      </c>
      <c r="B221" s="1" t="s">
        <v>561</v>
      </c>
      <c r="C221" s="1">
        <v>3504</v>
      </c>
      <c r="D221" s="1">
        <v>10780000</v>
      </c>
      <c r="E221" s="1">
        <v>2</v>
      </c>
      <c r="F221" s="1">
        <v>141</v>
      </c>
      <c r="G221" s="1">
        <v>2</v>
      </c>
      <c r="H221" s="1" t="s">
        <v>10</v>
      </c>
      <c r="I221" s="4">
        <f>1+(Table8[[#This Row],[مقدار]]/Table8[[#This Row],[تعداد روز فعال شعبه]])*10</f>
        <v>1.1418439716312057</v>
      </c>
    </row>
    <row r="222" spans="1:9" x14ac:dyDescent="0.35">
      <c r="A222" s="1" t="s">
        <v>438</v>
      </c>
      <c r="B222" s="1" t="s">
        <v>564</v>
      </c>
      <c r="C222" s="1">
        <v>3541</v>
      </c>
      <c r="D222" s="1">
        <v>18880000</v>
      </c>
      <c r="E222" s="1">
        <v>2</v>
      </c>
      <c r="F222" s="1">
        <v>141</v>
      </c>
      <c r="G222" s="1">
        <v>2</v>
      </c>
      <c r="H222" s="1" t="s">
        <v>10</v>
      </c>
      <c r="I222" s="4">
        <f>1+(Table8[[#This Row],[مقدار]]/Table8[[#This Row],[تعداد روز فعال شعبه]])*10</f>
        <v>1.1418439716312057</v>
      </c>
    </row>
    <row r="223" spans="1:9" x14ac:dyDescent="0.35">
      <c r="A223" s="1" t="s">
        <v>438</v>
      </c>
      <c r="B223" s="1" t="s">
        <v>566</v>
      </c>
      <c r="C223" s="1">
        <v>3008</v>
      </c>
      <c r="D223" s="1">
        <v>20540000</v>
      </c>
      <c r="E223" s="1">
        <v>2</v>
      </c>
      <c r="F223" s="1">
        <v>141</v>
      </c>
      <c r="G223" s="1">
        <v>2</v>
      </c>
      <c r="H223" s="1" t="s">
        <v>10</v>
      </c>
      <c r="I223" s="4">
        <f>1+(Table8[[#This Row],[مقدار]]/Table8[[#This Row],[تعداد روز فعال شعبه]])*10</f>
        <v>1.1418439716312057</v>
      </c>
    </row>
    <row r="224" spans="1:9" x14ac:dyDescent="0.35">
      <c r="A224" s="1" t="s">
        <v>438</v>
      </c>
      <c r="B224" s="1" t="s">
        <v>567</v>
      </c>
      <c r="C224" s="1">
        <v>3736</v>
      </c>
      <c r="D224" s="1">
        <v>21680000</v>
      </c>
      <c r="E224" s="1">
        <v>2</v>
      </c>
      <c r="F224" s="1">
        <v>141</v>
      </c>
      <c r="G224" s="1">
        <v>2</v>
      </c>
      <c r="H224" s="1" t="s">
        <v>10</v>
      </c>
      <c r="I224" s="4">
        <f>1+(Table8[[#This Row],[مقدار]]/Table8[[#This Row],[تعداد روز فعال شعبه]])*10</f>
        <v>1.1418439716312057</v>
      </c>
    </row>
    <row r="225" spans="1:9" x14ac:dyDescent="0.35">
      <c r="A225" s="1" t="s">
        <v>438</v>
      </c>
      <c r="B225" s="1" t="s">
        <v>568</v>
      </c>
      <c r="C225" s="1">
        <v>4393</v>
      </c>
      <c r="D225" s="1">
        <v>22360000</v>
      </c>
      <c r="E225" s="1">
        <v>2</v>
      </c>
      <c r="F225" s="1">
        <v>141</v>
      </c>
      <c r="G225" s="1">
        <v>2</v>
      </c>
      <c r="H225" s="1" t="s">
        <v>10</v>
      </c>
      <c r="I225" s="4">
        <f>1+(Table8[[#This Row],[مقدار]]/Table8[[#This Row],[تعداد روز فعال شعبه]])*10</f>
        <v>1.1418439716312057</v>
      </c>
    </row>
    <row r="226" spans="1:9" x14ac:dyDescent="0.35">
      <c r="A226" s="1" t="s">
        <v>438</v>
      </c>
      <c r="B226" s="1" t="s">
        <v>570</v>
      </c>
      <c r="C226" s="1">
        <v>3137</v>
      </c>
      <c r="D226" s="1">
        <v>18560000</v>
      </c>
      <c r="E226" s="1">
        <v>2</v>
      </c>
      <c r="F226" s="1">
        <v>141</v>
      </c>
      <c r="G226" s="1">
        <v>2</v>
      </c>
      <c r="H226" s="1" t="s">
        <v>10</v>
      </c>
      <c r="I226" s="4">
        <f>1+(Table8[[#This Row],[مقدار]]/Table8[[#This Row],[تعداد روز فعال شعبه]])*10</f>
        <v>1.1418439716312057</v>
      </c>
    </row>
    <row r="227" spans="1:9" x14ac:dyDescent="0.35">
      <c r="A227" s="1" t="s">
        <v>438</v>
      </c>
      <c r="B227" s="1" t="s">
        <v>571</v>
      </c>
      <c r="C227" s="1">
        <v>3029</v>
      </c>
      <c r="D227" s="1">
        <v>28760000</v>
      </c>
      <c r="E227" s="1">
        <v>2</v>
      </c>
      <c r="F227" s="1">
        <v>141</v>
      </c>
      <c r="G227" s="1">
        <v>2</v>
      </c>
      <c r="H227" s="1" t="s">
        <v>10</v>
      </c>
      <c r="I227" s="4">
        <f>1+(Table8[[#This Row],[مقدار]]/Table8[[#This Row],[تعداد روز فعال شعبه]])*10</f>
        <v>1.1418439716312057</v>
      </c>
    </row>
    <row r="228" spans="1:9" x14ac:dyDescent="0.35">
      <c r="A228" s="1" t="s">
        <v>438</v>
      </c>
      <c r="B228" s="1" t="s">
        <v>572</v>
      </c>
      <c r="C228" s="1">
        <v>2382</v>
      </c>
      <c r="D228" s="1">
        <v>8120000</v>
      </c>
      <c r="E228" s="1">
        <v>2</v>
      </c>
      <c r="F228" s="1">
        <v>141</v>
      </c>
      <c r="G228" s="1">
        <v>2</v>
      </c>
      <c r="H228" s="1" t="s">
        <v>10</v>
      </c>
      <c r="I228" s="4">
        <f>1+(Table8[[#This Row],[مقدار]]/Table8[[#This Row],[تعداد روز فعال شعبه]])*10</f>
        <v>1.1418439716312057</v>
      </c>
    </row>
    <row r="229" spans="1:9" x14ac:dyDescent="0.35">
      <c r="A229" s="1" t="s">
        <v>438</v>
      </c>
      <c r="B229" s="1" t="s">
        <v>573</v>
      </c>
      <c r="C229" s="1">
        <v>3040</v>
      </c>
      <c r="D229" s="1">
        <v>37660000</v>
      </c>
      <c r="E229" s="1">
        <v>2</v>
      </c>
      <c r="F229" s="1">
        <v>141</v>
      </c>
      <c r="G229" s="1">
        <v>2</v>
      </c>
      <c r="H229" s="1" t="s">
        <v>10</v>
      </c>
      <c r="I229" s="4">
        <f>1+(Table8[[#This Row],[مقدار]]/Table8[[#This Row],[تعداد روز فعال شعبه]])*10</f>
        <v>1.1418439716312057</v>
      </c>
    </row>
    <row r="230" spans="1:9" x14ac:dyDescent="0.35">
      <c r="A230" s="1" t="s">
        <v>438</v>
      </c>
      <c r="B230" s="1" t="s">
        <v>574</v>
      </c>
      <c r="C230" s="1">
        <v>2468</v>
      </c>
      <c r="D230" s="1">
        <v>14740000</v>
      </c>
      <c r="E230" s="1">
        <v>2</v>
      </c>
      <c r="F230" s="1">
        <v>141</v>
      </c>
      <c r="G230" s="1">
        <v>2</v>
      </c>
      <c r="H230" s="1" t="s">
        <v>10</v>
      </c>
      <c r="I230" s="4">
        <f>1+(Table8[[#This Row],[مقدار]]/Table8[[#This Row],[تعداد روز فعال شعبه]])*10</f>
        <v>1.1418439716312057</v>
      </c>
    </row>
    <row r="231" spans="1:9" x14ac:dyDescent="0.35">
      <c r="A231" s="1" t="s">
        <v>438</v>
      </c>
      <c r="B231" s="1" t="s">
        <v>575</v>
      </c>
      <c r="C231" s="1">
        <v>3135</v>
      </c>
      <c r="D231" s="1">
        <v>34240000</v>
      </c>
      <c r="E231" s="1">
        <v>2</v>
      </c>
      <c r="F231" s="1">
        <v>141</v>
      </c>
      <c r="G231" s="1">
        <v>2</v>
      </c>
      <c r="H231" s="1" t="s">
        <v>10</v>
      </c>
      <c r="I231" s="4">
        <f>1+(Table8[[#This Row],[مقدار]]/Table8[[#This Row],[تعداد روز فعال شعبه]])*10</f>
        <v>1.1418439716312057</v>
      </c>
    </row>
    <row r="232" spans="1:9" x14ac:dyDescent="0.35">
      <c r="A232" s="1" t="s">
        <v>438</v>
      </c>
      <c r="B232" s="1" t="s">
        <v>576</v>
      </c>
      <c r="C232" s="1">
        <v>3550</v>
      </c>
      <c r="D232" s="1">
        <v>15820000</v>
      </c>
      <c r="E232" s="1">
        <v>2</v>
      </c>
      <c r="F232" s="1">
        <v>141</v>
      </c>
      <c r="G232" s="1">
        <v>2</v>
      </c>
      <c r="H232" s="1" t="s">
        <v>10</v>
      </c>
      <c r="I232" s="4">
        <f>1+(Table8[[#This Row],[مقدار]]/Table8[[#This Row],[تعداد روز فعال شعبه]])*10</f>
        <v>1.1418439716312057</v>
      </c>
    </row>
    <row r="233" spans="1:9" x14ac:dyDescent="0.35">
      <c r="A233" s="1" t="s">
        <v>438</v>
      </c>
      <c r="B233" s="1" t="s">
        <v>577</v>
      </c>
      <c r="C233" s="1">
        <v>2940</v>
      </c>
      <c r="D233" s="1">
        <v>16460000</v>
      </c>
      <c r="E233" s="1">
        <v>2</v>
      </c>
      <c r="F233" s="1">
        <v>141</v>
      </c>
      <c r="G233" s="1">
        <v>2</v>
      </c>
      <c r="H233" s="1" t="s">
        <v>10</v>
      </c>
      <c r="I233" s="4">
        <f>1+(Table8[[#This Row],[مقدار]]/Table8[[#This Row],[تعداد روز فعال شعبه]])*10</f>
        <v>1.1418439716312057</v>
      </c>
    </row>
    <row r="234" spans="1:9" x14ac:dyDescent="0.35">
      <c r="A234" s="1" t="s">
        <v>438</v>
      </c>
      <c r="B234" s="1" t="s">
        <v>578</v>
      </c>
      <c r="C234" s="1">
        <v>2886</v>
      </c>
      <c r="D234" s="1">
        <v>33540000</v>
      </c>
      <c r="E234" s="1">
        <v>2</v>
      </c>
      <c r="F234" s="1">
        <v>141</v>
      </c>
      <c r="G234" s="1">
        <v>2</v>
      </c>
      <c r="H234" s="1" t="s">
        <v>10</v>
      </c>
      <c r="I234" s="4">
        <f>1+(Table8[[#This Row],[مقدار]]/Table8[[#This Row],[تعداد روز فعال شعبه]])*10</f>
        <v>1.1418439716312057</v>
      </c>
    </row>
    <row r="235" spans="1:9" x14ac:dyDescent="0.35">
      <c r="A235" s="1" t="s">
        <v>438</v>
      </c>
      <c r="B235" s="1" t="s">
        <v>579</v>
      </c>
      <c r="C235" s="1">
        <v>3240</v>
      </c>
      <c r="D235" s="1">
        <v>12660000</v>
      </c>
      <c r="E235" s="1">
        <v>2</v>
      </c>
      <c r="F235" s="1">
        <v>141</v>
      </c>
      <c r="G235" s="1">
        <v>2</v>
      </c>
      <c r="H235" s="1" t="s">
        <v>10</v>
      </c>
      <c r="I235" s="4">
        <f>1+(Table8[[#This Row],[مقدار]]/Table8[[#This Row],[تعداد روز فعال شعبه]])*10</f>
        <v>1.1418439716312057</v>
      </c>
    </row>
    <row r="236" spans="1:9" x14ac:dyDescent="0.35">
      <c r="A236" s="1" t="s">
        <v>438</v>
      </c>
      <c r="B236" s="1" t="s">
        <v>580</v>
      </c>
      <c r="C236" s="1">
        <v>4396</v>
      </c>
      <c r="D236" s="1">
        <v>48540000</v>
      </c>
      <c r="E236" s="1">
        <v>2</v>
      </c>
      <c r="F236" s="1">
        <v>141</v>
      </c>
      <c r="G236" s="1">
        <v>2</v>
      </c>
      <c r="H236" s="1" t="s">
        <v>10</v>
      </c>
      <c r="I236" s="4">
        <f>1+(Table8[[#This Row],[مقدار]]/Table8[[#This Row],[تعداد روز فعال شعبه]])*10</f>
        <v>1.1418439716312057</v>
      </c>
    </row>
    <row r="237" spans="1:9" x14ac:dyDescent="0.35">
      <c r="A237" s="1" t="s">
        <v>438</v>
      </c>
      <c r="B237" s="1" t="s">
        <v>581</v>
      </c>
      <c r="C237" s="1">
        <v>3483</v>
      </c>
      <c r="D237" s="1">
        <v>21120000</v>
      </c>
      <c r="E237" s="1">
        <v>2</v>
      </c>
      <c r="F237" s="1">
        <v>141</v>
      </c>
      <c r="G237" s="1">
        <v>2</v>
      </c>
      <c r="H237" s="1" t="s">
        <v>10</v>
      </c>
      <c r="I237" s="4">
        <f>1+(Table8[[#This Row],[مقدار]]/Table8[[#This Row],[تعداد روز فعال شعبه]])*10</f>
        <v>1.1418439716312057</v>
      </c>
    </row>
    <row r="238" spans="1:9" x14ac:dyDescent="0.35">
      <c r="A238" s="1" t="s">
        <v>438</v>
      </c>
      <c r="B238" s="1" t="s">
        <v>582</v>
      </c>
      <c r="C238" s="1">
        <v>3334</v>
      </c>
      <c r="D238" s="1">
        <v>11160000</v>
      </c>
      <c r="E238" s="1">
        <v>2</v>
      </c>
      <c r="F238" s="1">
        <v>141</v>
      </c>
      <c r="G238" s="1">
        <v>2</v>
      </c>
      <c r="H238" s="1" t="s">
        <v>10</v>
      </c>
      <c r="I238" s="4">
        <f>1+(Table8[[#This Row],[مقدار]]/Table8[[#This Row],[تعداد روز فعال شعبه]])*10</f>
        <v>1.1418439716312057</v>
      </c>
    </row>
    <row r="239" spans="1:9" x14ac:dyDescent="0.35">
      <c r="A239" s="1" t="s">
        <v>438</v>
      </c>
      <c r="B239" s="1" t="s">
        <v>583</v>
      </c>
      <c r="C239" s="1">
        <v>2446</v>
      </c>
      <c r="D239" s="1">
        <v>9360000</v>
      </c>
      <c r="E239" s="1">
        <v>2</v>
      </c>
      <c r="F239" s="1">
        <v>141</v>
      </c>
      <c r="G239" s="1">
        <v>2</v>
      </c>
      <c r="H239" s="1" t="s">
        <v>10</v>
      </c>
      <c r="I239" s="4">
        <f>1+(Table8[[#This Row],[مقدار]]/Table8[[#This Row],[تعداد روز فعال شعبه]])*10</f>
        <v>1.1418439716312057</v>
      </c>
    </row>
    <row r="240" spans="1:9" x14ac:dyDescent="0.35">
      <c r="A240" s="1" t="s">
        <v>438</v>
      </c>
      <c r="B240" s="1" t="s">
        <v>584</v>
      </c>
      <c r="C240" s="1">
        <v>4395</v>
      </c>
      <c r="D240" s="1">
        <v>34360000</v>
      </c>
      <c r="E240" s="1">
        <v>2</v>
      </c>
      <c r="F240" s="1">
        <v>141</v>
      </c>
      <c r="G240" s="1">
        <v>2</v>
      </c>
      <c r="H240" s="1" t="s">
        <v>10</v>
      </c>
      <c r="I240" s="4">
        <f>1+(Table8[[#This Row],[مقدار]]/Table8[[#This Row],[تعداد روز فعال شعبه]])*10</f>
        <v>1.1418439716312057</v>
      </c>
    </row>
    <row r="241" spans="1:9" x14ac:dyDescent="0.35">
      <c r="A241" s="1" t="s">
        <v>438</v>
      </c>
      <c r="B241" s="1" t="s">
        <v>585</v>
      </c>
      <c r="C241" s="1">
        <v>3120</v>
      </c>
      <c r="D241" s="1">
        <v>13920000</v>
      </c>
      <c r="E241" s="1">
        <v>2</v>
      </c>
      <c r="F241" s="1">
        <v>141</v>
      </c>
      <c r="G241" s="1">
        <v>2</v>
      </c>
      <c r="H241" s="1" t="s">
        <v>10</v>
      </c>
      <c r="I241" s="4">
        <f>1+(Table8[[#This Row],[مقدار]]/Table8[[#This Row],[تعداد روز فعال شعبه]])*10</f>
        <v>1.1418439716312057</v>
      </c>
    </row>
    <row r="242" spans="1:9" x14ac:dyDescent="0.35">
      <c r="A242" s="1" t="s">
        <v>438</v>
      </c>
      <c r="B242" s="1" t="s">
        <v>586</v>
      </c>
      <c r="C242" s="1">
        <v>3937</v>
      </c>
      <c r="D242" s="1">
        <v>20140000</v>
      </c>
      <c r="E242" s="1">
        <v>2</v>
      </c>
      <c r="F242" s="1">
        <v>141</v>
      </c>
      <c r="G242" s="1">
        <v>2</v>
      </c>
      <c r="H242" s="1" t="s">
        <v>10</v>
      </c>
      <c r="I242" s="4">
        <f>1+(Table8[[#This Row],[مقدار]]/Table8[[#This Row],[تعداد روز فعال شعبه]])*10</f>
        <v>1.1418439716312057</v>
      </c>
    </row>
    <row r="243" spans="1:9" x14ac:dyDescent="0.35">
      <c r="A243" s="1" t="s">
        <v>438</v>
      </c>
      <c r="B243" s="1" t="s">
        <v>587</v>
      </c>
      <c r="C243" s="1">
        <v>3001</v>
      </c>
      <c r="D243" s="1">
        <v>34660000</v>
      </c>
      <c r="E243" s="1">
        <v>2</v>
      </c>
      <c r="F243" s="1">
        <v>141</v>
      </c>
      <c r="G243" s="1">
        <v>2</v>
      </c>
      <c r="H243" s="1" t="s">
        <v>10</v>
      </c>
      <c r="I243" s="4">
        <f>1+(Table8[[#This Row],[مقدار]]/Table8[[#This Row],[تعداد روز فعال شعبه]])*10</f>
        <v>1.1418439716312057</v>
      </c>
    </row>
    <row r="244" spans="1:9" x14ac:dyDescent="0.35">
      <c r="A244" s="1" t="s">
        <v>438</v>
      </c>
      <c r="B244" s="1" t="s">
        <v>588</v>
      </c>
      <c r="C244" s="1">
        <v>3924</v>
      </c>
      <c r="D244" s="1">
        <v>17040000</v>
      </c>
      <c r="E244" s="1">
        <v>2</v>
      </c>
      <c r="F244" s="1">
        <v>141</v>
      </c>
      <c r="G244" s="1">
        <v>2</v>
      </c>
      <c r="H244" s="1" t="s">
        <v>10</v>
      </c>
      <c r="I244" s="4">
        <f>1+(Table8[[#This Row],[مقدار]]/Table8[[#This Row],[تعداد روز فعال شعبه]])*10</f>
        <v>1.1418439716312057</v>
      </c>
    </row>
    <row r="245" spans="1:9" x14ac:dyDescent="0.35">
      <c r="A245" s="1" t="s">
        <v>438</v>
      </c>
      <c r="B245" s="1" t="s">
        <v>589</v>
      </c>
      <c r="C245" s="1">
        <v>3102</v>
      </c>
      <c r="D245" s="1">
        <v>10520000</v>
      </c>
      <c r="E245" s="1">
        <v>2</v>
      </c>
      <c r="F245" s="1">
        <v>141</v>
      </c>
      <c r="G245" s="1">
        <v>2</v>
      </c>
      <c r="H245" s="1" t="s">
        <v>10</v>
      </c>
      <c r="I245" s="4">
        <f>1+(Table8[[#This Row],[مقدار]]/Table8[[#This Row],[تعداد روز فعال شعبه]])*10</f>
        <v>1.1418439716312057</v>
      </c>
    </row>
    <row r="246" spans="1:9" x14ac:dyDescent="0.35">
      <c r="A246" s="1" t="s">
        <v>438</v>
      </c>
      <c r="B246" s="1" t="s">
        <v>186</v>
      </c>
      <c r="C246" s="1">
        <v>58987</v>
      </c>
      <c r="D246" s="1">
        <v>6082200</v>
      </c>
      <c r="E246" s="1">
        <v>1</v>
      </c>
      <c r="F246" s="1">
        <v>141</v>
      </c>
      <c r="G246" s="1">
        <v>1</v>
      </c>
      <c r="H246" s="1" t="s">
        <v>10</v>
      </c>
      <c r="I246" s="4">
        <f>1+(Table8[[#This Row],[مقدار]]/Table8[[#This Row],[تعداد روز فعال شعبه]])*10</f>
        <v>1.0709219858156027</v>
      </c>
    </row>
    <row r="247" spans="1:9" x14ac:dyDescent="0.35">
      <c r="A247" s="1" t="s">
        <v>438</v>
      </c>
      <c r="B247" s="1" t="s">
        <v>57</v>
      </c>
      <c r="C247" s="1">
        <v>58659</v>
      </c>
      <c r="D247" s="1">
        <v>10616600</v>
      </c>
      <c r="E247" s="1">
        <v>1</v>
      </c>
      <c r="F247" s="1">
        <v>141</v>
      </c>
      <c r="G247" s="1">
        <v>1</v>
      </c>
      <c r="H247" s="1" t="s">
        <v>10</v>
      </c>
      <c r="I247" s="4">
        <f>1+(Table8[[#This Row],[مقدار]]/Table8[[#This Row],[تعداد روز فعال شعبه]])*10</f>
        <v>1.0709219858156027</v>
      </c>
    </row>
    <row r="248" spans="1:9" x14ac:dyDescent="0.35">
      <c r="A248" s="1" t="s">
        <v>438</v>
      </c>
      <c r="B248" s="1" t="s">
        <v>219</v>
      </c>
      <c r="C248" s="1">
        <v>58448</v>
      </c>
      <c r="D248" s="1">
        <v>4643400</v>
      </c>
      <c r="E248" s="1">
        <v>1</v>
      </c>
      <c r="F248" s="1">
        <v>141</v>
      </c>
      <c r="G248" s="1">
        <v>1</v>
      </c>
      <c r="H248" s="1" t="s">
        <v>10</v>
      </c>
      <c r="I248" s="4">
        <f>1+(Table8[[#This Row],[مقدار]]/Table8[[#This Row],[تعداد روز فعال شعبه]])*10</f>
        <v>1.0709219858156027</v>
      </c>
    </row>
    <row r="249" spans="1:9" x14ac:dyDescent="0.35">
      <c r="A249" s="1" t="s">
        <v>438</v>
      </c>
      <c r="B249" s="1" t="s">
        <v>157</v>
      </c>
      <c r="C249" s="1">
        <v>58636</v>
      </c>
      <c r="D249" s="1">
        <v>5940500</v>
      </c>
      <c r="E249" s="1">
        <v>1</v>
      </c>
      <c r="F249" s="1">
        <v>141</v>
      </c>
      <c r="G249" s="1">
        <v>1</v>
      </c>
      <c r="H249" s="1" t="s">
        <v>10</v>
      </c>
      <c r="I249" s="4">
        <f>1+(Table8[[#This Row],[مقدار]]/Table8[[#This Row],[تعداد روز فعال شعبه]])*10</f>
        <v>1.0709219858156027</v>
      </c>
    </row>
    <row r="250" spans="1:9" x14ac:dyDescent="0.35">
      <c r="A250" s="1" t="s">
        <v>438</v>
      </c>
      <c r="B250" s="1" t="s">
        <v>123</v>
      </c>
      <c r="C250" s="1">
        <v>58600</v>
      </c>
      <c r="D250" s="1">
        <v>18279300</v>
      </c>
      <c r="E250" s="1">
        <v>1</v>
      </c>
      <c r="F250" s="1">
        <v>141</v>
      </c>
      <c r="G250" s="1">
        <v>1</v>
      </c>
      <c r="H250" s="1" t="s">
        <v>10</v>
      </c>
      <c r="I250" s="4">
        <f>1+(Table8[[#This Row],[مقدار]]/Table8[[#This Row],[تعداد روز فعال شعبه]])*10</f>
        <v>1.0709219858156027</v>
      </c>
    </row>
    <row r="251" spans="1:9" x14ac:dyDescent="0.35">
      <c r="A251" s="1" t="s">
        <v>438</v>
      </c>
      <c r="B251" s="1" t="s">
        <v>440</v>
      </c>
      <c r="C251" s="1">
        <v>58866</v>
      </c>
      <c r="D251" s="1">
        <v>6997800</v>
      </c>
      <c r="E251" s="1">
        <v>1</v>
      </c>
      <c r="F251" s="1">
        <v>141</v>
      </c>
      <c r="G251" s="1">
        <v>1</v>
      </c>
      <c r="H251" s="1" t="s">
        <v>10</v>
      </c>
      <c r="I251" s="4">
        <f>1+(Table8[[#This Row],[مقدار]]/Table8[[#This Row],[تعداد روز فعال شعبه]])*10</f>
        <v>1.0709219858156027</v>
      </c>
    </row>
    <row r="252" spans="1:9" x14ac:dyDescent="0.35">
      <c r="A252" s="1" t="s">
        <v>438</v>
      </c>
      <c r="B252" s="1" t="s">
        <v>182</v>
      </c>
      <c r="C252" s="1">
        <v>58943</v>
      </c>
      <c r="D252" s="1">
        <v>7564600</v>
      </c>
      <c r="E252" s="1">
        <v>1</v>
      </c>
      <c r="F252" s="1">
        <v>141</v>
      </c>
      <c r="G252" s="1">
        <v>1</v>
      </c>
      <c r="H252" s="1" t="s">
        <v>10</v>
      </c>
      <c r="I252" s="4">
        <f>1+(Table8[[#This Row],[مقدار]]/Table8[[#This Row],[تعداد روز فعال شعبه]])*10</f>
        <v>1.0709219858156027</v>
      </c>
    </row>
    <row r="253" spans="1:9" x14ac:dyDescent="0.35">
      <c r="A253" s="1" t="s">
        <v>438</v>
      </c>
      <c r="B253" s="1" t="s">
        <v>189</v>
      </c>
      <c r="C253" s="1">
        <v>59017</v>
      </c>
      <c r="D253" s="1">
        <v>13440000</v>
      </c>
      <c r="E253" s="1">
        <v>1</v>
      </c>
      <c r="F253" s="1">
        <v>141</v>
      </c>
      <c r="G253" s="1">
        <v>1</v>
      </c>
      <c r="H253" s="1" t="s">
        <v>10</v>
      </c>
      <c r="I253" s="4">
        <f>1+(Table8[[#This Row],[مقدار]]/Table8[[#This Row],[تعداد روز فعال شعبه]])*10</f>
        <v>1.0709219858156027</v>
      </c>
    </row>
    <row r="254" spans="1:9" x14ac:dyDescent="0.35">
      <c r="A254" s="1" t="s">
        <v>438</v>
      </c>
      <c r="B254" s="1" t="s">
        <v>48</v>
      </c>
      <c r="C254" s="1">
        <v>74700</v>
      </c>
      <c r="D254" s="1">
        <v>10060700</v>
      </c>
      <c r="E254" s="1">
        <v>1</v>
      </c>
      <c r="F254" s="1">
        <v>141</v>
      </c>
      <c r="G254" s="1">
        <v>1</v>
      </c>
      <c r="H254" s="1" t="s">
        <v>10</v>
      </c>
      <c r="I254" s="4">
        <f>1+(Table8[[#This Row],[مقدار]]/Table8[[#This Row],[تعداد روز فعال شعبه]])*10</f>
        <v>1.0709219858156027</v>
      </c>
    </row>
    <row r="255" spans="1:9" x14ac:dyDescent="0.35">
      <c r="A255" s="1" t="s">
        <v>438</v>
      </c>
      <c r="B255" s="1" t="s">
        <v>16</v>
      </c>
      <c r="C255" s="1">
        <v>58711</v>
      </c>
      <c r="D255" s="1">
        <v>12633100</v>
      </c>
      <c r="E255" s="1">
        <v>1</v>
      </c>
      <c r="F255" s="1">
        <v>141</v>
      </c>
      <c r="G255" s="1">
        <v>1</v>
      </c>
      <c r="H255" s="1" t="s">
        <v>10</v>
      </c>
      <c r="I255" s="4">
        <f>1+(Table8[[#This Row],[مقدار]]/Table8[[#This Row],[تعداد روز فعال شعبه]])*10</f>
        <v>1.0709219858156027</v>
      </c>
    </row>
    <row r="256" spans="1:9" x14ac:dyDescent="0.35">
      <c r="A256" s="1" t="s">
        <v>438</v>
      </c>
      <c r="B256" s="1" t="s">
        <v>353</v>
      </c>
      <c r="C256" s="1">
        <v>58578</v>
      </c>
      <c r="D256" s="1">
        <v>18137600</v>
      </c>
      <c r="E256" s="1">
        <v>1</v>
      </c>
      <c r="F256" s="1">
        <v>141</v>
      </c>
      <c r="G256" s="1">
        <v>1</v>
      </c>
      <c r="H256" s="1" t="s">
        <v>10</v>
      </c>
      <c r="I256" s="4">
        <f>1+(Table8[[#This Row],[مقدار]]/Table8[[#This Row],[تعداد روز فعال شعبه]])*10</f>
        <v>1.0709219858156027</v>
      </c>
    </row>
    <row r="257" spans="1:9" x14ac:dyDescent="0.35">
      <c r="A257" s="1" t="s">
        <v>438</v>
      </c>
      <c r="B257" s="1" t="s">
        <v>231</v>
      </c>
      <c r="C257" s="1">
        <v>58631</v>
      </c>
      <c r="D257" s="1">
        <v>12622200</v>
      </c>
      <c r="E257" s="1">
        <v>1</v>
      </c>
      <c r="F257" s="1">
        <v>141</v>
      </c>
      <c r="G257" s="1">
        <v>1</v>
      </c>
      <c r="H257" s="1" t="s">
        <v>10</v>
      </c>
      <c r="I257" s="4">
        <f>1+(Table8[[#This Row],[مقدار]]/Table8[[#This Row],[تعداد روز فعال شعبه]])*10</f>
        <v>1.0709219858156027</v>
      </c>
    </row>
    <row r="258" spans="1:9" x14ac:dyDescent="0.35">
      <c r="A258" s="1" t="s">
        <v>438</v>
      </c>
      <c r="B258" s="1" t="s">
        <v>34</v>
      </c>
      <c r="C258" s="1">
        <v>58581</v>
      </c>
      <c r="D258" s="1">
        <v>14360000</v>
      </c>
      <c r="E258" s="1">
        <v>1</v>
      </c>
      <c r="F258" s="1">
        <v>141</v>
      </c>
      <c r="G258" s="1">
        <v>1</v>
      </c>
      <c r="H258" s="1" t="s">
        <v>10</v>
      </c>
      <c r="I258" s="4">
        <f>1+(Table8[[#This Row],[مقدار]]/Table8[[#This Row],[تعداد روز فعال شعبه]])*10</f>
        <v>1.0709219858156027</v>
      </c>
    </row>
    <row r="259" spans="1:9" x14ac:dyDescent="0.35">
      <c r="A259" s="1" t="s">
        <v>438</v>
      </c>
      <c r="B259" s="1" t="s">
        <v>444</v>
      </c>
      <c r="C259" s="1">
        <v>58904</v>
      </c>
      <c r="D259" s="1">
        <v>7450000</v>
      </c>
      <c r="E259" s="1">
        <v>1</v>
      </c>
      <c r="F259" s="1">
        <v>141</v>
      </c>
      <c r="G259" s="1">
        <v>1</v>
      </c>
      <c r="H259" s="1" t="s">
        <v>10</v>
      </c>
      <c r="I259" s="4">
        <f>1+(Table8[[#This Row],[مقدار]]/Table8[[#This Row],[تعداد روز فعال شعبه]])*10</f>
        <v>1.0709219858156027</v>
      </c>
    </row>
    <row r="260" spans="1:9" x14ac:dyDescent="0.35">
      <c r="A260" s="1" t="s">
        <v>438</v>
      </c>
      <c r="B260" s="1" t="s">
        <v>427</v>
      </c>
      <c r="C260" s="1">
        <v>58991</v>
      </c>
      <c r="D260" s="1">
        <v>8470000</v>
      </c>
      <c r="E260" s="1">
        <v>1</v>
      </c>
      <c r="F260" s="1">
        <v>141</v>
      </c>
      <c r="G260" s="1">
        <v>1</v>
      </c>
      <c r="H260" s="1" t="s">
        <v>10</v>
      </c>
      <c r="I260" s="4">
        <f>1+(Table8[[#This Row],[مقدار]]/Table8[[#This Row],[تعداد روز فعال شعبه]])*10</f>
        <v>1.0709219858156027</v>
      </c>
    </row>
    <row r="261" spans="1:9" x14ac:dyDescent="0.35">
      <c r="A261" s="1" t="s">
        <v>438</v>
      </c>
      <c r="B261" s="1" t="s">
        <v>292</v>
      </c>
      <c r="C261" s="1">
        <v>59166</v>
      </c>
      <c r="D261" s="1">
        <v>11700000</v>
      </c>
      <c r="E261" s="1">
        <v>1</v>
      </c>
      <c r="F261" s="1">
        <v>141</v>
      </c>
      <c r="G261" s="1">
        <v>1</v>
      </c>
      <c r="H261" s="1" t="s">
        <v>10</v>
      </c>
      <c r="I261" s="4">
        <f>1+(Table8[[#This Row],[مقدار]]/Table8[[#This Row],[تعداد روز فعال شعبه]])*10</f>
        <v>1.0709219858156027</v>
      </c>
    </row>
    <row r="262" spans="1:9" x14ac:dyDescent="0.35">
      <c r="A262" s="1" t="s">
        <v>438</v>
      </c>
      <c r="B262" s="1" t="s">
        <v>36</v>
      </c>
      <c r="C262" s="1">
        <v>58649</v>
      </c>
      <c r="D262" s="1">
        <v>10070000</v>
      </c>
      <c r="E262" s="1">
        <v>1</v>
      </c>
      <c r="F262" s="1">
        <v>141</v>
      </c>
      <c r="G262" s="1">
        <v>1</v>
      </c>
      <c r="H262" s="1" t="s">
        <v>10</v>
      </c>
      <c r="I262" s="4">
        <f>1+(Table8[[#This Row],[مقدار]]/Table8[[#This Row],[تعداد روز فعال شعبه]])*10</f>
        <v>1.0709219858156027</v>
      </c>
    </row>
    <row r="263" spans="1:9" x14ac:dyDescent="0.35">
      <c r="A263" s="1" t="s">
        <v>438</v>
      </c>
      <c r="B263" s="1" t="s">
        <v>158</v>
      </c>
      <c r="C263" s="1">
        <v>58916</v>
      </c>
      <c r="D263" s="1">
        <v>10730000</v>
      </c>
      <c r="E263" s="1">
        <v>1</v>
      </c>
      <c r="F263" s="1">
        <v>141</v>
      </c>
      <c r="G263" s="1">
        <v>1</v>
      </c>
      <c r="H263" s="1" t="s">
        <v>10</v>
      </c>
      <c r="I263" s="4">
        <f>1+(Table8[[#This Row],[مقدار]]/Table8[[#This Row],[تعداد روز فعال شعبه]])*10</f>
        <v>1.0709219858156027</v>
      </c>
    </row>
    <row r="264" spans="1:9" x14ac:dyDescent="0.35">
      <c r="A264" s="1" t="s">
        <v>438</v>
      </c>
      <c r="B264" s="1" t="s">
        <v>445</v>
      </c>
      <c r="C264" s="1">
        <v>58696</v>
      </c>
      <c r="D264" s="1">
        <v>8690000</v>
      </c>
      <c r="E264" s="1">
        <v>1</v>
      </c>
      <c r="F264" s="1">
        <v>141</v>
      </c>
      <c r="G264" s="1">
        <v>1</v>
      </c>
      <c r="H264" s="1" t="s">
        <v>10</v>
      </c>
      <c r="I264" s="4">
        <f>1+(Table8[[#This Row],[مقدار]]/Table8[[#This Row],[تعداد روز فعال شعبه]])*10</f>
        <v>1.0709219858156027</v>
      </c>
    </row>
    <row r="265" spans="1:9" x14ac:dyDescent="0.35">
      <c r="A265" s="1" t="s">
        <v>438</v>
      </c>
      <c r="B265" s="1" t="s">
        <v>306</v>
      </c>
      <c r="C265" s="1">
        <v>58580</v>
      </c>
      <c r="D265" s="1">
        <v>10830000</v>
      </c>
      <c r="E265" s="1">
        <v>1</v>
      </c>
      <c r="F265" s="1">
        <v>141</v>
      </c>
      <c r="G265" s="1">
        <v>1</v>
      </c>
      <c r="H265" s="1" t="s">
        <v>10</v>
      </c>
      <c r="I265" s="4">
        <f>1+(Table8[[#This Row],[مقدار]]/Table8[[#This Row],[تعداد روز فعال شعبه]])*10</f>
        <v>1.0709219858156027</v>
      </c>
    </row>
    <row r="266" spans="1:9" x14ac:dyDescent="0.35">
      <c r="A266" s="1" t="s">
        <v>438</v>
      </c>
      <c r="B266" s="1" t="s">
        <v>35</v>
      </c>
      <c r="C266" s="1">
        <v>59047</v>
      </c>
      <c r="D266" s="1">
        <v>7860000</v>
      </c>
      <c r="E266" s="1">
        <v>1</v>
      </c>
      <c r="F266" s="1">
        <v>141</v>
      </c>
      <c r="G266" s="1">
        <v>1</v>
      </c>
      <c r="H266" s="1" t="s">
        <v>10</v>
      </c>
      <c r="I266" s="4">
        <f>1+(Table8[[#This Row],[مقدار]]/Table8[[#This Row],[تعداد روز فعال شعبه]])*10</f>
        <v>1.0709219858156027</v>
      </c>
    </row>
    <row r="267" spans="1:9" x14ac:dyDescent="0.35">
      <c r="A267" s="1" t="s">
        <v>438</v>
      </c>
      <c r="B267" s="1" t="s">
        <v>73</v>
      </c>
      <c r="C267" s="1">
        <v>59035</v>
      </c>
      <c r="D267" s="1">
        <v>9030000</v>
      </c>
      <c r="E267" s="1">
        <v>1</v>
      </c>
      <c r="F267" s="1">
        <v>141</v>
      </c>
      <c r="G267" s="1">
        <v>1</v>
      </c>
      <c r="H267" s="1" t="s">
        <v>10</v>
      </c>
      <c r="I267" s="4">
        <f>1+(Table8[[#This Row],[مقدار]]/Table8[[#This Row],[تعداد روز فعال شعبه]])*10</f>
        <v>1.0709219858156027</v>
      </c>
    </row>
    <row r="268" spans="1:9" x14ac:dyDescent="0.35">
      <c r="A268" s="1" t="s">
        <v>438</v>
      </c>
      <c r="B268" s="1" t="s">
        <v>166</v>
      </c>
      <c r="C268" s="1">
        <v>58979</v>
      </c>
      <c r="D268" s="1">
        <v>11710000</v>
      </c>
      <c r="E268" s="1">
        <v>1</v>
      </c>
      <c r="F268" s="1">
        <v>141</v>
      </c>
      <c r="G268" s="1">
        <v>1</v>
      </c>
      <c r="H268" s="1" t="s">
        <v>10</v>
      </c>
      <c r="I268" s="4">
        <f>1+(Table8[[#This Row],[مقدار]]/Table8[[#This Row],[تعداد روز فعال شعبه]])*10</f>
        <v>1.0709219858156027</v>
      </c>
    </row>
    <row r="269" spans="1:9" x14ac:dyDescent="0.35">
      <c r="A269" s="1" t="s">
        <v>438</v>
      </c>
      <c r="B269" s="1" t="s">
        <v>235</v>
      </c>
      <c r="C269" s="1">
        <v>59091</v>
      </c>
      <c r="D269" s="1">
        <v>17600000</v>
      </c>
      <c r="E269" s="1">
        <v>1</v>
      </c>
      <c r="F269" s="1">
        <v>141</v>
      </c>
      <c r="G269" s="1">
        <v>1</v>
      </c>
      <c r="H269" s="1" t="s">
        <v>10</v>
      </c>
      <c r="I269" s="4">
        <f>1+(Table8[[#This Row],[مقدار]]/Table8[[#This Row],[تعداد روز فعال شعبه]])*10</f>
        <v>1.0709219858156027</v>
      </c>
    </row>
    <row r="270" spans="1:9" x14ac:dyDescent="0.35">
      <c r="A270" s="1" t="s">
        <v>438</v>
      </c>
      <c r="B270" s="1" t="s">
        <v>449</v>
      </c>
      <c r="C270" s="1">
        <v>59036</v>
      </c>
      <c r="D270" s="1">
        <v>9030000</v>
      </c>
      <c r="E270" s="1">
        <v>1</v>
      </c>
      <c r="F270" s="1">
        <v>141</v>
      </c>
      <c r="G270" s="1">
        <v>1</v>
      </c>
      <c r="H270" s="1" t="s">
        <v>10</v>
      </c>
      <c r="I270" s="4">
        <f>1+(Table8[[#This Row],[مقدار]]/Table8[[#This Row],[تعداد روز فعال شعبه]])*10</f>
        <v>1.0709219858156027</v>
      </c>
    </row>
    <row r="271" spans="1:9" x14ac:dyDescent="0.35">
      <c r="A271" s="1" t="s">
        <v>438</v>
      </c>
      <c r="B271" s="1" t="s">
        <v>450</v>
      </c>
      <c r="C271" s="1">
        <v>58868</v>
      </c>
      <c r="D271" s="1">
        <v>5870000</v>
      </c>
      <c r="E271" s="1">
        <v>1</v>
      </c>
      <c r="F271" s="1">
        <v>141</v>
      </c>
      <c r="G271" s="1">
        <v>1</v>
      </c>
      <c r="H271" s="1" t="s">
        <v>10</v>
      </c>
      <c r="I271" s="4">
        <f>1+(Table8[[#This Row],[مقدار]]/Table8[[#This Row],[تعداد روز فعال شعبه]])*10</f>
        <v>1.0709219858156027</v>
      </c>
    </row>
    <row r="272" spans="1:9" x14ac:dyDescent="0.35">
      <c r="A272" s="1" t="s">
        <v>438</v>
      </c>
      <c r="B272" s="1" t="s">
        <v>74</v>
      </c>
      <c r="C272" s="1">
        <v>59004</v>
      </c>
      <c r="D272" s="1">
        <v>7920000</v>
      </c>
      <c r="E272" s="1">
        <v>1</v>
      </c>
      <c r="F272" s="1">
        <v>141</v>
      </c>
      <c r="G272" s="1">
        <v>1</v>
      </c>
      <c r="H272" s="1" t="s">
        <v>10</v>
      </c>
      <c r="I272" s="4">
        <f>1+(Table8[[#This Row],[مقدار]]/Table8[[#This Row],[تعداد روز فعال شعبه]])*10</f>
        <v>1.0709219858156027</v>
      </c>
    </row>
    <row r="273" spans="1:9" x14ac:dyDescent="0.35">
      <c r="A273" s="1" t="s">
        <v>438</v>
      </c>
      <c r="B273" s="1" t="s">
        <v>382</v>
      </c>
      <c r="C273" s="1">
        <v>59180</v>
      </c>
      <c r="D273" s="1">
        <v>9590000</v>
      </c>
      <c r="E273" s="1">
        <v>1</v>
      </c>
      <c r="F273" s="1">
        <v>141</v>
      </c>
      <c r="G273" s="1">
        <v>1</v>
      </c>
      <c r="H273" s="1" t="s">
        <v>10</v>
      </c>
      <c r="I273" s="4">
        <f>1+(Table8[[#This Row],[مقدار]]/Table8[[#This Row],[تعداد روز فعال شعبه]])*10</f>
        <v>1.0709219858156027</v>
      </c>
    </row>
    <row r="274" spans="1:9" x14ac:dyDescent="0.35">
      <c r="A274" s="1" t="s">
        <v>438</v>
      </c>
      <c r="B274" s="1" t="s">
        <v>336</v>
      </c>
      <c r="C274" s="1">
        <v>59163</v>
      </c>
      <c r="D274" s="1">
        <v>18870000</v>
      </c>
      <c r="E274" s="1">
        <v>1</v>
      </c>
      <c r="F274" s="1">
        <v>141</v>
      </c>
      <c r="G274" s="1">
        <v>1</v>
      </c>
      <c r="H274" s="1" t="s">
        <v>10</v>
      </c>
      <c r="I274" s="4">
        <f>1+(Table8[[#This Row],[مقدار]]/Table8[[#This Row],[تعداد روز فعال شعبه]])*10</f>
        <v>1.0709219858156027</v>
      </c>
    </row>
    <row r="275" spans="1:9" x14ac:dyDescent="0.35">
      <c r="A275" s="1" t="s">
        <v>438</v>
      </c>
      <c r="B275" s="1" t="s">
        <v>76</v>
      </c>
      <c r="C275" s="1">
        <v>58939</v>
      </c>
      <c r="D275" s="1">
        <v>12050000</v>
      </c>
      <c r="E275" s="1">
        <v>1</v>
      </c>
      <c r="F275" s="1">
        <v>141</v>
      </c>
      <c r="G275" s="1">
        <v>1</v>
      </c>
      <c r="H275" s="1" t="s">
        <v>10</v>
      </c>
      <c r="I275" s="4">
        <f>1+(Table8[[#This Row],[مقدار]]/Table8[[#This Row],[تعداد روز فعال شعبه]])*10</f>
        <v>1.0709219858156027</v>
      </c>
    </row>
    <row r="276" spans="1:9" x14ac:dyDescent="0.35">
      <c r="A276" s="1" t="s">
        <v>438</v>
      </c>
      <c r="B276" s="1" t="s">
        <v>95</v>
      </c>
      <c r="C276" s="1">
        <v>58733</v>
      </c>
      <c r="D276" s="1">
        <v>4560000</v>
      </c>
      <c r="E276" s="1">
        <v>1</v>
      </c>
      <c r="F276" s="1">
        <v>141</v>
      </c>
      <c r="G276" s="1">
        <v>1</v>
      </c>
      <c r="H276" s="1" t="s">
        <v>10</v>
      </c>
      <c r="I276" s="4">
        <f>1+(Table8[[#This Row],[مقدار]]/Table8[[#This Row],[تعداد روز فعال شعبه]])*10</f>
        <v>1.0709219858156027</v>
      </c>
    </row>
    <row r="277" spans="1:9" x14ac:dyDescent="0.35">
      <c r="A277" s="1" t="s">
        <v>438</v>
      </c>
      <c r="B277" s="1" t="s">
        <v>407</v>
      </c>
      <c r="C277" s="1">
        <v>58825</v>
      </c>
      <c r="D277" s="1">
        <v>6710000</v>
      </c>
      <c r="E277" s="1">
        <v>1</v>
      </c>
      <c r="F277" s="1">
        <v>141</v>
      </c>
      <c r="G277" s="1">
        <v>1</v>
      </c>
      <c r="H277" s="1" t="s">
        <v>10</v>
      </c>
      <c r="I277" s="4">
        <f>1+(Table8[[#This Row],[مقدار]]/Table8[[#This Row],[تعداد روز فعال شعبه]])*10</f>
        <v>1.0709219858156027</v>
      </c>
    </row>
    <row r="278" spans="1:9" x14ac:dyDescent="0.35">
      <c r="A278" s="1" t="s">
        <v>438</v>
      </c>
      <c r="B278" s="1" t="s">
        <v>452</v>
      </c>
      <c r="C278" s="1">
        <v>58919</v>
      </c>
      <c r="D278" s="1">
        <v>9530000</v>
      </c>
      <c r="E278" s="1">
        <v>1</v>
      </c>
      <c r="F278" s="1">
        <v>141</v>
      </c>
      <c r="G278" s="1">
        <v>1</v>
      </c>
      <c r="H278" s="1" t="s">
        <v>10</v>
      </c>
      <c r="I278" s="4">
        <f>1+(Table8[[#This Row],[مقدار]]/Table8[[#This Row],[تعداد روز فعال شعبه]])*10</f>
        <v>1.0709219858156027</v>
      </c>
    </row>
    <row r="279" spans="1:9" x14ac:dyDescent="0.35">
      <c r="A279" s="1" t="s">
        <v>438</v>
      </c>
      <c r="B279" s="1" t="s">
        <v>151</v>
      </c>
      <c r="C279" s="1">
        <v>58945</v>
      </c>
      <c r="D279" s="1">
        <v>8860000</v>
      </c>
      <c r="E279" s="1">
        <v>1</v>
      </c>
      <c r="F279" s="1">
        <v>141</v>
      </c>
      <c r="G279" s="1">
        <v>1</v>
      </c>
      <c r="H279" s="1" t="s">
        <v>10</v>
      </c>
      <c r="I279" s="4">
        <f>1+(Table8[[#This Row],[مقدار]]/Table8[[#This Row],[تعداد روز فعال شعبه]])*10</f>
        <v>1.0709219858156027</v>
      </c>
    </row>
    <row r="280" spans="1:9" x14ac:dyDescent="0.35">
      <c r="A280" s="1" t="s">
        <v>438</v>
      </c>
      <c r="B280" s="1" t="s">
        <v>453</v>
      </c>
      <c r="C280" s="1">
        <v>58447</v>
      </c>
      <c r="D280" s="1">
        <v>3330000</v>
      </c>
      <c r="E280" s="1">
        <v>1</v>
      </c>
      <c r="F280" s="1">
        <v>141</v>
      </c>
      <c r="G280" s="1">
        <v>1</v>
      </c>
      <c r="H280" s="1" t="s">
        <v>10</v>
      </c>
      <c r="I280" s="4">
        <f>1+(Table8[[#This Row],[مقدار]]/Table8[[#This Row],[تعداد روز فعال شعبه]])*10</f>
        <v>1.0709219858156027</v>
      </c>
    </row>
    <row r="281" spans="1:9" x14ac:dyDescent="0.35">
      <c r="A281" s="1" t="s">
        <v>438</v>
      </c>
      <c r="B281" s="1" t="s">
        <v>227</v>
      </c>
      <c r="C281" s="1">
        <v>59154</v>
      </c>
      <c r="D281" s="1">
        <v>8550000</v>
      </c>
      <c r="E281" s="1">
        <v>1</v>
      </c>
      <c r="F281" s="1">
        <v>141</v>
      </c>
      <c r="G281" s="1">
        <v>1</v>
      </c>
      <c r="H281" s="1" t="s">
        <v>10</v>
      </c>
      <c r="I281" s="4">
        <f>1+(Table8[[#This Row],[مقدار]]/Table8[[#This Row],[تعداد روز فعال شعبه]])*10</f>
        <v>1.0709219858156027</v>
      </c>
    </row>
    <row r="282" spans="1:9" x14ac:dyDescent="0.35">
      <c r="A282" s="1" t="s">
        <v>438</v>
      </c>
      <c r="B282" s="1" t="s">
        <v>454</v>
      </c>
      <c r="C282" s="1">
        <v>57944</v>
      </c>
      <c r="D282" s="1">
        <v>11030000</v>
      </c>
      <c r="E282" s="1">
        <v>1</v>
      </c>
      <c r="F282" s="1">
        <v>141</v>
      </c>
      <c r="G282" s="1">
        <v>1</v>
      </c>
      <c r="H282" s="1" t="s">
        <v>10</v>
      </c>
      <c r="I282" s="4">
        <f>1+(Table8[[#This Row],[مقدار]]/Table8[[#This Row],[تعداد روز فعال شعبه]])*10</f>
        <v>1.0709219858156027</v>
      </c>
    </row>
    <row r="283" spans="1:9" x14ac:dyDescent="0.35">
      <c r="A283" s="1" t="s">
        <v>438</v>
      </c>
      <c r="B283" s="1" t="s">
        <v>154</v>
      </c>
      <c r="C283" s="1">
        <v>59159</v>
      </c>
      <c r="D283" s="1">
        <v>11460000</v>
      </c>
      <c r="E283" s="1">
        <v>1</v>
      </c>
      <c r="F283" s="1">
        <v>141</v>
      </c>
      <c r="G283" s="1">
        <v>1</v>
      </c>
      <c r="H283" s="1" t="s">
        <v>10</v>
      </c>
      <c r="I283" s="4">
        <f>1+(Table8[[#This Row],[مقدار]]/Table8[[#This Row],[تعداد روز فعال شعبه]])*10</f>
        <v>1.0709219858156027</v>
      </c>
    </row>
    <row r="284" spans="1:9" x14ac:dyDescent="0.35">
      <c r="A284" s="1" t="s">
        <v>438</v>
      </c>
      <c r="B284" s="1" t="s">
        <v>297</v>
      </c>
      <c r="C284" s="1">
        <v>59070</v>
      </c>
      <c r="D284" s="1">
        <v>10030000</v>
      </c>
      <c r="E284" s="1">
        <v>1</v>
      </c>
      <c r="F284" s="1">
        <v>141</v>
      </c>
      <c r="G284" s="1">
        <v>1</v>
      </c>
      <c r="H284" s="1" t="s">
        <v>10</v>
      </c>
      <c r="I284" s="4">
        <f>1+(Table8[[#This Row],[مقدار]]/Table8[[#This Row],[تعداد روز فعال شعبه]])*10</f>
        <v>1.0709219858156027</v>
      </c>
    </row>
    <row r="285" spans="1:9" x14ac:dyDescent="0.35">
      <c r="A285" s="1" t="s">
        <v>438</v>
      </c>
      <c r="B285" s="1" t="s">
        <v>435</v>
      </c>
      <c r="C285" s="1">
        <v>59075</v>
      </c>
      <c r="D285" s="1">
        <v>11570000</v>
      </c>
      <c r="E285" s="1">
        <v>1</v>
      </c>
      <c r="F285" s="1">
        <v>141</v>
      </c>
      <c r="G285" s="1">
        <v>1</v>
      </c>
      <c r="H285" s="1" t="s">
        <v>10</v>
      </c>
      <c r="I285" s="4">
        <f>1+(Table8[[#This Row],[مقدار]]/Table8[[#This Row],[تعداد روز فعال شعبه]])*10</f>
        <v>1.0709219858156027</v>
      </c>
    </row>
    <row r="286" spans="1:9" x14ac:dyDescent="0.35">
      <c r="A286" s="1" t="s">
        <v>438</v>
      </c>
      <c r="B286" s="1" t="s">
        <v>220</v>
      </c>
      <c r="C286" s="1">
        <v>58803</v>
      </c>
      <c r="D286" s="1">
        <v>5560000</v>
      </c>
      <c r="E286" s="1">
        <v>1</v>
      </c>
      <c r="F286" s="1">
        <v>141</v>
      </c>
      <c r="G286" s="1">
        <v>1</v>
      </c>
      <c r="H286" s="1" t="s">
        <v>10</v>
      </c>
      <c r="I286" s="4">
        <f>1+(Table8[[#This Row],[مقدار]]/Table8[[#This Row],[تعداد روز فعال شعبه]])*10</f>
        <v>1.0709219858156027</v>
      </c>
    </row>
    <row r="287" spans="1:9" x14ac:dyDescent="0.35">
      <c r="A287" s="1" t="s">
        <v>438</v>
      </c>
      <c r="B287" s="1" t="s">
        <v>61</v>
      </c>
      <c r="C287" s="1">
        <v>58583</v>
      </c>
      <c r="D287" s="1">
        <v>8770000</v>
      </c>
      <c r="E287" s="1">
        <v>1</v>
      </c>
      <c r="F287" s="1">
        <v>141</v>
      </c>
      <c r="G287" s="1">
        <v>1</v>
      </c>
      <c r="H287" s="1" t="s">
        <v>10</v>
      </c>
      <c r="I287" s="4">
        <f>1+(Table8[[#This Row],[مقدار]]/Table8[[#This Row],[تعداد روز فعال شعبه]])*10</f>
        <v>1.0709219858156027</v>
      </c>
    </row>
    <row r="288" spans="1:9" x14ac:dyDescent="0.35">
      <c r="A288" s="1" t="s">
        <v>438</v>
      </c>
      <c r="B288" s="1" t="s">
        <v>93</v>
      </c>
      <c r="C288" s="1">
        <v>58862</v>
      </c>
      <c r="D288" s="1">
        <v>6100000</v>
      </c>
      <c r="E288" s="1">
        <v>1</v>
      </c>
      <c r="F288" s="1">
        <v>141</v>
      </c>
      <c r="G288" s="1">
        <v>1</v>
      </c>
      <c r="H288" s="1" t="s">
        <v>10</v>
      </c>
      <c r="I288" s="4">
        <f>1+(Table8[[#This Row],[مقدار]]/Table8[[#This Row],[تعداد روز فعال شعبه]])*10</f>
        <v>1.0709219858156027</v>
      </c>
    </row>
    <row r="289" spans="1:9" x14ac:dyDescent="0.35">
      <c r="A289" s="1" t="s">
        <v>438</v>
      </c>
      <c r="B289" s="1" t="s">
        <v>393</v>
      </c>
      <c r="C289" s="1">
        <v>57967</v>
      </c>
      <c r="D289" s="1">
        <v>10730000</v>
      </c>
      <c r="E289" s="1">
        <v>1</v>
      </c>
      <c r="F289" s="1">
        <v>141</v>
      </c>
      <c r="G289" s="1">
        <v>1</v>
      </c>
      <c r="H289" s="1" t="s">
        <v>10</v>
      </c>
      <c r="I289" s="4">
        <f>1+(Table8[[#This Row],[مقدار]]/Table8[[#This Row],[تعداد روز فعال شعبه]])*10</f>
        <v>1.0709219858156027</v>
      </c>
    </row>
    <row r="290" spans="1:9" x14ac:dyDescent="0.35">
      <c r="A290" s="1" t="s">
        <v>438</v>
      </c>
      <c r="B290" s="1" t="s">
        <v>456</v>
      </c>
      <c r="C290" s="1">
        <v>59179</v>
      </c>
      <c r="D290" s="1">
        <v>13380000</v>
      </c>
      <c r="E290" s="1">
        <v>1</v>
      </c>
      <c r="F290" s="1">
        <v>141</v>
      </c>
      <c r="G290" s="1">
        <v>1</v>
      </c>
      <c r="H290" s="1" t="s">
        <v>10</v>
      </c>
      <c r="I290" s="4">
        <f>1+(Table8[[#This Row],[مقدار]]/Table8[[#This Row],[تعداد روز فعال شعبه]])*10</f>
        <v>1.0709219858156027</v>
      </c>
    </row>
    <row r="291" spans="1:9" x14ac:dyDescent="0.35">
      <c r="A291" s="1" t="s">
        <v>438</v>
      </c>
      <c r="B291" s="1" t="s">
        <v>246</v>
      </c>
      <c r="C291" s="1">
        <v>59115</v>
      </c>
      <c r="D291" s="1">
        <v>9390000</v>
      </c>
      <c r="E291" s="1">
        <v>1</v>
      </c>
      <c r="F291" s="1">
        <v>141</v>
      </c>
      <c r="G291" s="1">
        <v>1</v>
      </c>
      <c r="H291" s="1" t="s">
        <v>10</v>
      </c>
      <c r="I291" s="4">
        <f>1+(Table8[[#This Row],[مقدار]]/Table8[[#This Row],[تعداد روز فعال شعبه]])*10</f>
        <v>1.0709219858156027</v>
      </c>
    </row>
    <row r="292" spans="1:9" x14ac:dyDescent="0.35">
      <c r="A292" s="1" t="s">
        <v>438</v>
      </c>
      <c r="B292" s="1" t="s">
        <v>195</v>
      </c>
      <c r="C292" s="1">
        <v>58841</v>
      </c>
      <c r="D292" s="1">
        <v>6200000</v>
      </c>
      <c r="E292" s="1">
        <v>1</v>
      </c>
      <c r="F292" s="1">
        <v>141</v>
      </c>
      <c r="G292" s="1">
        <v>1</v>
      </c>
      <c r="H292" s="1" t="s">
        <v>10</v>
      </c>
      <c r="I292" s="4">
        <f>1+(Table8[[#This Row],[مقدار]]/Table8[[#This Row],[تعداد روز فعال شعبه]])*10</f>
        <v>1.0709219858156027</v>
      </c>
    </row>
    <row r="293" spans="1:9" x14ac:dyDescent="0.35">
      <c r="A293" s="1" t="s">
        <v>438</v>
      </c>
      <c r="B293" s="1" t="s">
        <v>390</v>
      </c>
      <c r="C293" s="1">
        <v>58557</v>
      </c>
      <c r="D293" s="1">
        <v>8700000</v>
      </c>
      <c r="E293" s="1">
        <v>1</v>
      </c>
      <c r="F293" s="1">
        <v>141</v>
      </c>
      <c r="G293" s="1">
        <v>1</v>
      </c>
      <c r="H293" s="1" t="s">
        <v>10</v>
      </c>
      <c r="I293" s="4">
        <f>1+(Table8[[#This Row],[مقدار]]/Table8[[#This Row],[تعداد روز فعال شعبه]])*10</f>
        <v>1.0709219858156027</v>
      </c>
    </row>
    <row r="294" spans="1:9" x14ac:dyDescent="0.35">
      <c r="A294" s="1" t="s">
        <v>438</v>
      </c>
      <c r="B294" s="1" t="s">
        <v>432</v>
      </c>
      <c r="C294" s="1">
        <v>59041</v>
      </c>
      <c r="D294" s="1">
        <v>5320000</v>
      </c>
      <c r="E294" s="1">
        <v>1</v>
      </c>
      <c r="F294" s="1">
        <v>141</v>
      </c>
      <c r="G294" s="1">
        <v>1</v>
      </c>
      <c r="H294" s="1" t="s">
        <v>10</v>
      </c>
      <c r="I294" s="4">
        <f>1+(Table8[[#This Row],[مقدار]]/Table8[[#This Row],[تعداد روز فعال شعبه]])*10</f>
        <v>1.0709219858156027</v>
      </c>
    </row>
    <row r="295" spans="1:9" x14ac:dyDescent="0.35">
      <c r="A295" s="1" t="s">
        <v>438</v>
      </c>
      <c r="B295" s="1" t="s">
        <v>173</v>
      </c>
      <c r="C295" s="1">
        <v>59210</v>
      </c>
      <c r="D295" s="1">
        <v>19620000</v>
      </c>
      <c r="E295" s="1">
        <v>1</v>
      </c>
      <c r="F295" s="1">
        <v>141</v>
      </c>
      <c r="G295" s="1">
        <v>1</v>
      </c>
      <c r="H295" s="1" t="s">
        <v>10</v>
      </c>
      <c r="I295" s="4">
        <f>1+(Table8[[#This Row],[مقدار]]/Table8[[#This Row],[تعداد روز فعال شعبه]])*10</f>
        <v>1.0709219858156027</v>
      </c>
    </row>
    <row r="296" spans="1:9" x14ac:dyDescent="0.35">
      <c r="A296" s="1" t="s">
        <v>438</v>
      </c>
      <c r="B296" s="1" t="s">
        <v>457</v>
      </c>
      <c r="C296" s="1">
        <v>59184</v>
      </c>
      <c r="D296" s="1">
        <v>10830000</v>
      </c>
      <c r="E296" s="1">
        <v>1</v>
      </c>
      <c r="F296" s="1">
        <v>141</v>
      </c>
      <c r="G296" s="1">
        <v>1</v>
      </c>
      <c r="H296" s="1" t="s">
        <v>10</v>
      </c>
      <c r="I296" s="4">
        <f>1+(Table8[[#This Row],[مقدار]]/Table8[[#This Row],[تعداد روز فعال شعبه]])*10</f>
        <v>1.0709219858156027</v>
      </c>
    </row>
    <row r="297" spans="1:9" x14ac:dyDescent="0.35">
      <c r="A297" s="1" t="s">
        <v>438</v>
      </c>
      <c r="B297" s="1" t="s">
        <v>387</v>
      </c>
      <c r="C297" s="1">
        <v>58975</v>
      </c>
      <c r="D297" s="1">
        <v>5420000</v>
      </c>
      <c r="E297" s="1">
        <v>1</v>
      </c>
      <c r="F297" s="1">
        <v>141</v>
      </c>
      <c r="G297" s="1">
        <v>1</v>
      </c>
      <c r="H297" s="1" t="s">
        <v>10</v>
      </c>
      <c r="I297" s="4">
        <f>1+(Table8[[#This Row],[مقدار]]/Table8[[#This Row],[تعداد روز فعال شعبه]])*10</f>
        <v>1.0709219858156027</v>
      </c>
    </row>
    <row r="298" spans="1:9" x14ac:dyDescent="0.35">
      <c r="A298" s="1" t="s">
        <v>438</v>
      </c>
      <c r="B298" s="1" t="s">
        <v>458</v>
      </c>
      <c r="C298" s="1">
        <v>59020</v>
      </c>
      <c r="D298" s="1">
        <v>7910000</v>
      </c>
      <c r="E298" s="1">
        <v>1</v>
      </c>
      <c r="F298" s="1">
        <v>141</v>
      </c>
      <c r="G298" s="1">
        <v>1</v>
      </c>
      <c r="H298" s="1" t="s">
        <v>10</v>
      </c>
      <c r="I298" s="4">
        <f>1+(Table8[[#This Row],[مقدار]]/Table8[[#This Row],[تعداد روز فعال شعبه]])*10</f>
        <v>1.0709219858156027</v>
      </c>
    </row>
    <row r="299" spans="1:9" x14ac:dyDescent="0.35">
      <c r="A299" s="1" t="s">
        <v>438</v>
      </c>
      <c r="B299" s="1" t="s">
        <v>459</v>
      </c>
      <c r="C299" s="1">
        <v>58532</v>
      </c>
      <c r="D299" s="1">
        <v>7360000</v>
      </c>
      <c r="E299" s="1">
        <v>1</v>
      </c>
      <c r="F299" s="1">
        <v>141</v>
      </c>
      <c r="G299" s="1">
        <v>1</v>
      </c>
      <c r="H299" s="1" t="s">
        <v>10</v>
      </c>
      <c r="I299" s="4">
        <f>1+(Table8[[#This Row],[مقدار]]/Table8[[#This Row],[تعداد روز فعال شعبه]])*10</f>
        <v>1.0709219858156027</v>
      </c>
    </row>
    <row r="300" spans="1:9" x14ac:dyDescent="0.35">
      <c r="A300" s="1" t="s">
        <v>438</v>
      </c>
      <c r="B300" s="1" t="s">
        <v>460</v>
      </c>
      <c r="C300" s="1">
        <v>57956</v>
      </c>
      <c r="D300" s="1">
        <v>4680000</v>
      </c>
      <c r="E300" s="1">
        <v>1</v>
      </c>
      <c r="F300" s="1">
        <v>141</v>
      </c>
      <c r="G300" s="1">
        <v>1</v>
      </c>
      <c r="H300" s="1" t="s">
        <v>10</v>
      </c>
      <c r="I300" s="4">
        <f>1+(Table8[[#This Row],[مقدار]]/Table8[[#This Row],[تعداد روز فعال شعبه]])*10</f>
        <v>1.0709219858156027</v>
      </c>
    </row>
    <row r="301" spans="1:9" x14ac:dyDescent="0.35">
      <c r="A301" s="1" t="s">
        <v>438</v>
      </c>
      <c r="B301" s="1" t="s">
        <v>461</v>
      </c>
      <c r="C301" s="1">
        <v>63167</v>
      </c>
      <c r="D301" s="1">
        <v>130000</v>
      </c>
      <c r="E301" s="1">
        <v>1</v>
      </c>
      <c r="F301" s="1">
        <v>141</v>
      </c>
      <c r="G301" s="1">
        <v>1</v>
      </c>
      <c r="H301" s="1" t="s">
        <v>10</v>
      </c>
      <c r="I301" s="4">
        <f>1+(Table8[[#This Row],[مقدار]]/Table8[[#This Row],[تعداد روز فعال شعبه]])*10</f>
        <v>1.0709219858156027</v>
      </c>
    </row>
    <row r="302" spans="1:9" x14ac:dyDescent="0.35">
      <c r="A302" s="1" t="s">
        <v>438</v>
      </c>
      <c r="B302" s="1" t="s">
        <v>199</v>
      </c>
      <c r="C302" s="1">
        <v>58624</v>
      </c>
      <c r="D302" s="1">
        <v>16840000</v>
      </c>
      <c r="E302" s="1">
        <v>1</v>
      </c>
      <c r="F302" s="1">
        <v>141</v>
      </c>
      <c r="G302" s="1">
        <v>1</v>
      </c>
      <c r="H302" s="1" t="s">
        <v>10</v>
      </c>
      <c r="I302" s="4">
        <f>1+(Table8[[#This Row],[مقدار]]/Table8[[#This Row],[تعداد روز فعال شعبه]])*10</f>
        <v>1.0709219858156027</v>
      </c>
    </row>
    <row r="303" spans="1:9" x14ac:dyDescent="0.35">
      <c r="A303" s="1" t="s">
        <v>438</v>
      </c>
      <c r="B303" s="1" t="s">
        <v>54</v>
      </c>
      <c r="C303" s="1">
        <v>58709</v>
      </c>
      <c r="D303" s="1">
        <v>8730000</v>
      </c>
      <c r="E303" s="1">
        <v>1</v>
      </c>
      <c r="F303" s="1">
        <v>141</v>
      </c>
      <c r="G303" s="1">
        <v>1</v>
      </c>
      <c r="H303" s="1" t="s">
        <v>10</v>
      </c>
      <c r="I303" s="4">
        <f>1+(Table8[[#This Row],[مقدار]]/Table8[[#This Row],[تعداد روز فعال شعبه]])*10</f>
        <v>1.0709219858156027</v>
      </c>
    </row>
    <row r="304" spans="1:9" x14ac:dyDescent="0.35">
      <c r="A304" s="1" t="s">
        <v>438</v>
      </c>
      <c r="B304" s="1" t="s">
        <v>291</v>
      </c>
      <c r="C304" s="1">
        <v>59100</v>
      </c>
      <c r="D304" s="1">
        <v>11650000</v>
      </c>
      <c r="E304" s="1">
        <v>1</v>
      </c>
      <c r="F304" s="1">
        <v>141</v>
      </c>
      <c r="G304" s="1">
        <v>1</v>
      </c>
      <c r="H304" s="1" t="s">
        <v>10</v>
      </c>
      <c r="I304" s="4">
        <f>1+(Table8[[#This Row],[مقدار]]/Table8[[#This Row],[تعداد روز فعال شعبه]])*10</f>
        <v>1.0709219858156027</v>
      </c>
    </row>
    <row r="305" spans="1:9" x14ac:dyDescent="0.35">
      <c r="A305" s="1" t="s">
        <v>438</v>
      </c>
      <c r="B305" s="1" t="s">
        <v>370</v>
      </c>
      <c r="C305" s="1">
        <v>58632</v>
      </c>
      <c r="D305" s="1">
        <v>8430000</v>
      </c>
      <c r="E305" s="1">
        <v>1</v>
      </c>
      <c r="F305" s="1">
        <v>141</v>
      </c>
      <c r="G305" s="1">
        <v>1</v>
      </c>
      <c r="H305" s="1" t="s">
        <v>10</v>
      </c>
      <c r="I305" s="4">
        <f>1+(Table8[[#This Row],[مقدار]]/Table8[[#This Row],[تعداد روز فعال شعبه]])*10</f>
        <v>1.0709219858156027</v>
      </c>
    </row>
    <row r="306" spans="1:9" x14ac:dyDescent="0.35">
      <c r="A306" s="1" t="s">
        <v>438</v>
      </c>
      <c r="B306" s="1" t="s">
        <v>87</v>
      </c>
      <c r="C306" s="1">
        <v>58623</v>
      </c>
      <c r="D306" s="1">
        <v>15160000</v>
      </c>
      <c r="E306" s="1">
        <v>1</v>
      </c>
      <c r="F306" s="1">
        <v>141</v>
      </c>
      <c r="G306" s="1">
        <v>1</v>
      </c>
      <c r="H306" s="1" t="s">
        <v>10</v>
      </c>
      <c r="I306" s="4">
        <f>1+(Table8[[#This Row],[مقدار]]/Table8[[#This Row],[تعداد روز فعال شعبه]])*10</f>
        <v>1.0709219858156027</v>
      </c>
    </row>
    <row r="307" spans="1:9" x14ac:dyDescent="0.35">
      <c r="A307" s="1" t="s">
        <v>438</v>
      </c>
      <c r="B307" s="1" t="s">
        <v>462</v>
      </c>
      <c r="C307" s="1">
        <v>59015</v>
      </c>
      <c r="D307" s="1">
        <v>9440000</v>
      </c>
      <c r="E307" s="1">
        <v>1</v>
      </c>
      <c r="F307" s="1">
        <v>141</v>
      </c>
      <c r="G307" s="1">
        <v>1</v>
      </c>
      <c r="H307" s="1" t="s">
        <v>10</v>
      </c>
      <c r="I307" s="4">
        <f>1+(Table8[[#This Row],[مقدار]]/Table8[[#This Row],[تعداد روز فعال شعبه]])*10</f>
        <v>1.0709219858156027</v>
      </c>
    </row>
    <row r="308" spans="1:9" x14ac:dyDescent="0.35">
      <c r="A308" s="1" t="s">
        <v>438</v>
      </c>
      <c r="B308" s="1" t="s">
        <v>172</v>
      </c>
      <c r="C308" s="1">
        <v>58894</v>
      </c>
      <c r="D308" s="1">
        <v>6920000</v>
      </c>
      <c r="E308" s="1">
        <v>1</v>
      </c>
      <c r="F308" s="1">
        <v>141</v>
      </c>
      <c r="G308" s="1">
        <v>1</v>
      </c>
      <c r="H308" s="1" t="s">
        <v>10</v>
      </c>
      <c r="I308" s="4">
        <f>1+(Table8[[#This Row],[مقدار]]/Table8[[#This Row],[تعداد روز فعال شعبه]])*10</f>
        <v>1.0709219858156027</v>
      </c>
    </row>
    <row r="309" spans="1:9" x14ac:dyDescent="0.35">
      <c r="A309" s="1" t="s">
        <v>438</v>
      </c>
      <c r="B309" s="1" t="s">
        <v>177</v>
      </c>
      <c r="C309" s="1">
        <v>59018</v>
      </c>
      <c r="D309" s="1">
        <v>18830000</v>
      </c>
      <c r="E309" s="1">
        <v>1</v>
      </c>
      <c r="F309" s="1">
        <v>141</v>
      </c>
      <c r="G309" s="1">
        <v>1</v>
      </c>
      <c r="H309" s="1" t="s">
        <v>10</v>
      </c>
      <c r="I309" s="4">
        <f>1+(Table8[[#This Row],[مقدار]]/Table8[[#This Row],[تعداد روز فعال شعبه]])*10</f>
        <v>1.0709219858156027</v>
      </c>
    </row>
    <row r="310" spans="1:9" x14ac:dyDescent="0.35">
      <c r="A310" s="1" t="s">
        <v>438</v>
      </c>
      <c r="B310" s="1" t="s">
        <v>466</v>
      </c>
      <c r="C310" s="1">
        <v>2950</v>
      </c>
      <c r="D310" s="1">
        <v>8330000</v>
      </c>
      <c r="E310" s="1">
        <v>1</v>
      </c>
      <c r="F310" s="1">
        <v>141</v>
      </c>
      <c r="G310" s="1">
        <v>1</v>
      </c>
      <c r="H310" s="1" t="s">
        <v>10</v>
      </c>
      <c r="I310" s="4">
        <f>1+(Table8[[#This Row],[مقدار]]/Table8[[#This Row],[تعداد روز فعال شعبه]])*10</f>
        <v>1.0709219858156027</v>
      </c>
    </row>
    <row r="311" spans="1:9" x14ac:dyDescent="0.35">
      <c r="A311" s="1" t="s">
        <v>438</v>
      </c>
      <c r="B311" s="1" t="s">
        <v>470</v>
      </c>
      <c r="C311" s="1">
        <v>3119</v>
      </c>
      <c r="D311" s="1">
        <v>5700000</v>
      </c>
      <c r="E311" s="1">
        <v>1</v>
      </c>
      <c r="F311" s="1">
        <v>141</v>
      </c>
      <c r="G311" s="1">
        <v>1</v>
      </c>
      <c r="H311" s="1" t="s">
        <v>10</v>
      </c>
      <c r="I311" s="4">
        <f>1+(Table8[[#This Row],[مقدار]]/Table8[[#This Row],[تعداد روز فعال شعبه]])*10</f>
        <v>1.0709219858156027</v>
      </c>
    </row>
    <row r="312" spans="1:9" x14ac:dyDescent="0.35">
      <c r="A312" s="1" t="s">
        <v>438</v>
      </c>
      <c r="B312" s="1" t="s">
        <v>474</v>
      </c>
      <c r="C312" s="1">
        <v>2447</v>
      </c>
      <c r="D312" s="1">
        <v>6110000</v>
      </c>
      <c r="E312" s="1">
        <v>1</v>
      </c>
      <c r="F312" s="1">
        <v>141</v>
      </c>
      <c r="G312" s="1">
        <v>1</v>
      </c>
      <c r="H312" s="1" t="s">
        <v>10</v>
      </c>
      <c r="I312" s="4">
        <f>1+(Table8[[#This Row],[مقدار]]/Table8[[#This Row],[تعداد روز فعال شعبه]])*10</f>
        <v>1.0709219858156027</v>
      </c>
    </row>
    <row r="313" spans="1:9" x14ac:dyDescent="0.35">
      <c r="A313" s="1" t="s">
        <v>438</v>
      </c>
      <c r="B313" s="1" t="s">
        <v>478</v>
      </c>
      <c r="C313" s="1">
        <v>2800</v>
      </c>
      <c r="D313" s="1">
        <v>14300000</v>
      </c>
      <c r="E313" s="1">
        <v>1</v>
      </c>
      <c r="F313" s="1">
        <v>141</v>
      </c>
      <c r="G313" s="1">
        <v>1</v>
      </c>
      <c r="H313" s="1" t="s">
        <v>10</v>
      </c>
      <c r="I313" s="4">
        <f>1+(Table8[[#This Row],[مقدار]]/Table8[[#This Row],[تعداد روز فعال شعبه]])*10</f>
        <v>1.0709219858156027</v>
      </c>
    </row>
    <row r="314" spans="1:9" x14ac:dyDescent="0.35">
      <c r="A314" s="1" t="s">
        <v>438</v>
      </c>
      <c r="B314" s="1" t="s">
        <v>483</v>
      </c>
      <c r="C314" s="1">
        <v>3531</v>
      </c>
      <c r="D314" s="1">
        <v>8250000</v>
      </c>
      <c r="E314" s="1">
        <v>1</v>
      </c>
      <c r="F314" s="1">
        <v>141</v>
      </c>
      <c r="G314" s="1">
        <v>1</v>
      </c>
      <c r="H314" s="1" t="s">
        <v>10</v>
      </c>
      <c r="I314" s="4">
        <f>1+(Table8[[#This Row],[مقدار]]/Table8[[#This Row],[تعداد روز فعال شعبه]])*10</f>
        <v>1.0709219858156027</v>
      </c>
    </row>
    <row r="315" spans="1:9" x14ac:dyDescent="0.35">
      <c r="A315" s="1" t="s">
        <v>438</v>
      </c>
      <c r="B315" s="1" t="s">
        <v>494</v>
      </c>
      <c r="C315" s="1">
        <v>3489</v>
      </c>
      <c r="D315" s="1">
        <v>7340000</v>
      </c>
      <c r="E315" s="1">
        <v>1</v>
      </c>
      <c r="F315" s="1">
        <v>141</v>
      </c>
      <c r="G315" s="1">
        <v>1</v>
      </c>
      <c r="H315" s="1" t="s">
        <v>10</v>
      </c>
      <c r="I315" s="4">
        <f>1+(Table8[[#This Row],[مقدار]]/Table8[[#This Row],[تعداد روز فعال شعبه]])*10</f>
        <v>1.0709219858156027</v>
      </c>
    </row>
    <row r="316" spans="1:9" x14ac:dyDescent="0.35">
      <c r="A316" s="1" t="s">
        <v>438</v>
      </c>
      <c r="B316" s="1" t="s">
        <v>495</v>
      </c>
      <c r="C316" s="1">
        <v>3072</v>
      </c>
      <c r="D316" s="1">
        <v>12050000</v>
      </c>
      <c r="E316" s="1">
        <v>1</v>
      </c>
      <c r="F316" s="1">
        <v>141</v>
      </c>
      <c r="G316" s="1">
        <v>1</v>
      </c>
      <c r="H316" s="1" t="s">
        <v>10</v>
      </c>
      <c r="I316" s="4">
        <f>1+(Table8[[#This Row],[مقدار]]/Table8[[#This Row],[تعداد روز فعال شعبه]])*10</f>
        <v>1.0709219858156027</v>
      </c>
    </row>
    <row r="317" spans="1:9" x14ac:dyDescent="0.35">
      <c r="A317" s="1" t="s">
        <v>438</v>
      </c>
      <c r="B317" s="1" t="s">
        <v>498</v>
      </c>
      <c r="C317" s="1">
        <v>3705</v>
      </c>
      <c r="D317" s="1">
        <v>9530000</v>
      </c>
      <c r="E317" s="1">
        <v>1</v>
      </c>
      <c r="F317" s="1">
        <v>141</v>
      </c>
      <c r="G317" s="1">
        <v>1</v>
      </c>
      <c r="H317" s="1" t="s">
        <v>10</v>
      </c>
      <c r="I317" s="4">
        <f>1+(Table8[[#This Row],[مقدار]]/Table8[[#This Row],[تعداد روز فعال شعبه]])*10</f>
        <v>1.0709219858156027</v>
      </c>
    </row>
    <row r="318" spans="1:9" x14ac:dyDescent="0.35">
      <c r="A318" s="1" t="s">
        <v>438</v>
      </c>
      <c r="B318" s="1" t="s">
        <v>499</v>
      </c>
      <c r="C318" s="1">
        <v>3452</v>
      </c>
      <c r="D318" s="1">
        <v>10030000</v>
      </c>
      <c r="E318" s="1">
        <v>1</v>
      </c>
      <c r="F318" s="1">
        <v>141</v>
      </c>
      <c r="G318" s="1">
        <v>1</v>
      </c>
      <c r="H318" s="1" t="s">
        <v>10</v>
      </c>
      <c r="I318" s="4">
        <f>1+(Table8[[#This Row],[مقدار]]/Table8[[#This Row],[تعداد روز فعال شعبه]])*10</f>
        <v>1.0709219858156027</v>
      </c>
    </row>
    <row r="319" spans="1:9" x14ac:dyDescent="0.35">
      <c r="A319" s="1" t="s">
        <v>438</v>
      </c>
      <c r="B319" s="1" t="s">
        <v>502</v>
      </c>
      <c r="C319" s="1">
        <v>4203</v>
      </c>
      <c r="D319" s="1">
        <v>11880000</v>
      </c>
      <c r="E319" s="1">
        <v>1</v>
      </c>
      <c r="F319" s="1">
        <v>141</v>
      </c>
      <c r="G319" s="1">
        <v>1</v>
      </c>
      <c r="H319" s="1" t="s">
        <v>10</v>
      </c>
      <c r="I319" s="4">
        <f>1+(Table8[[#This Row],[مقدار]]/Table8[[#This Row],[تعداد روز فعال شعبه]])*10</f>
        <v>1.0709219858156027</v>
      </c>
    </row>
    <row r="320" spans="1:9" x14ac:dyDescent="0.35">
      <c r="A320" s="1" t="s">
        <v>438</v>
      </c>
      <c r="B320" s="1" t="s">
        <v>504</v>
      </c>
      <c r="C320" s="1">
        <v>2814</v>
      </c>
      <c r="D320" s="1">
        <v>8260000</v>
      </c>
      <c r="E320" s="1">
        <v>1</v>
      </c>
      <c r="F320" s="1">
        <v>141</v>
      </c>
      <c r="G320" s="1">
        <v>1</v>
      </c>
      <c r="H320" s="1" t="s">
        <v>10</v>
      </c>
      <c r="I320" s="4">
        <f>1+(Table8[[#This Row],[مقدار]]/Table8[[#This Row],[تعداد روز فعال شعبه]])*10</f>
        <v>1.0709219858156027</v>
      </c>
    </row>
    <row r="321" spans="1:9" x14ac:dyDescent="0.35">
      <c r="A321" s="1" t="s">
        <v>438</v>
      </c>
      <c r="B321" s="1" t="s">
        <v>505</v>
      </c>
      <c r="C321" s="1">
        <v>2826</v>
      </c>
      <c r="D321" s="1">
        <v>12310000</v>
      </c>
      <c r="E321" s="1">
        <v>1</v>
      </c>
      <c r="F321" s="1">
        <v>141</v>
      </c>
      <c r="G321" s="1">
        <v>1</v>
      </c>
      <c r="H321" s="1" t="s">
        <v>10</v>
      </c>
      <c r="I321" s="4">
        <f>1+(Table8[[#This Row],[مقدار]]/Table8[[#This Row],[تعداد روز فعال شعبه]])*10</f>
        <v>1.0709219858156027</v>
      </c>
    </row>
    <row r="322" spans="1:9" x14ac:dyDescent="0.35">
      <c r="A322" s="1" t="s">
        <v>438</v>
      </c>
      <c r="B322" s="1" t="s">
        <v>511</v>
      </c>
      <c r="C322" s="1">
        <v>2810</v>
      </c>
      <c r="D322" s="1">
        <v>6600000</v>
      </c>
      <c r="E322" s="1">
        <v>1</v>
      </c>
      <c r="F322" s="1">
        <v>141</v>
      </c>
      <c r="G322" s="1">
        <v>1</v>
      </c>
      <c r="H322" s="1" t="s">
        <v>10</v>
      </c>
      <c r="I322" s="4">
        <f>1+(Table8[[#This Row],[مقدار]]/Table8[[#This Row],[تعداد روز فعال شعبه]])*10</f>
        <v>1.0709219858156027</v>
      </c>
    </row>
    <row r="323" spans="1:9" x14ac:dyDescent="0.35">
      <c r="A323" s="1" t="s">
        <v>438</v>
      </c>
      <c r="B323" s="1" t="s">
        <v>512</v>
      </c>
      <c r="C323" s="1">
        <v>3055</v>
      </c>
      <c r="D323" s="1">
        <v>7010000</v>
      </c>
      <c r="E323" s="1">
        <v>1</v>
      </c>
      <c r="F323" s="1">
        <v>141</v>
      </c>
      <c r="G323" s="1">
        <v>1</v>
      </c>
      <c r="H323" s="1" t="s">
        <v>10</v>
      </c>
      <c r="I323" s="4">
        <f>1+(Table8[[#This Row],[مقدار]]/Table8[[#This Row],[تعداد روز فعال شعبه]])*10</f>
        <v>1.0709219858156027</v>
      </c>
    </row>
    <row r="324" spans="1:9" x14ac:dyDescent="0.35">
      <c r="A324" s="1" t="s">
        <v>438</v>
      </c>
      <c r="B324" s="1" t="s">
        <v>513</v>
      </c>
      <c r="C324" s="1">
        <v>3132</v>
      </c>
      <c r="D324" s="1">
        <v>9440000</v>
      </c>
      <c r="E324" s="1">
        <v>1</v>
      </c>
      <c r="F324" s="1">
        <v>141</v>
      </c>
      <c r="G324" s="1">
        <v>1</v>
      </c>
      <c r="H324" s="1" t="s">
        <v>10</v>
      </c>
      <c r="I324" s="4">
        <f>1+(Table8[[#This Row],[مقدار]]/Table8[[#This Row],[تعداد روز فعال شعبه]])*10</f>
        <v>1.0709219858156027</v>
      </c>
    </row>
    <row r="325" spans="1:9" x14ac:dyDescent="0.35">
      <c r="A325" s="1" t="s">
        <v>438</v>
      </c>
      <c r="B325" s="1" t="s">
        <v>514</v>
      </c>
      <c r="C325" s="1">
        <v>2467</v>
      </c>
      <c r="D325" s="1">
        <v>5430000</v>
      </c>
      <c r="E325" s="1">
        <v>1</v>
      </c>
      <c r="F325" s="1">
        <v>141</v>
      </c>
      <c r="G325" s="1">
        <v>1</v>
      </c>
      <c r="H325" s="1" t="s">
        <v>10</v>
      </c>
      <c r="I325" s="4">
        <f>1+(Table8[[#This Row],[مقدار]]/Table8[[#This Row],[تعداد روز فعال شعبه]])*10</f>
        <v>1.0709219858156027</v>
      </c>
    </row>
    <row r="326" spans="1:9" x14ac:dyDescent="0.35">
      <c r="A326" s="1" t="s">
        <v>438</v>
      </c>
      <c r="B326" s="1" t="s">
        <v>515</v>
      </c>
      <c r="C326" s="1">
        <v>2796</v>
      </c>
      <c r="D326" s="1">
        <v>8550000</v>
      </c>
      <c r="E326" s="1">
        <v>1</v>
      </c>
      <c r="F326" s="1">
        <v>141</v>
      </c>
      <c r="G326" s="1">
        <v>1</v>
      </c>
      <c r="H326" s="1" t="s">
        <v>10</v>
      </c>
      <c r="I326" s="4">
        <f>1+(Table8[[#This Row],[مقدار]]/Table8[[#This Row],[تعداد روز فعال شعبه]])*10</f>
        <v>1.0709219858156027</v>
      </c>
    </row>
    <row r="327" spans="1:9" x14ac:dyDescent="0.35">
      <c r="A327" s="1" t="s">
        <v>438</v>
      </c>
      <c r="B327" s="1" t="s">
        <v>516</v>
      </c>
      <c r="C327" s="1">
        <v>3063</v>
      </c>
      <c r="D327" s="1">
        <v>11710000</v>
      </c>
      <c r="E327" s="1">
        <v>1</v>
      </c>
      <c r="F327" s="1">
        <v>141</v>
      </c>
      <c r="G327" s="1">
        <v>1</v>
      </c>
      <c r="H327" s="1" t="s">
        <v>10</v>
      </c>
      <c r="I327" s="4">
        <f>1+(Table8[[#This Row],[مقدار]]/Table8[[#This Row],[تعداد روز فعال شعبه]])*10</f>
        <v>1.0709219858156027</v>
      </c>
    </row>
    <row r="328" spans="1:9" x14ac:dyDescent="0.35">
      <c r="A328" s="1" t="s">
        <v>438</v>
      </c>
      <c r="B328" s="1" t="s">
        <v>517</v>
      </c>
      <c r="C328" s="1">
        <v>3707</v>
      </c>
      <c r="D328" s="1">
        <v>16640000</v>
      </c>
      <c r="E328" s="1">
        <v>1</v>
      </c>
      <c r="F328" s="1">
        <v>141</v>
      </c>
      <c r="G328" s="1">
        <v>1</v>
      </c>
      <c r="H328" s="1" t="s">
        <v>10</v>
      </c>
      <c r="I328" s="4">
        <f>1+(Table8[[#This Row],[مقدار]]/Table8[[#This Row],[تعداد روز فعال شعبه]])*10</f>
        <v>1.0709219858156027</v>
      </c>
    </row>
    <row r="329" spans="1:9" x14ac:dyDescent="0.35">
      <c r="A329" s="1" t="s">
        <v>438</v>
      </c>
      <c r="B329" s="1" t="s">
        <v>518</v>
      </c>
      <c r="C329" s="1">
        <v>2854</v>
      </c>
      <c r="D329" s="1">
        <v>13200000</v>
      </c>
      <c r="E329" s="1">
        <v>1</v>
      </c>
      <c r="F329" s="1">
        <v>141</v>
      </c>
      <c r="G329" s="1">
        <v>1</v>
      </c>
      <c r="H329" s="1" t="s">
        <v>10</v>
      </c>
      <c r="I329" s="4">
        <f>1+(Table8[[#This Row],[مقدار]]/Table8[[#This Row],[تعداد روز فعال شعبه]])*10</f>
        <v>1.0709219858156027</v>
      </c>
    </row>
    <row r="330" spans="1:9" x14ac:dyDescent="0.35">
      <c r="A330" s="1" t="s">
        <v>438</v>
      </c>
      <c r="B330" s="1" t="s">
        <v>521</v>
      </c>
      <c r="C330" s="1">
        <v>2825</v>
      </c>
      <c r="D330" s="1">
        <v>8430000</v>
      </c>
      <c r="E330" s="1">
        <v>1</v>
      </c>
      <c r="F330" s="1">
        <v>141</v>
      </c>
      <c r="G330" s="1">
        <v>1</v>
      </c>
      <c r="H330" s="1" t="s">
        <v>10</v>
      </c>
      <c r="I330" s="4">
        <f>1+(Table8[[#This Row],[مقدار]]/Table8[[#This Row],[تعداد روز فعال شعبه]])*10</f>
        <v>1.0709219858156027</v>
      </c>
    </row>
    <row r="331" spans="1:9" x14ac:dyDescent="0.35">
      <c r="A331" s="1" t="s">
        <v>438</v>
      </c>
      <c r="B331" s="1" t="s">
        <v>522</v>
      </c>
      <c r="C331" s="1">
        <v>3093</v>
      </c>
      <c r="D331" s="1">
        <v>4340000</v>
      </c>
      <c r="E331" s="1">
        <v>1</v>
      </c>
      <c r="F331" s="1">
        <v>141</v>
      </c>
      <c r="G331" s="1">
        <v>1</v>
      </c>
      <c r="H331" s="1" t="s">
        <v>10</v>
      </c>
      <c r="I331" s="4">
        <f>1+(Table8[[#This Row],[مقدار]]/Table8[[#This Row],[تعداد روز فعال شعبه]])*10</f>
        <v>1.0709219858156027</v>
      </c>
    </row>
    <row r="332" spans="1:9" x14ac:dyDescent="0.35">
      <c r="A332" s="1" t="s">
        <v>438</v>
      </c>
      <c r="B332" s="1" t="s">
        <v>523</v>
      </c>
      <c r="C332" s="1">
        <v>3136</v>
      </c>
      <c r="D332" s="1">
        <v>25390000</v>
      </c>
      <c r="E332" s="1">
        <v>1</v>
      </c>
      <c r="F332" s="1">
        <v>141</v>
      </c>
      <c r="G332" s="1">
        <v>1</v>
      </c>
      <c r="H332" s="1" t="s">
        <v>10</v>
      </c>
      <c r="I332" s="4">
        <f>1+(Table8[[#This Row],[مقدار]]/Table8[[#This Row],[تعداد روز فعال شعبه]])*10</f>
        <v>1.0709219858156027</v>
      </c>
    </row>
    <row r="333" spans="1:9" x14ac:dyDescent="0.35">
      <c r="A333" s="1" t="s">
        <v>438</v>
      </c>
      <c r="B333" s="1" t="s">
        <v>525</v>
      </c>
      <c r="C333" s="1">
        <v>2574</v>
      </c>
      <c r="D333" s="1">
        <v>14790000</v>
      </c>
      <c r="E333" s="1">
        <v>1</v>
      </c>
      <c r="F333" s="1">
        <v>141</v>
      </c>
      <c r="G333" s="1">
        <v>1</v>
      </c>
      <c r="H333" s="1" t="s">
        <v>10</v>
      </c>
      <c r="I333" s="4">
        <f>1+(Table8[[#This Row],[مقدار]]/Table8[[#This Row],[تعداد روز فعال شعبه]])*10</f>
        <v>1.0709219858156027</v>
      </c>
    </row>
    <row r="334" spans="1:9" x14ac:dyDescent="0.35">
      <c r="A334" s="1" t="s">
        <v>438</v>
      </c>
      <c r="B334" s="1" t="s">
        <v>527</v>
      </c>
      <c r="C334" s="1">
        <v>3959</v>
      </c>
      <c r="D334" s="1">
        <v>8770000</v>
      </c>
      <c r="E334" s="1">
        <v>1</v>
      </c>
      <c r="F334" s="1">
        <v>141</v>
      </c>
      <c r="G334" s="1">
        <v>1</v>
      </c>
      <c r="H334" s="1" t="s">
        <v>10</v>
      </c>
      <c r="I334" s="4">
        <f>1+(Table8[[#This Row],[مقدار]]/Table8[[#This Row],[تعداد روز فعال شعبه]])*10</f>
        <v>1.0709219858156027</v>
      </c>
    </row>
    <row r="335" spans="1:9" x14ac:dyDescent="0.35">
      <c r="A335" s="1" t="s">
        <v>438</v>
      </c>
      <c r="B335" s="1" t="s">
        <v>528</v>
      </c>
      <c r="C335" s="1">
        <v>3035</v>
      </c>
      <c r="D335" s="1">
        <v>6740000</v>
      </c>
      <c r="E335" s="1">
        <v>1</v>
      </c>
      <c r="F335" s="1">
        <v>141</v>
      </c>
      <c r="G335" s="1">
        <v>1</v>
      </c>
      <c r="H335" s="1" t="s">
        <v>10</v>
      </c>
      <c r="I335" s="4">
        <f>1+(Table8[[#This Row],[مقدار]]/Table8[[#This Row],[تعداد روز فعال شعبه]])*10</f>
        <v>1.0709219858156027</v>
      </c>
    </row>
    <row r="336" spans="1:9" x14ac:dyDescent="0.35">
      <c r="A336" s="1" t="s">
        <v>438</v>
      </c>
      <c r="B336" s="1" t="s">
        <v>532</v>
      </c>
      <c r="C336" s="1">
        <v>3189</v>
      </c>
      <c r="D336" s="1">
        <v>8850000</v>
      </c>
      <c r="E336" s="1">
        <v>1</v>
      </c>
      <c r="F336" s="1">
        <v>141</v>
      </c>
      <c r="G336" s="1">
        <v>1</v>
      </c>
      <c r="H336" s="1" t="s">
        <v>10</v>
      </c>
      <c r="I336" s="4">
        <f>1+(Table8[[#This Row],[مقدار]]/Table8[[#This Row],[تعداد روز فعال شعبه]])*10</f>
        <v>1.0709219858156027</v>
      </c>
    </row>
    <row r="337" spans="1:9" x14ac:dyDescent="0.35">
      <c r="A337" s="1" t="s">
        <v>438</v>
      </c>
      <c r="B337" s="1" t="s">
        <v>533</v>
      </c>
      <c r="C337" s="1">
        <v>3451</v>
      </c>
      <c r="D337" s="1">
        <v>7250000</v>
      </c>
      <c r="E337" s="1">
        <v>1</v>
      </c>
      <c r="F337" s="1">
        <v>141</v>
      </c>
      <c r="G337" s="1">
        <v>1</v>
      </c>
      <c r="H337" s="1" t="s">
        <v>10</v>
      </c>
      <c r="I337" s="4">
        <f>1+(Table8[[#This Row],[مقدار]]/Table8[[#This Row],[تعداد روز فعال شعبه]])*10</f>
        <v>1.0709219858156027</v>
      </c>
    </row>
    <row r="338" spans="1:9" x14ac:dyDescent="0.35">
      <c r="A338" s="1" t="s">
        <v>438</v>
      </c>
      <c r="B338" s="1" t="s">
        <v>534</v>
      </c>
      <c r="C338" s="1">
        <v>3543</v>
      </c>
      <c r="D338" s="1">
        <v>5630000</v>
      </c>
      <c r="E338" s="1">
        <v>1</v>
      </c>
      <c r="F338" s="1">
        <v>141</v>
      </c>
      <c r="G338" s="1">
        <v>1</v>
      </c>
      <c r="H338" s="1" t="s">
        <v>10</v>
      </c>
      <c r="I338" s="4">
        <f>1+(Table8[[#This Row],[مقدار]]/Table8[[#This Row],[تعداد روز فعال شعبه]])*10</f>
        <v>1.0709219858156027</v>
      </c>
    </row>
    <row r="339" spans="1:9" x14ac:dyDescent="0.35">
      <c r="A339" s="1" t="s">
        <v>438</v>
      </c>
      <c r="B339" s="1" t="s">
        <v>538</v>
      </c>
      <c r="C339" s="1">
        <v>2879</v>
      </c>
      <c r="D339" s="1">
        <v>16250000</v>
      </c>
      <c r="E339" s="1">
        <v>1</v>
      </c>
      <c r="F339" s="1">
        <v>141</v>
      </c>
      <c r="G339" s="1">
        <v>1</v>
      </c>
      <c r="H339" s="1" t="s">
        <v>10</v>
      </c>
      <c r="I339" s="4">
        <f>1+(Table8[[#This Row],[مقدار]]/Table8[[#This Row],[تعداد روز فعال شعبه]])*10</f>
        <v>1.0709219858156027</v>
      </c>
    </row>
    <row r="340" spans="1:9" x14ac:dyDescent="0.35">
      <c r="A340" s="1" t="s">
        <v>438</v>
      </c>
      <c r="B340" s="1" t="s">
        <v>539</v>
      </c>
      <c r="C340" s="1">
        <v>3056</v>
      </c>
      <c r="D340" s="1">
        <v>9030000</v>
      </c>
      <c r="E340" s="1">
        <v>1</v>
      </c>
      <c r="F340" s="1">
        <v>141</v>
      </c>
      <c r="G340" s="1">
        <v>1</v>
      </c>
      <c r="H340" s="1" t="s">
        <v>10</v>
      </c>
      <c r="I340" s="4">
        <f>1+(Table8[[#This Row],[مقدار]]/Table8[[#This Row],[تعداد روز فعال شعبه]])*10</f>
        <v>1.0709219858156027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4"/>
  <sheetViews>
    <sheetView workbookViewId="0">
      <selection activeCell="J214" sqref="J214"/>
    </sheetView>
  </sheetViews>
  <sheetFormatPr defaultRowHeight="14.5" x14ac:dyDescent="0.35"/>
  <cols>
    <col min="1" max="1" width="14.7265625" bestFit="1" customWidth="1"/>
    <col min="2" max="2" width="47" bestFit="1" customWidth="1"/>
    <col min="3" max="3" width="10.54296875" bestFit="1" customWidth="1"/>
    <col min="4" max="4" width="13.453125" bestFit="1" customWidth="1"/>
    <col min="5" max="5" width="9.81640625" bestFit="1" customWidth="1"/>
    <col min="6" max="6" width="21" bestFit="1" customWidth="1"/>
    <col min="7" max="7" width="20.54296875" bestFit="1" customWidth="1"/>
    <col min="8" max="8" width="27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786</v>
      </c>
    </row>
    <row r="2" spans="1:9" x14ac:dyDescent="0.35">
      <c r="A2" s="1" t="s">
        <v>8</v>
      </c>
      <c r="B2" s="1" t="s">
        <v>16</v>
      </c>
      <c r="C2" s="1">
        <v>58711</v>
      </c>
      <c r="D2" s="1">
        <v>225777400</v>
      </c>
      <c r="E2" s="1">
        <v>19</v>
      </c>
      <c r="F2" s="1">
        <v>135</v>
      </c>
      <c r="G2" s="1">
        <v>19</v>
      </c>
      <c r="H2" s="1" t="s">
        <v>10</v>
      </c>
      <c r="I2" s="4">
        <f>1+(Table9[[#This Row],[مقدار]]/Table9[[#This Row],[تعداد روز فعال شعبه]])*10</f>
        <v>2.4074074074074074</v>
      </c>
    </row>
    <row r="3" spans="1:9" x14ac:dyDescent="0.35">
      <c r="A3" s="1" t="s">
        <v>8</v>
      </c>
      <c r="B3" s="1" t="s">
        <v>55</v>
      </c>
      <c r="C3" s="1">
        <v>73846</v>
      </c>
      <c r="D3" s="1">
        <v>144493200</v>
      </c>
      <c r="E3" s="1">
        <v>18</v>
      </c>
      <c r="F3" s="1">
        <v>135</v>
      </c>
      <c r="G3" s="1">
        <v>18</v>
      </c>
      <c r="H3" s="1" t="s">
        <v>10</v>
      </c>
      <c r="I3" s="4">
        <f>1+(Table9[[#This Row],[مقدار]]/Table9[[#This Row],[تعداد روز فعال شعبه]])*10</f>
        <v>2.333333333333333</v>
      </c>
    </row>
    <row r="4" spans="1:9" x14ac:dyDescent="0.35">
      <c r="A4" s="1" t="s">
        <v>8</v>
      </c>
      <c r="B4" s="1" t="s">
        <v>58</v>
      </c>
      <c r="C4" s="1">
        <v>58602</v>
      </c>
      <c r="D4" s="1">
        <v>190060000</v>
      </c>
      <c r="E4" s="1">
        <v>17</v>
      </c>
      <c r="F4" s="1">
        <v>135</v>
      </c>
      <c r="G4" s="1">
        <v>17</v>
      </c>
      <c r="H4" s="1" t="s">
        <v>10</v>
      </c>
      <c r="I4" s="4">
        <f>1+(Table9[[#This Row],[مقدار]]/Table9[[#This Row],[تعداد روز فعال شعبه]])*10</f>
        <v>2.2592592592592591</v>
      </c>
    </row>
    <row r="5" spans="1:9" x14ac:dyDescent="0.35">
      <c r="A5" s="1" t="s">
        <v>8</v>
      </c>
      <c r="B5" s="1" t="s">
        <v>81</v>
      </c>
      <c r="C5" s="1">
        <v>58604</v>
      </c>
      <c r="D5" s="1">
        <v>292060000</v>
      </c>
      <c r="E5" s="1">
        <v>17</v>
      </c>
      <c r="F5" s="1">
        <v>135</v>
      </c>
      <c r="G5" s="1">
        <v>17</v>
      </c>
      <c r="H5" s="1" t="s">
        <v>10</v>
      </c>
      <c r="I5" s="4">
        <f>1+(Table9[[#This Row],[مقدار]]/Table9[[#This Row],[تعداد روز فعال شعبه]])*10</f>
        <v>2.2592592592592591</v>
      </c>
    </row>
    <row r="6" spans="1:9" x14ac:dyDescent="0.35">
      <c r="A6" s="1" t="s">
        <v>8</v>
      </c>
      <c r="B6" s="1" t="s">
        <v>87</v>
      </c>
      <c r="C6" s="1">
        <v>58623</v>
      </c>
      <c r="D6" s="1">
        <v>257720000</v>
      </c>
      <c r="E6" s="1">
        <v>17</v>
      </c>
      <c r="F6" s="1">
        <v>135</v>
      </c>
      <c r="G6" s="1">
        <v>17</v>
      </c>
      <c r="H6" s="1" t="s">
        <v>10</v>
      </c>
      <c r="I6" s="4">
        <f>1+(Table9[[#This Row],[مقدار]]/Table9[[#This Row],[تعداد روز فعال شعبه]])*10</f>
        <v>2.2592592592592591</v>
      </c>
    </row>
    <row r="7" spans="1:9" x14ac:dyDescent="0.35">
      <c r="A7" s="1" t="s">
        <v>8</v>
      </c>
      <c r="B7" s="1" t="s">
        <v>90</v>
      </c>
      <c r="C7" s="1">
        <v>73842</v>
      </c>
      <c r="D7" s="1">
        <v>135660001</v>
      </c>
      <c r="E7" s="1">
        <v>17</v>
      </c>
      <c r="F7" s="1">
        <v>135</v>
      </c>
      <c r="G7" s="1">
        <v>17</v>
      </c>
      <c r="H7" s="1" t="s">
        <v>10</v>
      </c>
      <c r="I7" s="4">
        <f>1+(Table9[[#This Row],[مقدار]]/Table9[[#This Row],[تعداد روز فعال شعبه]])*10</f>
        <v>2.2592592592592591</v>
      </c>
    </row>
    <row r="8" spans="1:9" x14ac:dyDescent="0.35">
      <c r="A8" s="1" t="s">
        <v>8</v>
      </c>
      <c r="B8" s="1" t="s">
        <v>54</v>
      </c>
      <c r="C8" s="1">
        <v>58709</v>
      </c>
      <c r="D8" s="1">
        <v>105545700</v>
      </c>
      <c r="E8" s="1">
        <v>12</v>
      </c>
      <c r="F8" s="1">
        <v>135</v>
      </c>
      <c r="G8" s="1">
        <v>12</v>
      </c>
      <c r="H8" s="1" t="s">
        <v>10</v>
      </c>
      <c r="I8" s="4">
        <f>1+(Table9[[#This Row],[مقدار]]/Table9[[#This Row],[تعداد روز فعال شعبه]])*10</f>
        <v>1.8888888888888888</v>
      </c>
    </row>
    <row r="9" spans="1:9" x14ac:dyDescent="0.35">
      <c r="A9" s="1" t="s">
        <v>8</v>
      </c>
      <c r="B9" s="1" t="s">
        <v>12</v>
      </c>
      <c r="C9" s="1">
        <v>58656</v>
      </c>
      <c r="D9" s="1">
        <v>164429300</v>
      </c>
      <c r="E9" s="1">
        <v>11</v>
      </c>
      <c r="F9" s="1">
        <v>135</v>
      </c>
      <c r="G9" s="1">
        <v>11</v>
      </c>
      <c r="H9" s="1" t="s">
        <v>10</v>
      </c>
      <c r="I9" s="4">
        <f>1+(Table9[[#This Row],[مقدار]]/Table9[[#This Row],[تعداد روز فعال شعبه]])*10</f>
        <v>1.8148148148148149</v>
      </c>
    </row>
    <row r="10" spans="1:9" x14ac:dyDescent="0.35">
      <c r="A10" s="1" t="s">
        <v>8</v>
      </c>
      <c r="B10" s="1" t="s">
        <v>21</v>
      </c>
      <c r="C10" s="1">
        <v>58625</v>
      </c>
      <c r="D10" s="1">
        <v>279045200</v>
      </c>
      <c r="E10" s="1">
        <v>11</v>
      </c>
      <c r="F10" s="1">
        <v>135</v>
      </c>
      <c r="G10" s="1">
        <v>11</v>
      </c>
      <c r="H10" s="1" t="s">
        <v>10</v>
      </c>
      <c r="I10" s="4">
        <f>1+(Table9[[#This Row],[مقدار]]/Table9[[#This Row],[تعداد روز فعال شعبه]])*10</f>
        <v>1.8148148148148149</v>
      </c>
    </row>
    <row r="11" spans="1:9" x14ac:dyDescent="0.35">
      <c r="A11" s="1" t="s">
        <v>8</v>
      </c>
      <c r="B11" s="1" t="s">
        <v>51</v>
      </c>
      <c r="C11" s="1">
        <v>58958</v>
      </c>
      <c r="D11" s="1">
        <v>66392200</v>
      </c>
      <c r="E11" s="1">
        <v>10</v>
      </c>
      <c r="F11" s="1">
        <v>135</v>
      </c>
      <c r="G11" s="1">
        <v>9</v>
      </c>
      <c r="H11" s="1" t="s">
        <v>10</v>
      </c>
      <c r="I11" s="4">
        <f>1+(Table9[[#This Row],[مقدار]]/Table9[[#This Row],[تعداد روز فعال شعبه]])*10</f>
        <v>1.7407407407407407</v>
      </c>
    </row>
    <row r="12" spans="1:9" x14ac:dyDescent="0.35">
      <c r="A12" s="1" t="s">
        <v>8</v>
      </c>
      <c r="B12" s="1" t="s">
        <v>97</v>
      </c>
      <c r="C12" s="1">
        <v>58776</v>
      </c>
      <c r="D12" s="1">
        <v>91600000</v>
      </c>
      <c r="E12" s="1">
        <v>10</v>
      </c>
      <c r="F12" s="1">
        <v>135</v>
      </c>
      <c r="G12" s="1">
        <v>10</v>
      </c>
      <c r="H12" s="1" t="s">
        <v>10</v>
      </c>
      <c r="I12" s="4">
        <f>1+(Table9[[#This Row],[مقدار]]/Table9[[#This Row],[تعداد روز فعال شعبه]])*10</f>
        <v>1.7407407407407407</v>
      </c>
    </row>
    <row r="13" spans="1:9" x14ac:dyDescent="0.35">
      <c r="A13" s="1" t="s">
        <v>8</v>
      </c>
      <c r="B13" s="1" t="s">
        <v>24</v>
      </c>
      <c r="C13" s="1">
        <v>58712</v>
      </c>
      <c r="D13" s="1">
        <v>135804600</v>
      </c>
      <c r="E13" s="1">
        <v>9</v>
      </c>
      <c r="F13" s="1">
        <v>135</v>
      </c>
      <c r="G13" s="1">
        <v>9</v>
      </c>
      <c r="H13" s="1" t="s">
        <v>10</v>
      </c>
      <c r="I13" s="4">
        <f>1+(Table9[[#This Row],[مقدار]]/Table9[[#This Row],[تعداد روز فعال شعبه]])*10</f>
        <v>1.6666666666666665</v>
      </c>
    </row>
    <row r="14" spans="1:9" x14ac:dyDescent="0.35">
      <c r="A14" s="1" t="s">
        <v>8</v>
      </c>
      <c r="B14" s="1" t="s">
        <v>164</v>
      </c>
      <c r="C14" s="1">
        <v>58795</v>
      </c>
      <c r="D14" s="1">
        <v>47160000</v>
      </c>
      <c r="E14" s="1">
        <v>9</v>
      </c>
      <c r="F14" s="1">
        <v>135</v>
      </c>
      <c r="G14" s="1">
        <v>9</v>
      </c>
      <c r="H14" s="1" t="s">
        <v>10</v>
      </c>
      <c r="I14" s="4">
        <f>1+(Table9[[#This Row],[مقدار]]/Table9[[#This Row],[تعداد روز فعال شعبه]])*10</f>
        <v>1.6666666666666665</v>
      </c>
    </row>
    <row r="15" spans="1:9" x14ac:dyDescent="0.35">
      <c r="A15" s="1" t="s">
        <v>8</v>
      </c>
      <c r="B15" s="1" t="s">
        <v>225</v>
      </c>
      <c r="C15" s="1">
        <v>62111</v>
      </c>
      <c r="D15" s="1">
        <v>26560000</v>
      </c>
      <c r="E15" s="1">
        <v>9</v>
      </c>
      <c r="F15" s="1">
        <v>135</v>
      </c>
      <c r="G15" s="1">
        <v>9</v>
      </c>
      <c r="H15" s="1" t="s">
        <v>10</v>
      </c>
      <c r="I15" s="4">
        <f>1+(Table9[[#This Row],[مقدار]]/Table9[[#This Row],[تعداد روز فعال شعبه]])*10</f>
        <v>1.6666666666666665</v>
      </c>
    </row>
    <row r="16" spans="1:9" x14ac:dyDescent="0.35">
      <c r="A16" s="1" t="s">
        <v>8</v>
      </c>
      <c r="B16" s="1" t="s">
        <v>36</v>
      </c>
      <c r="C16" s="1">
        <v>58649</v>
      </c>
      <c r="D16" s="1">
        <v>72302600</v>
      </c>
      <c r="E16" s="1">
        <v>7</v>
      </c>
      <c r="F16" s="1">
        <v>135</v>
      </c>
      <c r="G16" s="1">
        <v>7</v>
      </c>
      <c r="H16" s="1" t="s">
        <v>10</v>
      </c>
      <c r="I16" s="4">
        <f>1+(Table9[[#This Row],[مقدار]]/Table9[[#This Row],[تعداد روز فعال شعبه]])*10</f>
        <v>1.5185185185185186</v>
      </c>
    </row>
    <row r="17" spans="1:9" x14ac:dyDescent="0.35">
      <c r="A17" s="1" t="s">
        <v>8</v>
      </c>
      <c r="B17" s="1" t="s">
        <v>76</v>
      </c>
      <c r="C17" s="1">
        <v>58939</v>
      </c>
      <c r="D17" s="1">
        <v>85434500</v>
      </c>
      <c r="E17" s="1">
        <v>7</v>
      </c>
      <c r="F17" s="1">
        <v>135</v>
      </c>
      <c r="G17" s="1">
        <v>7</v>
      </c>
      <c r="H17" s="1" t="s">
        <v>10</v>
      </c>
      <c r="I17" s="4">
        <f>1+(Table9[[#This Row],[مقدار]]/Table9[[#This Row],[تعداد روز فعال شعبه]])*10</f>
        <v>1.5185185185185186</v>
      </c>
    </row>
    <row r="18" spans="1:9" x14ac:dyDescent="0.35">
      <c r="A18" s="1" t="s">
        <v>8</v>
      </c>
      <c r="B18" s="1" t="s">
        <v>105</v>
      </c>
      <c r="C18" s="1">
        <v>58595</v>
      </c>
      <c r="D18" s="1">
        <v>61180000</v>
      </c>
      <c r="E18" s="1">
        <v>7</v>
      </c>
      <c r="F18" s="1">
        <v>135</v>
      </c>
      <c r="G18" s="1">
        <v>6</v>
      </c>
      <c r="H18" s="1" t="s">
        <v>10</v>
      </c>
      <c r="I18" s="4">
        <f>1+(Table9[[#This Row],[مقدار]]/Table9[[#This Row],[تعداد روز فعال شعبه]])*10</f>
        <v>1.5185185185185186</v>
      </c>
    </row>
    <row r="19" spans="1:9" x14ac:dyDescent="0.35">
      <c r="A19" s="1" t="s">
        <v>8</v>
      </c>
      <c r="B19" s="1" t="s">
        <v>136</v>
      </c>
      <c r="C19" s="1">
        <v>59230</v>
      </c>
      <c r="D19" s="1">
        <v>51870000</v>
      </c>
      <c r="E19" s="1">
        <v>7</v>
      </c>
      <c r="F19" s="1">
        <v>135</v>
      </c>
      <c r="G19" s="1">
        <v>7</v>
      </c>
      <c r="H19" s="1" t="s">
        <v>10</v>
      </c>
      <c r="I19" s="4">
        <f>1+(Table9[[#This Row],[مقدار]]/Table9[[#This Row],[تعداد روز فعال شعبه]])*10</f>
        <v>1.5185185185185186</v>
      </c>
    </row>
    <row r="20" spans="1:9" x14ac:dyDescent="0.35">
      <c r="A20" s="1" t="s">
        <v>8</v>
      </c>
      <c r="B20" s="1" t="s">
        <v>174</v>
      </c>
      <c r="C20" s="1">
        <v>58573</v>
      </c>
      <c r="D20" s="1">
        <v>84560000</v>
      </c>
      <c r="E20" s="1">
        <v>7</v>
      </c>
      <c r="F20" s="1">
        <v>135</v>
      </c>
      <c r="G20" s="1">
        <v>5</v>
      </c>
      <c r="H20" s="1" t="s">
        <v>10</v>
      </c>
      <c r="I20" s="4">
        <f>1+(Table9[[#This Row],[مقدار]]/Table9[[#This Row],[تعداد روز فعال شعبه]])*10</f>
        <v>1.5185185185185186</v>
      </c>
    </row>
    <row r="21" spans="1:9" x14ac:dyDescent="0.35">
      <c r="A21" s="1" t="s">
        <v>8</v>
      </c>
      <c r="B21" s="1" t="s">
        <v>191</v>
      </c>
      <c r="C21" s="1">
        <v>58854</v>
      </c>
      <c r="D21" s="1">
        <v>72170000</v>
      </c>
      <c r="E21" s="1">
        <v>7</v>
      </c>
      <c r="F21" s="1">
        <v>135</v>
      </c>
      <c r="G21" s="1">
        <v>6</v>
      </c>
      <c r="H21" s="1" t="s">
        <v>10</v>
      </c>
      <c r="I21" s="4">
        <f>1+(Table9[[#This Row],[مقدار]]/Table9[[#This Row],[تعداد روز فعال شعبه]])*10</f>
        <v>1.5185185185185186</v>
      </c>
    </row>
    <row r="22" spans="1:9" x14ac:dyDescent="0.35">
      <c r="A22" s="1" t="s">
        <v>8</v>
      </c>
      <c r="B22" s="1" t="s">
        <v>205</v>
      </c>
      <c r="C22" s="1">
        <v>58566</v>
      </c>
      <c r="D22" s="1">
        <v>119630000</v>
      </c>
      <c r="E22" s="1">
        <v>7</v>
      </c>
      <c r="F22" s="1">
        <v>135</v>
      </c>
      <c r="G22" s="1">
        <v>7</v>
      </c>
      <c r="H22" s="1" t="s">
        <v>10</v>
      </c>
      <c r="I22" s="4">
        <f>1+(Table9[[#This Row],[مقدار]]/Table9[[#This Row],[تعداد روز فعال شعبه]])*10</f>
        <v>1.5185185185185186</v>
      </c>
    </row>
    <row r="23" spans="1:9" x14ac:dyDescent="0.35">
      <c r="A23" s="1" t="s">
        <v>8</v>
      </c>
      <c r="B23" s="1" t="s">
        <v>234</v>
      </c>
      <c r="C23" s="1">
        <v>58593</v>
      </c>
      <c r="D23" s="1">
        <v>42700000</v>
      </c>
      <c r="E23" s="1">
        <v>7</v>
      </c>
      <c r="F23" s="1">
        <v>135</v>
      </c>
      <c r="G23" s="1">
        <v>7</v>
      </c>
      <c r="H23" s="1" t="s">
        <v>10</v>
      </c>
      <c r="I23" s="4">
        <f>1+(Table9[[#This Row],[مقدار]]/Table9[[#This Row],[تعداد روز فعال شعبه]])*10</f>
        <v>1.5185185185185186</v>
      </c>
    </row>
    <row r="24" spans="1:9" x14ac:dyDescent="0.35">
      <c r="A24" s="1" t="s">
        <v>8</v>
      </c>
      <c r="B24" s="1" t="s">
        <v>26</v>
      </c>
      <c r="C24" s="1">
        <v>58605</v>
      </c>
      <c r="D24" s="1">
        <v>147804300</v>
      </c>
      <c r="E24" s="1">
        <v>6</v>
      </c>
      <c r="F24" s="1">
        <v>135</v>
      </c>
      <c r="G24" s="1">
        <v>6</v>
      </c>
      <c r="H24" s="1" t="s">
        <v>10</v>
      </c>
      <c r="I24" s="4">
        <f>1+(Table9[[#This Row],[مقدار]]/Table9[[#This Row],[تعداد روز فعال شعبه]])*10</f>
        <v>1.4444444444444444</v>
      </c>
    </row>
    <row r="25" spans="1:9" x14ac:dyDescent="0.35">
      <c r="A25" s="1" t="s">
        <v>8</v>
      </c>
      <c r="B25" s="1" t="s">
        <v>32</v>
      </c>
      <c r="C25" s="1">
        <v>58888</v>
      </c>
      <c r="D25" s="1">
        <v>43604400</v>
      </c>
      <c r="E25" s="1">
        <v>6</v>
      </c>
      <c r="F25" s="1">
        <v>135</v>
      </c>
      <c r="G25" s="1">
        <v>6</v>
      </c>
      <c r="H25" s="1" t="s">
        <v>10</v>
      </c>
      <c r="I25" s="4">
        <f>1+(Table9[[#This Row],[مقدار]]/Table9[[#This Row],[تعداد روز فعال شعبه]])*10</f>
        <v>1.4444444444444444</v>
      </c>
    </row>
    <row r="26" spans="1:9" x14ac:dyDescent="0.35">
      <c r="A26" s="1" t="s">
        <v>8</v>
      </c>
      <c r="B26" s="1" t="s">
        <v>34</v>
      </c>
      <c r="C26" s="1">
        <v>58581</v>
      </c>
      <c r="D26" s="1">
        <v>87452400</v>
      </c>
      <c r="E26" s="1">
        <v>6</v>
      </c>
      <c r="F26" s="1">
        <v>135</v>
      </c>
      <c r="G26" s="1">
        <v>6</v>
      </c>
      <c r="H26" s="1" t="s">
        <v>10</v>
      </c>
      <c r="I26" s="4">
        <f>1+(Table9[[#This Row],[مقدار]]/Table9[[#This Row],[تعداد روز فعال شعبه]])*10</f>
        <v>1.4444444444444444</v>
      </c>
    </row>
    <row r="27" spans="1:9" x14ac:dyDescent="0.35">
      <c r="A27" s="1" t="s">
        <v>8</v>
      </c>
      <c r="B27" s="1" t="s">
        <v>38</v>
      </c>
      <c r="C27" s="1">
        <v>59002</v>
      </c>
      <c r="D27" s="1">
        <v>51479400</v>
      </c>
      <c r="E27" s="1">
        <v>6</v>
      </c>
      <c r="F27" s="1">
        <v>135</v>
      </c>
      <c r="G27" s="1">
        <v>6</v>
      </c>
      <c r="H27" s="1" t="s">
        <v>10</v>
      </c>
      <c r="I27" s="4">
        <f>1+(Table9[[#This Row],[مقدار]]/Table9[[#This Row],[تعداد روز فعال شعبه]])*10</f>
        <v>1.4444444444444444</v>
      </c>
    </row>
    <row r="28" spans="1:9" x14ac:dyDescent="0.35">
      <c r="A28" s="1" t="s">
        <v>8</v>
      </c>
      <c r="B28" s="1" t="s">
        <v>44</v>
      </c>
      <c r="C28" s="1">
        <v>59025</v>
      </c>
      <c r="D28" s="1">
        <v>47338800</v>
      </c>
      <c r="E28" s="1">
        <v>6</v>
      </c>
      <c r="F28" s="1">
        <v>135</v>
      </c>
      <c r="G28" s="1">
        <v>6</v>
      </c>
      <c r="H28" s="1" t="s">
        <v>10</v>
      </c>
      <c r="I28" s="4">
        <f>1+(Table9[[#This Row],[مقدار]]/Table9[[#This Row],[تعداد روز فعال شعبه]])*10</f>
        <v>1.4444444444444444</v>
      </c>
    </row>
    <row r="29" spans="1:9" x14ac:dyDescent="0.35">
      <c r="A29" s="1" t="s">
        <v>8</v>
      </c>
      <c r="B29" s="1" t="s">
        <v>64</v>
      </c>
      <c r="C29" s="1">
        <v>58619</v>
      </c>
      <c r="D29" s="1">
        <v>58159500</v>
      </c>
      <c r="E29" s="1">
        <v>6</v>
      </c>
      <c r="F29" s="1">
        <v>135</v>
      </c>
      <c r="G29" s="1">
        <v>6</v>
      </c>
      <c r="H29" s="1" t="s">
        <v>10</v>
      </c>
      <c r="I29" s="4">
        <f>1+(Table9[[#This Row],[مقدار]]/Table9[[#This Row],[تعداد روز فعال شعبه]])*10</f>
        <v>1.4444444444444444</v>
      </c>
    </row>
    <row r="30" spans="1:9" x14ac:dyDescent="0.35">
      <c r="A30" s="1" t="s">
        <v>8</v>
      </c>
      <c r="B30" s="1" t="s">
        <v>73</v>
      </c>
      <c r="C30" s="1">
        <v>59035</v>
      </c>
      <c r="D30" s="1">
        <v>54992700</v>
      </c>
      <c r="E30" s="1">
        <v>6</v>
      </c>
      <c r="F30" s="1">
        <v>135</v>
      </c>
      <c r="G30" s="1">
        <v>6</v>
      </c>
      <c r="H30" s="1" t="s">
        <v>10</v>
      </c>
      <c r="I30" s="4">
        <f>1+(Table9[[#This Row],[مقدار]]/Table9[[#This Row],[تعداد روز فعال شعبه]])*10</f>
        <v>1.4444444444444444</v>
      </c>
    </row>
    <row r="31" spans="1:9" x14ac:dyDescent="0.35">
      <c r="A31" s="1" t="s">
        <v>8</v>
      </c>
      <c r="B31" s="1" t="s">
        <v>107</v>
      </c>
      <c r="C31" s="1">
        <v>58806</v>
      </c>
      <c r="D31" s="1">
        <v>65160000</v>
      </c>
      <c r="E31" s="1">
        <v>6</v>
      </c>
      <c r="F31" s="1">
        <v>135</v>
      </c>
      <c r="G31" s="1">
        <v>6</v>
      </c>
      <c r="H31" s="1" t="s">
        <v>10</v>
      </c>
      <c r="I31" s="4">
        <f>1+(Table9[[#This Row],[مقدار]]/Table9[[#This Row],[تعداد روز فعال شعبه]])*10</f>
        <v>1.4444444444444444</v>
      </c>
    </row>
    <row r="32" spans="1:9" x14ac:dyDescent="0.35">
      <c r="A32" s="1" t="s">
        <v>8</v>
      </c>
      <c r="B32" s="1" t="s">
        <v>150</v>
      </c>
      <c r="C32" s="1">
        <v>58990</v>
      </c>
      <c r="D32" s="1">
        <v>37560000</v>
      </c>
      <c r="E32" s="1">
        <v>6</v>
      </c>
      <c r="F32" s="1">
        <v>135</v>
      </c>
      <c r="G32" s="1">
        <v>6</v>
      </c>
      <c r="H32" s="1" t="s">
        <v>10</v>
      </c>
      <c r="I32" s="4">
        <f>1+(Table9[[#This Row],[مقدار]]/Table9[[#This Row],[تعداد روز فعال شعبه]])*10</f>
        <v>1.4444444444444444</v>
      </c>
    </row>
    <row r="33" spans="1:9" x14ac:dyDescent="0.35">
      <c r="A33" s="1" t="s">
        <v>8</v>
      </c>
      <c r="B33" s="1" t="s">
        <v>187</v>
      </c>
      <c r="C33" s="1">
        <v>58929</v>
      </c>
      <c r="D33" s="1">
        <v>49560000</v>
      </c>
      <c r="E33" s="1">
        <v>6</v>
      </c>
      <c r="F33" s="1">
        <v>135</v>
      </c>
      <c r="G33" s="1">
        <v>6</v>
      </c>
      <c r="H33" s="1" t="s">
        <v>10</v>
      </c>
      <c r="I33" s="4">
        <f>1+(Table9[[#This Row],[مقدار]]/Table9[[#This Row],[تعداد روز فعال شعبه]])*10</f>
        <v>1.4444444444444444</v>
      </c>
    </row>
    <row r="34" spans="1:9" x14ac:dyDescent="0.35">
      <c r="A34" s="1" t="s">
        <v>8</v>
      </c>
      <c r="B34" s="1" t="s">
        <v>14</v>
      </c>
      <c r="C34" s="1">
        <v>58654</v>
      </c>
      <c r="D34" s="1">
        <v>51230200</v>
      </c>
      <c r="E34" s="1">
        <v>5</v>
      </c>
      <c r="F34" s="1">
        <v>135</v>
      </c>
      <c r="G34" s="1">
        <v>5</v>
      </c>
      <c r="H34" s="1" t="s">
        <v>10</v>
      </c>
      <c r="I34" s="4">
        <f>1+(Table9[[#This Row],[مقدار]]/Table9[[#This Row],[تعداد روز فعال شعبه]])*10</f>
        <v>1.3703703703703702</v>
      </c>
    </row>
    <row r="35" spans="1:9" x14ac:dyDescent="0.35">
      <c r="A35" s="1" t="s">
        <v>8</v>
      </c>
      <c r="B35" s="1" t="s">
        <v>25</v>
      </c>
      <c r="C35" s="1">
        <v>58626</v>
      </c>
      <c r="D35" s="1">
        <v>189536200</v>
      </c>
      <c r="E35" s="1">
        <v>5</v>
      </c>
      <c r="F35" s="1">
        <v>135</v>
      </c>
      <c r="G35" s="1">
        <v>5</v>
      </c>
      <c r="H35" s="1" t="s">
        <v>10</v>
      </c>
      <c r="I35" s="4">
        <f>1+(Table9[[#This Row],[مقدار]]/Table9[[#This Row],[تعداد روز فعال شعبه]])*10</f>
        <v>1.3703703703703702</v>
      </c>
    </row>
    <row r="36" spans="1:9" x14ac:dyDescent="0.35">
      <c r="A36" s="1" t="s">
        <v>8</v>
      </c>
      <c r="B36" s="1" t="s">
        <v>28</v>
      </c>
      <c r="C36" s="1">
        <v>58764</v>
      </c>
      <c r="D36" s="1">
        <v>47235200</v>
      </c>
      <c r="E36" s="1">
        <v>5</v>
      </c>
      <c r="F36" s="1">
        <v>135</v>
      </c>
      <c r="G36" s="1">
        <v>4</v>
      </c>
      <c r="H36" s="1" t="s">
        <v>10</v>
      </c>
      <c r="I36" s="4">
        <f>1+(Table9[[#This Row],[مقدار]]/Table9[[#This Row],[تعداد روز فعال شعبه]])*10</f>
        <v>1.3703703703703702</v>
      </c>
    </row>
    <row r="37" spans="1:9" x14ac:dyDescent="0.35">
      <c r="A37" s="1" t="s">
        <v>8</v>
      </c>
      <c r="B37" s="1" t="s">
        <v>31</v>
      </c>
      <c r="C37" s="1">
        <v>58594</v>
      </c>
      <c r="D37" s="1">
        <v>30692700</v>
      </c>
      <c r="E37" s="1">
        <v>5</v>
      </c>
      <c r="F37" s="1">
        <v>135</v>
      </c>
      <c r="G37" s="1">
        <v>5</v>
      </c>
      <c r="H37" s="1" t="s">
        <v>10</v>
      </c>
      <c r="I37" s="4">
        <f>1+(Table9[[#This Row],[مقدار]]/Table9[[#This Row],[تعداد روز فعال شعبه]])*10</f>
        <v>1.3703703703703702</v>
      </c>
    </row>
    <row r="38" spans="1:9" x14ac:dyDescent="0.35">
      <c r="A38" s="1" t="s">
        <v>8</v>
      </c>
      <c r="B38" s="1" t="s">
        <v>63</v>
      </c>
      <c r="C38" s="1">
        <v>58630</v>
      </c>
      <c r="D38" s="1">
        <v>46050200</v>
      </c>
      <c r="E38" s="1">
        <v>5</v>
      </c>
      <c r="F38" s="1">
        <v>135</v>
      </c>
      <c r="G38" s="1">
        <v>5</v>
      </c>
      <c r="H38" s="1" t="s">
        <v>10</v>
      </c>
      <c r="I38" s="4">
        <f>1+(Table9[[#This Row],[مقدار]]/Table9[[#This Row],[تعداد روز فعال شعبه]])*10</f>
        <v>1.3703703703703702</v>
      </c>
    </row>
    <row r="39" spans="1:9" x14ac:dyDescent="0.35">
      <c r="A39" s="1" t="s">
        <v>8</v>
      </c>
      <c r="B39" s="1" t="s">
        <v>80</v>
      </c>
      <c r="C39" s="1">
        <v>58651</v>
      </c>
      <c r="D39" s="1">
        <v>72900000</v>
      </c>
      <c r="E39" s="1">
        <v>5</v>
      </c>
      <c r="F39" s="1">
        <v>135</v>
      </c>
      <c r="G39" s="1">
        <v>5</v>
      </c>
      <c r="H39" s="1" t="s">
        <v>10</v>
      </c>
      <c r="I39" s="4">
        <f>1+(Table9[[#This Row],[مقدار]]/Table9[[#This Row],[تعداد روز فعال شعبه]])*10</f>
        <v>1.3703703703703702</v>
      </c>
    </row>
    <row r="40" spans="1:9" x14ac:dyDescent="0.35">
      <c r="A40" s="1" t="s">
        <v>8</v>
      </c>
      <c r="B40" s="1" t="s">
        <v>84</v>
      </c>
      <c r="C40" s="1">
        <v>58565</v>
      </c>
      <c r="D40" s="1">
        <v>58500000</v>
      </c>
      <c r="E40" s="1">
        <v>5</v>
      </c>
      <c r="F40" s="1">
        <v>135</v>
      </c>
      <c r="G40" s="1">
        <v>5</v>
      </c>
      <c r="H40" s="1" t="s">
        <v>10</v>
      </c>
      <c r="I40" s="4">
        <f>1+(Table9[[#This Row],[مقدار]]/Table9[[#This Row],[تعداد روز فعال شعبه]])*10</f>
        <v>1.3703703703703702</v>
      </c>
    </row>
    <row r="41" spans="1:9" x14ac:dyDescent="0.35">
      <c r="A41" s="1" t="s">
        <v>8</v>
      </c>
      <c r="B41" s="1" t="s">
        <v>98</v>
      </c>
      <c r="C41" s="1">
        <v>59051</v>
      </c>
      <c r="D41" s="1">
        <v>45050000</v>
      </c>
      <c r="E41" s="1">
        <v>5</v>
      </c>
      <c r="F41" s="1">
        <v>135</v>
      </c>
      <c r="G41" s="1">
        <v>5</v>
      </c>
      <c r="H41" s="1" t="s">
        <v>10</v>
      </c>
      <c r="I41" s="4">
        <f>1+(Table9[[#This Row],[مقدار]]/Table9[[#This Row],[تعداد روز فعال شعبه]])*10</f>
        <v>1.3703703703703702</v>
      </c>
    </row>
    <row r="42" spans="1:9" x14ac:dyDescent="0.35">
      <c r="A42" s="1" t="s">
        <v>8</v>
      </c>
      <c r="B42" s="1" t="s">
        <v>99</v>
      </c>
      <c r="C42" s="1">
        <v>58710</v>
      </c>
      <c r="D42" s="1">
        <v>42350000</v>
      </c>
      <c r="E42" s="1">
        <v>5</v>
      </c>
      <c r="F42" s="1">
        <v>135</v>
      </c>
      <c r="G42" s="1">
        <v>5</v>
      </c>
      <c r="H42" s="1" t="s">
        <v>10</v>
      </c>
      <c r="I42" s="4">
        <f>1+(Table9[[#This Row],[مقدار]]/Table9[[#This Row],[تعداد روز فعال شعبه]])*10</f>
        <v>1.3703703703703702</v>
      </c>
    </row>
    <row r="43" spans="1:9" x14ac:dyDescent="0.35">
      <c r="A43" s="1" t="s">
        <v>8</v>
      </c>
      <c r="B43" s="1" t="s">
        <v>108</v>
      </c>
      <c r="C43" s="1">
        <v>58598</v>
      </c>
      <c r="D43" s="1">
        <v>58400000</v>
      </c>
      <c r="E43" s="1">
        <v>5</v>
      </c>
      <c r="F43" s="1">
        <v>135</v>
      </c>
      <c r="G43" s="1">
        <v>5</v>
      </c>
      <c r="H43" s="1" t="s">
        <v>10</v>
      </c>
      <c r="I43" s="4">
        <f>1+(Table9[[#This Row],[مقدار]]/Table9[[#This Row],[تعداد روز فعال شعبه]])*10</f>
        <v>1.3703703703703702</v>
      </c>
    </row>
    <row r="44" spans="1:9" x14ac:dyDescent="0.35">
      <c r="A44" s="1" t="s">
        <v>8</v>
      </c>
      <c r="B44" s="1" t="s">
        <v>114</v>
      </c>
      <c r="C44" s="1">
        <v>58550</v>
      </c>
      <c r="D44" s="1">
        <v>48750000</v>
      </c>
      <c r="E44" s="1">
        <v>5</v>
      </c>
      <c r="F44" s="1">
        <v>135</v>
      </c>
      <c r="G44" s="1">
        <v>5</v>
      </c>
      <c r="H44" s="1" t="s">
        <v>10</v>
      </c>
      <c r="I44" s="4">
        <f>1+(Table9[[#This Row],[مقدار]]/Table9[[#This Row],[تعداد روز فعال شعبه]])*10</f>
        <v>1.3703703703703702</v>
      </c>
    </row>
    <row r="45" spans="1:9" x14ac:dyDescent="0.35">
      <c r="A45" s="1" t="s">
        <v>8</v>
      </c>
      <c r="B45" s="1" t="s">
        <v>142</v>
      </c>
      <c r="C45" s="1">
        <v>58827</v>
      </c>
      <c r="D45" s="1">
        <v>24850000</v>
      </c>
      <c r="E45" s="1">
        <v>5</v>
      </c>
      <c r="F45" s="1">
        <v>135</v>
      </c>
      <c r="G45" s="1">
        <v>5</v>
      </c>
      <c r="H45" s="1" t="s">
        <v>10</v>
      </c>
      <c r="I45" s="4">
        <f>1+(Table9[[#This Row],[مقدار]]/Table9[[#This Row],[تعداد روز فعال شعبه]])*10</f>
        <v>1.3703703703703702</v>
      </c>
    </row>
    <row r="46" spans="1:9" x14ac:dyDescent="0.35">
      <c r="A46" s="1" t="s">
        <v>8</v>
      </c>
      <c r="B46" s="1" t="s">
        <v>165</v>
      </c>
      <c r="C46" s="1">
        <v>58839</v>
      </c>
      <c r="D46" s="1">
        <v>32350000</v>
      </c>
      <c r="E46" s="1">
        <v>5</v>
      </c>
      <c r="F46" s="1">
        <v>135</v>
      </c>
      <c r="G46" s="1">
        <v>5</v>
      </c>
      <c r="H46" s="1" t="s">
        <v>10</v>
      </c>
      <c r="I46" s="4">
        <f>1+(Table9[[#This Row],[مقدار]]/Table9[[#This Row],[تعداد روز فعال شعبه]])*10</f>
        <v>1.3703703703703702</v>
      </c>
    </row>
    <row r="47" spans="1:9" x14ac:dyDescent="0.35">
      <c r="A47" s="1" t="s">
        <v>8</v>
      </c>
      <c r="B47" s="1" t="s">
        <v>201</v>
      </c>
      <c r="C47" s="1">
        <v>58537</v>
      </c>
      <c r="D47" s="1">
        <v>73500000</v>
      </c>
      <c r="E47" s="1">
        <v>5</v>
      </c>
      <c r="F47" s="1">
        <v>135</v>
      </c>
      <c r="G47" s="1">
        <v>5</v>
      </c>
      <c r="H47" s="1" t="s">
        <v>10</v>
      </c>
      <c r="I47" s="4">
        <f>1+(Table9[[#This Row],[مقدار]]/Table9[[#This Row],[تعداد روز فعال شعبه]])*10</f>
        <v>1.3703703703703702</v>
      </c>
    </row>
    <row r="48" spans="1:9" x14ac:dyDescent="0.35">
      <c r="A48" s="1" t="s">
        <v>8</v>
      </c>
      <c r="B48" s="1" t="s">
        <v>212</v>
      </c>
      <c r="C48" s="1">
        <v>58535</v>
      </c>
      <c r="D48" s="1">
        <v>50650000</v>
      </c>
      <c r="E48" s="1">
        <v>5</v>
      </c>
      <c r="F48" s="1">
        <v>135</v>
      </c>
      <c r="G48" s="1">
        <v>5</v>
      </c>
      <c r="H48" s="1" t="s">
        <v>10</v>
      </c>
      <c r="I48" s="4">
        <f>1+(Table9[[#This Row],[مقدار]]/Table9[[#This Row],[تعداد روز فعال شعبه]])*10</f>
        <v>1.3703703703703702</v>
      </c>
    </row>
    <row r="49" spans="1:9" x14ac:dyDescent="0.35">
      <c r="A49" s="1" t="s">
        <v>8</v>
      </c>
      <c r="B49" s="1" t="s">
        <v>226</v>
      </c>
      <c r="C49" s="1">
        <v>58766</v>
      </c>
      <c r="D49" s="1">
        <v>32500000</v>
      </c>
      <c r="E49" s="1">
        <v>5</v>
      </c>
      <c r="F49" s="1">
        <v>135</v>
      </c>
      <c r="G49" s="1">
        <v>5</v>
      </c>
      <c r="H49" s="1" t="s">
        <v>10</v>
      </c>
      <c r="I49" s="4">
        <f>1+(Table9[[#This Row],[مقدار]]/Table9[[#This Row],[تعداد روز فعال شعبه]])*10</f>
        <v>1.3703703703703702</v>
      </c>
    </row>
    <row r="50" spans="1:9" x14ac:dyDescent="0.35">
      <c r="A50" s="1" t="s">
        <v>8</v>
      </c>
      <c r="B50" s="1" t="s">
        <v>27</v>
      </c>
      <c r="C50" s="1">
        <v>58693</v>
      </c>
      <c r="D50" s="1">
        <v>47934800</v>
      </c>
      <c r="E50" s="1">
        <v>4</v>
      </c>
      <c r="F50" s="1">
        <v>135</v>
      </c>
      <c r="G50" s="1">
        <v>4</v>
      </c>
      <c r="H50" s="1" t="s">
        <v>10</v>
      </c>
      <c r="I50" s="4">
        <f>1+(Table9[[#This Row],[مقدار]]/Table9[[#This Row],[تعداد روز فعال شعبه]])*10</f>
        <v>1.2962962962962963</v>
      </c>
    </row>
    <row r="51" spans="1:9" x14ac:dyDescent="0.35">
      <c r="A51" s="1" t="s">
        <v>8</v>
      </c>
      <c r="B51" s="1" t="s">
        <v>37</v>
      </c>
      <c r="C51" s="1">
        <v>58544</v>
      </c>
      <c r="D51" s="1">
        <v>34756800</v>
      </c>
      <c r="E51" s="1">
        <v>4</v>
      </c>
      <c r="F51" s="1">
        <v>135</v>
      </c>
      <c r="G51" s="1">
        <v>4</v>
      </c>
      <c r="H51" s="1" t="s">
        <v>10</v>
      </c>
      <c r="I51" s="4">
        <f>1+(Table9[[#This Row],[مقدار]]/Table9[[#This Row],[تعداد روز فعال شعبه]])*10</f>
        <v>1.2962962962962963</v>
      </c>
    </row>
    <row r="52" spans="1:9" x14ac:dyDescent="0.35">
      <c r="A52" s="1" t="s">
        <v>8</v>
      </c>
      <c r="B52" s="1" t="s">
        <v>39</v>
      </c>
      <c r="C52" s="1">
        <v>58969</v>
      </c>
      <c r="D52" s="1">
        <v>57693898</v>
      </c>
      <c r="E52" s="1">
        <v>4</v>
      </c>
      <c r="F52" s="1">
        <v>135</v>
      </c>
      <c r="G52" s="1">
        <v>4</v>
      </c>
      <c r="H52" s="1" t="s">
        <v>10</v>
      </c>
      <c r="I52" s="4">
        <f>1+(Table9[[#This Row],[مقدار]]/Table9[[#This Row],[تعداد روز فعال شعبه]])*10</f>
        <v>1.2962962962962963</v>
      </c>
    </row>
    <row r="53" spans="1:9" x14ac:dyDescent="0.35">
      <c r="A53" s="1" t="s">
        <v>8</v>
      </c>
      <c r="B53" s="1" t="s">
        <v>41</v>
      </c>
      <c r="C53" s="1">
        <v>58832</v>
      </c>
      <c r="D53" s="1">
        <v>26544100</v>
      </c>
      <c r="E53" s="1">
        <v>4</v>
      </c>
      <c r="F53" s="1">
        <v>135</v>
      </c>
      <c r="G53" s="1">
        <v>4</v>
      </c>
      <c r="H53" s="1" t="s">
        <v>10</v>
      </c>
      <c r="I53" s="4">
        <f>1+(Table9[[#This Row],[مقدار]]/Table9[[#This Row],[تعداد روز فعال شعبه]])*10</f>
        <v>1.2962962962962963</v>
      </c>
    </row>
    <row r="54" spans="1:9" x14ac:dyDescent="0.35">
      <c r="A54" s="1" t="s">
        <v>8</v>
      </c>
      <c r="B54" s="1" t="s">
        <v>48</v>
      </c>
      <c r="C54" s="1">
        <v>74700</v>
      </c>
      <c r="D54" s="1">
        <v>39162890</v>
      </c>
      <c r="E54" s="1">
        <v>4</v>
      </c>
      <c r="F54" s="1">
        <v>135</v>
      </c>
      <c r="G54" s="1">
        <v>4</v>
      </c>
      <c r="H54" s="1" t="s">
        <v>10</v>
      </c>
      <c r="I54" s="4">
        <f>1+(Table9[[#This Row],[مقدار]]/Table9[[#This Row],[تعداد روز فعال شعبه]])*10</f>
        <v>1.2962962962962963</v>
      </c>
    </row>
    <row r="55" spans="1:9" x14ac:dyDescent="0.35">
      <c r="A55" s="1" t="s">
        <v>8</v>
      </c>
      <c r="B55" s="1" t="s">
        <v>56</v>
      </c>
      <c r="C55" s="1">
        <v>74699</v>
      </c>
      <c r="D55" s="1">
        <v>39155900</v>
      </c>
      <c r="E55" s="1">
        <v>4</v>
      </c>
      <c r="F55" s="1">
        <v>135</v>
      </c>
      <c r="G55" s="1">
        <v>4</v>
      </c>
      <c r="H55" s="1" t="s">
        <v>10</v>
      </c>
      <c r="I55" s="4">
        <f>1+(Table9[[#This Row],[مقدار]]/Table9[[#This Row],[تعداد روز فعال شعبه]])*10</f>
        <v>1.2962962962962963</v>
      </c>
    </row>
    <row r="56" spans="1:9" x14ac:dyDescent="0.35">
      <c r="A56" s="1" t="s">
        <v>8</v>
      </c>
      <c r="B56" s="1" t="s">
        <v>66</v>
      </c>
      <c r="C56" s="1">
        <v>58780</v>
      </c>
      <c r="D56" s="1">
        <v>22454100</v>
      </c>
      <c r="E56" s="1">
        <v>4</v>
      </c>
      <c r="F56" s="1">
        <v>135</v>
      </c>
      <c r="G56" s="1">
        <v>4</v>
      </c>
      <c r="H56" s="1" t="s">
        <v>10</v>
      </c>
      <c r="I56" s="4">
        <f>1+(Table9[[#This Row],[مقدار]]/Table9[[#This Row],[تعداد روز فعال شعبه]])*10</f>
        <v>1.2962962962962963</v>
      </c>
    </row>
    <row r="57" spans="1:9" x14ac:dyDescent="0.35">
      <c r="A57" s="1" t="s">
        <v>8</v>
      </c>
      <c r="B57" s="1" t="s">
        <v>75</v>
      </c>
      <c r="C57" s="1">
        <v>58558</v>
      </c>
      <c r="D57" s="1">
        <v>51370400</v>
      </c>
      <c r="E57" s="1">
        <v>4</v>
      </c>
      <c r="F57" s="1">
        <v>135</v>
      </c>
      <c r="G57" s="1">
        <v>4</v>
      </c>
      <c r="H57" s="1" t="s">
        <v>10</v>
      </c>
      <c r="I57" s="4">
        <f>1+(Table9[[#This Row],[مقدار]]/Table9[[#This Row],[تعداد روز فعال شعبه]])*10</f>
        <v>1.2962962962962963</v>
      </c>
    </row>
    <row r="58" spans="1:9" x14ac:dyDescent="0.35">
      <c r="A58" s="1" t="s">
        <v>8</v>
      </c>
      <c r="B58" s="1" t="s">
        <v>77</v>
      </c>
      <c r="C58" s="1">
        <v>58556</v>
      </c>
      <c r="D58" s="1">
        <v>37055400</v>
      </c>
      <c r="E58" s="1">
        <v>4</v>
      </c>
      <c r="F58" s="1">
        <v>135</v>
      </c>
      <c r="G58" s="1">
        <v>4</v>
      </c>
      <c r="H58" s="1" t="s">
        <v>10</v>
      </c>
      <c r="I58" s="4">
        <f>1+(Table9[[#This Row],[مقدار]]/Table9[[#This Row],[تعداد روز فعال شعبه]])*10</f>
        <v>1.2962962962962963</v>
      </c>
    </row>
    <row r="59" spans="1:9" x14ac:dyDescent="0.35">
      <c r="A59" s="1" t="s">
        <v>8</v>
      </c>
      <c r="B59" s="1" t="s">
        <v>82</v>
      </c>
      <c r="C59" s="1">
        <v>58652</v>
      </c>
      <c r="D59" s="1">
        <v>78480000</v>
      </c>
      <c r="E59" s="1">
        <v>4</v>
      </c>
      <c r="F59" s="1">
        <v>135</v>
      </c>
      <c r="G59" s="1">
        <v>4</v>
      </c>
      <c r="H59" s="1" t="s">
        <v>10</v>
      </c>
      <c r="I59" s="4">
        <f>1+(Table9[[#This Row],[مقدار]]/Table9[[#This Row],[تعداد روز فعال شعبه]])*10</f>
        <v>1.2962962962962963</v>
      </c>
    </row>
    <row r="60" spans="1:9" x14ac:dyDescent="0.35">
      <c r="A60" s="1" t="s">
        <v>8</v>
      </c>
      <c r="B60" s="1" t="s">
        <v>83</v>
      </c>
      <c r="C60" s="1">
        <v>58928</v>
      </c>
      <c r="D60" s="1">
        <v>39760000</v>
      </c>
      <c r="E60" s="1">
        <v>4</v>
      </c>
      <c r="F60" s="1">
        <v>135</v>
      </c>
      <c r="G60" s="1">
        <v>4</v>
      </c>
      <c r="H60" s="1" t="s">
        <v>10</v>
      </c>
      <c r="I60" s="4">
        <f>1+(Table9[[#This Row],[مقدار]]/Table9[[#This Row],[تعداد روز فعال شعبه]])*10</f>
        <v>1.2962962962962963</v>
      </c>
    </row>
    <row r="61" spans="1:9" x14ac:dyDescent="0.35">
      <c r="A61" s="1" t="s">
        <v>8</v>
      </c>
      <c r="B61" s="1" t="s">
        <v>91</v>
      </c>
      <c r="C61" s="1">
        <v>58768</v>
      </c>
      <c r="D61" s="1">
        <v>26960000</v>
      </c>
      <c r="E61" s="1">
        <v>4</v>
      </c>
      <c r="F61" s="1">
        <v>135</v>
      </c>
      <c r="G61" s="1">
        <v>4</v>
      </c>
      <c r="H61" s="1" t="s">
        <v>10</v>
      </c>
      <c r="I61" s="4">
        <f>1+(Table9[[#This Row],[مقدار]]/Table9[[#This Row],[تعداد روز فعال شعبه]])*10</f>
        <v>1.2962962962962963</v>
      </c>
    </row>
    <row r="62" spans="1:9" x14ac:dyDescent="0.35">
      <c r="A62" s="1" t="s">
        <v>8</v>
      </c>
      <c r="B62" s="1" t="s">
        <v>94</v>
      </c>
      <c r="C62" s="1">
        <v>58775</v>
      </c>
      <c r="D62" s="1">
        <v>34560000</v>
      </c>
      <c r="E62" s="1">
        <v>4</v>
      </c>
      <c r="F62" s="1">
        <v>135</v>
      </c>
      <c r="G62" s="1">
        <v>4</v>
      </c>
      <c r="H62" s="1" t="s">
        <v>10</v>
      </c>
      <c r="I62" s="4">
        <f>1+(Table9[[#This Row],[مقدار]]/Table9[[#This Row],[تعداد روز فعال شعبه]])*10</f>
        <v>1.2962962962962963</v>
      </c>
    </row>
    <row r="63" spans="1:9" x14ac:dyDescent="0.35">
      <c r="A63" s="1" t="s">
        <v>8</v>
      </c>
      <c r="B63" s="1" t="s">
        <v>115</v>
      </c>
      <c r="C63" s="1">
        <v>58729</v>
      </c>
      <c r="D63" s="1">
        <v>39160000</v>
      </c>
      <c r="E63" s="1">
        <v>4</v>
      </c>
      <c r="F63" s="1">
        <v>135</v>
      </c>
      <c r="G63" s="1">
        <v>4</v>
      </c>
      <c r="H63" s="1" t="s">
        <v>10</v>
      </c>
      <c r="I63" s="4">
        <f>1+(Table9[[#This Row],[مقدار]]/Table9[[#This Row],[تعداد روز فعال شعبه]])*10</f>
        <v>1.2962962962962963</v>
      </c>
    </row>
    <row r="64" spans="1:9" x14ac:dyDescent="0.35">
      <c r="A64" s="1" t="s">
        <v>8</v>
      </c>
      <c r="B64" s="1" t="s">
        <v>126</v>
      </c>
      <c r="C64" s="1">
        <v>58802</v>
      </c>
      <c r="D64" s="1">
        <v>25320000</v>
      </c>
      <c r="E64" s="1">
        <v>4</v>
      </c>
      <c r="F64" s="1">
        <v>135</v>
      </c>
      <c r="G64" s="1">
        <v>4</v>
      </c>
      <c r="H64" s="1" t="s">
        <v>10</v>
      </c>
      <c r="I64" s="4">
        <f>1+(Table9[[#This Row],[مقدار]]/Table9[[#This Row],[تعداد روز فعال شعبه]])*10</f>
        <v>1.2962962962962963</v>
      </c>
    </row>
    <row r="65" spans="1:9" x14ac:dyDescent="0.35">
      <c r="A65" s="1" t="s">
        <v>8</v>
      </c>
      <c r="B65" s="1" t="s">
        <v>128</v>
      </c>
      <c r="C65" s="1">
        <v>58872</v>
      </c>
      <c r="D65" s="1">
        <v>28040000</v>
      </c>
      <c r="E65" s="1">
        <v>4</v>
      </c>
      <c r="F65" s="1">
        <v>135</v>
      </c>
      <c r="G65" s="1">
        <v>4</v>
      </c>
      <c r="H65" s="1" t="s">
        <v>10</v>
      </c>
      <c r="I65" s="4">
        <f>1+(Table9[[#This Row],[مقدار]]/Table9[[#This Row],[تعداد روز فعال شعبه]])*10</f>
        <v>1.2962962962962963</v>
      </c>
    </row>
    <row r="66" spans="1:9" x14ac:dyDescent="0.35">
      <c r="A66" s="1" t="s">
        <v>8</v>
      </c>
      <c r="B66" s="1" t="s">
        <v>132</v>
      </c>
      <c r="C66" s="1">
        <v>58618</v>
      </c>
      <c r="D66" s="1">
        <v>29440000</v>
      </c>
      <c r="E66" s="1">
        <v>4</v>
      </c>
      <c r="F66" s="1">
        <v>135</v>
      </c>
      <c r="G66" s="1">
        <v>4</v>
      </c>
      <c r="H66" s="1" t="s">
        <v>10</v>
      </c>
      <c r="I66" s="4">
        <f>1+(Table9[[#This Row],[مقدار]]/Table9[[#This Row],[تعداد روز فعال شعبه]])*10</f>
        <v>1.2962962962962963</v>
      </c>
    </row>
    <row r="67" spans="1:9" x14ac:dyDescent="0.35">
      <c r="A67" s="1" t="s">
        <v>8</v>
      </c>
      <c r="B67" s="1" t="s">
        <v>135</v>
      </c>
      <c r="C67" s="1">
        <v>58855</v>
      </c>
      <c r="D67" s="1">
        <v>54160000</v>
      </c>
      <c r="E67" s="1">
        <v>4</v>
      </c>
      <c r="F67" s="1">
        <v>135</v>
      </c>
      <c r="G67" s="1">
        <v>4</v>
      </c>
      <c r="H67" s="1" t="s">
        <v>10</v>
      </c>
      <c r="I67" s="4">
        <f>1+(Table9[[#This Row],[مقدار]]/Table9[[#This Row],[تعداد روز فعال شعبه]])*10</f>
        <v>1.2962962962962963</v>
      </c>
    </row>
    <row r="68" spans="1:9" x14ac:dyDescent="0.35">
      <c r="A68" s="1" t="s">
        <v>8</v>
      </c>
      <c r="B68" s="1" t="s">
        <v>141</v>
      </c>
      <c r="C68" s="1">
        <v>59122</v>
      </c>
      <c r="D68" s="1">
        <v>35840000</v>
      </c>
      <c r="E68" s="1">
        <v>4</v>
      </c>
      <c r="F68" s="1">
        <v>135</v>
      </c>
      <c r="G68" s="1">
        <v>4</v>
      </c>
      <c r="H68" s="1" t="s">
        <v>10</v>
      </c>
      <c r="I68" s="4">
        <f>1+(Table9[[#This Row],[مقدار]]/Table9[[#This Row],[تعداد روز فعال شعبه]])*10</f>
        <v>1.2962962962962963</v>
      </c>
    </row>
    <row r="69" spans="1:9" x14ac:dyDescent="0.35">
      <c r="A69" s="1" t="s">
        <v>8</v>
      </c>
      <c r="B69" s="1" t="s">
        <v>148</v>
      </c>
      <c r="C69" s="1">
        <v>58750</v>
      </c>
      <c r="D69" s="1">
        <v>23600000</v>
      </c>
      <c r="E69" s="1">
        <v>4</v>
      </c>
      <c r="F69" s="1">
        <v>135</v>
      </c>
      <c r="G69" s="1">
        <v>4</v>
      </c>
      <c r="H69" s="1" t="s">
        <v>10</v>
      </c>
      <c r="I69" s="4">
        <f>1+(Table9[[#This Row],[مقدار]]/Table9[[#This Row],[تعداد روز فعال شعبه]])*10</f>
        <v>1.2962962962962963</v>
      </c>
    </row>
    <row r="70" spans="1:9" x14ac:dyDescent="0.35">
      <c r="A70" s="1" t="s">
        <v>8</v>
      </c>
      <c r="B70" s="1" t="s">
        <v>155</v>
      </c>
      <c r="C70" s="1">
        <v>58798</v>
      </c>
      <c r="D70" s="1">
        <v>35680000</v>
      </c>
      <c r="E70" s="1">
        <v>4</v>
      </c>
      <c r="F70" s="1">
        <v>135</v>
      </c>
      <c r="G70" s="1">
        <v>4</v>
      </c>
      <c r="H70" s="1" t="s">
        <v>10</v>
      </c>
      <c r="I70" s="4">
        <f>1+(Table9[[#This Row],[مقدار]]/Table9[[#This Row],[تعداد روز فعال شعبه]])*10</f>
        <v>1.2962962962962963</v>
      </c>
    </row>
    <row r="71" spans="1:9" x14ac:dyDescent="0.35">
      <c r="A71" s="1" t="s">
        <v>8</v>
      </c>
      <c r="B71" s="1" t="s">
        <v>186</v>
      </c>
      <c r="C71" s="1">
        <v>58987</v>
      </c>
      <c r="D71" s="1">
        <v>22320000</v>
      </c>
      <c r="E71" s="1">
        <v>4</v>
      </c>
      <c r="F71" s="1">
        <v>135</v>
      </c>
      <c r="G71" s="1">
        <v>4</v>
      </c>
      <c r="H71" s="1" t="s">
        <v>10</v>
      </c>
      <c r="I71" s="4">
        <f>1+(Table9[[#This Row],[مقدار]]/Table9[[#This Row],[تعداد روز فعال شعبه]])*10</f>
        <v>1.2962962962962963</v>
      </c>
    </row>
    <row r="72" spans="1:9" x14ac:dyDescent="0.35">
      <c r="A72" s="1" t="s">
        <v>8</v>
      </c>
      <c r="B72" s="1" t="s">
        <v>189</v>
      </c>
      <c r="C72" s="1">
        <v>59017</v>
      </c>
      <c r="D72" s="1">
        <v>53760000</v>
      </c>
      <c r="E72" s="1">
        <v>4</v>
      </c>
      <c r="F72" s="1">
        <v>135</v>
      </c>
      <c r="G72" s="1">
        <v>4</v>
      </c>
      <c r="H72" s="1" t="s">
        <v>10</v>
      </c>
      <c r="I72" s="4">
        <f>1+(Table9[[#This Row],[مقدار]]/Table9[[#This Row],[تعداد روز فعال شعبه]])*10</f>
        <v>1.2962962962962963</v>
      </c>
    </row>
    <row r="73" spans="1:9" x14ac:dyDescent="0.35">
      <c r="A73" s="1" t="s">
        <v>8</v>
      </c>
      <c r="B73" s="1" t="s">
        <v>33</v>
      </c>
      <c r="C73" s="1">
        <v>58591</v>
      </c>
      <c r="D73" s="1">
        <v>25307100</v>
      </c>
      <c r="E73" s="1">
        <v>3</v>
      </c>
      <c r="F73" s="1">
        <v>135</v>
      </c>
      <c r="G73" s="1">
        <v>3</v>
      </c>
      <c r="H73" s="1" t="s">
        <v>10</v>
      </c>
      <c r="I73" s="4">
        <f>1+(Table9[[#This Row],[مقدار]]/Table9[[#This Row],[تعداد روز فعال شعبه]])*10</f>
        <v>1.2222222222222223</v>
      </c>
    </row>
    <row r="74" spans="1:9" x14ac:dyDescent="0.35">
      <c r="A74" s="1" t="s">
        <v>8</v>
      </c>
      <c r="B74" s="1" t="s">
        <v>42</v>
      </c>
      <c r="C74" s="1">
        <v>59093</v>
      </c>
      <c r="D74" s="1">
        <v>35287800</v>
      </c>
      <c r="E74" s="1">
        <v>3</v>
      </c>
      <c r="F74" s="1">
        <v>135</v>
      </c>
      <c r="G74" s="1">
        <v>3</v>
      </c>
      <c r="H74" s="1" t="s">
        <v>10</v>
      </c>
      <c r="I74" s="4">
        <f>1+(Table9[[#This Row],[مقدار]]/Table9[[#This Row],[تعداد روز فعال شعبه]])*10</f>
        <v>1.2222222222222223</v>
      </c>
    </row>
    <row r="75" spans="1:9" x14ac:dyDescent="0.35">
      <c r="A75" s="1" t="s">
        <v>8</v>
      </c>
      <c r="B75" s="1" t="s">
        <v>45</v>
      </c>
      <c r="C75" s="1">
        <v>58914</v>
      </c>
      <c r="D75" s="1">
        <v>22093500</v>
      </c>
      <c r="E75" s="1">
        <v>3</v>
      </c>
      <c r="F75" s="1">
        <v>135</v>
      </c>
      <c r="G75" s="1">
        <v>3</v>
      </c>
      <c r="H75" s="1" t="s">
        <v>10</v>
      </c>
      <c r="I75" s="4">
        <f>1+(Table9[[#This Row],[مقدار]]/Table9[[#This Row],[تعداد روز فعال شعبه]])*10</f>
        <v>1.2222222222222223</v>
      </c>
    </row>
    <row r="76" spans="1:9" x14ac:dyDescent="0.35">
      <c r="A76" s="1" t="s">
        <v>8</v>
      </c>
      <c r="B76" s="1" t="s">
        <v>49</v>
      </c>
      <c r="C76" s="1">
        <v>59012</v>
      </c>
      <c r="D76" s="1">
        <v>33990000</v>
      </c>
      <c r="E76" s="1">
        <v>3</v>
      </c>
      <c r="F76" s="1">
        <v>135</v>
      </c>
      <c r="G76" s="1">
        <v>3</v>
      </c>
      <c r="H76" s="1" t="s">
        <v>10</v>
      </c>
      <c r="I76" s="4">
        <f>1+(Table9[[#This Row],[مقدار]]/Table9[[#This Row],[تعداد روز فعال شعبه]])*10</f>
        <v>1.2222222222222223</v>
      </c>
    </row>
    <row r="77" spans="1:9" x14ac:dyDescent="0.35">
      <c r="A77" s="1" t="s">
        <v>8</v>
      </c>
      <c r="B77" s="1" t="s">
        <v>50</v>
      </c>
      <c r="C77" s="1">
        <v>58837</v>
      </c>
      <c r="D77" s="1">
        <v>16655100</v>
      </c>
      <c r="E77" s="1">
        <v>3</v>
      </c>
      <c r="F77" s="1">
        <v>135</v>
      </c>
      <c r="G77" s="1">
        <v>3</v>
      </c>
      <c r="H77" s="1" t="s">
        <v>10</v>
      </c>
      <c r="I77" s="4">
        <f>1+(Table9[[#This Row],[مقدار]]/Table9[[#This Row],[تعداد روز فعال شعبه]])*10</f>
        <v>1.2222222222222223</v>
      </c>
    </row>
    <row r="78" spans="1:9" x14ac:dyDescent="0.35">
      <c r="A78" s="1" t="s">
        <v>8</v>
      </c>
      <c r="B78" s="1" t="s">
        <v>59</v>
      </c>
      <c r="C78" s="1">
        <v>59103</v>
      </c>
      <c r="D78" s="1">
        <v>53516940</v>
      </c>
      <c r="E78" s="1">
        <v>3</v>
      </c>
      <c r="F78" s="1">
        <v>135</v>
      </c>
      <c r="G78" s="1">
        <v>3</v>
      </c>
      <c r="H78" s="1" t="s">
        <v>10</v>
      </c>
      <c r="I78" s="4">
        <f>1+(Table9[[#This Row],[مقدار]]/Table9[[#This Row],[تعداد روز فعال شعبه]])*10</f>
        <v>1.2222222222222223</v>
      </c>
    </row>
    <row r="79" spans="1:9" x14ac:dyDescent="0.35">
      <c r="A79" s="1" t="s">
        <v>8</v>
      </c>
      <c r="B79" s="1" t="s">
        <v>61</v>
      </c>
      <c r="C79" s="1">
        <v>58583</v>
      </c>
      <c r="D79" s="1">
        <v>27099300</v>
      </c>
      <c r="E79" s="1">
        <v>3</v>
      </c>
      <c r="F79" s="1">
        <v>135</v>
      </c>
      <c r="G79" s="1">
        <v>3</v>
      </c>
      <c r="H79" s="1" t="s">
        <v>10</v>
      </c>
      <c r="I79" s="4">
        <f>1+(Table9[[#This Row],[مقدار]]/Table9[[#This Row],[تعداد روز فعال شعبه]])*10</f>
        <v>1.2222222222222223</v>
      </c>
    </row>
    <row r="80" spans="1:9" x14ac:dyDescent="0.35">
      <c r="A80" s="1" t="s">
        <v>8</v>
      </c>
      <c r="B80" s="1" t="s">
        <v>67</v>
      </c>
      <c r="C80" s="1">
        <v>58365</v>
      </c>
      <c r="D80" s="1">
        <v>11711100</v>
      </c>
      <c r="E80" s="1">
        <v>3</v>
      </c>
      <c r="F80" s="1">
        <v>135</v>
      </c>
      <c r="G80" s="1">
        <v>3</v>
      </c>
      <c r="H80" s="1" t="s">
        <v>10</v>
      </c>
      <c r="I80" s="4">
        <f>1+(Table9[[#This Row],[مقدار]]/Table9[[#This Row],[تعداد روز فعال شعبه]])*10</f>
        <v>1.2222222222222223</v>
      </c>
    </row>
    <row r="81" spans="1:9" x14ac:dyDescent="0.35">
      <c r="A81" s="1" t="s">
        <v>8</v>
      </c>
      <c r="B81" s="1" t="s">
        <v>79</v>
      </c>
      <c r="C81" s="1">
        <v>58694</v>
      </c>
      <c r="D81" s="1">
        <v>49170000</v>
      </c>
      <c r="E81" s="1">
        <v>3</v>
      </c>
      <c r="F81" s="1">
        <v>135</v>
      </c>
      <c r="G81" s="1">
        <v>3</v>
      </c>
      <c r="H81" s="1" t="s">
        <v>10</v>
      </c>
      <c r="I81" s="4">
        <f>1+(Table9[[#This Row],[مقدار]]/Table9[[#This Row],[تعداد روز فعال شعبه]])*10</f>
        <v>1.2222222222222223</v>
      </c>
    </row>
    <row r="82" spans="1:9" x14ac:dyDescent="0.35">
      <c r="A82" s="1" t="s">
        <v>8</v>
      </c>
      <c r="B82" s="1" t="s">
        <v>85</v>
      </c>
      <c r="C82" s="1">
        <v>58892</v>
      </c>
      <c r="D82" s="1">
        <v>39600000</v>
      </c>
      <c r="E82" s="1">
        <v>3</v>
      </c>
      <c r="F82" s="1">
        <v>135</v>
      </c>
      <c r="G82" s="1">
        <v>3</v>
      </c>
      <c r="H82" s="1" t="s">
        <v>10</v>
      </c>
      <c r="I82" s="4">
        <f>1+(Table9[[#This Row],[مقدار]]/Table9[[#This Row],[تعداد روز فعال شعبه]])*10</f>
        <v>1.2222222222222223</v>
      </c>
    </row>
    <row r="83" spans="1:9" x14ac:dyDescent="0.35">
      <c r="A83" s="1" t="s">
        <v>8</v>
      </c>
      <c r="B83" s="1" t="s">
        <v>93</v>
      </c>
      <c r="C83" s="1">
        <v>58862</v>
      </c>
      <c r="D83" s="1">
        <v>18300000</v>
      </c>
      <c r="E83" s="1">
        <v>3</v>
      </c>
      <c r="F83" s="1">
        <v>135</v>
      </c>
      <c r="G83" s="1">
        <v>3</v>
      </c>
      <c r="H83" s="1" t="s">
        <v>10</v>
      </c>
      <c r="I83" s="4">
        <f>1+(Table9[[#This Row],[مقدار]]/Table9[[#This Row],[تعداد روز فعال شعبه]])*10</f>
        <v>1.2222222222222223</v>
      </c>
    </row>
    <row r="84" spans="1:9" x14ac:dyDescent="0.35">
      <c r="A84" s="1" t="s">
        <v>8</v>
      </c>
      <c r="B84" s="1" t="s">
        <v>95</v>
      </c>
      <c r="C84" s="1">
        <v>58733</v>
      </c>
      <c r="D84" s="1">
        <v>13680000</v>
      </c>
      <c r="E84" s="1">
        <v>3</v>
      </c>
      <c r="F84" s="1">
        <v>135</v>
      </c>
      <c r="G84" s="1">
        <v>3</v>
      </c>
      <c r="H84" s="1" t="s">
        <v>10</v>
      </c>
      <c r="I84" s="4">
        <f>1+(Table9[[#This Row],[مقدار]]/Table9[[#This Row],[تعداد روز فعال شعبه]])*10</f>
        <v>1.2222222222222223</v>
      </c>
    </row>
    <row r="85" spans="1:9" x14ac:dyDescent="0.35">
      <c r="A85" s="1" t="s">
        <v>8</v>
      </c>
      <c r="B85" s="1" t="s">
        <v>102</v>
      </c>
      <c r="C85" s="1">
        <v>58372</v>
      </c>
      <c r="D85" s="1">
        <v>14070000</v>
      </c>
      <c r="E85" s="1">
        <v>3</v>
      </c>
      <c r="F85" s="1">
        <v>135</v>
      </c>
      <c r="G85" s="1">
        <v>3</v>
      </c>
      <c r="H85" s="1" t="s">
        <v>10</v>
      </c>
      <c r="I85" s="4">
        <f>1+(Table9[[#This Row],[مقدار]]/Table9[[#This Row],[تعداد روز فعال شعبه]])*10</f>
        <v>1.2222222222222223</v>
      </c>
    </row>
    <row r="86" spans="1:9" x14ac:dyDescent="0.35">
      <c r="A86" s="1" t="s">
        <v>8</v>
      </c>
      <c r="B86" s="1" t="s">
        <v>103</v>
      </c>
      <c r="C86" s="1">
        <v>58620</v>
      </c>
      <c r="D86" s="1">
        <v>40710000</v>
      </c>
      <c r="E86" s="1">
        <v>3</v>
      </c>
      <c r="F86" s="1">
        <v>135</v>
      </c>
      <c r="G86" s="1">
        <v>3</v>
      </c>
      <c r="H86" s="1" t="s">
        <v>10</v>
      </c>
      <c r="I86" s="4">
        <f>1+(Table9[[#This Row],[مقدار]]/Table9[[#This Row],[تعداد روز فعال شعبه]])*10</f>
        <v>1.2222222222222223</v>
      </c>
    </row>
    <row r="87" spans="1:9" x14ac:dyDescent="0.35">
      <c r="A87" s="1" t="s">
        <v>8</v>
      </c>
      <c r="B87" s="1" t="s">
        <v>104</v>
      </c>
      <c r="C87" s="1">
        <v>58670</v>
      </c>
      <c r="D87" s="1">
        <v>22830000</v>
      </c>
      <c r="E87" s="1">
        <v>3</v>
      </c>
      <c r="F87" s="1">
        <v>135</v>
      </c>
      <c r="G87" s="1">
        <v>3</v>
      </c>
      <c r="H87" s="1" t="s">
        <v>10</v>
      </c>
      <c r="I87" s="4">
        <f>1+(Table9[[#This Row],[مقدار]]/Table9[[#This Row],[تعداد روز فعال شعبه]])*10</f>
        <v>1.2222222222222223</v>
      </c>
    </row>
    <row r="88" spans="1:9" x14ac:dyDescent="0.35">
      <c r="A88" s="1" t="s">
        <v>8</v>
      </c>
      <c r="B88" s="1" t="s">
        <v>111</v>
      </c>
      <c r="C88" s="1">
        <v>58531</v>
      </c>
      <c r="D88" s="1">
        <v>22560000</v>
      </c>
      <c r="E88" s="1">
        <v>3</v>
      </c>
      <c r="F88" s="1">
        <v>135</v>
      </c>
      <c r="G88" s="1">
        <v>3</v>
      </c>
      <c r="H88" s="1" t="s">
        <v>10</v>
      </c>
      <c r="I88" s="4">
        <f>1+(Table9[[#This Row],[مقدار]]/Table9[[#This Row],[تعداد روز فعال شعبه]])*10</f>
        <v>1.2222222222222223</v>
      </c>
    </row>
    <row r="89" spans="1:9" x14ac:dyDescent="0.35">
      <c r="A89" s="1" t="s">
        <v>8</v>
      </c>
      <c r="B89" s="1" t="s">
        <v>120</v>
      </c>
      <c r="C89" s="1">
        <v>58533</v>
      </c>
      <c r="D89" s="1">
        <v>28380000</v>
      </c>
      <c r="E89" s="1">
        <v>3</v>
      </c>
      <c r="F89" s="1">
        <v>135</v>
      </c>
      <c r="G89" s="1">
        <v>3</v>
      </c>
      <c r="H89" s="1" t="s">
        <v>10</v>
      </c>
      <c r="I89" s="4">
        <f>1+(Table9[[#This Row],[مقدار]]/Table9[[#This Row],[تعداد روز فعال شعبه]])*10</f>
        <v>1.2222222222222223</v>
      </c>
    </row>
    <row r="90" spans="1:9" x14ac:dyDescent="0.35">
      <c r="A90" s="1" t="s">
        <v>8</v>
      </c>
      <c r="B90" s="1" t="s">
        <v>127</v>
      </c>
      <c r="C90" s="1">
        <v>58742</v>
      </c>
      <c r="D90" s="1">
        <v>17070000</v>
      </c>
      <c r="E90" s="1">
        <v>3</v>
      </c>
      <c r="F90" s="1">
        <v>135</v>
      </c>
      <c r="G90" s="1">
        <v>3</v>
      </c>
      <c r="H90" s="1" t="s">
        <v>10</v>
      </c>
      <c r="I90" s="4">
        <f>1+(Table9[[#This Row],[مقدار]]/Table9[[#This Row],[تعداد روز فعال شعبه]])*10</f>
        <v>1.2222222222222223</v>
      </c>
    </row>
    <row r="91" spans="1:9" x14ac:dyDescent="0.35">
      <c r="A91" s="1" t="s">
        <v>8</v>
      </c>
      <c r="B91" s="1" t="s">
        <v>140</v>
      </c>
      <c r="C91" s="1">
        <v>59046</v>
      </c>
      <c r="D91" s="1">
        <v>39540000</v>
      </c>
      <c r="E91" s="1">
        <v>3</v>
      </c>
      <c r="F91" s="1">
        <v>135</v>
      </c>
      <c r="G91" s="1">
        <v>3</v>
      </c>
      <c r="H91" s="1" t="s">
        <v>10</v>
      </c>
      <c r="I91" s="4">
        <f>1+(Table9[[#This Row],[مقدار]]/Table9[[#This Row],[تعداد روز فعال شعبه]])*10</f>
        <v>1.2222222222222223</v>
      </c>
    </row>
    <row r="92" spans="1:9" x14ac:dyDescent="0.35">
      <c r="A92" s="1" t="s">
        <v>8</v>
      </c>
      <c r="B92" s="1" t="s">
        <v>151</v>
      </c>
      <c r="C92" s="1">
        <v>58945</v>
      </c>
      <c r="D92" s="1">
        <v>26580000</v>
      </c>
      <c r="E92" s="1">
        <v>3</v>
      </c>
      <c r="F92" s="1">
        <v>135</v>
      </c>
      <c r="G92" s="1">
        <v>3</v>
      </c>
      <c r="H92" s="1" t="s">
        <v>10</v>
      </c>
      <c r="I92" s="4">
        <f>1+(Table9[[#This Row],[مقدار]]/Table9[[#This Row],[تعداد روز فعال شعبه]])*10</f>
        <v>1.2222222222222223</v>
      </c>
    </row>
    <row r="93" spans="1:9" x14ac:dyDescent="0.35">
      <c r="A93" s="1" t="s">
        <v>8</v>
      </c>
      <c r="B93" s="1" t="s">
        <v>156</v>
      </c>
      <c r="C93" s="1">
        <v>58951</v>
      </c>
      <c r="D93" s="1">
        <v>20070000</v>
      </c>
      <c r="E93" s="1">
        <v>3</v>
      </c>
      <c r="F93" s="1">
        <v>135</v>
      </c>
      <c r="G93" s="1">
        <v>3</v>
      </c>
      <c r="H93" s="1" t="s">
        <v>10</v>
      </c>
      <c r="I93" s="4">
        <f>1+(Table9[[#This Row],[مقدار]]/Table9[[#This Row],[تعداد روز فعال شعبه]])*10</f>
        <v>1.2222222222222223</v>
      </c>
    </row>
    <row r="94" spans="1:9" x14ac:dyDescent="0.35">
      <c r="A94" s="1" t="s">
        <v>8</v>
      </c>
      <c r="B94" s="1" t="s">
        <v>199</v>
      </c>
      <c r="C94" s="1">
        <v>58624</v>
      </c>
      <c r="D94" s="1">
        <v>50520000</v>
      </c>
      <c r="E94" s="1">
        <v>3</v>
      </c>
      <c r="F94" s="1">
        <v>135</v>
      </c>
      <c r="G94" s="1">
        <v>3</v>
      </c>
      <c r="H94" s="1" t="s">
        <v>10</v>
      </c>
      <c r="I94" s="4">
        <f>1+(Table9[[#This Row],[مقدار]]/Table9[[#This Row],[تعداد روز فعال شعبه]])*10</f>
        <v>1.2222222222222223</v>
      </c>
    </row>
    <row r="95" spans="1:9" x14ac:dyDescent="0.35">
      <c r="A95" s="1" t="s">
        <v>8</v>
      </c>
      <c r="B95" s="1" t="s">
        <v>204</v>
      </c>
      <c r="C95" s="1">
        <v>58889</v>
      </c>
      <c r="D95" s="1">
        <v>19230000</v>
      </c>
      <c r="E95" s="1">
        <v>3</v>
      </c>
      <c r="F95" s="1">
        <v>135</v>
      </c>
      <c r="G95" s="1">
        <v>3</v>
      </c>
      <c r="H95" s="1" t="s">
        <v>10</v>
      </c>
      <c r="I95" s="4">
        <f>1+(Table9[[#This Row],[مقدار]]/Table9[[#This Row],[تعداد روز فعال شعبه]])*10</f>
        <v>1.2222222222222223</v>
      </c>
    </row>
    <row r="96" spans="1:9" x14ac:dyDescent="0.35">
      <c r="A96" s="1" t="s">
        <v>8</v>
      </c>
      <c r="B96" s="1" t="s">
        <v>213</v>
      </c>
      <c r="C96" s="1">
        <v>58912</v>
      </c>
      <c r="D96" s="1">
        <v>19800000</v>
      </c>
      <c r="E96" s="1">
        <v>3</v>
      </c>
      <c r="F96" s="1">
        <v>135</v>
      </c>
      <c r="G96" s="1">
        <v>3</v>
      </c>
      <c r="H96" s="1" t="s">
        <v>10</v>
      </c>
      <c r="I96" s="4">
        <f>1+(Table9[[#This Row],[مقدار]]/Table9[[#This Row],[تعداد روز فعال شعبه]])*10</f>
        <v>1.2222222222222223</v>
      </c>
    </row>
    <row r="97" spans="1:9" x14ac:dyDescent="0.35">
      <c r="A97" s="1" t="s">
        <v>8</v>
      </c>
      <c r="B97" s="1" t="s">
        <v>215</v>
      </c>
      <c r="C97" s="1">
        <v>58546</v>
      </c>
      <c r="D97" s="1">
        <v>35580000</v>
      </c>
      <c r="E97" s="1">
        <v>3</v>
      </c>
      <c r="F97" s="1">
        <v>135</v>
      </c>
      <c r="G97" s="1">
        <v>3</v>
      </c>
      <c r="H97" s="1" t="s">
        <v>10</v>
      </c>
      <c r="I97" s="4">
        <f>1+(Table9[[#This Row],[مقدار]]/Table9[[#This Row],[تعداد روز فعال شعبه]])*10</f>
        <v>1.2222222222222223</v>
      </c>
    </row>
    <row r="98" spans="1:9" x14ac:dyDescent="0.35">
      <c r="A98" s="1" t="s">
        <v>8</v>
      </c>
      <c r="B98" s="1" t="s">
        <v>11</v>
      </c>
      <c r="C98" s="1">
        <v>58482</v>
      </c>
      <c r="D98" s="1">
        <v>9676700</v>
      </c>
      <c r="E98" s="1">
        <v>2</v>
      </c>
      <c r="F98" s="1">
        <v>135</v>
      </c>
      <c r="G98" s="1">
        <v>2</v>
      </c>
      <c r="H98" s="1" t="s">
        <v>10</v>
      </c>
      <c r="I98" s="4">
        <f>1+(Table9[[#This Row],[مقدار]]/Table9[[#This Row],[تعداد روز فعال شعبه]])*10</f>
        <v>1.1481481481481481</v>
      </c>
    </row>
    <row r="99" spans="1:9" x14ac:dyDescent="0.35">
      <c r="A99" s="1" t="s">
        <v>8</v>
      </c>
      <c r="B99" s="1" t="s">
        <v>15</v>
      </c>
      <c r="C99" s="1">
        <v>58494</v>
      </c>
      <c r="D99" s="1">
        <v>10199200</v>
      </c>
      <c r="E99" s="1">
        <v>2</v>
      </c>
      <c r="F99" s="1">
        <v>135</v>
      </c>
      <c r="G99" s="1">
        <v>2</v>
      </c>
      <c r="H99" s="1" t="s">
        <v>10</v>
      </c>
      <c r="I99" s="4">
        <f>1+(Table9[[#This Row],[مقدار]]/Table9[[#This Row],[تعداد روز فعال شعبه]])*10</f>
        <v>1.1481481481481481</v>
      </c>
    </row>
    <row r="100" spans="1:9" x14ac:dyDescent="0.35">
      <c r="A100" s="1" t="s">
        <v>8</v>
      </c>
      <c r="B100" s="1" t="s">
        <v>17</v>
      </c>
      <c r="C100" s="1">
        <v>58995</v>
      </c>
      <c r="D100" s="1">
        <v>17284300</v>
      </c>
      <c r="E100" s="1">
        <v>2</v>
      </c>
      <c r="F100" s="1">
        <v>135</v>
      </c>
      <c r="G100" s="1">
        <v>2</v>
      </c>
      <c r="H100" s="1" t="s">
        <v>10</v>
      </c>
      <c r="I100" s="4">
        <f>1+(Table9[[#This Row],[مقدار]]/Table9[[#This Row],[تعداد روز فعال شعبه]])*10</f>
        <v>1.1481481481481481</v>
      </c>
    </row>
    <row r="101" spans="1:9" x14ac:dyDescent="0.35">
      <c r="A101" s="1" t="s">
        <v>8</v>
      </c>
      <c r="B101" s="1" t="s">
        <v>18</v>
      </c>
      <c r="C101" s="1">
        <v>59077</v>
      </c>
      <c r="D101" s="1">
        <v>18705500</v>
      </c>
      <c r="E101" s="1">
        <v>2</v>
      </c>
      <c r="F101" s="1">
        <v>135</v>
      </c>
      <c r="G101" s="1">
        <v>2</v>
      </c>
      <c r="H101" s="1" t="s">
        <v>10</v>
      </c>
      <c r="I101" s="4">
        <f>1+(Table9[[#This Row],[مقدار]]/Table9[[#This Row],[تعداد روز فعال شعبه]])*10</f>
        <v>1.1481481481481481</v>
      </c>
    </row>
    <row r="102" spans="1:9" x14ac:dyDescent="0.35">
      <c r="A102" s="1" t="s">
        <v>8</v>
      </c>
      <c r="B102" s="1" t="s">
        <v>20</v>
      </c>
      <c r="C102" s="1">
        <v>58567</v>
      </c>
      <c r="D102" s="1">
        <v>50410800</v>
      </c>
      <c r="E102" s="1">
        <v>2</v>
      </c>
      <c r="F102" s="1">
        <v>135</v>
      </c>
      <c r="G102" s="1">
        <v>2</v>
      </c>
      <c r="H102" s="1" t="s">
        <v>10</v>
      </c>
      <c r="I102" s="4">
        <f>1+(Table9[[#This Row],[مقدار]]/Table9[[#This Row],[تعداد روز فعال شعبه]])*10</f>
        <v>1.1481481481481481</v>
      </c>
    </row>
    <row r="103" spans="1:9" x14ac:dyDescent="0.35">
      <c r="A103" s="1" t="s">
        <v>8</v>
      </c>
      <c r="B103" s="1" t="s">
        <v>22</v>
      </c>
      <c r="C103" s="1">
        <v>75209</v>
      </c>
      <c r="D103" s="1">
        <v>17287400</v>
      </c>
      <c r="E103" s="1">
        <v>2</v>
      </c>
      <c r="F103" s="1">
        <v>135</v>
      </c>
      <c r="G103" s="1">
        <v>2</v>
      </c>
      <c r="H103" s="1" t="s">
        <v>10</v>
      </c>
      <c r="I103" s="4">
        <f>1+(Table9[[#This Row],[مقدار]]/Table9[[#This Row],[تعداد روز فعال شعبه]])*10</f>
        <v>1.1481481481481481</v>
      </c>
    </row>
    <row r="104" spans="1:9" x14ac:dyDescent="0.35">
      <c r="A104" s="1" t="s">
        <v>8</v>
      </c>
      <c r="B104" s="1" t="s">
        <v>30</v>
      </c>
      <c r="C104" s="1">
        <v>58534</v>
      </c>
      <c r="D104" s="1">
        <v>27734300</v>
      </c>
      <c r="E104" s="1">
        <v>2</v>
      </c>
      <c r="F104" s="1">
        <v>135</v>
      </c>
      <c r="G104" s="1">
        <v>2</v>
      </c>
      <c r="H104" s="1" t="s">
        <v>10</v>
      </c>
      <c r="I104" s="4">
        <f>1+(Table9[[#This Row],[مقدار]]/Table9[[#This Row],[تعداد روز فعال شعبه]])*10</f>
        <v>1.1481481481481481</v>
      </c>
    </row>
    <row r="105" spans="1:9" x14ac:dyDescent="0.35">
      <c r="A105" s="1" t="s">
        <v>8</v>
      </c>
      <c r="B105" s="1" t="s">
        <v>35</v>
      </c>
      <c r="C105" s="1">
        <v>59047</v>
      </c>
      <c r="D105" s="1">
        <v>16337400</v>
      </c>
      <c r="E105" s="1">
        <v>2</v>
      </c>
      <c r="F105" s="1">
        <v>135</v>
      </c>
      <c r="G105" s="1">
        <v>2</v>
      </c>
      <c r="H105" s="1" t="s">
        <v>10</v>
      </c>
      <c r="I105" s="4">
        <f>1+(Table9[[#This Row],[مقدار]]/Table9[[#This Row],[تعداد روز فعال شعبه]])*10</f>
        <v>1.1481481481481481</v>
      </c>
    </row>
    <row r="106" spans="1:9" x14ac:dyDescent="0.35">
      <c r="A106" s="1" t="s">
        <v>8</v>
      </c>
      <c r="B106" s="1" t="s">
        <v>40</v>
      </c>
      <c r="C106" s="1">
        <v>59043</v>
      </c>
      <c r="D106" s="1">
        <v>13400000</v>
      </c>
      <c r="E106" s="1">
        <v>2</v>
      </c>
      <c r="F106" s="1">
        <v>135</v>
      </c>
      <c r="G106" s="1">
        <v>2</v>
      </c>
      <c r="H106" s="1" t="s">
        <v>10</v>
      </c>
      <c r="I106" s="4">
        <f>1+(Table9[[#This Row],[مقدار]]/Table9[[#This Row],[تعداد روز فعال شعبه]])*10</f>
        <v>1.1481481481481481</v>
      </c>
    </row>
    <row r="107" spans="1:9" x14ac:dyDescent="0.35">
      <c r="A107" s="1" t="s">
        <v>8</v>
      </c>
      <c r="B107" s="1" t="s">
        <v>46</v>
      </c>
      <c r="C107" s="1">
        <v>58375</v>
      </c>
      <c r="D107" s="1">
        <v>5329500</v>
      </c>
      <c r="E107" s="1">
        <v>2</v>
      </c>
      <c r="F107" s="1">
        <v>135</v>
      </c>
      <c r="G107" s="1">
        <v>2</v>
      </c>
      <c r="H107" s="1" t="s">
        <v>10</v>
      </c>
      <c r="I107" s="4">
        <f>1+(Table9[[#This Row],[مقدار]]/Table9[[#This Row],[تعداد روز فعال شعبه]])*10</f>
        <v>1.1481481481481481</v>
      </c>
    </row>
    <row r="108" spans="1:9" x14ac:dyDescent="0.35">
      <c r="A108" s="1" t="s">
        <v>8</v>
      </c>
      <c r="B108" s="1" t="s">
        <v>53</v>
      </c>
      <c r="C108" s="1">
        <v>58657</v>
      </c>
      <c r="D108" s="1">
        <v>41674600</v>
      </c>
      <c r="E108" s="1">
        <v>2</v>
      </c>
      <c r="F108" s="1">
        <v>135</v>
      </c>
      <c r="G108" s="1">
        <v>2</v>
      </c>
      <c r="H108" s="1" t="s">
        <v>10</v>
      </c>
      <c r="I108" s="4">
        <f>1+(Table9[[#This Row],[مقدار]]/Table9[[#This Row],[تعداد روز فعال شعبه]])*10</f>
        <v>1.1481481481481481</v>
      </c>
    </row>
    <row r="109" spans="1:9" x14ac:dyDescent="0.35">
      <c r="A109" s="1" t="s">
        <v>8</v>
      </c>
      <c r="B109" s="1" t="s">
        <v>57</v>
      </c>
      <c r="C109" s="1">
        <v>58659</v>
      </c>
      <c r="D109" s="1">
        <v>20356600</v>
      </c>
      <c r="E109" s="1">
        <v>2</v>
      </c>
      <c r="F109" s="1">
        <v>135</v>
      </c>
      <c r="G109" s="1">
        <v>2</v>
      </c>
      <c r="H109" s="1" t="s">
        <v>10</v>
      </c>
      <c r="I109" s="4">
        <f>1+(Table9[[#This Row],[مقدار]]/Table9[[#This Row],[تعداد روز فعال شعبه]])*10</f>
        <v>1.1481481481481481</v>
      </c>
    </row>
    <row r="110" spans="1:9" x14ac:dyDescent="0.35">
      <c r="A110" s="1" t="s">
        <v>8</v>
      </c>
      <c r="B110" s="1" t="s">
        <v>60</v>
      </c>
      <c r="C110" s="1">
        <v>58960</v>
      </c>
      <c r="D110" s="1">
        <v>15048000</v>
      </c>
      <c r="E110" s="1">
        <v>2</v>
      </c>
      <c r="F110" s="1">
        <v>135</v>
      </c>
      <c r="G110" s="1">
        <v>2</v>
      </c>
      <c r="H110" s="1" t="s">
        <v>10</v>
      </c>
      <c r="I110" s="4">
        <f>1+(Table9[[#This Row],[مقدار]]/Table9[[#This Row],[تعداد روز فعال شعبه]])*10</f>
        <v>1.1481481481481481</v>
      </c>
    </row>
    <row r="111" spans="1:9" x14ac:dyDescent="0.35">
      <c r="A111" s="1" t="s">
        <v>8</v>
      </c>
      <c r="B111" s="1" t="s">
        <v>62</v>
      </c>
      <c r="C111" s="1">
        <v>58585</v>
      </c>
      <c r="D111" s="1">
        <v>23580090</v>
      </c>
      <c r="E111" s="1">
        <v>2</v>
      </c>
      <c r="F111" s="1">
        <v>135</v>
      </c>
      <c r="G111" s="1">
        <v>2</v>
      </c>
      <c r="H111" s="1" t="s">
        <v>10</v>
      </c>
      <c r="I111" s="4">
        <f>1+(Table9[[#This Row],[مقدار]]/Table9[[#This Row],[تعداد روز فعال شعبه]])*10</f>
        <v>1.1481481481481481</v>
      </c>
    </row>
    <row r="112" spans="1:9" x14ac:dyDescent="0.35">
      <c r="A112" s="1" t="s">
        <v>8</v>
      </c>
      <c r="B112" s="1" t="s">
        <v>65</v>
      </c>
      <c r="C112" s="1">
        <v>58584</v>
      </c>
      <c r="D112" s="1">
        <v>19118600</v>
      </c>
      <c r="E112" s="1">
        <v>2</v>
      </c>
      <c r="F112" s="1">
        <v>135</v>
      </c>
      <c r="G112" s="1">
        <v>2</v>
      </c>
      <c r="H112" s="1" t="s">
        <v>10</v>
      </c>
      <c r="I112" s="4">
        <f>1+(Table9[[#This Row],[مقدار]]/Table9[[#This Row],[تعداد روز فعال شعبه]])*10</f>
        <v>1.1481481481481481</v>
      </c>
    </row>
    <row r="113" spans="1:9" x14ac:dyDescent="0.35">
      <c r="A113" s="1" t="s">
        <v>8</v>
      </c>
      <c r="B113" s="1" t="s">
        <v>68</v>
      </c>
      <c r="C113" s="1">
        <v>59033</v>
      </c>
      <c r="D113" s="1">
        <v>18141200</v>
      </c>
      <c r="E113" s="1">
        <v>2</v>
      </c>
      <c r="F113" s="1">
        <v>135</v>
      </c>
      <c r="G113" s="1">
        <v>2</v>
      </c>
      <c r="H113" s="1" t="s">
        <v>10</v>
      </c>
      <c r="I113" s="4">
        <f>1+(Table9[[#This Row],[مقدار]]/Table9[[#This Row],[تعداد روز فعال شعبه]])*10</f>
        <v>1.1481481481481481</v>
      </c>
    </row>
    <row r="114" spans="1:9" x14ac:dyDescent="0.35">
      <c r="A114" s="1" t="s">
        <v>8</v>
      </c>
      <c r="B114" s="1" t="s">
        <v>69</v>
      </c>
      <c r="C114" s="1">
        <v>74716</v>
      </c>
      <c r="D114" s="1">
        <v>27546200</v>
      </c>
      <c r="E114" s="1">
        <v>2</v>
      </c>
      <c r="F114" s="1">
        <v>135</v>
      </c>
      <c r="G114" s="1">
        <v>2</v>
      </c>
      <c r="H114" s="1" t="s">
        <v>10</v>
      </c>
      <c r="I114" s="4">
        <f>1+(Table9[[#This Row],[مقدار]]/Table9[[#This Row],[تعداد روز فعال شعبه]])*10</f>
        <v>1.1481481481481481</v>
      </c>
    </row>
    <row r="115" spans="1:9" x14ac:dyDescent="0.35">
      <c r="A115" s="1" t="s">
        <v>8</v>
      </c>
      <c r="B115" s="1" t="s">
        <v>71</v>
      </c>
      <c r="C115" s="1">
        <v>58596</v>
      </c>
      <c r="D115" s="1">
        <v>24306700</v>
      </c>
      <c r="E115" s="1">
        <v>2</v>
      </c>
      <c r="F115" s="1">
        <v>135</v>
      </c>
      <c r="G115" s="1">
        <v>2</v>
      </c>
      <c r="H115" s="1" t="s">
        <v>10</v>
      </c>
      <c r="I115" s="4">
        <f>1+(Table9[[#This Row],[مقدار]]/Table9[[#This Row],[تعداد روز فعال شعبه]])*10</f>
        <v>1.1481481481481481</v>
      </c>
    </row>
    <row r="116" spans="1:9" x14ac:dyDescent="0.35">
      <c r="A116" s="1" t="s">
        <v>8</v>
      </c>
      <c r="B116" s="1" t="s">
        <v>72</v>
      </c>
      <c r="C116" s="1">
        <v>58965</v>
      </c>
      <c r="D116" s="1">
        <v>16761800</v>
      </c>
      <c r="E116" s="1">
        <v>2</v>
      </c>
      <c r="F116" s="1">
        <v>135</v>
      </c>
      <c r="G116" s="1">
        <v>2</v>
      </c>
      <c r="H116" s="1" t="s">
        <v>10</v>
      </c>
      <c r="I116" s="4">
        <f>1+(Table9[[#This Row],[مقدار]]/Table9[[#This Row],[تعداد روز فعال شعبه]])*10</f>
        <v>1.1481481481481481</v>
      </c>
    </row>
    <row r="117" spans="1:9" x14ac:dyDescent="0.35">
      <c r="A117" s="1" t="s">
        <v>8</v>
      </c>
      <c r="B117" s="1" t="s">
        <v>74</v>
      </c>
      <c r="C117" s="1">
        <v>59004</v>
      </c>
      <c r="D117" s="1">
        <v>15840000</v>
      </c>
      <c r="E117" s="1">
        <v>2</v>
      </c>
      <c r="F117" s="1">
        <v>135</v>
      </c>
      <c r="G117" s="1">
        <v>2</v>
      </c>
      <c r="H117" s="1" t="s">
        <v>10</v>
      </c>
      <c r="I117" s="4">
        <f>1+(Table9[[#This Row],[مقدار]]/Table9[[#This Row],[تعداد روز فعال شعبه]])*10</f>
        <v>1.1481481481481481</v>
      </c>
    </row>
    <row r="118" spans="1:9" x14ac:dyDescent="0.35">
      <c r="A118" s="1" t="s">
        <v>8</v>
      </c>
      <c r="B118" s="1" t="s">
        <v>100</v>
      </c>
      <c r="C118" s="1">
        <v>59011</v>
      </c>
      <c r="D118" s="1">
        <v>21560000</v>
      </c>
      <c r="E118" s="1">
        <v>2</v>
      </c>
      <c r="F118" s="1">
        <v>135</v>
      </c>
      <c r="G118" s="1">
        <v>2</v>
      </c>
      <c r="H118" s="1" t="s">
        <v>10</v>
      </c>
      <c r="I118" s="4">
        <f>1+(Table9[[#This Row],[مقدار]]/Table9[[#This Row],[تعداد روز فعال شعبه]])*10</f>
        <v>1.1481481481481481</v>
      </c>
    </row>
    <row r="119" spans="1:9" x14ac:dyDescent="0.35">
      <c r="A119" s="1" t="s">
        <v>8</v>
      </c>
      <c r="B119" s="1" t="s">
        <v>101</v>
      </c>
      <c r="C119" s="1">
        <v>58749</v>
      </c>
      <c r="D119" s="1">
        <v>10520000</v>
      </c>
      <c r="E119" s="1">
        <v>2</v>
      </c>
      <c r="F119" s="1">
        <v>135</v>
      </c>
      <c r="G119" s="1">
        <v>2</v>
      </c>
      <c r="H119" s="1" t="s">
        <v>10</v>
      </c>
      <c r="I119" s="4">
        <f>1+(Table9[[#This Row],[مقدار]]/Table9[[#This Row],[تعداد روز فعال شعبه]])*10</f>
        <v>1.1481481481481481</v>
      </c>
    </row>
    <row r="120" spans="1:9" x14ac:dyDescent="0.35">
      <c r="A120" s="1" t="s">
        <v>8</v>
      </c>
      <c r="B120" s="1" t="s">
        <v>109</v>
      </c>
      <c r="C120" s="1">
        <v>58824</v>
      </c>
      <c r="D120" s="1">
        <v>9020000</v>
      </c>
      <c r="E120" s="1">
        <v>2</v>
      </c>
      <c r="F120" s="1">
        <v>135</v>
      </c>
      <c r="G120" s="1">
        <v>2</v>
      </c>
      <c r="H120" s="1" t="s">
        <v>10</v>
      </c>
      <c r="I120" s="4">
        <f>1+(Table9[[#This Row],[مقدار]]/Table9[[#This Row],[تعداد روز فعال شعبه]])*10</f>
        <v>1.1481481481481481</v>
      </c>
    </row>
    <row r="121" spans="1:9" x14ac:dyDescent="0.35">
      <c r="A121" s="1" t="s">
        <v>8</v>
      </c>
      <c r="B121" s="1" t="s">
        <v>110</v>
      </c>
      <c r="C121" s="1">
        <v>58905</v>
      </c>
      <c r="D121" s="1">
        <v>14500000</v>
      </c>
      <c r="E121" s="1">
        <v>2</v>
      </c>
      <c r="F121" s="1">
        <v>135</v>
      </c>
      <c r="G121" s="1">
        <v>2</v>
      </c>
      <c r="H121" s="1" t="s">
        <v>10</v>
      </c>
      <c r="I121" s="4">
        <f>1+(Table9[[#This Row],[مقدار]]/Table9[[#This Row],[تعداد روز فعال شعبه]])*10</f>
        <v>1.1481481481481481</v>
      </c>
    </row>
    <row r="122" spans="1:9" x14ac:dyDescent="0.35">
      <c r="A122" s="1" t="s">
        <v>8</v>
      </c>
      <c r="B122" s="1" t="s">
        <v>112</v>
      </c>
      <c r="C122" s="1">
        <v>59039</v>
      </c>
      <c r="D122" s="1">
        <v>12520000</v>
      </c>
      <c r="E122" s="1">
        <v>2</v>
      </c>
      <c r="F122" s="1">
        <v>135</v>
      </c>
      <c r="G122" s="1">
        <v>2</v>
      </c>
      <c r="H122" s="1" t="s">
        <v>10</v>
      </c>
      <c r="I122" s="4">
        <f>1+(Table9[[#This Row],[مقدار]]/Table9[[#This Row],[تعداد روز فعال شعبه]])*10</f>
        <v>1.1481481481481481</v>
      </c>
    </row>
    <row r="123" spans="1:9" x14ac:dyDescent="0.35">
      <c r="A123" s="1" t="s">
        <v>8</v>
      </c>
      <c r="B123" s="1" t="s">
        <v>116</v>
      </c>
      <c r="C123" s="1">
        <v>62112</v>
      </c>
      <c r="D123" s="1">
        <v>8400000</v>
      </c>
      <c r="E123" s="1">
        <v>2</v>
      </c>
      <c r="F123" s="1">
        <v>135</v>
      </c>
      <c r="G123" s="1">
        <v>2</v>
      </c>
      <c r="H123" s="1" t="s">
        <v>10</v>
      </c>
      <c r="I123" s="4">
        <f>1+(Table9[[#This Row],[مقدار]]/Table9[[#This Row],[تعداد روز فعال شعبه]])*10</f>
        <v>1.1481481481481481</v>
      </c>
    </row>
    <row r="124" spans="1:9" x14ac:dyDescent="0.35">
      <c r="A124" s="1" t="s">
        <v>8</v>
      </c>
      <c r="B124" s="1" t="s">
        <v>117</v>
      </c>
      <c r="C124" s="1">
        <v>58883</v>
      </c>
      <c r="D124" s="1">
        <v>19540000</v>
      </c>
      <c r="E124" s="1">
        <v>2</v>
      </c>
      <c r="F124" s="1">
        <v>135</v>
      </c>
      <c r="G124" s="1">
        <v>2</v>
      </c>
      <c r="H124" s="1" t="s">
        <v>10</v>
      </c>
      <c r="I124" s="4">
        <f>1+(Table9[[#This Row],[مقدار]]/Table9[[#This Row],[تعداد روز فعال شعبه]])*10</f>
        <v>1.1481481481481481</v>
      </c>
    </row>
    <row r="125" spans="1:9" x14ac:dyDescent="0.35">
      <c r="A125" s="1" t="s">
        <v>8</v>
      </c>
      <c r="B125" s="1" t="s">
        <v>118</v>
      </c>
      <c r="C125" s="1">
        <v>58697</v>
      </c>
      <c r="D125" s="1">
        <v>23760000</v>
      </c>
      <c r="E125" s="1">
        <v>2</v>
      </c>
      <c r="F125" s="1">
        <v>135</v>
      </c>
      <c r="G125" s="1">
        <v>2</v>
      </c>
      <c r="H125" s="1" t="s">
        <v>10</v>
      </c>
      <c r="I125" s="4">
        <f>1+(Table9[[#This Row],[مقدار]]/Table9[[#This Row],[تعداد روز فعال شعبه]])*10</f>
        <v>1.1481481481481481</v>
      </c>
    </row>
    <row r="126" spans="1:9" x14ac:dyDescent="0.35">
      <c r="A126" s="1" t="s">
        <v>8</v>
      </c>
      <c r="B126" s="1" t="s">
        <v>125</v>
      </c>
      <c r="C126" s="1">
        <v>58747</v>
      </c>
      <c r="D126" s="1">
        <v>12620000</v>
      </c>
      <c r="E126" s="1">
        <v>2</v>
      </c>
      <c r="F126" s="1">
        <v>135</v>
      </c>
      <c r="G126" s="1">
        <v>2</v>
      </c>
      <c r="H126" s="1" t="s">
        <v>10</v>
      </c>
      <c r="I126" s="4">
        <f>1+(Table9[[#This Row],[مقدار]]/Table9[[#This Row],[تعداد روز فعال شعبه]])*10</f>
        <v>1.1481481481481481</v>
      </c>
    </row>
    <row r="127" spans="1:9" x14ac:dyDescent="0.35">
      <c r="A127" s="1" t="s">
        <v>8</v>
      </c>
      <c r="B127" s="1" t="s">
        <v>129</v>
      </c>
      <c r="C127" s="1">
        <v>58782</v>
      </c>
      <c r="D127" s="1">
        <v>13920000</v>
      </c>
      <c r="E127" s="1">
        <v>2</v>
      </c>
      <c r="F127" s="1">
        <v>135</v>
      </c>
      <c r="G127" s="1">
        <v>2</v>
      </c>
      <c r="H127" s="1" t="s">
        <v>10</v>
      </c>
      <c r="I127" s="4">
        <f>1+(Table9[[#This Row],[مقدار]]/Table9[[#This Row],[تعداد روز فعال شعبه]])*10</f>
        <v>1.1481481481481481</v>
      </c>
    </row>
    <row r="128" spans="1:9" x14ac:dyDescent="0.35">
      <c r="A128" s="1" t="s">
        <v>8</v>
      </c>
      <c r="B128" s="1" t="s">
        <v>130</v>
      </c>
      <c r="C128" s="1">
        <v>58999</v>
      </c>
      <c r="D128" s="1">
        <v>26220000</v>
      </c>
      <c r="E128" s="1">
        <v>2</v>
      </c>
      <c r="F128" s="1">
        <v>135</v>
      </c>
      <c r="G128" s="1">
        <v>2</v>
      </c>
      <c r="H128" s="1" t="s">
        <v>10</v>
      </c>
      <c r="I128" s="4">
        <f>1+(Table9[[#This Row],[مقدار]]/Table9[[#This Row],[تعداد روز فعال شعبه]])*10</f>
        <v>1.1481481481481481</v>
      </c>
    </row>
    <row r="129" spans="1:9" x14ac:dyDescent="0.35">
      <c r="A129" s="1" t="s">
        <v>8</v>
      </c>
      <c r="B129" s="1" t="s">
        <v>139</v>
      </c>
      <c r="C129" s="1">
        <v>58664</v>
      </c>
      <c r="D129" s="1">
        <v>18740000</v>
      </c>
      <c r="E129" s="1">
        <v>2</v>
      </c>
      <c r="F129" s="1">
        <v>135</v>
      </c>
      <c r="G129" s="1">
        <v>2</v>
      </c>
      <c r="H129" s="1" t="s">
        <v>10</v>
      </c>
      <c r="I129" s="4">
        <f>1+(Table9[[#This Row],[مقدار]]/Table9[[#This Row],[تعداد روز فعال شعبه]])*10</f>
        <v>1.1481481481481481</v>
      </c>
    </row>
    <row r="130" spans="1:9" x14ac:dyDescent="0.35">
      <c r="A130" s="1" t="s">
        <v>8</v>
      </c>
      <c r="B130" s="1" t="s">
        <v>143</v>
      </c>
      <c r="C130" s="1">
        <v>58961</v>
      </c>
      <c r="D130" s="1">
        <v>23420000</v>
      </c>
      <c r="E130" s="1">
        <v>2</v>
      </c>
      <c r="F130" s="1">
        <v>135</v>
      </c>
      <c r="G130" s="1">
        <v>2</v>
      </c>
      <c r="H130" s="1" t="s">
        <v>10</v>
      </c>
      <c r="I130" s="4">
        <f>1+(Table9[[#This Row],[مقدار]]/Table9[[#This Row],[تعداد روز فعال شعبه]])*10</f>
        <v>1.1481481481481481</v>
      </c>
    </row>
    <row r="131" spans="1:9" x14ac:dyDescent="0.35">
      <c r="A131" s="1" t="s">
        <v>8</v>
      </c>
      <c r="B131" s="1" t="s">
        <v>144</v>
      </c>
      <c r="C131" s="1">
        <v>58856</v>
      </c>
      <c r="D131" s="1">
        <v>22880000</v>
      </c>
      <c r="E131" s="1">
        <v>2</v>
      </c>
      <c r="F131" s="1">
        <v>135</v>
      </c>
      <c r="G131" s="1">
        <v>2</v>
      </c>
      <c r="H131" s="1" t="s">
        <v>10</v>
      </c>
      <c r="I131" s="4">
        <f>1+(Table9[[#This Row],[مقدار]]/Table9[[#This Row],[تعداد روز فعال شعبه]])*10</f>
        <v>1.1481481481481481</v>
      </c>
    </row>
    <row r="132" spans="1:9" x14ac:dyDescent="0.35">
      <c r="A132" s="1" t="s">
        <v>8</v>
      </c>
      <c r="B132" s="1" t="s">
        <v>147</v>
      </c>
      <c r="C132" s="1">
        <v>59133</v>
      </c>
      <c r="D132" s="1">
        <v>41900000</v>
      </c>
      <c r="E132" s="1">
        <v>2</v>
      </c>
      <c r="F132" s="1">
        <v>135</v>
      </c>
      <c r="G132" s="1">
        <v>2</v>
      </c>
      <c r="H132" s="1" t="s">
        <v>10</v>
      </c>
      <c r="I132" s="4">
        <f>1+(Table9[[#This Row],[مقدار]]/Table9[[#This Row],[تعداد روز فعال شعبه]])*10</f>
        <v>1.1481481481481481</v>
      </c>
    </row>
    <row r="133" spans="1:9" x14ac:dyDescent="0.35">
      <c r="A133" s="1" t="s">
        <v>8</v>
      </c>
      <c r="B133" s="1" t="s">
        <v>152</v>
      </c>
      <c r="C133" s="1">
        <v>59207</v>
      </c>
      <c r="D133" s="1">
        <v>18560000</v>
      </c>
      <c r="E133" s="1">
        <v>2</v>
      </c>
      <c r="F133" s="1">
        <v>135</v>
      </c>
      <c r="G133" s="1">
        <v>2</v>
      </c>
      <c r="H133" s="1" t="s">
        <v>10</v>
      </c>
      <c r="I133" s="4">
        <f>1+(Table9[[#This Row],[مقدار]]/Table9[[#This Row],[تعداد روز فعال شعبه]])*10</f>
        <v>1.1481481481481481</v>
      </c>
    </row>
    <row r="134" spans="1:9" x14ac:dyDescent="0.35">
      <c r="A134" s="1" t="s">
        <v>8</v>
      </c>
      <c r="B134" s="1" t="s">
        <v>153</v>
      </c>
      <c r="C134" s="1">
        <v>58931</v>
      </c>
      <c r="D134" s="1">
        <v>16760000</v>
      </c>
      <c r="E134" s="1">
        <v>2</v>
      </c>
      <c r="F134" s="1">
        <v>135</v>
      </c>
      <c r="G134" s="1">
        <v>2</v>
      </c>
      <c r="H134" s="1" t="s">
        <v>10</v>
      </c>
      <c r="I134" s="4">
        <f>1+(Table9[[#This Row],[مقدار]]/Table9[[#This Row],[تعداد روز فعال شعبه]])*10</f>
        <v>1.1481481481481481</v>
      </c>
    </row>
    <row r="135" spans="1:9" x14ac:dyDescent="0.35">
      <c r="A135" s="1" t="s">
        <v>8</v>
      </c>
      <c r="B135" s="1" t="s">
        <v>154</v>
      </c>
      <c r="C135" s="1">
        <v>59159</v>
      </c>
      <c r="D135" s="1">
        <v>22920000</v>
      </c>
      <c r="E135" s="1">
        <v>2</v>
      </c>
      <c r="F135" s="1">
        <v>135</v>
      </c>
      <c r="G135" s="1">
        <v>2</v>
      </c>
      <c r="H135" s="1" t="s">
        <v>10</v>
      </c>
      <c r="I135" s="4">
        <f>1+(Table9[[#This Row],[مقدار]]/Table9[[#This Row],[تعداد روز فعال شعبه]])*10</f>
        <v>1.1481481481481481</v>
      </c>
    </row>
    <row r="136" spans="1:9" x14ac:dyDescent="0.35">
      <c r="A136" s="1" t="s">
        <v>8</v>
      </c>
      <c r="B136" s="1" t="s">
        <v>157</v>
      </c>
      <c r="C136" s="1">
        <v>58636</v>
      </c>
      <c r="D136" s="1">
        <v>10900000</v>
      </c>
      <c r="E136" s="1">
        <v>2</v>
      </c>
      <c r="F136" s="1">
        <v>135</v>
      </c>
      <c r="G136" s="1">
        <v>2</v>
      </c>
      <c r="H136" s="1" t="s">
        <v>10</v>
      </c>
      <c r="I136" s="4">
        <f>1+(Table9[[#This Row],[مقدار]]/Table9[[#This Row],[تعداد روز فعال شعبه]])*10</f>
        <v>1.1481481481481481</v>
      </c>
    </row>
    <row r="137" spans="1:9" x14ac:dyDescent="0.35">
      <c r="A137" s="1" t="s">
        <v>8</v>
      </c>
      <c r="B137" s="1" t="s">
        <v>159</v>
      </c>
      <c r="C137" s="1">
        <v>58773</v>
      </c>
      <c r="D137" s="1">
        <v>12900000</v>
      </c>
      <c r="E137" s="1">
        <v>2</v>
      </c>
      <c r="F137" s="1">
        <v>135</v>
      </c>
      <c r="G137" s="1">
        <v>2</v>
      </c>
      <c r="H137" s="1" t="s">
        <v>10</v>
      </c>
      <c r="I137" s="4">
        <f>1+(Table9[[#This Row],[مقدار]]/Table9[[#This Row],[تعداد روز فعال شعبه]])*10</f>
        <v>1.1481481481481481</v>
      </c>
    </row>
    <row r="138" spans="1:9" x14ac:dyDescent="0.35">
      <c r="A138" s="1" t="s">
        <v>8</v>
      </c>
      <c r="B138" s="1" t="s">
        <v>160</v>
      </c>
      <c r="C138" s="1">
        <v>58816</v>
      </c>
      <c r="D138" s="1">
        <v>18800000</v>
      </c>
      <c r="E138" s="1">
        <v>2</v>
      </c>
      <c r="F138" s="1">
        <v>135</v>
      </c>
      <c r="G138" s="1">
        <v>2</v>
      </c>
      <c r="H138" s="1" t="s">
        <v>10</v>
      </c>
      <c r="I138" s="4">
        <f>1+(Table9[[#This Row],[مقدار]]/Table9[[#This Row],[تعداد روز فعال شعبه]])*10</f>
        <v>1.1481481481481481</v>
      </c>
    </row>
    <row r="139" spans="1:9" x14ac:dyDescent="0.35">
      <c r="A139" s="1" t="s">
        <v>8</v>
      </c>
      <c r="B139" s="1" t="s">
        <v>161</v>
      </c>
      <c r="C139" s="1">
        <v>58666</v>
      </c>
      <c r="D139" s="1">
        <v>24300000</v>
      </c>
      <c r="E139" s="1">
        <v>2</v>
      </c>
      <c r="F139" s="1">
        <v>135</v>
      </c>
      <c r="G139" s="1">
        <v>2</v>
      </c>
      <c r="H139" s="1" t="s">
        <v>10</v>
      </c>
      <c r="I139" s="4">
        <f>1+(Table9[[#This Row],[مقدار]]/Table9[[#This Row],[تعداد روز فعال شعبه]])*10</f>
        <v>1.1481481481481481</v>
      </c>
    </row>
    <row r="140" spans="1:9" x14ac:dyDescent="0.35">
      <c r="A140" s="1" t="s">
        <v>8</v>
      </c>
      <c r="B140" s="1" t="s">
        <v>167</v>
      </c>
      <c r="C140" s="1">
        <v>58895</v>
      </c>
      <c r="D140" s="1">
        <v>9240000</v>
      </c>
      <c r="E140" s="1">
        <v>2</v>
      </c>
      <c r="F140" s="1">
        <v>135</v>
      </c>
      <c r="G140" s="1">
        <v>2</v>
      </c>
      <c r="H140" s="1" t="s">
        <v>10</v>
      </c>
      <c r="I140" s="4">
        <f>1+(Table9[[#This Row],[مقدار]]/Table9[[#This Row],[تعداد روز فعال شعبه]])*10</f>
        <v>1.1481481481481481</v>
      </c>
    </row>
    <row r="141" spans="1:9" x14ac:dyDescent="0.35">
      <c r="A141" s="1" t="s">
        <v>8</v>
      </c>
      <c r="B141" s="1" t="s">
        <v>169</v>
      </c>
      <c r="C141" s="1">
        <v>59000</v>
      </c>
      <c r="D141" s="1">
        <v>13600000</v>
      </c>
      <c r="E141" s="1">
        <v>2</v>
      </c>
      <c r="F141" s="1">
        <v>135</v>
      </c>
      <c r="G141" s="1">
        <v>2</v>
      </c>
      <c r="H141" s="1" t="s">
        <v>10</v>
      </c>
      <c r="I141" s="4">
        <f>1+(Table9[[#This Row],[مقدار]]/Table9[[#This Row],[تعداد روز فعال شعبه]])*10</f>
        <v>1.1481481481481481</v>
      </c>
    </row>
    <row r="142" spans="1:9" x14ac:dyDescent="0.35">
      <c r="A142" s="1" t="s">
        <v>8</v>
      </c>
      <c r="B142" s="1" t="s">
        <v>175</v>
      </c>
      <c r="C142" s="1">
        <v>58985</v>
      </c>
      <c r="D142" s="1">
        <v>18780000</v>
      </c>
      <c r="E142" s="1">
        <v>2</v>
      </c>
      <c r="F142" s="1">
        <v>135</v>
      </c>
      <c r="G142" s="1">
        <v>2</v>
      </c>
      <c r="H142" s="1" t="s">
        <v>10</v>
      </c>
      <c r="I142" s="4">
        <f>1+(Table9[[#This Row],[مقدار]]/Table9[[#This Row],[تعداد روز فعال شعبه]])*10</f>
        <v>1.1481481481481481</v>
      </c>
    </row>
    <row r="143" spans="1:9" x14ac:dyDescent="0.35">
      <c r="A143" s="1" t="s">
        <v>8</v>
      </c>
      <c r="B143" s="1" t="s">
        <v>176</v>
      </c>
      <c r="C143" s="1">
        <v>58671</v>
      </c>
      <c r="D143" s="1">
        <v>21080000</v>
      </c>
      <c r="E143" s="1">
        <v>2</v>
      </c>
      <c r="F143" s="1">
        <v>135</v>
      </c>
      <c r="G143" s="1">
        <v>2</v>
      </c>
      <c r="H143" s="1" t="s">
        <v>10</v>
      </c>
      <c r="I143" s="4">
        <f>1+(Table9[[#This Row],[مقدار]]/Table9[[#This Row],[تعداد روز فعال شعبه]])*10</f>
        <v>1.1481481481481481</v>
      </c>
    </row>
    <row r="144" spans="1:9" x14ac:dyDescent="0.35">
      <c r="A144" s="1" t="s">
        <v>8</v>
      </c>
      <c r="B144" s="1" t="s">
        <v>177</v>
      </c>
      <c r="C144" s="1">
        <v>59018</v>
      </c>
      <c r="D144" s="1">
        <v>37660000</v>
      </c>
      <c r="E144" s="1">
        <v>2</v>
      </c>
      <c r="F144" s="1">
        <v>135</v>
      </c>
      <c r="G144" s="1">
        <v>2</v>
      </c>
      <c r="H144" s="1" t="s">
        <v>10</v>
      </c>
      <c r="I144" s="4">
        <f>1+(Table9[[#This Row],[مقدار]]/Table9[[#This Row],[تعداد روز فعال شعبه]])*10</f>
        <v>1.1481481481481481</v>
      </c>
    </row>
    <row r="145" spans="1:9" x14ac:dyDescent="0.35">
      <c r="A145" s="1" t="s">
        <v>8</v>
      </c>
      <c r="B145" s="1" t="s">
        <v>178</v>
      </c>
      <c r="C145" s="1">
        <v>58989</v>
      </c>
      <c r="D145" s="1">
        <v>10780000</v>
      </c>
      <c r="E145" s="1">
        <v>2</v>
      </c>
      <c r="F145" s="1">
        <v>135</v>
      </c>
      <c r="G145" s="1">
        <v>2</v>
      </c>
      <c r="H145" s="1" t="s">
        <v>10</v>
      </c>
      <c r="I145" s="4">
        <f>1+(Table9[[#This Row],[مقدار]]/Table9[[#This Row],[تعداد روز فعال شعبه]])*10</f>
        <v>1.1481481481481481</v>
      </c>
    </row>
    <row r="146" spans="1:9" x14ac:dyDescent="0.35">
      <c r="A146" s="1" t="s">
        <v>8</v>
      </c>
      <c r="B146" s="1" t="s">
        <v>180</v>
      </c>
      <c r="C146" s="1">
        <v>58938</v>
      </c>
      <c r="D146" s="1">
        <v>22540000</v>
      </c>
      <c r="E146" s="1">
        <v>2</v>
      </c>
      <c r="F146" s="1">
        <v>135</v>
      </c>
      <c r="G146" s="1">
        <v>2</v>
      </c>
      <c r="H146" s="1" t="s">
        <v>10</v>
      </c>
      <c r="I146" s="4">
        <f>1+(Table9[[#This Row],[مقدار]]/Table9[[#This Row],[تعداد روز فعال شعبه]])*10</f>
        <v>1.1481481481481481</v>
      </c>
    </row>
    <row r="147" spans="1:9" x14ac:dyDescent="0.35">
      <c r="A147" s="1" t="s">
        <v>8</v>
      </c>
      <c r="B147" s="1" t="s">
        <v>182</v>
      </c>
      <c r="C147" s="1">
        <v>58943</v>
      </c>
      <c r="D147" s="1">
        <v>13880000</v>
      </c>
      <c r="E147" s="1">
        <v>2</v>
      </c>
      <c r="F147" s="1">
        <v>135</v>
      </c>
      <c r="G147" s="1">
        <v>2</v>
      </c>
      <c r="H147" s="1" t="s">
        <v>10</v>
      </c>
      <c r="I147" s="4">
        <f>1+(Table9[[#This Row],[مقدار]]/Table9[[#This Row],[تعداد روز فعال شعبه]])*10</f>
        <v>1.1481481481481481</v>
      </c>
    </row>
    <row r="148" spans="1:9" x14ac:dyDescent="0.35">
      <c r="A148" s="1" t="s">
        <v>8</v>
      </c>
      <c r="B148" s="1" t="s">
        <v>183</v>
      </c>
      <c r="C148" s="1">
        <v>58826</v>
      </c>
      <c r="D148" s="1">
        <v>8780000</v>
      </c>
      <c r="E148" s="1">
        <v>2</v>
      </c>
      <c r="F148" s="1">
        <v>135</v>
      </c>
      <c r="G148" s="1">
        <v>2</v>
      </c>
      <c r="H148" s="1" t="s">
        <v>10</v>
      </c>
      <c r="I148" s="4">
        <f>1+(Table9[[#This Row],[مقدار]]/Table9[[#This Row],[تعداد روز فعال شعبه]])*10</f>
        <v>1.1481481481481481</v>
      </c>
    </row>
    <row r="149" spans="1:9" x14ac:dyDescent="0.35">
      <c r="A149" s="1" t="s">
        <v>8</v>
      </c>
      <c r="B149" s="1" t="s">
        <v>188</v>
      </c>
      <c r="C149" s="1">
        <v>58927</v>
      </c>
      <c r="D149" s="1">
        <v>24380000</v>
      </c>
      <c r="E149" s="1">
        <v>2</v>
      </c>
      <c r="F149" s="1">
        <v>135</v>
      </c>
      <c r="G149" s="1">
        <v>2</v>
      </c>
      <c r="H149" s="1" t="s">
        <v>10</v>
      </c>
      <c r="I149" s="4">
        <f>1+(Table9[[#This Row],[مقدار]]/Table9[[#This Row],[تعداد روز فعال شعبه]])*10</f>
        <v>1.1481481481481481</v>
      </c>
    </row>
    <row r="150" spans="1:9" x14ac:dyDescent="0.35">
      <c r="A150" s="1" t="s">
        <v>8</v>
      </c>
      <c r="B150" s="1" t="s">
        <v>190</v>
      </c>
      <c r="C150" s="1">
        <v>59181</v>
      </c>
      <c r="D150" s="1">
        <v>38460000</v>
      </c>
      <c r="E150" s="1">
        <v>2</v>
      </c>
      <c r="F150" s="1">
        <v>135</v>
      </c>
      <c r="G150" s="1">
        <v>2</v>
      </c>
      <c r="H150" s="1" t="s">
        <v>10</v>
      </c>
      <c r="I150" s="4">
        <f>1+(Table9[[#This Row],[مقدار]]/Table9[[#This Row],[تعداد روز فعال شعبه]])*10</f>
        <v>1.1481481481481481</v>
      </c>
    </row>
    <row r="151" spans="1:9" x14ac:dyDescent="0.35">
      <c r="A151" s="1" t="s">
        <v>8</v>
      </c>
      <c r="B151" s="1" t="s">
        <v>192</v>
      </c>
      <c r="C151" s="1">
        <v>58953</v>
      </c>
      <c r="D151" s="1">
        <v>12580000</v>
      </c>
      <c r="E151" s="1">
        <v>2</v>
      </c>
      <c r="F151" s="1">
        <v>135</v>
      </c>
      <c r="G151" s="1">
        <v>2</v>
      </c>
      <c r="H151" s="1" t="s">
        <v>10</v>
      </c>
      <c r="I151" s="4">
        <f>1+(Table9[[#This Row],[مقدار]]/Table9[[#This Row],[تعداد روز فعال شعبه]])*10</f>
        <v>1.1481481481481481</v>
      </c>
    </row>
    <row r="152" spans="1:9" x14ac:dyDescent="0.35">
      <c r="A152" s="1" t="s">
        <v>8</v>
      </c>
      <c r="B152" s="1" t="s">
        <v>195</v>
      </c>
      <c r="C152" s="1">
        <v>58841</v>
      </c>
      <c r="D152" s="1">
        <v>12400000</v>
      </c>
      <c r="E152" s="1">
        <v>2</v>
      </c>
      <c r="F152" s="1">
        <v>135</v>
      </c>
      <c r="G152" s="1">
        <v>2</v>
      </c>
      <c r="H152" s="1" t="s">
        <v>10</v>
      </c>
      <c r="I152" s="4">
        <f>1+(Table9[[#This Row],[مقدار]]/Table9[[#This Row],[تعداد روز فعال شعبه]])*10</f>
        <v>1.1481481481481481</v>
      </c>
    </row>
    <row r="153" spans="1:9" x14ac:dyDescent="0.35">
      <c r="A153" s="1" t="s">
        <v>8</v>
      </c>
      <c r="B153" s="1" t="s">
        <v>198</v>
      </c>
      <c r="C153" s="1">
        <v>59224</v>
      </c>
      <c r="D153" s="1">
        <v>21060000</v>
      </c>
      <c r="E153" s="1">
        <v>2</v>
      </c>
      <c r="F153" s="1">
        <v>135</v>
      </c>
      <c r="G153" s="1">
        <v>2</v>
      </c>
      <c r="H153" s="1" t="s">
        <v>10</v>
      </c>
      <c r="I153" s="4">
        <f>1+(Table9[[#This Row],[مقدار]]/Table9[[#This Row],[تعداد روز فعال شعبه]])*10</f>
        <v>1.1481481481481481</v>
      </c>
    </row>
    <row r="154" spans="1:9" x14ac:dyDescent="0.35">
      <c r="A154" s="1" t="s">
        <v>8</v>
      </c>
      <c r="B154" s="1" t="s">
        <v>202</v>
      </c>
      <c r="C154" s="1">
        <v>58547</v>
      </c>
      <c r="D154" s="1">
        <v>30800000</v>
      </c>
      <c r="E154" s="1">
        <v>2</v>
      </c>
      <c r="F154" s="1">
        <v>135</v>
      </c>
      <c r="G154" s="1">
        <v>2</v>
      </c>
      <c r="H154" s="1" t="s">
        <v>10</v>
      </c>
      <c r="I154" s="4">
        <f>1+(Table9[[#This Row],[مقدار]]/Table9[[#This Row],[تعداد روز فعال شعبه]])*10</f>
        <v>1.1481481481481481</v>
      </c>
    </row>
    <row r="155" spans="1:9" x14ac:dyDescent="0.35">
      <c r="A155" s="1" t="s">
        <v>8</v>
      </c>
      <c r="B155" s="1" t="s">
        <v>207</v>
      </c>
      <c r="C155" s="1">
        <v>57905</v>
      </c>
      <c r="D155" s="1">
        <v>11560000</v>
      </c>
      <c r="E155" s="1">
        <v>2</v>
      </c>
      <c r="F155" s="1">
        <v>135</v>
      </c>
      <c r="G155" s="1">
        <v>2</v>
      </c>
      <c r="H155" s="1" t="s">
        <v>10</v>
      </c>
      <c r="I155" s="4">
        <f>1+(Table9[[#This Row],[مقدار]]/Table9[[#This Row],[تعداد روز فعال شعبه]])*10</f>
        <v>1.1481481481481481</v>
      </c>
    </row>
    <row r="156" spans="1:9" x14ac:dyDescent="0.35">
      <c r="A156" s="1" t="s">
        <v>8</v>
      </c>
      <c r="B156" s="1" t="s">
        <v>208</v>
      </c>
      <c r="C156" s="1">
        <v>58333</v>
      </c>
      <c r="D156" s="1">
        <v>6980000</v>
      </c>
      <c r="E156" s="1">
        <v>2</v>
      </c>
      <c r="F156" s="1">
        <v>135</v>
      </c>
      <c r="G156" s="1">
        <v>2</v>
      </c>
      <c r="H156" s="1" t="s">
        <v>10</v>
      </c>
      <c r="I156" s="4">
        <f>1+(Table9[[#This Row],[مقدار]]/Table9[[#This Row],[تعداد روز فعال شعبه]])*10</f>
        <v>1.1481481481481481</v>
      </c>
    </row>
    <row r="157" spans="1:9" x14ac:dyDescent="0.35">
      <c r="A157" s="1" t="s">
        <v>8</v>
      </c>
      <c r="B157" s="1" t="s">
        <v>214</v>
      </c>
      <c r="C157" s="1">
        <v>58674</v>
      </c>
      <c r="D157" s="1">
        <v>23840000</v>
      </c>
      <c r="E157" s="1">
        <v>2</v>
      </c>
      <c r="F157" s="1">
        <v>135</v>
      </c>
      <c r="G157" s="1">
        <v>2</v>
      </c>
      <c r="H157" s="1" t="s">
        <v>10</v>
      </c>
      <c r="I157" s="4">
        <f>1+(Table9[[#This Row],[مقدار]]/Table9[[#This Row],[تعداد روز فعال شعبه]])*10</f>
        <v>1.1481481481481481</v>
      </c>
    </row>
    <row r="158" spans="1:9" x14ac:dyDescent="0.35">
      <c r="A158" s="1" t="s">
        <v>8</v>
      </c>
      <c r="B158" s="1" t="s">
        <v>216</v>
      </c>
      <c r="C158" s="1">
        <v>57952</v>
      </c>
      <c r="D158" s="1">
        <v>12220000</v>
      </c>
      <c r="E158" s="1">
        <v>2</v>
      </c>
      <c r="F158" s="1">
        <v>135</v>
      </c>
      <c r="G158" s="1">
        <v>2</v>
      </c>
      <c r="H158" s="1" t="s">
        <v>10</v>
      </c>
      <c r="I158" s="4">
        <f>1+(Table9[[#This Row],[مقدار]]/Table9[[#This Row],[تعداد روز فعال شعبه]])*10</f>
        <v>1.1481481481481481</v>
      </c>
    </row>
    <row r="159" spans="1:9" x14ac:dyDescent="0.35">
      <c r="A159" s="1" t="s">
        <v>8</v>
      </c>
      <c r="B159" s="1" t="s">
        <v>218</v>
      </c>
      <c r="C159" s="1">
        <v>58350</v>
      </c>
      <c r="D159" s="1">
        <v>9260000</v>
      </c>
      <c r="E159" s="1">
        <v>2</v>
      </c>
      <c r="F159" s="1">
        <v>135</v>
      </c>
      <c r="G159" s="1">
        <v>2</v>
      </c>
      <c r="H159" s="1" t="s">
        <v>10</v>
      </c>
      <c r="I159" s="4">
        <f>1+(Table9[[#This Row],[مقدار]]/Table9[[#This Row],[تعداد روز فعال شعبه]])*10</f>
        <v>1.1481481481481481</v>
      </c>
    </row>
    <row r="160" spans="1:9" x14ac:dyDescent="0.35">
      <c r="A160" s="1" t="s">
        <v>8</v>
      </c>
      <c r="B160" s="1" t="s">
        <v>223</v>
      </c>
      <c r="C160" s="1">
        <v>58698</v>
      </c>
      <c r="D160" s="1">
        <v>30860000</v>
      </c>
      <c r="E160" s="1">
        <v>2</v>
      </c>
      <c r="F160" s="1">
        <v>135</v>
      </c>
      <c r="G160" s="1">
        <v>2</v>
      </c>
      <c r="H160" s="1" t="s">
        <v>10</v>
      </c>
      <c r="I160" s="4">
        <f>1+(Table9[[#This Row],[مقدار]]/Table9[[#This Row],[تعداد روز فعال شعبه]])*10</f>
        <v>1.1481481481481481</v>
      </c>
    </row>
    <row r="161" spans="1:9" x14ac:dyDescent="0.35">
      <c r="A161" s="1" t="s">
        <v>8</v>
      </c>
      <c r="B161" s="1" t="s">
        <v>224</v>
      </c>
      <c r="C161" s="1">
        <v>58848</v>
      </c>
      <c r="D161" s="1">
        <v>16500000</v>
      </c>
      <c r="E161" s="1">
        <v>2</v>
      </c>
      <c r="F161" s="1">
        <v>135</v>
      </c>
      <c r="G161" s="1">
        <v>2</v>
      </c>
      <c r="H161" s="1" t="s">
        <v>10</v>
      </c>
      <c r="I161" s="4">
        <f>1+(Table9[[#This Row],[مقدار]]/Table9[[#This Row],[تعداد روز فعال شعبه]])*10</f>
        <v>1.1481481481481481</v>
      </c>
    </row>
    <row r="162" spans="1:9" x14ac:dyDescent="0.35">
      <c r="A162" s="1" t="s">
        <v>8</v>
      </c>
      <c r="B162" s="1" t="s">
        <v>227</v>
      </c>
      <c r="C162" s="1">
        <v>59154</v>
      </c>
      <c r="D162" s="1">
        <v>17100000</v>
      </c>
      <c r="E162" s="1">
        <v>2</v>
      </c>
      <c r="F162" s="1">
        <v>135</v>
      </c>
      <c r="G162" s="1">
        <v>2</v>
      </c>
      <c r="H162" s="1" t="s">
        <v>10</v>
      </c>
      <c r="I162" s="4">
        <f>1+(Table9[[#This Row],[مقدار]]/Table9[[#This Row],[تعداد روز فعال شعبه]])*10</f>
        <v>1.1481481481481481</v>
      </c>
    </row>
    <row r="163" spans="1:9" x14ac:dyDescent="0.35">
      <c r="A163" s="1" t="s">
        <v>8</v>
      </c>
      <c r="B163" s="1" t="s">
        <v>228</v>
      </c>
      <c r="C163" s="1">
        <v>57974</v>
      </c>
      <c r="D163" s="1">
        <v>8520000</v>
      </c>
      <c r="E163" s="1">
        <v>2</v>
      </c>
      <c r="F163" s="1">
        <v>135</v>
      </c>
      <c r="G163" s="1">
        <v>2</v>
      </c>
      <c r="H163" s="1" t="s">
        <v>10</v>
      </c>
      <c r="I163" s="4">
        <f>1+(Table9[[#This Row],[مقدار]]/Table9[[#This Row],[تعداد روز فعال شعبه]])*10</f>
        <v>1.1481481481481481</v>
      </c>
    </row>
    <row r="164" spans="1:9" x14ac:dyDescent="0.35">
      <c r="A164" s="1" t="s">
        <v>8</v>
      </c>
      <c r="B164" s="1" t="s">
        <v>231</v>
      </c>
      <c r="C164" s="1">
        <v>58631</v>
      </c>
      <c r="D164" s="1">
        <v>23160000</v>
      </c>
      <c r="E164" s="1">
        <v>2</v>
      </c>
      <c r="F164" s="1">
        <v>135</v>
      </c>
      <c r="G164" s="1">
        <v>2</v>
      </c>
      <c r="H164" s="1" t="s">
        <v>10</v>
      </c>
      <c r="I164" s="4">
        <f>1+(Table9[[#This Row],[مقدار]]/Table9[[#This Row],[تعداد روز فعال شعبه]])*10</f>
        <v>1.1481481481481481</v>
      </c>
    </row>
    <row r="165" spans="1:9" x14ac:dyDescent="0.35">
      <c r="A165" s="1" t="s">
        <v>8</v>
      </c>
      <c r="B165" s="1" t="s">
        <v>233</v>
      </c>
      <c r="C165" s="1">
        <v>58913</v>
      </c>
      <c r="D165" s="1">
        <v>17020000</v>
      </c>
      <c r="E165" s="1">
        <v>2</v>
      </c>
      <c r="F165" s="1">
        <v>135</v>
      </c>
      <c r="G165" s="1">
        <v>2</v>
      </c>
      <c r="H165" s="1" t="s">
        <v>10</v>
      </c>
      <c r="I165" s="4">
        <f>1+(Table9[[#This Row],[مقدار]]/Table9[[#This Row],[تعداد روز فعال شعبه]])*10</f>
        <v>1.1481481481481481</v>
      </c>
    </row>
    <row r="166" spans="1:9" x14ac:dyDescent="0.35">
      <c r="A166" s="1" t="s">
        <v>8</v>
      </c>
      <c r="B166" s="1" t="s">
        <v>240</v>
      </c>
      <c r="C166" s="1">
        <v>58896</v>
      </c>
      <c r="D166" s="1">
        <v>11100000</v>
      </c>
      <c r="E166" s="1">
        <v>2</v>
      </c>
      <c r="F166" s="1">
        <v>135</v>
      </c>
      <c r="G166" s="1">
        <v>2</v>
      </c>
      <c r="H166" s="1" t="s">
        <v>10</v>
      </c>
      <c r="I166" s="4">
        <f>1+(Table9[[#This Row],[مقدار]]/Table9[[#This Row],[تعداد روز فعال شعبه]])*10</f>
        <v>1.1481481481481481</v>
      </c>
    </row>
    <row r="167" spans="1:9" x14ac:dyDescent="0.35">
      <c r="A167" s="1" t="s">
        <v>8</v>
      </c>
      <c r="B167" s="1" t="s">
        <v>9</v>
      </c>
      <c r="C167" s="1">
        <v>58641</v>
      </c>
      <c r="D167" s="1">
        <v>14039200</v>
      </c>
      <c r="E167" s="1">
        <v>1</v>
      </c>
      <c r="F167" s="1">
        <v>135</v>
      </c>
      <c r="G167" s="1">
        <v>1</v>
      </c>
      <c r="H167" s="1" t="s">
        <v>10</v>
      </c>
      <c r="I167" s="4">
        <f>1+(Table9[[#This Row],[مقدار]]/Table9[[#This Row],[تعداد روز فعال شعبه]])*10</f>
        <v>1.074074074074074</v>
      </c>
    </row>
    <row r="168" spans="1:9" x14ac:dyDescent="0.35">
      <c r="A168" s="1" t="s">
        <v>8</v>
      </c>
      <c r="B168" s="1" t="s">
        <v>13</v>
      </c>
      <c r="C168" s="1">
        <v>58187</v>
      </c>
      <c r="D168" s="1">
        <v>5406400</v>
      </c>
      <c r="E168" s="1">
        <v>1</v>
      </c>
      <c r="F168" s="1">
        <v>135</v>
      </c>
      <c r="G168" s="1">
        <v>1</v>
      </c>
      <c r="H168" s="1" t="s">
        <v>10</v>
      </c>
      <c r="I168" s="4">
        <f>1+(Table9[[#This Row],[مقدار]]/Table9[[#This Row],[تعداد روز فعال شعبه]])*10</f>
        <v>1.074074074074074</v>
      </c>
    </row>
    <row r="169" spans="1:9" x14ac:dyDescent="0.35">
      <c r="A169" s="1" t="s">
        <v>8</v>
      </c>
      <c r="B169" s="1" t="s">
        <v>19</v>
      </c>
      <c r="C169" s="1">
        <v>59057</v>
      </c>
      <c r="D169" s="1">
        <v>21418500</v>
      </c>
      <c r="E169" s="1">
        <v>1</v>
      </c>
      <c r="F169" s="1">
        <v>135</v>
      </c>
      <c r="G169" s="1">
        <v>1</v>
      </c>
      <c r="H169" s="1" t="s">
        <v>10</v>
      </c>
      <c r="I169" s="4">
        <f>1+(Table9[[#This Row],[مقدار]]/Table9[[#This Row],[تعداد روز فعال شعبه]])*10</f>
        <v>1.074074074074074</v>
      </c>
    </row>
    <row r="170" spans="1:9" x14ac:dyDescent="0.35">
      <c r="A170" s="1" t="s">
        <v>8</v>
      </c>
      <c r="B170" s="1" t="s">
        <v>23</v>
      </c>
      <c r="C170" s="1">
        <v>59056</v>
      </c>
      <c r="D170" s="1">
        <v>12753000</v>
      </c>
      <c r="E170" s="1">
        <v>1</v>
      </c>
      <c r="F170" s="1">
        <v>135</v>
      </c>
      <c r="G170" s="1">
        <v>1</v>
      </c>
      <c r="H170" s="1" t="s">
        <v>10</v>
      </c>
      <c r="I170" s="4">
        <f>1+(Table9[[#This Row],[مقدار]]/Table9[[#This Row],[تعداد روز فعال شعبه]])*10</f>
        <v>1.074074074074074</v>
      </c>
    </row>
    <row r="171" spans="1:9" x14ac:dyDescent="0.35">
      <c r="A171" s="1" t="s">
        <v>8</v>
      </c>
      <c r="B171" s="1" t="s">
        <v>29</v>
      </c>
      <c r="C171" s="1">
        <v>59055</v>
      </c>
      <c r="D171" s="1">
        <v>6823400</v>
      </c>
      <c r="E171" s="1">
        <v>1</v>
      </c>
      <c r="F171" s="1">
        <v>135</v>
      </c>
      <c r="G171" s="1">
        <v>1</v>
      </c>
      <c r="H171" s="1" t="s">
        <v>10</v>
      </c>
      <c r="I171" s="4">
        <f>1+(Table9[[#This Row],[مقدار]]/Table9[[#This Row],[تعداد روز فعال شعبه]])*10</f>
        <v>1.074074074074074</v>
      </c>
    </row>
    <row r="172" spans="1:9" x14ac:dyDescent="0.35">
      <c r="A172" s="1" t="s">
        <v>8</v>
      </c>
      <c r="B172" s="1" t="s">
        <v>43</v>
      </c>
      <c r="C172" s="1">
        <v>59155</v>
      </c>
      <c r="D172" s="1">
        <v>14758600</v>
      </c>
      <c r="E172" s="1">
        <v>1</v>
      </c>
      <c r="F172" s="1">
        <v>135</v>
      </c>
      <c r="G172" s="1">
        <v>1</v>
      </c>
      <c r="H172" s="1" t="s">
        <v>10</v>
      </c>
      <c r="I172" s="4">
        <f>1+(Table9[[#This Row],[مقدار]]/Table9[[#This Row],[تعداد روز فعال شعبه]])*10</f>
        <v>1.074074074074074</v>
      </c>
    </row>
    <row r="173" spans="1:9" x14ac:dyDescent="0.35">
      <c r="A173" s="1" t="s">
        <v>8</v>
      </c>
      <c r="B173" s="1" t="s">
        <v>47</v>
      </c>
      <c r="C173" s="1">
        <v>57940</v>
      </c>
      <c r="D173" s="1">
        <v>4272800</v>
      </c>
      <c r="E173" s="1">
        <v>1</v>
      </c>
      <c r="F173" s="1">
        <v>135</v>
      </c>
      <c r="G173" s="1">
        <v>1</v>
      </c>
      <c r="H173" s="1" t="s">
        <v>10</v>
      </c>
      <c r="I173" s="4">
        <f>1+(Table9[[#This Row],[مقدار]]/Table9[[#This Row],[تعداد روز فعال شعبه]])*10</f>
        <v>1.074074074074074</v>
      </c>
    </row>
    <row r="174" spans="1:9" x14ac:dyDescent="0.35">
      <c r="A174" s="1" t="s">
        <v>8</v>
      </c>
      <c r="B174" s="1" t="s">
        <v>52</v>
      </c>
      <c r="C174" s="1">
        <v>58678</v>
      </c>
      <c r="D174" s="1">
        <v>6758000</v>
      </c>
      <c r="E174" s="1">
        <v>1</v>
      </c>
      <c r="F174" s="1">
        <v>135</v>
      </c>
      <c r="G174" s="1">
        <v>1</v>
      </c>
      <c r="H174" s="1" t="s">
        <v>10</v>
      </c>
      <c r="I174" s="4">
        <f>1+(Table9[[#This Row],[مقدار]]/Table9[[#This Row],[تعداد روز فعال شعبه]])*10</f>
        <v>1.074074074074074</v>
      </c>
    </row>
    <row r="175" spans="1:9" x14ac:dyDescent="0.35">
      <c r="A175" s="1" t="s">
        <v>8</v>
      </c>
      <c r="B175" s="1" t="s">
        <v>70</v>
      </c>
      <c r="C175" s="1">
        <v>58828</v>
      </c>
      <c r="D175" s="1">
        <v>6409200</v>
      </c>
      <c r="E175" s="1">
        <v>1</v>
      </c>
      <c r="F175" s="1">
        <v>135</v>
      </c>
      <c r="G175" s="1">
        <v>1</v>
      </c>
      <c r="H175" s="1" t="s">
        <v>10</v>
      </c>
      <c r="I175" s="4">
        <f>1+(Table9[[#This Row],[مقدار]]/Table9[[#This Row],[تعداد روز فعال شعبه]])*10</f>
        <v>1.074074074074074</v>
      </c>
    </row>
    <row r="176" spans="1:9" x14ac:dyDescent="0.35">
      <c r="A176" s="1" t="s">
        <v>8</v>
      </c>
      <c r="B176" s="1" t="s">
        <v>78</v>
      </c>
      <c r="C176" s="1">
        <v>58708</v>
      </c>
      <c r="D176" s="1">
        <v>20800000</v>
      </c>
      <c r="E176" s="1">
        <v>1</v>
      </c>
      <c r="F176" s="1">
        <v>135</v>
      </c>
      <c r="G176" s="1">
        <v>1</v>
      </c>
      <c r="H176" s="1" t="s">
        <v>10</v>
      </c>
      <c r="I176" s="4">
        <f>1+(Table9[[#This Row],[مقدار]]/Table9[[#This Row],[تعداد روز فعال شعبه]])*10</f>
        <v>1.074074074074074</v>
      </c>
    </row>
    <row r="177" spans="1:9" x14ac:dyDescent="0.35">
      <c r="A177" s="1" t="s">
        <v>8</v>
      </c>
      <c r="B177" s="1" t="s">
        <v>86</v>
      </c>
      <c r="C177" s="1">
        <v>58607</v>
      </c>
      <c r="D177" s="1">
        <v>12360000</v>
      </c>
      <c r="E177" s="1">
        <v>1</v>
      </c>
      <c r="F177" s="1">
        <v>135</v>
      </c>
      <c r="G177" s="1">
        <v>1</v>
      </c>
      <c r="H177" s="1" t="s">
        <v>10</v>
      </c>
      <c r="I177" s="4">
        <f>1+(Table9[[#This Row],[مقدار]]/Table9[[#This Row],[تعداد روز فعال شعبه]])*10</f>
        <v>1.074074074074074</v>
      </c>
    </row>
    <row r="178" spans="1:9" x14ac:dyDescent="0.35">
      <c r="A178" s="1" t="s">
        <v>8</v>
      </c>
      <c r="B178" s="1" t="s">
        <v>88</v>
      </c>
      <c r="C178" s="1">
        <v>58661</v>
      </c>
      <c r="D178" s="1">
        <v>14300000</v>
      </c>
      <c r="E178" s="1">
        <v>1</v>
      </c>
      <c r="F178" s="1">
        <v>135</v>
      </c>
      <c r="G178" s="1">
        <v>1</v>
      </c>
      <c r="H178" s="1" t="s">
        <v>10</v>
      </c>
      <c r="I178" s="4">
        <f>1+(Table9[[#This Row],[مقدار]]/Table9[[#This Row],[تعداد روز فعال شعبه]])*10</f>
        <v>1.074074074074074</v>
      </c>
    </row>
    <row r="179" spans="1:9" x14ac:dyDescent="0.35">
      <c r="A179" s="1" t="s">
        <v>8</v>
      </c>
      <c r="B179" s="1" t="s">
        <v>89</v>
      </c>
      <c r="C179" s="1">
        <v>58638</v>
      </c>
      <c r="D179" s="1">
        <v>6950000</v>
      </c>
      <c r="E179" s="1">
        <v>1</v>
      </c>
      <c r="F179" s="1">
        <v>135</v>
      </c>
      <c r="G179" s="1">
        <v>1</v>
      </c>
      <c r="H179" s="1" t="s">
        <v>10</v>
      </c>
      <c r="I179" s="4">
        <f>1+(Table9[[#This Row],[مقدار]]/Table9[[#This Row],[تعداد روز فعال شعبه]])*10</f>
        <v>1.074074074074074</v>
      </c>
    </row>
    <row r="180" spans="1:9" x14ac:dyDescent="0.35">
      <c r="A180" s="1" t="s">
        <v>8</v>
      </c>
      <c r="B180" s="1" t="s">
        <v>92</v>
      </c>
      <c r="C180" s="1">
        <v>59164</v>
      </c>
      <c r="D180" s="1">
        <v>9290000</v>
      </c>
      <c r="E180" s="1">
        <v>1</v>
      </c>
      <c r="F180" s="1">
        <v>135</v>
      </c>
      <c r="G180" s="1">
        <v>1</v>
      </c>
      <c r="H180" s="1" t="s">
        <v>10</v>
      </c>
      <c r="I180" s="4">
        <f>1+(Table9[[#This Row],[مقدار]]/Table9[[#This Row],[تعداد روز فعال شعبه]])*10</f>
        <v>1.074074074074074</v>
      </c>
    </row>
    <row r="181" spans="1:9" x14ac:dyDescent="0.35">
      <c r="A181" s="1" t="s">
        <v>8</v>
      </c>
      <c r="B181" s="1" t="s">
        <v>96</v>
      </c>
      <c r="C181" s="1">
        <v>59095</v>
      </c>
      <c r="D181" s="1">
        <v>11250000</v>
      </c>
      <c r="E181" s="1">
        <v>1</v>
      </c>
      <c r="F181" s="1">
        <v>135</v>
      </c>
      <c r="G181" s="1">
        <v>1</v>
      </c>
      <c r="H181" s="1" t="s">
        <v>10</v>
      </c>
      <c r="I181" s="4">
        <f>1+(Table9[[#This Row],[مقدار]]/Table9[[#This Row],[تعداد روز فعال شعبه]])*10</f>
        <v>1.074074074074074</v>
      </c>
    </row>
    <row r="182" spans="1:9" x14ac:dyDescent="0.35">
      <c r="A182" s="1" t="s">
        <v>8</v>
      </c>
      <c r="B182" s="1" t="s">
        <v>106</v>
      </c>
      <c r="C182" s="1">
        <v>58323</v>
      </c>
      <c r="D182" s="1">
        <v>3080000</v>
      </c>
      <c r="E182" s="1">
        <v>1</v>
      </c>
      <c r="F182" s="1">
        <v>135</v>
      </c>
      <c r="G182" s="1">
        <v>1</v>
      </c>
      <c r="H182" s="1" t="s">
        <v>10</v>
      </c>
      <c r="I182" s="4">
        <f>1+(Table9[[#This Row],[مقدار]]/Table9[[#This Row],[تعداد روز فعال شعبه]])*10</f>
        <v>1.074074074074074</v>
      </c>
    </row>
    <row r="183" spans="1:9" x14ac:dyDescent="0.35">
      <c r="A183" s="1" t="s">
        <v>8</v>
      </c>
      <c r="B183" s="1" t="s">
        <v>113</v>
      </c>
      <c r="C183" s="1">
        <v>59218</v>
      </c>
      <c r="D183" s="1">
        <v>8550000</v>
      </c>
      <c r="E183" s="1">
        <v>1</v>
      </c>
      <c r="F183" s="1">
        <v>135</v>
      </c>
      <c r="G183" s="1">
        <v>1</v>
      </c>
      <c r="H183" s="1" t="s">
        <v>10</v>
      </c>
      <c r="I183" s="4">
        <f>1+(Table9[[#This Row],[مقدار]]/Table9[[#This Row],[تعداد روز فعال شعبه]])*10</f>
        <v>1.074074074074074</v>
      </c>
    </row>
    <row r="184" spans="1:9" x14ac:dyDescent="0.35">
      <c r="A184" s="1" t="s">
        <v>8</v>
      </c>
      <c r="B184" s="1" t="s">
        <v>119</v>
      </c>
      <c r="C184" s="1">
        <v>58364</v>
      </c>
      <c r="D184" s="1">
        <v>2370000</v>
      </c>
      <c r="E184" s="1">
        <v>1</v>
      </c>
      <c r="F184" s="1">
        <v>135</v>
      </c>
      <c r="G184" s="1">
        <v>1</v>
      </c>
      <c r="H184" s="1" t="s">
        <v>10</v>
      </c>
      <c r="I184" s="4">
        <f>1+(Table9[[#This Row],[مقدار]]/Table9[[#This Row],[تعداد روز فعال شعبه]])*10</f>
        <v>1.074074074074074</v>
      </c>
    </row>
    <row r="185" spans="1:9" x14ac:dyDescent="0.35">
      <c r="A185" s="1" t="s">
        <v>8</v>
      </c>
      <c r="B185" s="1" t="s">
        <v>121</v>
      </c>
      <c r="C185" s="1">
        <v>58948</v>
      </c>
      <c r="D185" s="1">
        <v>8850000</v>
      </c>
      <c r="E185" s="1">
        <v>1</v>
      </c>
      <c r="F185" s="1">
        <v>135</v>
      </c>
      <c r="G185" s="1">
        <v>1</v>
      </c>
      <c r="H185" s="1" t="s">
        <v>10</v>
      </c>
      <c r="I185" s="4">
        <f>1+(Table9[[#This Row],[مقدار]]/Table9[[#This Row],[تعداد روز فعال شعبه]])*10</f>
        <v>1.074074074074074</v>
      </c>
    </row>
    <row r="186" spans="1:9" x14ac:dyDescent="0.35">
      <c r="A186" s="1" t="s">
        <v>8</v>
      </c>
      <c r="B186" s="1" t="s">
        <v>122</v>
      </c>
      <c r="C186" s="1">
        <v>58590</v>
      </c>
      <c r="D186" s="1">
        <v>14390000</v>
      </c>
      <c r="E186" s="1">
        <v>1</v>
      </c>
      <c r="F186" s="1">
        <v>135</v>
      </c>
      <c r="G186" s="1">
        <v>1</v>
      </c>
      <c r="H186" s="1" t="s">
        <v>10</v>
      </c>
      <c r="I186" s="4">
        <f>1+(Table9[[#This Row],[مقدار]]/Table9[[#This Row],[تعداد روز فعال شعبه]])*10</f>
        <v>1.074074074074074</v>
      </c>
    </row>
    <row r="187" spans="1:9" x14ac:dyDescent="0.35">
      <c r="A187" s="1" t="s">
        <v>8</v>
      </c>
      <c r="B187" s="1" t="s">
        <v>123</v>
      </c>
      <c r="C187" s="1">
        <v>58600</v>
      </c>
      <c r="D187" s="1">
        <v>16770000</v>
      </c>
      <c r="E187" s="1">
        <v>1</v>
      </c>
      <c r="F187" s="1">
        <v>135</v>
      </c>
      <c r="G187" s="1">
        <v>1</v>
      </c>
      <c r="H187" s="1" t="s">
        <v>10</v>
      </c>
      <c r="I187" s="4">
        <f>1+(Table9[[#This Row],[مقدار]]/Table9[[#This Row],[تعداد روز فعال شعبه]])*10</f>
        <v>1.074074074074074</v>
      </c>
    </row>
    <row r="188" spans="1:9" x14ac:dyDescent="0.35">
      <c r="A188" s="1" t="s">
        <v>8</v>
      </c>
      <c r="B188" s="1" t="s">
        <v>124</v>
      </c>
      <c r="C188" s="1">
        <v>58849</v>
      </c>
      <c r="D188" s="1">
        <v>8670000</v>
      </c>
      <c r="E188" s="1">
        <v>1</v>
      </c>
      <c r="F188" s="1">
        <v>135</v>
      </c>
      <c r="G188" s="1">
        <v>1</v>
      </c>
      <c r="H188" s="1" t="s">
        <v>10</v>
      </c>
      <c r="I188" s="4">
        <f>1+(Table9[[#This Row],[مقدار]]/Table9[[#This Row],[تعداد روز فعال شعبه]])*10</f>
        <v>1.074074074074074</v>
      </c>
    </row>
    <row r="189" spans="1:9" x14ac:dyDescent="0.35">
      <c r="A189" s="1" t="s">
        <v>8</v>
      </c>
      <c r="B189" s="1" t="s">
        <v>131</v>
      </c>
      <c r="C189" s="1">
        <v>58785</v>
      </c>
      <c r="D189" s="1">
        <v>6890000</v>
      </c>
      <c r="E189" s="1">
        <v>1</v>
      </c>
      <c r="F189" s="1">
        <v>135</v>
      </c>
      <c r="G189" s="1">
        <v>1</v>
      </c>
      <c r="H189" s="1" t="s">
        <v>10</v>
      </c>
      <c r="I189" s="4">
        <f>1+(Table9[[#This Row],[مقدار]]/Table9[[#This Row],[تعداد روز فعال شعبه]])*10</f>
        <v>1.074074074074074</v>
      </c>
    </row>
    <row r="190" spans="1:9" x14ac:dyDescent="0.35">
      <c r="A190" s="1" t="s">
        <v>8</v>
      </c>
      <c r="B190" s="1" t="s">
        <v>133</v>
      </c>
      <c r="C190" s="1">
        <v>58731</v>
      </c>
      <c r="D190" s="1">
        <v>5470000</v>
      </c>
      <c r="E190" s="1">
        <v>1</v>
      </c>
      <c r="F190" s="1">
        <v>135</v>
      </c>
      <c r="G190" s="1">
        <v>1</v>
      </c>
      <c r="H190" s="1" t="s">
        <v>10</v>
      </c>
      <c r="I190" s="4">
        <f>1+(Table9[[#This Row],[مقدار]]/Table9[[#This Row],[تعداد روز فعال شعبه]])*10</f>
        <v>1.074074074074074</v>
      </c>
    </row>
    <row r="191" spans="1:9" x14ac:dyDescent="0.35">
      <c r="A191" s="1" t="s">
        <v>8</v>
      </c>
      <c r="B191" s="1" t="s">
        <v>134</v>
      </c>
      <c r="C191" s="1">
        <v>58797</v>
      </c>
      <c r="D191" s="1">
        <v>5730000</v>
      </c>
      <c r="E191" s="1">
        <v>1</v>
      </c>
      <c r="F191" s="1">
        <v>135</v>
      </c>
      <c r="G191" s="1">
        <v>1</v>
      </c>
      <c r="H191" s="1" t="s">
        <v>10</v>
      </c>
      <c r="I191" s="4">
        <f>1+(Table9[[#This Row],[مقدار]]/Table9[[#This Row],[تعداد روز فعال شعبه]])*10</f>
        <v>1.074074074074074</v>
      </c>
    </row>
    <row r="192" spans="1:9" x14ac:dyDescent="0.35">
      <c r="A192" s="1" t="s">
        <v>8</v>
      </c>
      <c r="B192" s="1" t="s">
        <v>137</v>
      </c>
      <c r="C192" s="1">
        <v>58822</v>
      </c>
      <c r="D192" s="1">
        <v>7600000</v>
      </c>
      <c r="E192" s="1">
        <v>1</v>
      </c>
      <c r="F192" s="1">
        <v>135</v>
      </c>
      <c r="G192" s="1">
        <v>1</v>
      </c>
      <c r="H192" s="1" t="s">
        <v>10</v>
      </c>
      <c r="I192" s="4">
        <f>1+(Table9[[#This Row],[مقدار]]/Table9[[#This Row],[تعداد روز فعال شعبه]])*10</f>
        <v>1.074074074074074</v>
      </c>
    </row>
    <row r="193" spans="1:9" x14ac:dyDescent="0.35">
      <c r="A193" s="1" t="s">
        <v>8</v>
      </c>
      <c r="B193" s="1" t="s">
        <v>138</v>
      </c>
      <c r="C193" s="1">
        <v>58876</v>
      </c>
      <c r="D193" s="1">
        <v>4970000</v>
      </c>
      <c r="E193" s="1">
        <v>1</v>
      </c>
      <c r="F193" s="1">
        <v>135</v>
      </c>
      <c r="G193" s="1">
        <v>1</v>
      </c>
      <c r="H193" s="1" t="s">
        <v>10</v>
      </c>
      <c r="I193" s="4">
        <f>1+(Table9[[#This Row],[مقدار]]/Table9[[#This Row],[تعداد روز فعال شعبه]])*10</f>
        <v>1.074074074074074</v>
      </c>
    </row>
    <row r="194" spans="1:9" x14ac:dyDescent="0.35">
      <c r="A194" s="1" t="s">
        <v>8</v>
      </c>
      <c r="B194" s="1" t="s">
        <v>145</v>
      </c>
      <c r="C194" s="1">
        <v>58586</v>
      </c>
      <c r="D194" s="1">
        <v>16330000</v>
      </c>
      <c r="E194" s="1">
        <v>1</v>
      </c>
      <c r="F194" s="1">
        <v>135</v>
      </c>
      <c r="G194" s="1">
        <v>1</v>
      </c>
      <c r="H194" s="1" t="s">
        <v>10</v>
      </c>
      <c r="I194" s="4">
        <f>1+(Table9[[#This Row],[مقدار]]/Table9[[#This Row],[تعداد روز فعال شعبه]])*10</f>
        <v>1.074074074074074</v>
      </c>
    </row>
    <row r="195" spans="1:9" x14ac:dyDescent="0.35">
      <c r="A195" s="1" t="s">
        <v>8</v>
      </c>
      <c r="B195" s="1" t="s">
        <v>146</v>
      </c>
      <c r="C195" s="1">
        <v>58732</v>
      </c>
      <c r="D195" s="1">
        <v>3310000</v>
      </c>
      <c r="E195" s="1">
        <v>1</v>
      </c>
      <c r="F195" s="1">
        <v>135</v>
      </c>
      <c r="G195" s="1">
        <v>1</v>
      </c>
      <c r="H195" s="1" t="s">
        <v>10</v>
      </c>
      <c r="I195" s="4">
        <f>1+(Table9[[#This Row],[مقدار]]/Table9[[#This Row],[تعداد روز فعال شعبه]])*10</f>
        <v>1.074074074074074</v>
      </c>
    </row>
    <row r="196" spans="1:9" x14ac:dyDescent="0.35">
      <c r="A196" s="1" t="s">
        <v>8</v>
      </c>
      <c r="B196" s="1" t="s">
        <v>149</v>
      </c>
      <c r="C196" s="1">
        <v>58667</v>
      </c>
      <c r="D196" s="1">
        <v>17330000</v>
      </c>
      <c r="E196" s="1">
        <v>1</v>
      </c>
      <c r="F196" s="1">
        <v>135</v>
      </c>
      <c r="G196" s="1">
        <v>1</v>
      </c>
      <c r="H196" s="1" t="s">
        <v>10</v>
      </c>
      <c r="I196" s="4">
        <f>1+(Table9[[#This Row],[مقدار]]/Table9[[#This Row],[تعداد روز فعال شعبه]])*10</f>
        <v>1.074074074074074</v>
      </c>
    </row>
    <row r="197" spans="1:9" x14ac:dyDescent="0.35">
      <c r="A197" s="1" t="s">
        <v>8</v>
      </c>
      <c r="B197" s="1" t="s">
        <v>158</v>
      </c>
      <c r="C197" s="1">
        <v>58916</v>
      </c>
      <c r="D197" s="1">
        <v>10730000</v>
      </c>
      <c r="E197" s="1">
        <v>1</v>
      </c>
      <c r="F197" s="1">
        <v>135</v>
      </c>
      <c r="G197" s="1">
        <v>1</v>
      </c>
      <c r="H197" s="1" t="s">
        <v>10</v>
      </c>
      <c r="I197" s="4">
        <f>1+(Table9[[#This Row],[مقدار]]/Table9[[#This Row],[تعداد روز فعال شعبه]])*10</f>
        <v>1.074074074074074</v>
      </c>
    </row>
    <row r="198" spans="1:9" x14ac:dyDescent="0.35">
      <c r="A198" s="1" t="s">
        <v>8</v>
      </c>
      <c r="B198" s="1" t="s">
        <v>162</v>
      </c>
      <c r="C198" s="1">
        <v>58857</v>
      </c>
      <c r="D198" s="1">
        <v>6260000</v>
      </c>
      <c r="E198" s="1">
        <v>1</v>
      </c>
      <c r="F198" s="1">
        <v>135</v>
      </c>
      <c r="G198" s="1">
        <v>1</v>
      </c>
      <c r="H198" s="1" t="s">
        <v>10</v>
      </c>
      <c r="I198" s="4">
        <f>1+(Table9[[#This Row],[مقدار]]/Table9[[#This Row],[تعداد روز فعال شعبه]])*10</f>
        <v>1.074074074074074</v>
      </c>
    </row>
    <row r="199" spans="1:9" x14ac:dyDescent="0.35">
      <c r="A199" s="1" t="s">
        <v>8</v>
      </c>
      <c r="B199" s="1" t="s">
        <v>163</v>
      </c>
      <c r="C199" s="1">
        <v>59031</v>
      </c>
      <c r="D199" s="1">
        <v>7510000</v>
      </c>
      <c r="E199" s="1">
        <v>1</v>
      </c>
      <c r="F199" s="1">
        <v>135</v>
      </c>
      <c r="G199" s="1">
        <v>1</v>
      </c>
      <c r="H199" s="1" t="s">
        <v>10</v>
      </c>
      <c r="I199" s="4">
        <f>1+(Table9[[#This Row],[مقدار]]/Table9[[#This Row],[تعداد روز فعال شعبه]])*10</f>
        <v>1.074074074074074</v>
      </c>
    </row>
    <row r="200" spans="1:9" x14ac:dyDescent="0.35">
      <c r="A200" s="1" t="s">
        <v>8</v>
      </c>
      <c r="B200" s="1" t="s">
        <v>166</v>
      </c>
      <c r="C200" s="1">
        <v>58979</v>
      </c>
      <c r="D200" s="1">
        <v>11710000</v>
      </c>
      <c r="E200" s="1">
        <v>1</v>
      </c>
      <c r="F200" s="1">
        <v>135</v>
      </c>
      <c r="G200" s="1">
        <v>1</v>
      </c>
      <c r="H200" s="1" t="s">
        <v>10</v>
      </c>
      <c r="I200" s="4">
        <f>1+(Table9[[#This Row],[مقدار]]/Table9[[#This Row],[تعداد روز فعال شعبه]])*10</f>
        <v>1.074074074074074</v>
      </c>
    </row>
    <row r="201" spans="1:9" x14ac:dyDescent="0.35">
      <c r="A201" s="1" t="s">
        <v>8</v>
      </c>
      <c r="B201" s="1" t="s">
        <v>168</v>
      </c>
      <c r="C201" s="1">
        <v>58846</v>
      </c>
      <c r="D201" s="1">
        <v>6740000</v>
      </c>
      <c r="E201" s="1">
        <v>1</v>
      </c>
      <c r="F201" s="1">
        <v>135</v>
      </c>
      <c r="G201" s="1">
        <v>1</v>
      </c>
      <c r="H201" s="1" t="s">
        <v>10</v>
      </c>
      <c r="I201" s="4">
        <f>1+(Table9[[#This Row],[مقدار]]/Table9[[#This Row],[تعداد روز فعال شعبه]])*10</f>
        <v>1.074074074074074</v>
      </c>
    </row>
    <row r="202" spans="1:9" x14ac:dyDescent="0.35">
      <c r="A202" s="1" t="s">
        <v>8</v>
      </c>
      <c r="B202" s="1" t="s">
        <v>170</v>
      </c>
      <c r="C202" s="1">
        <v>58812</v>
      </c>
      <c r="D202" s="1">
        <v>4340000</v>
      </c>
      <c r="E202" s="1">
        <v>1</v>
      </c>
      <c r="F202" s="1">
        <v>135</v>
      </c>
      <c r="G202" s="1">
        <v>1</v>
      </c>
      <c r="H202" s="1" t="s">
        <v>10</v>
      </c>
      <c r="I202" s="4">
        <f>1+(Table9[[#This Row],[مقدار]]/Table9[[#This Row],[تعداد روز فعال شعبه]])*10</f>
        <v>1.074074074074074</v>
      </c>
    </row>
    <row r="203" spans="1:9" x14ac:dyDescent="0.35">
      <c r="A203" s="1" t="s">
        <v>8</v>
      </c>
      <c r="B203" s="1" t="s">
        <v>171</v>
      </c>
      <c r="C203" s="1">
        <v>58673</v>
      </c>
      <c r="D203" s="1">
        <v>8540000</v>
      </c>
      <c r="E203" s="1">
        <v>1</v>
      </c>
      <c r="F203" s="1">
        <v>135</v>
      </c>
      <c r="G203" s="1">
        <v>1</v>
      </c>
      <c r="H203" s="1" t="s">
        <v>10</v>
      </c>
      <c r="I203" s="4">
        <f>1+(Table9[[#This Row],[مقدار]]/Table9[[#This Row],[تعداد روز فعال شعبه]])*10</f>
        <v>1.074074074074074</v>
      </c>
    </row>
    <row r="204" spans="1:9" x14ac:dyDescent="0.35">
      <c r="A204" s="1" t="s">
        <v>8</v>
      </c>
      <c r="B204" s="1" t="s">
        <v>172</v>
      </c>
      <c r="C204" s="1">
        <v>58894</v>
      </c>
      <c r="D204" s="1">
        <v>6920000</v>
      </c>
      <c r="E204" s="1">
        <v>1</v>
      </c>
      <c r="F204" s="1">
        <v>135</v>
      </c>
      <c r="G204" s="1">
        <v>1</v>
      </c>
      <c r="H204" s="1" t="s">
        <v>10</v>
      </c>
      <c r="I204" s="4">
        <f>1+(Table9[[#This Row],[مقدار]]/Table9[[#This Row],[تعداد روز فعال شعبه]])*10</f>
        <v>1.074074074074074</v>
      </c>
    </row>
    <row r="205" spans="1:9" x14ac:dyDescent="0.35">
      <c r="A205" s="1" t="s">
        <v>8</v>
      </c>
      <c r="B205" s="1" t="s">
        <v>173</v>
      </c>
      <c r="C205" s="1">
        <v>59210</v>
      </c>
      <c r="D205" s="1">
        <v>19620000</v>
      </c>
      <c r="E205" s="1">
        <v>1</v>
      </c>
      <c r="F205" s="1">
        <v>135</v>
      </c>
      <c r="G205" s="1">
        <v>1</v>
      </c>
      <c r="H205" s="1" t="s">
        <v>10</v>
      </c>
      <c r="I205" s="4">
        <f>1+(Table9[[#This Row],[مقدار]]/Table9[[#This Row],[تعداد روز فعال شعبه]])*10</f>
        <v>1.074074074074074</v>
      </c>
    </row>
    <row r="206" spans="1:9" x14ac:dyDescent="0.35">
      <c r="A206" s="1" t="s">
        <v>8</v>
      </c>
      <c r="B206" s="1" t="s">
        <v>179</v>
      </c>
      <c r="C206" s="1">
        <v>59061</v>
      </c>
      <c r="D206" s="1">
        <v>7210000</v>
      </c>
      <c r="E206" s="1">
        <v>1</v>
      </c>
      <c r="F206" s="1">
        <v>135</v>
      </c>
      <c r="G206" s="1">
        <v>1</v>
      </c>
      <c r="H206" s="1" t="s">
        <v>10</v>
      </c>
      <c r="I206" s="4">
        <f>1+(Table9[[#This Row],[مقدار]]/Table9[[#This Row],[تعداد روز فعال شعبه]])*10</f>
        <v>1.074074074074074</v>
      </c>
    </row>
    <row r="207" spans="1:9" x14ac:dyDescent="0.35">
      <c r="A207" s="1" t="s">
        <v>8</v>
      </c>
      <c r="B207" s="1" t="s">
        <v>181</v>
      </c>
      <c r="C207" s="1">
        <v>59176</v>
      </c>
      <c r="D207" s="1">
        <v>15150000</v>
      </c>
      <c r="E207" s="1">
        <v>1</v>
      </c>
      <c r="F207" s="1">
        <v>135</v>
      </c>
      <c r="G207" s="1">
        <v>1</v>
      </c>
      <c r="H207" s="1" t="s">
        <v>10</v>
      </c>
      <c r="I207" s="4">
        <f>1+(Table9[[#This Row],[مقدار]]/Table9[[#This Row],[تعداد روز فعال شعبه]])*10</f>
        <v>1.074074074074074</v>
      </c>
    </row>
    <row r="208" spans="1:9" x14ac:dyDescent="0.35">
      <c r="A208" s="1" t="s">
        <v>8</v>
      </c>
      <c r="B208" s="1" t="s">
        <v>184</v>
      </c>
      <c r="C208" s="1">
        <v>59019</v>
      </c>
      <c r="D208" s="1">
        <v>14780000</v>
      </c>
      <c r="E208" s="1">
        <v>1</v>
      </c>
      <c r="F208" s="1">
        <v>135</v>
      </c>
      <c r="G208" s="1">
        <v>1</v>
      </c>
      <c r="H208" s="1" t="s">
        <v>10</v>
      </c>
      <c r="I208" s="4">
        <f>1+(Table9[[#This Row],[مقدار]]/Table9[[#This Row],[تعداد روز فعال شعبه]])*10</f>
        <v>1.074074074074074</v>
      </c>
    </row>
    <row r="209" spans="1:9" x14ac:dyDescent="0.35">
      <c r="A209" s="1" t="s">
        <v>8</v>
      </c>
      <c r="B209" s="1" t="s">
        <v>185</v>
      </c>
      <c r="C209" s="1">
        <v>59125</v>
      </c>
      <c r="D209" s="1">
        <v>16870000</v>
      </c>
      <c r="E209" s="1">
        <v>1</v>
      </c>
      <c r="F209" s="1">
        <v>135</v>
      </c>
      <c r="G209" s="1">
        <v>1</v>
      </c>
      <c r="H209" s="1" t="s">
        <v>10</v>
      </c>
      <c r="I209" s="4">
        <f>1+(Table9[[#This Row],[مقدار]]/Table9[[#This Row],[تعداد روز فعال شعبه]])*10</f>
        <v>1.074074074074074</v>
      </c>
    </row>
    <row r="210" spans="1:9" x14ac:dyDescent="0.35">
      <c r="A210" s="1" t="s">
        <v>8</v>
      </c>
      <c r="B210" s="1" t="s">
        <v>193</v>
      </c>
      <c r="C210" s="1">
        <v>58639</v>
      </c>
      <c r="D210" s="1">
        <v>9830000</v>
      </c>
      <c r="E210" s="1">
        <v>1</v>
      </c>
      <c r="F210" s="1">
        <v>135</v>
      </c>
      <c r="G210" s="1">
        <v>1</v>
      </c>
      <c r="H210" s="1" t="s">
        <v>10</v>
      </c>
      <c r="I210" s="4">
        <f>1+(Table9[[#This Row],[مقدار]]/Table9[[#This Row],[تعداد روز فعال شعبه]])*10</f>
        <v>1.074074074074074</v>
      </c>
    </row>
    <row r="211" spans="1:9" x14ac:dyDescent="0.35">
      <c r="A211" s="1" t="s">
        <v>8</v>
      </c>
      <c r="B211" s="1" t="s">
        <v>194</v>
      </c>
      <c r="C211" s="1">
        <v>59052</v>
      </c>
      <c r="D211" s="1">
        <v>8130000</v>
      </c>
      <c r="E211" s="1">
        <v>1</v>
      </c>
      <c r="F211" s="1">
        <v>135</v>
      </c>
      <c r="G211" s="1">
        <v>1</v>
      </c>
      <c r="H211" s="1" t="s">
        <v>10</v>
      </c>
      <c r="I211" s="4">
        <f>1+(Table9[[#This Row],[مقدار]]/Table9[[#This Row],[تعداد روز فعال شعبه]])*10</f>
        <v>1.074074074074074</v>
      </c>
    </row>
    <row r="212" spans="1:9" x14ac:dyDescent="0.35">
      <c r="A212" s="1" t="s">
        <v>8</v>
      </c>
      <c r="B212" s="1" t="s">
        <v>196</v>
      </c>
      <c r="C212" s="1">
        <v>58184</v>
      </c>
      <c r="D212" s="1">
        <v>3580000</v>
      </c>
      <c r="E212" s="1">
        <v>1</v>
      </c>
      <c r="F212" s="1">
        <v>135</v>
      </c>
      <c r="G212" s="1">
        <v>1</v>
      </c>
      <c r="H212" s="1" t="s">
        <v>10</v>
      </c>
      <c r="I212" s="4">
        <f>1+(Table9[[#This Row],[مقدار]]/Table9[[#This Row],[تعداد روز فعال شعبه]])*10</f>
        <v>1.074074074074074</v>
      </c>
    </row>
    <row r="213" spans="1:9" x14ac:dyDescent="0.35">
      <c r="A213" s="1" t="s">
        <v>8</v>
      </c>
      <c r="B213" s="1" t="s">
        <v>197</v>
      </c>
      <c r="C213" s="1">
        <v>58756</v>
      </c>
      <c r="D213" s="1">
        <v>7340000</v>
      </c>
      <c r="E213" s="1">
        <v>1</v>
      </c>
      <c r="F213" s="1">
        <v>135</v>
      </c>
      <c r="G213" s="1">
        <v>1</v>
      </c>
      <c r="H213" s="1" t="s">
        <v>10</v>
      </c>
      <c r="I213" s="4">
        <f>1+(Table9[[#This Row],[مقدار]]/Table9[[#This Row],[تعداد روز فعال شعبه]])*10</f>
        <v>1.074074074074074</v>
      </c>
    </row>
    <row r="214" spans="1:9" x14ac:dyDescent="0.35">
      <c r="A214" s="1" t="s">
        <v>8</v>
      </c>
      <c r="B214" s="1" t="s">
        <v>200</v>
      </c>
      <c r="C214" s="1">
        <v>58762</v>
      </c>
      <c r="D214" s="1">
        <v>7440000</v>
      </c>
      <c r="E214" s="1">
        <v>1</v>
      </c>
      <c r="F214" s="1">
        <v>135</v>
      </c>
      <c r="G214" s="1">
        <v>1</v>
      </c>
      <c r="H214" s="1" t="s">
        <v>10</v>
      </c>
      <c r="I214" s="4">
        <f>1+(Table9[[#This Row],[مقدار]]/Table9[[#This Row],[تعداد روز فعال شعبه]])*10</f>
        <v>1.074074074074074</v>
      </c>
    </row>
    <row r="215" spans="1:9" x14ac:dyDescent="0.35">
      <c r="A215" s="1" t="s">
        <v>8</v>
      </c>
      <c r="B215" s="1" t="s">
        <v>203</v>
      </c>
      <c r="C215" s="1">
        <v>58753</v>
      </c>
      <c r="D215" s="1">
        <v>8300000</v>
      </c>
      <c r="E215" s="1">
        <v>1</v>
      </c>
      <c r="F215" s="1">
        <v>135</v>
      </c>
      <c r="G215" s="1">
        <v>1</v>
      </c>
      <c r="H215" s="1" t="s">
        <v>10</v>
      </c>
      <c r="I215" s="4">
        <f>1+(Table9[[#This Row],[مقدار]]/Table9[[#This Row],[تعداد روز فعال شعبه]])*10</f>
        <v>1.074074074074074</v>
      </c>
    </row>
    <row r="216" spans="1:9" x14ac:dyDescent="0.35">
      <c r="A216" s="1" t="s">
        <v>8</v>
      </c>
      <c r="B216" s="1" t="s">
        <v>206</v>
      </c>
      <c r="C216" s="1">
        <v>58836</v>
      </c>
      <c r="D216" s="1">
        <v>10000000</v>
      </c>
      <c r="E216" s="1">
        <v>1</v>
      </c>
      <c r="F216" s="1">
        <v>135</v>
      </c>
      <c r="G216" s="1">
        <v>1</v>
      </c>
      <c r="H216" s="1" t="s">
        <v>10</v>
      </c>
      <c r="I216" s="4">
        <f>1+(Table9[[#This Row],[مقدار]]/Table9[[#This Row],[تعداد روز فعال شعبه]])*10</f>
        <v>1.074074074074074</v>
      </c>
    </row>
    <row r="217" spans="1:9" x14ac:dyDescent="0.35">
      <c r="A217" s="1" t="s">
        <v>8</v>
      </c>
      <c r="B217" s="1" t="s">
        <v>209</v>
      </c>
      <c r="C217" s="1">
        <v>58643</v>
      </c>
      <c r="D217" s="1">
        <v>7290000</v>
      </c>
      <c r="E217" s="1">
        <v>1</v>
      </c>
      <c r="F217" s="1">
        <v>135</v>
      </c>
      <c r="G217" s="1">
        <v>1</v>
      </c>
      <c r="H217" s="1" t="s">
        <v>10</v>
      </c>
      <c r="I217" s="4">
        <f>1+(Table9[[#This Row],[مقدار]]/Table9[[#This Row],[تعداد روز فعال شعبه]])*10</f>
        <v>1.074074074074074</v>
      </c>
    </row>
    <row r="218" spans="1:9" x14ac:dyDescent="0.35">
      <c r="A218" s="1" t="s">
        <v>8</v>
      </c>
      <c r="B218" s="1" t="s">
        <v>210</v>
      </c>
      <c r="C218" s="1">
        <v>58645</v>
      </c>
      <c r="D218" s="1">
        <v>8940000</v>
      </c>
      <c r="E218" s="1">
        <v>1</v>
      </c>
      <c r="F218" s="1">
        <v>135</v>
      </c>
      <c r="G218" s="1">
        <v>1</v>
      </c>
      <c r="H218" s="1" t="s">
        <v>10</v>
      </c>
      <c r="I218" s="4">
        <f>1+(Table9[[#This Row],[مقدار]]/Table9[[#This Row],[تعداد روز فعال شعبه]])*10</f>
        <v>1.074074074074074</v>
      </c>
    </row>
    <row r="219" spans="1:9" x14ac:dyDescent="0.35">
      <c r="A219" s="1" t="s">
        <v>8</v>
      </c>
      <c r="B219" s="1" t="s">
        <v>211</v>
      </c>
      <c r="C219" s="1">
        <v>58559</v>
      </c>
      <c r="D219" s="1">
        <v>16250000</v>
      </c>
      <c r="E219" s="1">
        <v>1</v>
      </c>
      <c r="F219" s="1">
        <v>135</v>
      </c>
      <c r="G219" s="1">
        <v>1</v>
      </c>
      <c r="H219" s="1" t="s">
        <v>10</v>
      </c>
      <c r="I219" s="4">
        <f>1+(Table9[[#This Row],[مقدار]]/Table9[[#This Row],[تعداد روز فعال شعبه]])*10</f>
        <v>1.074074074074074</v>
      </c>
    </row>
    <row r="220" spans="1:9" x14ac:dyDescent="0.35">
      <c r="A220" s="1" t="s">
        <v>8</v>
      </c>
      <c r="B220" s="1" t="s">
        <v>217</v>
      </c>
      <c r="C220" s="1">
        <v>57943</v>
      </c>
      <c r="D220" s="1">
        <v>7370000</v>
      </c>
      <c r="E220" s="1">
        <v>1</v>
      </c>
      <c r="F220" s="1">
        <v>135</v>
      </c>
      <c r="G220" s="1">
        <v>1</v>
      </c>
      <c r="H220" s="1" t="s">
        <v>10</v>
      </c>
      <c r="I220" s="4">
        <f>1+(Table9[[#This Row],[مقدار]]/Table9[[#This Row],[تعداد روز فعال شعبه]])*10</f>
        <v>1.074074074074074</v>
      </c>
    </row>
    <row r="221" spans="1:9" x14ac:dyDescent="0.35">
      <c r="A221" s="1" t="s">
        <v>8</v>
      </c>
      <c r="B221" s="1" t="s">
        <v>219</v>
      </c>
      <c r="C221" s="1">
        <v>58448</v>
      </c>
      <c r="D221" s="1">
        <v>4260000</v>
      </c>
      <c r="E221" s="1">
        <v>1</v>
      </c>
      <c r="F221" s="1">
        <v>135</v>
      </c>
      <c r="G221" s="1">
        <v>1</v>
      </c>
      <c r="H221" s="1" t="s">
        <v>10</v>
      </c>
      <c r="I221" s="4">
        <f>1+(Table9[[#This Row],[مقدار]]/Table9[[#This Row],[تعداد روز فعال شعبه]])*10</f>
        <v>1.074074074074074</v>
      </c>
    </row>
    <row r="222" spans="1:9" x14ac:dyDescent="0.35">
      <c r="A222" s="1" t="s">
        <v>8</v>
      </c>
      <c r="B222" s="1" t="s">
        <v>220</v>
      </c>
      <c r="C222" s="1">
        <v>58803</v>
      </c>
      <c r="D222" s="1">
        <v>5560000</v>
      </c>
      <c r="E222" s="1">
        <v>1</v>
      </c>
      <c r="F222" s="1">
        <v>135</v>
      </c>
      <c r="G222" s="1">
        <v>1</v>
      </c>
      <c r="H222" s="1" t="s">
        <v>10</v>
      </c>
      <c r="I222" s="4">
        <f>1+(Table9[[#This Row],[مقدار]]/Table9[[#This Row],[تعداد روز فعال شعبه]])*10</f>
        <v>1.074074074074074</v>
      </c>
    </row>
    <row r="223" spans="1:9" x14ac:dyDescent="0.35">
      <c r="A223" s="1" t="s">
        <v>8</v>
      </c>
      <c r="B223" s="1" t="s">
        <v>221</v>
      </c>
      <c r="C223" s="1">
        <v>59215</v>
      </c>
      <c r="D223" s="1">
        <v>12300000</v>
      </c>
      <c r="E223" s="1">
        <v>1</v>
      </c>
      <c r="F223" s="1">
        <v>135</v>
      </c>
      <c r="G223" s="1">
        <v>1</v>
      </c>
      <c r="H223" s="1" t="s">
        <v>10</v>
      </c>
      <c r="I223" s="4">
        <f>1+(Table9[[#This Row],[مقدار]]/Table9[[#This Row],[تعداد روز فعال شعبه]])*10</f>
        <v>1.074074074074074</v>
      </c>
    </row>
    <row r="224" spans="1:9" x14ac:dyDescent="0.35">
      <c r="A224" s="1" t="s">
        <v>8</v>
      </c>
      <c r="B224" s="1" t="s">
        <v>222</v>
      </c>
      <c r="C224" s="1">
        <v>58507</v>
      </c>
      <c r="D224" s="1">
        <v>3600000</v>
      </c>
      <c r="E224" s="1">
        <v>1</v>
      </c>
      <c r="F224" s="1">
        <v>135</v>
      </c>
      <c r="G224" s="1">
        <v>1</v>
      </c>
      <c r="H224" s="1" t="s">
        <v>10</v>
      </c>
      <c r="I224" s="4">
        <f>1+(Table9[[#This Row],[مقدار]]/Table9[[#This Row],[تعداد روز فعال شعبه]])*10</f>
        <v>1.074074074074074</v>
      </c>
    </row>
    <row r="225" spans="1:9" x14ac:dyDescent="0.35">
      <c r="A225" s="1" t="s">
        <v>8</v>
      </c>
      <c r="B225" s="1" t="s">
        <v>229</v>
      </c>
      <c r="C225" s="1">
        <v>58910</v>
      </c>
      <c r="D225" s="1">
        <v>8170000</v>
      </c>
      <c r="E225" s="1">
        <v>1</v>
      </c>
      <c r="F225" s="1">
        <v>135</v>
      </c>
      <c r="G225" s="1">
        <v>1</v>
      </c>
      <c r="H225" s="1" t="s">
        <v>10</v>
      </c>
      <c r="I225" s="4">
        <f>1+(Table9[[#This Row],[مقدار]]/Table9[[#This Row],[تعداد روز فعال شعبه]])*10</f>
        <v>1.074074074074074</v>
      </c>
    </row>
    <row r="226" spans="1:9" x14ac:dyDescent="0.35">
      <c r="A226" s="1" t="s">
        <v>8</v>
      </c>
      <c r="B226" s="1" t="s">
        <v>230</v>
      </c>
      <c r="C226" s="1">
        <v>58141</v>
      </c>
      <c r="D226" s="1">
        <v>5020000</v>
      </c>
      <c r="E226" s="1">
        <v>1</v>
      </c>
      <c r="F226" s="1">
        <v>135</v>
      </c>
      <c r="G226" s="1">
        <v>1</v>
      </c>
      <c r="H226" s="1" t="s">
        <v>10</v>
      </c>
      <c r="I226" s="4">
        <f>1+(Table9[[#This Row],[مقدار]]/Table9[[#This Row],[تعداد روز فعال شعبه]])*10</f>
        <v>1.074074074074074</v>
      </c>
    </row>
    <row r="227" spans="1:9" x14ac:dyDescent="0.35">
      <c r="A227" s="1" t="s">
        <v>8</v>
      </c>
      <c r="B227" s="1" t="s">
        <v>232</v>
      </c>
      <c r="C227" s="1">
        <v>59143</v>
      </c>
      <c r="D227" s="1">
        <v>15750000</v>
      </c>
      <c r="E227" s="1">
        <v>1</v>
      </c>
      <c r="F227" s="1">
        <v>135</v>
      </c>
      <c r="G227" s="1">
        <v>1</v>
      </c>
      <c r="H227" s="1" t="s">
        <v>10</v>
      </c>
      <c r="I227" s="4">
        <f>1+(Table9[[#This Row],[مقدار]]/Table9[[#This Row],[تعداد روز فعال شعبه]])*10</f>
        <v>1.074074074074074</v>
      </c>
    </row>
    <row r="228" spans="1:9" x14ac:dyDescent="0.35">
      <c r="A228" s="1" t="s">
        <v>8</v>
      </c>
      <c r="B228" s="1" t="s">
        <v>235</v>
      </c>
      <c r="C228" s="1">
        <v>59091</v>
      </c>
      <c r="D228" s="1">
        <v>17600000</v>
      </c>
      <c r="E228" s="1">
        <v>1</v>
      </c>
      <c r="F228" s="1">
        <v>135</v>
      </c>
      <c r="G228" s="1">
        <v>1</v>
      </c>
      <c r="H228" s="1" t="s">
        <v>10</v>
      </c>
      <c r="I228" s="4">
        <f>1+(Table9[[#This Row],[مقدار]]/Table9[[#This Row],[تعداد روز فعال شعبه]])*10</f>
        <v>1.074074074074074</v>
      </c>
    </row>
    <row r="229" spans="1:9" x14ac:dyDescent="0.35">
      <c r="A229" s="1" t="s">
        <v>8</v>
      </c>
      <c r="B229" s="1" t="s">
        <v>236</v>
      </c>
      <c r="C229" s="1">
        <v>58788</v>
      </c>
      <c r="D229" s="1">
        <v>5200000</v>
      </c>
      <c r="E229" s="1">
        <v>1</v>
      </c>
      <c r="F229" s="1">
        <v>135</v>
      </c>
      <c r="G229" s="1">
        <v>1</v>
      </c>
      <c r="H229" s="1" t="s">
        <v>10</v>
      </c>
      <c r="I229" s="4">
        <f>1+(Table9[[#This Row],[مقدار]]/Table9[[#This Row],[تعداد روز فعال شعبه]])*10</f>
        <v>1.074074074074074</v>
      </c>
    </row>
    <row r="230" spans="1:9" x14ac:dyDescent="0.35">
      <c r="A230" s="1" t="s">
        <v>8</v>
      </c>
      <c r="B230" s="1" t="s">
        <v>237</v>
      </c>
      <c r="C230" s="1">
        <v>58701</v>
      </c>
      <c r="D230" s="1">
        <v>10570000</v>
      </c>
      <c r="E230" s="1">
        <v>1</v>
      </c>
      <c r="F230" s="1">
        <v>135</v>
      </c>
      <c r="G230" s="1">
        <v>1</v>
      </c>
      <c r="H230" s="1" t="s">
        <v>10</v>
      </c>
      <c r="I230" s="4">
        <f>1+(Table9[[#This Row],[مقدار]]/Table9[[#This Row],[تعداد روز فعال شعبه]])*10</f>
        <v>1.074074074074074</v>
      </c>
    </row>
    <row r="231" spans="1:9" x14ac:dyDescent="0.35">
      <c r="A231" s="1" t="s">
        <v>8</v>
      </c>
      <c r="B231" s="1" t="s">
        <v>238</v>
      </c>
      <c r="C231" s="1">
        <v>59189</v>
      </c>
      <c r="D231" s="1">
        <v>10430000</v>
      </c>
      <c r="E231" s="1">
        <v>1</v>
      </c>
      <c r="F231" s="1">
        <v>135</v>
      </c>
      <c r="G231" s="1">
        <v>1</v>
      </c>
      <c r="H231" s="1" t="s">
        <v>10</v>
      </c>
      <c r="I231" s="4">
        <f>1+(Table9[[#This Row],[مقدار]]/Table9[[#This Row],[تعداد روز فعال شعبه]])*10</f>
        <v>1.074074074074074</v>
      </c>
    </row>
    <row r="232" spans="1:9" x14ac:dyDescent="0.35">
      <c r="A232" s="1" t="s">
        <v>8</v>
      </c>
      <c r="B232" s="1" t="s">
        <v>239</v>
      </c>
      <c r="C232" s="1">
        <v>58695</v>
      </c>
      <c r="D232" s="1">
        <v>8880000</v>
      </c>
      <c r="E232" s="1">
        <v>1</v>
      </c>
      <c r="F232" s="1">
        <v>135</v>
      </c>
      <c r="G232" s="1">
        <v>1</v>
      </c>
      <c r="H232" s="1" t="s">
        <v>10</v>
      </c>
      <c r="I232" s="4">
        <f>1+(Table9[[#This Row],[مقدار]]/Table9[[#This Row],[تعداد روز فعال شعبه]])*10</f>
        <v>1.074074074074074</v>
      </c>
    </row>
    <row r="233" spans="1:9" x14ac:dyDescent="0.35">
      <c r="A233" s="1" t="s">
        <v>8</v>
      </c>
      <c r="B233" s="1" t="s">
        <v>241</v>
      </c>
      <c r="C233" s="1">
        <v>58878</v>
      </c>
      <c r="D233" s="1">
        <v>4340000</v>
      </c>
      <c r="E233" s="1">
        <v>1</v>
      </c>
      <c r="F233" s="1">
        <v>135</v>
      </c>
      <c r="G233" s="1">
        <v>1</v>
      </c>
      <c r="H233" s="1" t="s">
        <v>10</v>
      </c>
      <c r="I233" s="4">
        <f>1+(Table9[[#This Row],[مقدار]]/Table9[[#This Row],[تعداد روز فعال شعبه]])*10</f>
        <v>1.074074074074074</v>
      </c>
    </row>
    <row r="234" spans="1:9" x14ac:dyDescent="0.35">
      <c r="A234" s="1"/>
      <c r="B234" s="1"/>
      <c r="C234" s="1"/>
      <c r="D234" s="1"/>
      <c r="E234" s="1"/>
      <c r="F234" s="1"/>
      <c r="G234" s="1"/>
      <c r="H234" s="1"/>
      <c r="I234" s="4">
        <f>SUBTOTAL(109,Table9[کف سفارش])</f>
        <v>287.85185185185225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7"/>
  <sheetViews>
    <sheetView topLeftCell="A121" workbookViewId="0">
      <selection activeCell="I147" sqref="I147"/>
    </sheetView>
  </sheetViews>
  <sheetFormatPr defaultRowHeight="14.5" x14ac:dyDescent="0.35"/>
  <cols>
    <col min="1" max="1" width="12" customWidth="1"/>
    <col min="2" max="2" width="9.81640625" customWidth="1"/>
    <col min="4" max="4" width="10.54296875" customWidth="1"/>
    <col min="6" max="6" width="16.453125" bestFit="1" customWidth="1"/>
    <col min="7" max="7" width="16" bestFit="1" customWidth="1"/>
    <col min="8" max="8" width="27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786</v>
      </c>
    </row>
    <row r="2" spans="1:9" x14ac:dyDescent="0.35">
      <c r="A2" s="1" t="s">
        <v>782</v>
      </c>
      <c r="B2" s="1" t="s">
        <v>182</v>
      </c>
      <c r="C2" s="1">
        <v>58943</v>
      </c>
      <c r="D2" s="1">
        <v>28384600</v>
      </c>
      <c r="E2" s="1">
        <v>4</v>
      </c>
      <c r="F2" s="1">
        <v>62</v>
      </c>
      <c r="G2" s="1">
        <v>4</v>
      </c>
      <c r="H2" s="1" t="s">
        <v>10</v>
      </c>
      <c r="I2" s="4">
        <f>1+(Table10[[#This Row],[مقدار]]/Table10[[#This Row],[تعداد روز فعال شعبه]])*10</f>
        <v>1.6451612903225805</v>
      </c>
    </row>
    <row r="3" spans="1:9" x14ac:dyDescent="0.35">
      <c r="A3" s="1" t="s">
        <v>782</v>
      </c>
      <c r="B3" s="1" t="s">
        <v>169</v>
      </c>
      <c r="C3" s="1">
        <v>59000</v>
      </c>
      <c r="D3" s="1">
        <v>27812000</v>
      </c>
      <c r="E3" s="1">
        <v>4</v>
      </c>
      <c r="F3" s="1">
        <v>62</v>
      </c>
      <c r="G3" s="1">
        <v>4</v>
      </c>
      <c r="H3" s="1" t="s">
        <v>10</v>
      </c>
      <c r="I3" s="4">
        <f>1+(Table10[[#This Row],[مقدار]]/Table10[[#This Row],[تعداد روز فعال شعبه]])*10</f>
        <v>1.6451612903225805</v>
      </c>
    </row>
    <row r="4" spans="1:9" x14ac:dyDescent="0.35">
      <c r="A4" s="1" t="s">
        <v>782</v>
      </c>
      <c r="B4" s="1" t="s">
        <v>73</v>
      </c>
      <c r="C4" s="1">
        <v>59035</v>
      </c>
      <c r="D4" s="1">
        <v>9842700</v>
      </c>
      <c r="E4" s="1">
        <v>1</v>
      </c>
      <c r="F4" s="1">
        <v>62</v>
      </c>
      <c r="G4" s="1">
        <v>1</v>
      </c>
      <c r="H4" s="1" t="s">
        <v>10</v>
      </c>
      <c r="I4" s="4">
        <f>1+(Table10[[#This Row],[مقدار]]/Table10[[#This Row],[تعداد روز فعال شعبه]])*10</f>
        <v>1.1612903225806452</v>
      </c>
    </row>
    <row r="5" spans="1:9" x14ac:dyDescent="0.35">
      <c r="A5" s="1" t="s">
        <v>782</v>
      </c>
      <c r="B5" s="1" t="s">
        <v>148</v>
      </c>
      <c r="C5" s="1">
        <v>58750</v>
      </c>
      <c r="D5" s="1">
        <v>15281000</v>
      </c>
      <c r="E5" s="1">
        <v>3</v>
      </c>
      <c r="F5" s="1">
        <v>62</v>
      </c>
      <c r="G5" s="1">
        <v>3</v>
      </c>
      <c r="H5" s="1" t="s">
        <v>10</v>
      </c>
      <c r="I5" s="4">
        <f>1+(Table10[[#This Row],[مقدار]]/Table10[[#This Row],[تعداد روز فعال شعبه]])*10</f>
        <v>1.4838709677419355</v>
      </c>
    </row>
    <row r="6" spans="1:9" x14ac:dyDescent="0.35">
      <c r="A6" s="1" t="s">
        <v>782</v>
      </c>
      <c r="B6" s="1" t="s">
        <v>318</v>
      </c>
      <c r="C6" s="1">
        <v>58588</v>
      </c>
      <c r="D6" s="1">
        <v>8720000</v>
      </c>
      <c r="E6" s="1">
        <v>1</v>
      </c>
      <c r="F6" s="1">
        <v>62</v>
      </c>
      <c r="G6" s="1">
        <v>1</v>
      </c>
      <c r="H6" s="1" t="s">
        <v>10</v>
      </c>
      <c r="I6" s="4">
        <f>1+(Table10[[#This Row],[مقدار]]/Table10[[#This Row],[تعداد روز فعال شعبه]])*10</f>
        <v>1.1612903225806452</v>
      </c>
    </row>
    <row r="7" spans="1:9" x14ac:dyDescent="0.35">
      <c r="A7" s="1" t="s">
        <v>782</v>
      </c>
      <c r="B7" s="1" t="s">
        <v>223</v>
      </c>
      <c r="C7" s="1">
        <v>58698</v>
      </c>
      <c r="D7" s="1">
        <v>16818700</v>
      </c>
      <c r="E7" s="1">
        <v>1</v>
      </c>
      <c r="F7" s="1">
        <v>62</v>
      </c>
      <c r="G7" s="1">
        <v>1</v>
      </c>
      <c r="H7" s="1" t="s">
        <v>10</v>
      </c>
      <c r="I7" s="4">
        <f>1+(Table10[[#This Row],[مقدار]]/Table10[[#This Row],[تعداد روز فعال شعبه]])*10</f>
        <v>1.1612903225806452</v>
      </c>
    </row>
    <row r="8" spans="1:9" x14ac:dyDescent="0.35">
      <c r="A8" s="1" t="s">
        <v>782</v>
      </c>
      <c r="B8" s="1" t="s">
        <v>21</v>
      </c>
      <c r="C8" s="1">
        <v>58625</v>
      </c>
      <c r="D8" s="1">
        <v>153016800</v>
      </c>
      <c r="E8" s="1">
        <v>6</v>
      </c>
      <c r="F8" s="1">
        <v>62</v>
      </c>
      <c r="G8" s="1">
        <v>6</v>
      </c>
      <c r="H8" s="1" t="s">
        <v>10</v>
      </c>
      <c r="I8" s="4">
        <f>1+(Table10[[#This Row],[مقدار]]/Table10[[#This Row],[تعداد روز فعال شعبه]])*10</f>
        <v>1.967741935483871</v>
      </c>
    </row>
    <row r="9" spans="1:9" x14ac:dyDescent="0.35">
      <c r="A9" s="1" t="s">
        <v>782</v>
      </c>
      <c r="B9" s="1" t="s">
        <v>26</v>
      </c>
      <c r="C9" s="1">
        <v>58605</v>
      </c>
      <c r="D9" s="1">
        <v>26454300</v>
      </c>
      <c r="E9" s="1">
        <v>1</v>
      </c>
      <c r="F9" s="1">
        <v>62</v>
      </c>
      <c r="G9" s="1">
        <v>1</v>
      </c>
      <c r="H9" s="1" t="s">
        <v>10</v>
      </c>
      <c r="I9" s="4">
        <f>1+(Table10[[#This Row],[مقدار]]/Table10[[#This Row],[تعداد روز فعال شعبه]])*10</f>
        <v>1.1612903225806452</v>
      </c>
    </row>
    <row r="10" spans="1:9" x14ac:dyDescent="0.35">
      <c r="A10" s="1" t="s">
        <v>782</v>
      </c>
      <c r="B10" s="1" t="s">
        <v>231</v>
      </c>
      <c r="C10" s="1">
        <v>58631</v>
      </c>
      <c r="D10" s="1">
        <v>61026600</v>
      </c>
      <c r="E10" s="1">
        <v>5</v>
      </c>
      <c r="F10" s="1">
        <v>62</v>
      </c>
      <c r="G10" s="1">
        <v>5</v>
      </c>
      <c r="H10" s="1" t="s">
        <v>10</v>
      </c>
      <c r="I10" s="4">
        <f>1+(Table10[[#This Row],[مقدار]]/Table10[[#This Row],[تعداد روز فعال شعبه]])*10</f>
        <v>1.8064516129032258</v>
      </c>
    </row>
    <row r="11" spans="1:9" x14ac:dyDescent="0.35">
      <c r="A11" s="1" t="s">
        <v>782</v>
      </c>
      <c r="B11" s="1" t="s">
        <v>112</v>
      </c>
      <c r="C11" s="1">
        <v>59039</v>
      </c>
      <c r="D11" s="1">
        <v>6823400</v>
      </c>
      <c r="E11" s="1">
        <v>1</v>
      </c>
      <c r="F11" s="1">
        <v>62</v>
      </c>
      <c r="G11" s="1">
        <v>1</v>
      </c>
      <c r="H11" s="1" t="s">
        <v>10</v>
      </c>
      <c r="I11" s="4">
        <f>1+(Table10[[#This Row],[مقدار]]/Table10[[#This Row],[تعداد روز فعال شعبه]])*10</f>
        <v>1.1612903225806452</v>
      </c>
    </row>
    <row r="12" spans="1:9" x14ac:dyDescent="0.35">
      <c r="A12" s="1" t="s">
        <v>782</v>
      </c>
      <c r="B12" s="1" t="s">
        <v>88</v>
      </c>
      <c r="C12" s="1">
        <v>58661</v>
      </c>
      <c r="D12" s="1">
        <v>15587000</v>
      </c>
      <c r="E12" s="1">
        <v>1</v>
      </c>
      <c r="F12" s="1">
        <v>62</v>
      </c>
      <c r="G12" s="1">
        <v>1</v>
      </c>
      <c r="H12" s="1" t="s">
        <v>10</v>
      </c>
      <c r="I12" s="4">
        <f>1+(Table10[[#This Row],[مقدار]]/Table10[[#This Row],[تعداد روز فعال شعبه]])*10</f>
        <v>1.1612903225806452</v>
      </c>
    </row>
    <row r="13" spans="1:9" x14ac:dyDescent="0.35">
      <c r="A13" s="1" t="s">
        <v>782</v>
      </c>
      <c r="B13" s="1" t="s">
        <v>783</v>
      </c>
      <c r="C13" s="1">
        <v>58603</v>
      </c>
      <c r="D13" s="1">
        <v>12055400</v>
      </c>
      <c r="E13" s="1">
        <v>1</v>
      </c>
      <c r="F13" s="1">
        <v>62</v>
      </c>
      <c r="G13" s="1">
        <v>1</v>
      </c>
      <c r="H13" s="1" t="s">
        <v>10</v>
      </c>
      <c r="I13" s="4">
        <f>1+(Table10[[#This Row],[مقدار]]/Table10[[#This Row],[تعداد روز فعال شعبه]])*10</f>
        <v>1.1612903225806452</v>
      </c>
    </row>
    <row r="14" spans="1:9" x14ac:dyDescent="0.35">
      <c r="A14" s="1" t="s">
        <v>782</v>
      </c>
      <c r="B14" s="1" t="s">
        <v>120</v>
      </c>
      <c r="C14" s="1">
        <v>58533</v>
      </c>
      <c r="D14" s="1">
        <v>29231400</v>
      </c>
      <c r="E14" s="1">
        <v>3</v>
      </c>
      <c r="F14" s="1">
        <v>62</v>
      </c>
      <c r="G14" s="1">
        <v>3</v>
      </c>
      <c r="H14" s="1" t="s">
        <v>10</v>
      </c>
      <c r="I14" s="4">
        <f>1+(Table10[[#This Row],[مقدار]]/Table10[[#This Row],[تعداد روز فعال شعبه]])*10</f>
        <v>1.4838709677419355</v>
      </c>
    </row>
    <row r="15" spans="1:9" x14ac:dyDescent="0.35">
      <c r="A15" s="1" t="s">
        <v>782</v>
      </c>
      <c r="B15" s="1" t="s">
        <v>140</v>
      </c>
      <c r="C15" s="1">
        <v>59046</v>
      </c>
      <c r="D15" s="1">
        <v>27546200</v>
      </c>
      <c r="E15" s="1">
        <v>2</v>
      </c>
      <c r="F15" s="1">
        <v>62</v>
      </c>
      <c r="G15" s="1">
        <v>2</v>
      </c>
      <c r="H15" s="1" t="s">
        <v>10</v>
      </c>
      <c r="I15" s="4">
        <f>1+(Table10[[#This Row],[مقدار]]/Table10[[#This Row],[تعداد روز فعال شعبه]])*10</f>
        <v>1.3225806451612903</v>
      </c>
    </row>
    <row r="16" spans="1:9" x14ac:dyDescent="0.35">
      <c r="A16" s="1" t="s">
        <v>782</v>
      </c>
      <c r="B16" s="1" t="s">
        <v>707</v>
      </c>
      <c r="C16" s="1">
        <v>58655</v>
      </c>
      <c r="D16" s="1">
        <v>21865400</v>
      </c>
      <c r="E16" s="1">
        <v>2</v>
      </c>
      <c r="F16" s="1">
        <v>62</v>
      </c>
      <c r="G16" s="1">
        <v>2</v>
      </c>
      <c r="H16" s="1" t="s">
        <v>10</v>
      </c>
      <c r="I16" s="4">
        <f>1+(Table10[[#This Row],[مقدار]]/Table10[[#This Row],[تعداد روز فعال شعبه]])*10</f>
        <v>1.3225806451612903</v>
      </c>
    </row>
    <row r="17" spans="1:9" x14ac:dyDescent="0.35">
      <c r="A17" s="1" t="s">
        <v>782</v>
      </c>
      <c r="B17" s="1" t="s">
        <v>348</v>
      </c>
      <c r="C17" s="1">
        <v>58672</v>
      </c>
      <c r="D17" s="1">
        <v>13940300</v>
      </c>
      <c r="E17" s="1">
        <v>2</v>
      </c>
      <c r="F17" s="1">
        <v>62</v>
      </c>
      <c r="G17" s="1">
        <v>2</v>
      </c>
      <c r="H17" s="1" t="s">
        <v>10</v>
      </c>
      <c r="I17" s="4">
        <f>1+(Table10[[#This Row],[مقدار]]/Table10[[#This Row],[تعداد روز فعال شعبه]])*10</f>
        <v>1.3225806451612903</v>
      </c>
    </row>
    <row r="18" spans="1:9" x14ac:dyDescent="0.35">
      <c r="A18" s="1" t="s">
        <v>782</v>
      </c>
      <c r="B18" s="1" t="s">
        <v>118</v>
      </c>
      <c r="C18" s="1">
        <v>58697</v>
      </c>
      <c r="D18" s="1">
        <v>61538400</v>
      </c>
      <c r="E18" s="1">
        <v>5</v>
      </c>
      <c r="F18" s="1">
        <v>62</v>
      </c>
      <c r="G18" s="1">
        <v>5</v>
      </c>
      <c r="H18" s="1" t="s">
        <v>10</v>
      </c>
      <c r="I18" s="4">
        <f>1+(Table10[[#This Row],[مقدار]]/Table10[[#This Row],[تعداد روز فعال شعبه]])*10</f>
        <v>1.8064516129032258</v>
      </c>
    </row>
    <row r="19" spans="1:9" x14ac:dyDescent="0.35">
      <c r="A19" s="1" t="s">
        <v>782</v>
      </c>
      <c r="B19" s="1" t="s">
        <v>16</v>
      </c>
      <c r="C19" s="1">
        <v>58711</v>
      </c>
      <c r="D19" s="1">
        <v>12633100</v>
      </c>
      <c r="E19" s="1">
        <v>1</v>
      </c>
      <c r="F19" s="1">
        <v>62</v>
      </c>
      <c r="G19" s="1">
        <v>1</v>
      </c>
      <c r="H19" s="1" t="s">
        <v>10</v>
      </c>
      <c r="I19" s="4">
        <f>1+(Table10[[#This Row],[مقدار]]/Table10[[#This Row],[تعداد روز فعال شعبه]])*10</f>
        <v>1.1612903225806452</v>
      </c>
    </row>
    <row r="20" spans="1:9" x14ac:dyDescent="0.35">
      <c r="A20" s="1" t="s">
        <v>782</v>
      </c>
      <c r="B20" s="1" t="s">
        <v>205</v>
      </c>
      <c r="C20" s="1">
        <v>58566</v>
      </c>
      <c r="D20" s="1">
        <v>52808100</v>
      </c>
      <c r="E20" s="1">
        <v>3</v>
      </c>
      <c r="F20" s="1">
        <v>62</v>
      </c>
      <c r="G20" s="1">
        <v>3</v>
      </c>
      <c r="H20" s="1" t="s">
        <v>10</v>
      </c>
      <c r="I20" s="4">
        <f>1+(Table10[[#This Row],[مقدار]]/Table10[[#This Row],[تعداد روز فعال شعبه]])*10</f>
        <v>1.4838709677419355</v>
      </c>
    </row>
    <row r="21" spans="1:9" x14ac:dyDescent="0.35">
      <c r="A21" s="1" t="s">
        <v>782</v>
      </c>
      <c r="B21" s="1" t="s">
        <v>178</v>
      </c>
      <c r="C21" s="1">
        <v>58989</v>
      </c>
      <c r="D21" s="1">
        <v>11265100</v>
      </c>
      <c r="E21" s="1">
        <v>2</v>
      </c>
      <c r="F21" s="1">
        <v>62</v>
      </c>
      <c r="G21" s="1">
        <v>2</v>
      </c>
      <c r="H21" s="1" t="s">
        <v>10</v>
      </c>
      <c r="I21" s="4">
        <f>1+(Table10[[#This Row],[مقدار]]/Table10[[#This Row],[تعداد روز فعال شعبه]])*10</f>
        <v>1.3225806451612903</v>
      </c>
    </row>
    <row r="22" spans="1:9" x14ac:dyDescent="0.35">
      <c r="A22" s="1" t="s">
        <v>782</v>
      </c>
      <c r="B22" s="1" t="s">
        <v>25</v>
      </c>
      <c r="C22" s="1">
        <v>58626</v>
      </c>
      <c r="D22" s="1">
        <v>76473100</v>
      </c>
      <c r="E22" s="1">
        <v>2</v>
      </c>
      <c r="F22" s="1">
        <v>62</v>
      </c>
      <c r="G22" s="1">
        <v>2</v>
      </c>
      <c r="H22" s="1" t="s">
        <v>10</v>
      </c>
      <c r="I22" s="4">
        <f>1+(Table10[[#This Row],[مقدار]]/Table10[[#This Row],[تعداد روز فعال شعبه]])*10</f>
        <v>1.3225806451612903</v>
      </c>
    </row>
    <row r="23" spans="1:9" x14ac:dyDescent="0.35">
      <c r="A23" s="1" t="s">
        <v>782</v>
      </c>
      <c r="B23" s="1" t="s">
        <v>66</v>
      </c>
      <c r="C23" s="1">
        <v>58780</v>
      </c>
      <c r="D23" s="1">
        <v>33434100</v>
      </c>
      <c r="E23" s="1">
        <v>6</v>
      </c>
      <c r="F23" s="1">
        <v>62</v>
      </c>
      <c r="G23" s="1">
        <v>6</v>
      </c>
      <c r="H23" s="1" t="s">
        <v>10</v>
      </c>
      <c r="I23" s="4">
        <f>1+(Table10[[#This Row],[مقدار]]/Table10[[#This Row],[تعداد روز فعال شعبه]])*10</f>
        <v>1.967741935483871</v>
      </c>
    </row>
    <row r="24" spans="1:9" x14ac:dyDescent="0.35">
      <c r="A24" s="1" t="s">
        <v>782</v>
      </c>
      <c r="B24" s="1" t="s">
        <v>201</v>
      </c>
      <c r="C24" s="1">
        <v>58537</v>
      </c>
      <c r="D24" s="1">
        <v>16023000</v>
      </c>
      <c r="E24" s="1">
        <v>1</v>
      </c>
      <c r="F24" s="1">
        <v>62</v>
      </c>
      <c r="G24" s="1">
        <v>1</v>
      </c>
      <c r="H24" s="1" t="s">
        <v>10</v>
      </c>
      <c r="I24" s="4">
        <f>1+(Table10[[#This Row],[مقدار]]/Table10[[#This Row],[تعداد روز فعال شعبه]])*10</f>
        <v>1.1612903225806452</v>
      </c>
    </row>
    <row r="25" spans="1:9" x14ac:dyDescent="0.35">
      <c r="A25" s="1" t="s">
        <v>782</v>
      </c>
      <c r="B25" s="1" t="s">
        <v>183</v>
      </c>
      <c r="C25" s="1">
        <v>58826</v>
      </c>
      <c r="D25" s="1">
        <v>4785100</v>
      </c>
      <c r="E25" s="1">
        <v>1</v>
      </c>
      <c r="F25" s="1">
        <v>62</v>
      </c>
      <c r="G25" s="1">
        <v>1</v>
      </c>
      <c r="H25" s="1" t="s">
        <v>10</v>
      </c>
      <c r="I25" s="4">
        <f>1+(Table10[[#This Row],[مقدار]]/Table10[[#This Row],[تعداد روز فعال شعبه]])*10</f>
        <v>1.1612903225806452</v>
      </c>
    </row>
    <row r="26" spans="1:9" x14ac:dyDescent="0.35">
      <c r="A26" s="1" t="s">
        <v>782</v>
      </c>
      <c r="B26" s="1" t="s">
        <v>90</v>
      </c>
      <c r="C26" s="1">
        <v>73842</v>
      </c>
      <c r="D26" s="1">
        <v>153774600</v>
      </c>
      <c r="E26" s="1">
        <v>19</v>
      </c>
      <c r="F26" s="1">
        <v>62</v>
      </c>
      <c r="G26" s="1">
        <v>18</v>
      </c>
      <c r="H26" s="1" t="s">
        <v>10</v>
      </c>
      <c r="I26" s="4">
        <f>1+(Table10[[#This Row],[مقدار]]/Table10[[#This Row],[تعداد روز فعال شعبه]])*10</f>
        <v>4.064516129032258</v>
      </c>
    </row>
    <row r="27" spans="1:9" x14ac:dyDescent="0.35">
      <c r="A27" s="1" t="s">
        <v>782</v>
      </c>
      <c r="B27" s="1" t="s">
        <v>110</v>
      </c>
      <c r="C27" s="1">
        <v>58905</v>
      </c>
      <c r="D27" s="1">
        <v>14500000</v>
      </c>
      <c r="E27" s="1">
        <v>2</v>
      </c>
      <c r="F27" s="1">
        <v>62</v>
      </c>
      <c r="G27" s="1">
        <v>2</v>
      </c>
      <c r="H27" s="1" t="s">
        <v>10</v>
      </c>
      <c r="I27" s="4">
        <f>1+(Table10[[#This Row],[مقدار]]/Table10[[#This Row],[تعداد روز فعال شعبه]])*10</f>
        <v>1.3225806451612903</v>
      </c>
    </row>
    <row r="28" spans="1:9" x14ac:dyDescent="0.35">
      <c r="A28" s="1" t="s">
        <v>782</v>
      </c>
      <c r="B28" s="1" t="s">
        <v>122</v>
      </c>
      <c r="C28" s="1">
        <v>58590</v>
      </c>
      <c r="D28" s="1">
        <v>44465100</v>
      </c>
      <c r="E28" s="1">
        <v>3</v>
      </c>
      <c r="F28" s="1">
        <v>62</v>
      </c>
      <c r="G28" s="1">
        <v>3</v>
      </c>
      <c r="H28" s="1" t="s">
        <v>10</v>
      </c>
      <c r="I28" s="4">
        <f>1+(Table10[[#This Row],[مقدار]]/Table10[[#This Row],[تعداد روز فعال شعبه]])*10</f>
        <v>1.4838709677419355</v>
      </c>
    </row>
    <row r="29" spans="1:9" x14ac:dyDescent="0.35">
      <c r="A29" s="1" t="s">
        <v>782</v>
      </c>
      <c r="B29" s="1" t="s">
        <v>149</v>
      </c>
      <c r="C29" s="1">
        <v>58667</v>
      </c>
      <c r="D29" s="1">
        <v>18889700</v>
      </c>
      <c r="E29" s="1">
        <v>1</v>
      </c>
      <c r="F29" s="1">
        <v>62</v>
      </c>
      <c r="G29" s="1">
        <v>1</v>
      </c>
      <c r="H29" s="1" t="s">
        <v>10</v>
      </c>
      <c r="I29" s="4">
        <f>1+(Table10[[#This Row],[مقدار]]/Table10[[#This Row],[تعداد روز فعال شعبه]])*10</f>
        <v>1.1612903225806452</v>
      </c>
    </row>
    <row r="30" spans="1:9" x14ac:dyDescent="0.35">
      <c r="A30" s="1" t="s">
        <v>782</v>
      </c>
      <c r="B30" s="1" t="s">
        <v>202</v>
      </c>
      <c r="C30" s="1">
        <v>58547</v>
      </c>
      <c r="D30" s="1">
        <v>62986000</v>
      </c>
      <c r="E30" s="1">
        <v>4</v>
      </c>
      <c r="F30" s="1">
        <v>62</v>
      </c>
      <c r="G30" s="1">
        <v>4</v>
      </c>
      <c r="H30" s="1" t="s">
        <v>10</v>
      </c>
      <c r="I30" s="4">
        <f>1+(Table10[[#This Row],[مقدار]]/Table10[[#This Row],[تعداد روز فعال شعبه]])*10</f>
        <v>1.6451612903225805</v>
      </c>
    </row>
    <row r="31" spans="1:9" x14ac:dyDescent="0.35">
      <c r="A31" s="1" t="s">
        <v>782</v>
      </c>
      <c r="B31" s="1" t="s">
        <v>31</v>
      </c>
      <c r="C31" s="1">
        <v>58594</v>
      </c>
      <c r="D31" s="1">
        <v>12602700</v>
      </c>
      <c r="E31" s="1">
        <v>2</v>
      </c>
      <c r="F31" s="1">
        <v>62</v>
      </c>
      <c r="G31" s="1">
        <v>2</v>
      </c>
      <c r="H31" s="1" t="s">
        <v>10</v>
      </c>
      <c r="I31" s="4">
        <f>1+(Table10[[#This Row],[مقدار]]/Table10[[#This Row],[تعداد روز فعال شعبه]])*10</f>
        <v>1.3225806451612903</v>
      </c>
    </row>
    <row r="32" spans="1:9" x14ac:dyDescent="0.35">
      <c r="A32" s="1" t="s">
        <v>782</v>
      </c>
      <c r="B32" s="1" t="s">
        <v>50</v>
      </c>
      <c r="C32" s="1">
        <v>58837</v>
      </c>
      <c r="D32" s="1">
        <v>16655100</v>
      </c>
      <c r="E32" s="1">
        <v>3</v>
      </c>
      <c r="F32" s="1">
        <v>62</v>
      </c>
      <c r="G32" s="1">
        <v>3</v>
      </c>
      <c r="H32" s="1" t="s">
        <v>10</v>
      </c>
      <c r="I32" s="4">
        <f>1+(Table10[[#This Row],[مقدار]]/Table10[[#This Row],[تعداد روز فعال شعبه]])*10</f>
        <v>1.4838709677419355</v>
      </c>
    </row>
    <row r="33" spans="1:9" x14ac:dyDescent="0.35">
      <c r="A33" s="1" t="s">
        <v>782</v>
      </c>
      <c r="B33" s="1" t="s">
        <v>214</v>
      </c>
      <c r="C33" s="1">
        <v>58674</v>
      </c>
      <c r="D33" s="1">
        <v>24912800</v>
      </c>
      <c r="E33" s="1">
        <v>2</v>
      </c>
      <c r="F33" s="1">
        <v>62</v>
      </c>
      <c r="G33" s="1">
        <v>2</v>
      </c>
      <c r="H33" s="1" t="s">
        <v>10</v>
      </c>
      <c r="I33" s="4">
        <f>1+(Table10[[#This Row],[مقدار]]/Table10[[#This Row],[تعداد روز فعال شعبه]])*10</f>
        <v>1.3225806451612903</v>
      </c>
    </row>
    <row r="34" spans="1:9" x14ac:dyDescent="0.35">
      <c r="A34" s="1" t="s">
        <v>782</v>
      </c>
      <c r="B34" s="1" t="s">
        <v>55</v>
      </c>
      <c r="C34" s="1">
        <v>73846</v>
      </c>
      <c r="D34" s="1">
        <v>128753200</v>
      </c>
      <c r="E34" s="1">
        <v>16</v>
      </c>
      <c r="F34" s="1">
        <v>62</v>
      </c>
      <c r="G34" s="1">
        <v>15</v>
      </c>
      <c r="H34" s="1" t="s">
        <v>10</v>
      </c>
      <c r="I34" s="4">
        <f>1+(Table10[[#This Row],[مقدار]]/Table10[[#This Row],[تعداد روز فعال شعبه]])*10</f>
        <v>3.5806451612903225</v>
      </c>
    </row>
    <row r="35" spans="1:9" x14ac:dyDescent="0.35">
      <c r="A35" s="1" t="s">
        <v>782</v>
      </c>
      <c r="B35" s="1" t="s">
        <v>48</v>
      </c>
      <c r="C35" s="1">
        <v>74700</v>
      </c>
      <c r="D35" s="1">
        <v>19290700</v>
      </c>
      <c r="E35" s="1">
        <v>2</v>
      </c>
      <c r="F35" s="1">
        <v>62</v>
      </c>
      <c r="G35" s="1">
        <v>2</v>
      </c>
      <c r="H35" s="1" t="s">
        <v>10</v>
      </c>
      <c r="I35" s="4">
        <f>1+(Table10[[#This Row],[مقدار]]/Table10[[#This Row],[تعداد روز فعال شعبه]])*10</f>
        <v>1.3225806451612903</v>
      </c>
    </row>
    <row r="36" spans="1:9" x14ac:dyDescent="0.35">
      <c r="A36" s="1" t="s">
        <v>782</v>
      </c>
      <c r="B36" s="1" t="s">
        <v>62</v>
      </c>
      <c r="C36" s="1">
        <v>58585</v>
      </c>
      <c r="D36" s="1">
        <v>24917400</v>
      </c>
      <c r="E36" s="1">
        <v>2</v>
      </c>
      <c r="F36" s="1">
        <v>62</v>
      </c>
      <c r="G36" s="1">
        <v>1</v>
      </c>
      <c r="H36" s="1" t="s">
        <v>10</v>
      </c>
      <c r="I36" s="4">
        <f>1+(Table10[[#This Row],[مقدار]]/Table10[[#This Row],[تعداد روز فعال شعبه]])*10</f>
        <v>1.3225806451612903</v>
      </c>
    </row>
    <row r="37" spans="1:9" x14ac:dyDescent="0.35">
      <c r="A37" s="1" t="s">
        <v>782</v>
      </c>
      <c r="B37" s="1" t="s">
        <v>56</v>
      </c>
      <c r="C37" s="1">
        <v>74699</v>
      </c>
      <c r="D37" s="1">
        <v>37505300</v>
      </c>
      <c r="E37" s="1">
        <v>4</v>
      </c>
      <c r="F37" s="1">
        <v>62</v>
      </c>
      <c r="G37" s="1">
        <v>4</v>
      </c>
      <c r="H37" s="1" t="s">
        <v>10</v>
      </c>
      <c r="I37" s="4">
        <f>1+(Table10[[#This Row],[مقدار]]/Table10[[#This Row],[تعداد روز فعال شعبه]])*10</f>
        <v>1.6451612903225805</v>
      </c>
    </row>
    <row r="38" spans="1:9" x14ac:dyDescent="0.35">
      <c r="A38" s="1" t="s">
        <v>782</v>
      </c>
      <c r="B38" s="1" t="s">
        <v>69</v>
      </c>
      <c r="C38" s="1">
        <v>74716</v>
      </c>
      <c r="D38" s="1">
        <v>14366200</v>
      </c>
      <c r="E38" s="1">
        <v>1</v>
      </c>
      <c r="F38" s="1">
        <v>62</v>
      </c>
      <c r="G38" s="1">
        <v>1</v>
      </c>
      <c r="H38" s="1" t="s">
        <v>10</v>
      </c>
      <c r="I38" s="4">
        <f>1+(Table10[[#This Row],[مقدار]]/Table10[[#This Row],[تعداد روز فعال شعبه]])*10</f>
        <v>1.1612903225806452</v>
      </c>
    </row>
    <row r="39" spans="1:9" x14ac:dyDescent="0.35">
      <c r="A39" s="1" t="s">
        <v>782</v>
      </c>
      <c r="B39" s="1" t="s">
        <v>53</v>
      </c>
      <c r="C39" s="1">
        <v>58657</v>
      </c>
      <c r="D39" s="1">
        <v>41674600</v>
      </c>
      <c r="E39" s="1">
        <v>2</v>
      </c>
      <c r="F39" s="1">
        <v>62</v>
      </c>
      <c r="G39" s="1">
        <v>2</v>
      </c>
      <c r="H39" s="1" t="s">
        <v>10</v>
      </c>
      <c r="I39" s="4">
        <f>1+(Table10[[#This Row],[مقدار]]/Table10[[#This Row],[تعداد روز فعال شعبه]])*10</f>
        <v>1.3225806451612903</v>
      </c>
    </row>
    <row r="40" spans="1:9" x14ac:dyDescent="0.35">
      <c r="A40" s="1" t="s">
        <v>782</v>
      </c>
      <c r="B40" s="1" t="s">
        <v>82</v>
      </c>
      <c r="C40" s="1">
        <v>58652</v>
      </c>
      <c r="D40" s="1">
        <v>19620000</v>
      </c>
      <c r="E40" s="1">
        <v>1</v>
      </c>
      <c r="F40" s="1">
        <v>62</v>
      </c>
      <c r="G40" s="1">
        <v>1</v>
      </c>
      <c r="H40" s="1" t="s">
        <v>10</v>
      </c>
      <c r="I40" s="4">
        <f>1+(Table10[[#This Row],[مقدار]]/Table10[[#This Row],[تعداد روز فعال شعبه]])*10</f>
        <v>1.1612903225806452</v>
      </c>
    </row>
    <row r="41" spans="1:9" x14ac:dyDescent="0.35">
      <c r="A41" s="1" t="s">
        <v>782</v>
      </c>
      <c r="B41" s="1" t="s">
        <v>595</v>
      </c>
      <c r="C41" s="1">
        <v>58599</v>
      </c>
      <c r="D41" s="1">
        <v>12420000</v>
      </c>
      <c r="E41" s="1">
        <v>1</v>
      </c>
      <c r="F41" s="1">
        <v>62</v>
      </c>
      <c r="G41" s="1">
        <v>1</v>
      </c>
      <c r="H41" s="1" t="s">
        <v>10</v>
      </c>
      <c r="I41" s="4">
        <f>1+(Table10[[#This Row],[مقدار]]/Table10[[#This Row],[تعداد روز فعال شعبه]])*10</f>
        <v>1.1612903225806452</v>
      </c>
    </row>
    <row r="42" spans="1:9" x14ac:dyDescent="0.35">
      <c r="A42" s="1" t="s">
        <v>782</v>
      </c>
      <c r="B42" s="1" t="s">
        <v>145</v>
      </c>
      <c r="C42" s="1">
        <v>58586</v>
      </c>
      <c r="D42" s="1">
        <v>17799700</v>
      </c>
      <c r="E42" s="1">
        <v>1</v>
      </c>
      <c r="F42" s="1">
        <v>62</v>
      </c>
      <c r="G42" s="1">
        <v>1</v>
      </c>
      <c r="H42" s="1" t="s">
        <v>10</v>
      </c>
      <c r="I42" s="4">
        <f>1+(Table10[[#This Row],[مقدار]]/Table10[[#This Row],[تعداد روز فعال شعبه]])*10</f>
        <v>1.1612903225806452</v>
      </c>
    </row>
    <row r="43" spans="1:9" x14ac:dyDescent="0.35">
      <c r="A43" s="1" t="s">
        <v>782</v>
      </c>
      <c r="B43" s="1" t="s">
        <v>272</v>
      </c>
      <c r="C43" s="1">
        <v>74647</v>
      </c>
      <c r="D43" s="1">
        <v>21060000</v>
      </c>
      <c r="E43" s="1">
        <v>1</v>
      </c>
      <c r="F43" s="1">
        <v>62</v>
      </c>
      <c r="G43" s="1">
        <v>1</v>
      </c>
      <c r="H43" s="1" t="s">
        <v>10</v>
      </c>
      <c r="I43" s="4">
        <f>1+(Table10[[#This Row],[مقدار]]/Table10[[#This Row],[تعداد روز فعال شعبه]])*10</f>
        <v>1.1612903225806452</v>
      </c>
    </row>
    <row r="44" spans="1:9" x14ac:dyDescent="0.35">
      <c r="A44" s="1" t="s">
        <v>782</v>
      </c>
      <c r="B44" s="1" t="s">
        <v>200</v>
      </c>
      <c r="C44" s="1">
        <v>58762</v>
      </c>
      <c r="D44" s="1">
        <v>7440000</v>
      </c>
      <c r="E44" s="1">
        <v>1</v>
      </c>
      <c r="F44" s="1">
        <v>62</v>
      </c>
      <c r="G44" s="1">
        <v>1</v>
      </c>
      <c r="H44" s="1" t="s">
        <v>10</v>
      </c>
      <c r="I44" s="4">
        <f>1+(Table10[[#This Row],[مقدار]]/Table10[[#This Row],[تعداد روز فعال شعبه]])*10</f>
        <v>1.1612903225806452</v>
      </c>
    </row>
    <row r="45" spans="1:9" x14ac:dyDescent="0.35">
      <c r="A45" s="1" t="s">
        <v>782</v>
      </c>
      <c r="B45" s="1" t="s">
        <v>116</v>
      </c>
      <c r="C45" s="1">
        <v>62112</v>
      </c>
      <c r="D45" s="1">
        <v>4200000</v>
      </c>
      <c r="E45" s="1">
        <v>1</v>
      </c>
      <c r="F45" s="1">
        <v>62</v>
      </c>
      <c r="G45" s="1">
        <v>1</v>
      </c>
      <c r="H45" s="1" t="s">
        <v>10</v>
      </c>
      <c r="I45" s="4">
        <f>1+(Table10[[#This Row],[مقدار]]/Table10[[#This Row],[تعداد روز فعال شعبه]])*10</f>
        <v>1.1612903225806452</v>
      </c>
    </row>
    <row r="46" spans="1:9" x14ac:dyDescent="0.35">
      <c r="A46" s="1" t="s">
        <v>782</v>
      </c>
      <c r="B46" s="1" t="s">
        <v>459</v>
      </c>
      <c r="C46" s="1">
        <v>58532</v>
      </c>
      <c r="D46" s="1">
        <v>7360000</v>
      </c>
      <c r="E46" s="1">
        <v>1</v>
      </c>
      <c r="F46" s="1">
        <v>62</v>
      </c>
      <c r="G46" s="1">
        <v>1</v>
      </c>
      <c r="H46" s="1" t="s">
        <v>10</v>
      </c>
      <c r="I46" s="4">
        <f>1+(Table10[[#This Row],[مقدار]]/Table10[[#This Row],[تعداد روز فعال شعبه]])*10</f>
        <v>1.1612903225806452</v>
      </c>
    </row>
    <row r="47" spans="1:9" x14ac:dyDescent="0.35">
      <c r="A47" s="1" t="s">
        <v>782</v>
      </c>
      <c r="B47" s="1" t="s">
        <v>308</v>
      </c>
      <c r="C47" s="1">
        <v>58669</v>
      </c>
      <c r="D47" s="1">
        <v>5970000</v>
      </c>
      <c r="E47" s="1">
        <v>1</v>
      </c>
      <c r="F47" s="1">
        <v>62</v>
      </c>
      <c r="G47" s="1">
        <v>1</v>
      </c>
      <c r="H47" s="1" t="s">
        <v>10</v>
      </c>
      <c r="I47" s="4">
        <f>1+(Table10[[#This Row],[مقدار]]/Table10[[#This Row],[تعداد روز فعال شعبه]])*10</f>
        <v>1.1612903225806452</v>
      </c>
    </row>
    <row r="48" spans="1:9" x14ac:dyDescent="0.35">
      <c r="A48" s="1" t="s">
        <v>782</v>
      </c>
      <c r="B48" s="1" t="s">
        <v>329</v>
      </c>
      <c r="C48" s="1">
        <v>58801</v>
      </c>
      <c r="D48" s="1">
        <v>31600000</v>
      </c>
      <c r="E48" s="1">
        <v>4</v>
      </c>
      <c r="F48" s="1">
        <v>62</v>
      </c>
      <c r="G48" s="1">
        <v>3</v>
      </c>
      <c r="H48" s="1" t="s">
        <v>10</v>
      </c>
      <c r="I48" s="4">
        <f>1+(Table10[[#This Row],[مقدار]]/Table10[[#This Row],[تعداد روز فعال شعبه]])*10</f>
        <v>1.6451612903225805</v>
      </c>
    </row>
    <row r="49" spans="1:9" x14ac:dyDescent="0.35">
      <c r="A49" s="1" t="s">
        <v>782</v>
      </c>
      <c r="B49" s="1" t="s">
        <v>194</v>
      </c>
      <c r="C49" s="1">
        <v>59052</v>
      </c>
      <c r="D49" s="1">
        <v>8130000</v>
      </c>
      <c r="E49" s="1">
        <v>1</v>
      </c>
      <c r="F49" s="1">
        <v>62</v>
      </c>
      <c r="G49" s="1">
        <v>1</v>
      </c>
      <c r="H49" s="1" t="s">
        <v>10</v>
      </c>
      <c r="I49" s="4">
        <f>1+(Table10[[#This Row],[مقدار]]/Table10[[#This Row],[تعداد روز فعال شعبه]])*10</f>
        <v>1.1612903225806452</v>
      </c>
    </row>
    <row r="50" spans="1:9" x14ac:dyDescent="0.35">
      <c r="A50" s="1" t="s">
        <v>782</v>
      </c>
      <c r="B50" s="1" t="s">
        <v>161</v>
      </c>
      <c r="C50" s="1">
        <v>58666</v>
      </c>
      <c r="D50" s="1">
        <v>48600000</v>
      </c>
      <c r="E50" s="1">
        <v>4</v>
      </c>
      <c r="F50" s="1">
        <v>62</v>
      </c>
      <c r="G50" s="1">
        <v>4</v>
      </c>
      <c r="H50" s="1" t="s">
        <v>10</v>
      </c>
      <c r="I50" s="4">
        <f>1+(Table10[[#This Row],[مقدار]]/Table10[[#This Row],[تعداد روز فعال شعبه]])*10</f>
        <v>1.6451612903225805</v>
      </c>
    </row>
    <row r="51" spans="1:9" x14ac:dyDescent="0.35">
      <c r="A51" s="1" t="s">
        <v>782</v>
      </c>
      <c r="B51" s="1" t="s">
        <v>58</v>
      </c>
      <c r="C51" s="1">
        <v>58602</v>
      </c>
      <c r="D51" s="1">
        <v>11180000</v>
      </c>
      <c r="E51" s="1">
        <v>1</v>
      </c>
      <c r="F51" s="1">
        <v>62</v>
      </c>
      <c r="G51" s="1">
        <v>1</v>
      </c>
      <c r="H51" s="1" t="s">
        <v>10</v>
      </c>
      <c r="I51" s="4">
        <f>1+(Table10[[#This Row],[مقدار]]/Table10[[#This Row],[تعداد روز فعال شعبه]])*10</f>
        <v>1.1612903225806452</v>
      </c>
    </row>
    <row r="52" spans="1:9" x14ac:dyDescent="0.35">
      <c r="A52" s="1" t="s">
        <v>782</v>
      </c>
      <c r="B52" s="1" t="s">
        <v>63</v>
      </c>
      <c r="C52" s="1">
        <v>58630</v>
      </c>
      <c r="D52" s="1">
        <v>8890000</v>
      </c>
      <c r="E52" s="1">
        <v>1</v>
      </c>
      <c r="F52" s="1">
        <v>62</v>
      </c>
      <c r="G52" s="1">
        <v>1</v>
      </c>
      <c r="H52" s="1" t="s">
        <v>10</v>
      </c>
      <c r="I52" s="4">
        <f>1+(Table10[[#This Row],[مقدار]]/Table10[[#This Row],[تعداد روز فعال شعبه]])*10</f>
        <v>1.1612903225806452</v>
      </c>
    </row>
    <row r="53" spans="1:9" x14ac:dyDescent="0.35">
      <c r="A53" s="1" t="s">
        <v>782</v>
      </c>
      <c r="B53" s="1" t="s">
        <v>199</v>
      </c>
      <c r="C53" s="1">
        <v>58624</v>
      </c>
      <c r="D53" s="1">
        <v>33680000</v>
      </c>
      <c r="E53" s="1">
        <v>2</v>
      </c>
      <c r="F53" s="1">
        <v>62</v>
      </c>
      <c r="G53" s="1">
        <v>2</v>
      </c>
      <c r="H53" s="1" t="s">
        <v>10</v>
      </c>
      <c r="I53" s="4">
        <f>1+(Table10[[#This Row],[مقدار]]/Table10[[#This Row],[تعداد روز فعال شعبه]])*10</f>
        <v>1.3225806451612903</v>
      </c>
    </row>
    <row r="54" spans="1:9" x14ac:dyDescent="0.35">
      <c r="A54" s="1" t="s">
        <v>782</v>
      </c>
      <c r="B54" s="1" t="s">
        <v>80</v>
      </c>
      <c r="C54" s="1">
        <v>58651</v>
      </c>
      <c r="D54" s="1">
        <v>29160000</v>
      </c>
      <c r="E54" s="1">
        <v>2</v>
      </c>
      <c r="F54" s="1">
        <v>62</v>
      </c>
      <c r="G54" s="1">
        <v>2</v>
      </c>
      <c r="H54" s="1" t="s">
        <v>10</v>
      </c>
      <c r="I54" s="4">
        <f>1+(Table10[[#This Row],[مقدار]]/Table10[[#This Row],[تعداد روز فعال شعبه]])*10</f>
        <v>1.3225806451612903</v>
      </c>
    </row>
    <row r="55" spans="1:9" x14ac:dyDescent="0.35">
      <c r="A55" s="1" t="s">
        <v>782</v>
      </c>
      <c r="B55" s="1" t="s">
        <v>84</v>
      </c>
      <c r="C55" s="1">
        <v>58565</v>
      </c>
      <c r="D55" s="1">
        <v>23400000</v>
      </c>
      <c r="E55" s="1">
        <v>2</v>
      </c>
      <c r="F55" s="1">
        <v>62</v>
      </c>
      <c r="G55" s="1">
        <v>2</v>
      </c>
      <c r="H55" s="1" t="s">
        <v>10</v>
      </c>
      <c r="I55" s="4">
        <f>1+(Table10[[#This Row],[مقدار]]/Table10[[#This Row],[تعداد روز فعال شعبه]])*10</f>
        <v>1.3225806451612903</v>
      </c>
    </row>
    <row r="56" spans="1:9" x14ac:dyDescent="0.35">
      <c r="A56" s="1" t="s">
        <v>782</v>
      </c>
      <c r="B56" s="1" t="s">
        <v>44</v>
      </c>
      <c r="C56" s="1">
        <v>59025</v>
      </c>
      <c r="D56" s="1">
        <v>22980000</v>
      </c>
      <c r="E56" s="1">
        <v>3</v>
      </c>
      <c r="F56" s="1">
        <v>62</v>
      </c>
      <c r="G56" s="1">
        <v>3</v>
      </c>
      <c r="H56" s="1" t="s">
        <v>10</v>
      </c>
      <c r="I56" s="4">
        <f>1+(Table10[[#This Row],[مقدار]]/Table10[[#This Row],[تعداد روز فعال شعبه]])*10</f>
        <v>1.4838709677419355</v>
      </c>
    </row>
    <row r="57" spans="1:9" x14ac:dyDescent="0.35">
      <c r="A57" s="1" t="s">
        <v>782</v>
      </c>
      <c r="B57" s="1" t="s">
        <v>24</v>
      </c>
      <c r="C57" s="1">
        <v>58712</v>
      </c>
      <c r="D57" s="1">
        <v>29880000</v>
      </c>
      <c r="E57" s="1">
        <v>2</v>
      </c>
      <c r="F57" s="1">
        <v>62</v>
      </c>
      <c r="G57" s="1">
        <v>2</v>
      </c>
      <c r="H57" s="1" t="s">
        <v>10</v>
      </c>
      <c r="I57" s="4">
        <f>1+(Table10[[#This Row],[مقدار]]/Table10[[#This Row],[تعداد روز فعال شعبه]])*10</f>
        <v>1.3225806451612903</v>
      </c>
    </row>
    <row r="58" spans="1:9" x14ac:dyDescent="0.35">
      <c r="A58" s="1" t="s">
        <v>782</v>
      </c>
      <c r="B58" s="1" t="s">
        <v>355</v>
      </c>
      <c r="C58" s="1">
        <v>58608</v>
      </c>
      <c r="D58" s="1">
        <v>12440000</v>
      </c>
      <c r="E58" s="1">
        <v>1</v>
      </c>
      <c r="F58" s="1">
        <v>62</v>
      </c>
      <c r="G58" s="1">
        <v>1</v>
      </c>
      <c r="H58" s="1" t="s">
        <v>10</v>
      </c>
      <c r="I58" s="4">
        <f>1+(Table10[[#This Row],[مقدار]]/Table10[[#This Row],[تعداد روز فعال شعبه]])*10</f>
        <v>1.1612903225806452</v>
      </c>
    </row>
    <row r="59" spans="1:9" x14ac:dyDescent="0.35">
      <c r="A59" s="1" t="s">
        <v>782</v>
      </c>
      <c r="B59" s="1" t="s">
        <v>83</v>
      </c>
      <c r="C59" s="1">
        <v>58928</v>
      </c>
      <c r="D59" s="1">
        <v>9940000</v>
      </c>
      <c r="E59" s="1">
        <v>1</v>
      </c>
      <c r="F59" s="1">
        <v>62</v>
      </c>
      <c r="G59" s="1">
        <v>1</v>
      </c>
      <c r="H59" s="1" t="s">
        <v>10</v>
      </c>
      <c r="I59" s="4">
        <f>1+(Table10[[#This Row],[مقدار]]/Table10[[#This Row],[تعداد روز فعال شعبه]])*10</f>
        <v>1.1612903225806452</v>
      </c>
    </row>
    <row r="60" spans="1:9" x14ac:dyDescent="0.35">
      <c r="A60" s="1" t="s">
        <v>782</v>
      </c>
      <c r="B60" s="1" t="s">
        <v>105</v>
      </c>
      <c r="C60" s="1">
        <v>58595</v>
      </c>
      <c r="D60" s="1">
        <v>17480000</v>
      </c>
      <c r="E60" s="1">
        <v>2</v>
      </c>
      <c r="F60" s="1">
        <v>62</v>
      </c>
      <c r="G60" s="1">
        <v>2</v>
      </c>
      <c r="H60" s="1" t="s">
        <v>10</v>
      </c>
      <c r="I60" s="4">
        <f>1+(Table10[[#This Row],[مقدار]]/Table10[[#This Row],[تعداد روز فعال شعبه]])*10</f>
        <v>1.3225806451612903</v>
      </c>
    </row>
    <row r="61" spans="1:9" x14ac:dyDescent="0.35">
      <c r="A61" s="1" t="s">
        <v>782</v>
      </c>
      <c r="B61" s="1" t="s">
        <v>99</v>
      </c>
      <c r="C61" s="1">
        <v>58710</v>
      </c>
      <c r="D61" s="1">
        <v>25410000</v>
      </c>
      <c r="E61" s="1">
        <v>3</v>
      </c>
      <c r="F61" s="1">
        <v>62</v>
      </c>
      <c r="G61" s="1">
        <v>3</v>
      </c>
      <c r="H61" s="1" t="s">
        <v>10</v>
      </c>
      <c r="I61" s="4">
        <f>1+(Table10[[#This Row],[مقدار]]/Table10[[#This Row],[تعداد روز فعال شعبه]])*10</f>
        <v>1.4838709677419355</v>
      </c>
    </row>
    <row r="62" spans="1:9" x14ac:dyDescent="0.35">
      <c r="A62" s="1" t="s">
        <v>782</v>
      </c>
      <c r="B62" s="1" t="s">
        <v>171</v>
      </c>
      <c r="C62" s="1">
        <v>58673</v>
      </c>
      <c r="D62" s="1">
        <v>42700000</v>
      </c>
      <c r="E62" s="1">
        <v>5</v>
      </c>
      <c r="F62" s="1">
        <v>62</v>
      </c>
      <c r="G62" s="1">
        <v>5</v>
      </c>
      <c r="H62" s="1" t="s">
        <v>10</v>
      </c>
      <c r="I62" s="4">
        <f>1+(Table10[[#This Row],[مقدار]]/Table10[[#This Row],[تعداد روز فعال شعبه]])*10</f>
        <v>1.8064516129032258</v>
      </c>
    </row>
    <row r="63" spans="1:9" x14ac:dyDescent="0.35">
      <c r="A63" s="1" t="s">
        <v>782</v>
      </c>
      <c r="B63" s="1" t="s">
        <v>343</v>
      </c>
      <c r="C63" s="1">
        <v>59129</v>
      </c>
      <c r="D63" s="1">
        <v>11030000</v>
      </c>
      <c r="E63" s="1">
        <v>1</v>
      </c>
      <c r="F63" s="1">
        <v>62</v>
      </c>
      <c r="G63" s="1">
        <v>1</v>
      </c>
      <c r="H63" s="1" t="s">
        <v>10</v>
      </c>
      <c r="I63" s="4">
        <f>1+(Table10[[#This Row],[مقدار]]/Table10[[#This Row],[تعداد روز فعال شعبه]])*10</f>
        <v>1.1612903225806452</v>
      </c>
    </row>
    <row r="64" spans="1:9" x14ac:dyDescent="0.35">
      <c r="A64" s="1" t="s">
        <v>782</v>
      </c>
      <c r="B64" s="1" t="s">
        <v>172</v>
      </c>
      <c r="C64" s="1">
        <v>58894</v>
      </c>
      <c r="D64" s="1">
        <v>6920000</v>
      </c>
      <c r="E64" s="1">
        <v>1</v>
      </c>
      <c r="F64" s="1">
        <v>62</v>
      </c>
      <c r="G64" s="1">
        <v>1</v>
      </c>
      <c r="H64" s="1" t="s">
        <v>10</v>
      </c>
      <c r="I64" s="4">
        <f>1+(Table10[[#This Row],[مقدار]]/Table10[[#This Row],[تعداد روز فعال شعبه]])*10</f>
        <v>1.1612903225806452</v>
      </c>
    </row>
    <row r="65" spans="1:9" x14ac:dyDescent="0.35">
      <c r="A65" s="1" t="s">
        <v>782</v>
      </c>
      <c r="B65" s="1" t="s">
        <v>300</v>
      </c>
      <c r="C65" s="1">
        <v>58700</v>
      </c>
      <c r="D65" s="1">
        <v>8190000</v>
      </c>
      <c r="E65" s="1">
        <v>1</v>
      </c>
      <c r="F65" s="1">
        <v>62</v>
      </c>
      <c r="G65" s="1">
        <v>1</v>
      </c>
      <c r="H65" s="1" t="s">
        <v>10</v>
      </c>
      <c r="I65" s="4">
        <f>1+(Table10[[#This Row],[مقدار]]/Table10[[#This Row],[تعداد روز فعال شعبه]])*10</f>
        <v>1.1612903225806452</v>
      </c>
    </row>
    <row r="66" spans="1:9" x14ac:dyDescent="0.35">
      <c r="A66" s="1" t="s">
        <v>782</v>
      </c>
      <c r="B66" s="1" t="s">
        <v>252</v>
      </c>
      <c r="C66" s="1">
        <v>58538</v>
      </c>
      <c r="D66" s="1">
        <v>19820000</v>
      </c>
      <c r="E66" s="1">
        <v>1</v>
      </c>
      <c r="F66" s="1">
        <v>62</v>
      </c>
      <c r="G66" s="1">
        <v>1</v>
      </c>
      <c r="H66" s="1" t="s">
        <v>10</v>
      </c>
      <c r="I66" s="4">
        <f>1+(Table10[[#This Row],[مقدار]]/Table10[[#This Row],[تعداد روز فعال شعبه]])*10</f>
        <v>1.1612903225806452</v>
      </c>
    </row>
    <row r="67" spans="1:9" x14ac:dyDescent="0.35">
      <c r="A67" s="1" t="s">
        <v>782</v>
      </c>
      <c r="B67" s="1" t="s">
        <v>225</v>
      </c>
      <c r="C67" s="1">
        <v>62111</v>
      </c>
      <c r="D67" s="1">
        <v>6640000</v>
      </c>
      <c r="E67" s="1">
        <v>2</v>
      </c>
      <c r="F67" s="1">
        <v>62</v>
      </c>
      <c r="G67" s="1">
        <v>2</v>
      </c>
      <c r="H67" s="1" t="s">
        <v>10</v>
      </c>
      <c r="I67" s="4">
        <f>1+(Table10[[#This Row],[مقدار]]/Table10[[#This Row],[تعداد روز فعال شعبه]])*10</f>
        <v>1.3225806451612903</v>
      </c>
    </row>
    <row r="68" spans="1:9" x14ac:dyDescent="0.35">
      <c r="A68" s="1" t="s">
        <v>782</v>
      </c>
      <c r="B68" s="1" t="s">
        <v>195</v>
      </c>
      <c r="C68" s="1">
        <v>58841</v>
      </c>
      <c r="D68" s="1">
        <v>31000000</v>
      </c>
      <c r="E68" s="1">
        <v>5</v>
      </c>
      <c r="F68" s="1">
        <v>62</v>
      </c>
      <c r="G68" s="1">
        <v>5</v>
      </c>
      <c r="H68" s="1" t="s">
        <v>10</v>
      </c>
      <c r="I68" s="4">
        <f>1+(Table10[[#This Row],[مقدار]]/Table10[[#This Row],[تعداد روز فعال شعبه]])*10</f>
        <v>1.8064516129032258</v>
      </c>
    </row>
    <row r="69" spans="1:9" x14ac:dyDescent="0.35">
      <c r="A69" s="1" t="s">
        <v>782</v>
      </c>
      <c r="B69" s="1" t="s">
        <v>127</v>
      </c>
      <c r="C69" s="1">
        <v>58742</v>
      </c>
      <c r="D69" s="1">
        <v>22760000</v>
      </c>
      <c r="E69" s="1">
        <v>4</v>
      </c>
      <c r="F69" s="1">
        <v>62</v>
      </c>
      <c r="G69" s="1">
        <v>4</v>
      </c>
      <c r="H69" s="1" t="s">
        <v>10</v>
      </c>
      <c r="I69" s="4">
        <f>1+(Table10[[#This Row],[مقدار]]/Table10[[#This Row],[تعداد روز فعال شعبه]])*10</f>
        <v>1.6451612903225805</v>
      </c>
    </row>
    <row r="70" spans="1:9" x14ac:dyDescent="0.35">
      <c r="A70" s="1" t="s">
        <v>782</v>
      </c>
      <c r="B70" s="1" t="s">
        <v>215</v>
      </c>
      <c r="C70" s="1">
        <v>58546</v>
      </c>
      <c r="D70" s="1">
        <v>47440000</v>
      </c>
      <c r="E70" s="1">
        <v>4</v>
      </c>
      <c r="F70" s="1">
        <v>62</v>
      </c>
      <c r="G70" s="1">
        <v>4</v>
      </c>
      <c r="H70" s="1" t="s">
        <v>10</v>
      </c>
      <c r="I70" s="4">
        <f>1+(Table10[[#This Row],[مقدار]]/Table10[[#This Row],[تعداد روز فعال شعبه]])*10</f>
        <v>1.6451612903225805</v>
      </c>
    </row>
    <row r="71" spans="1:9" x14ac:dyDescent="0.35">
      <c r="A71" s="1" t="s">
        <v>782</v>
      </c>
      <c r="B71" s="1" t="s">
        <v>784</v>
      </c>
      <c r="C71" s="1">
        <v>58680</v>
      </c>
      <c r="D71" s="1">
        <v>15180000</v>
      </c>
      <c r="E71" s="1">
        <v>2</v>
      </c>
      <c r="F71" s="1">
        <v>62</v>
      </c>
      <c r="G71" s="1">
        <v>2</v>
      </c>
      <c r="H71" s="1" t="s">
        <v>10</v>
      </c>
      <c r="I71" s="4">
        <f>1+(Table10[[#This Row],[مقدار]]/Table10[[#This Row],[تعداد روز فعال شعبه]])*10</f>
        <v>1.3225806451612903</v>
      </c>
    </row>
    <row r="72" spans="1:9" x14ac:dyDescent="0.35">
      <c r="A72" s="1" t="s">
        <v>782</v>
      </c>
      <c r="B72" s="1" t="s">
        <v>137</v>
      </c>
      <c r="C72" s="1">
        <v>58822</v>
      </c>
      <c r="D72" s="1">
        <v>22800000</v>
      </c>
      <c r="E72" s="1">
        <v>3</v>
      </c>
      <c r="F72" s="1">
        <v>62</v>
      </c>
      <c r="G72" s="1">
        <v>3</v>
      </c>
      <c r="H72" s="1" t="s">
        <v>10</v>
      </c>
      <c r="I72" s="4">
        <f>1+(Table10[[#This Row],[مقدار]]/Table10[[#This Row],[تعداد روز فعال شعبه]])*10</f>
        <v>1.4838709677419355</v>
      </c>
    </row>
    <row r="73" spans="1:9" x14ac:dyDescent="0.35">
      <c r="A73" s="1" t="s">
        <v>782</v>
      </c>
      <c r="B73" s="1" t="s">
        <v>226</v>
      </c>
      <c r="C73" s="1">
        <v>58766</v>
      </c>
      <c r="D73" s="1">
        <v>6500000</v>
      </c>
      <c r="E73" s="1">
        <v>1</v>
      </c>
      <c r="F73" s="1">
        <v>62</v>
      </c>
      <c r="G73" s="1">
        <v>1</v>
      </c>
      <c r="H73" s="1" t="s">
        <v>10</v>
      </c>
      <c r="I73" s="4">
        <f>1+(Table10[[#This Row],[مقدار]]/Table10[[#This Row],[تعداد روز فعال شعبه]])*10</f>
        <v>1.1612903225806452</v>
      </c>
    </row>
    <row r="74" spans="1:9" x14ac:dyDescent="0.35">
      <c r="A74" s="1" t="s">
        <v>782</v>
      </c>
      <c r="B74" s="1" t="s">
        <v>417</v>
      </c>
      <c r="C74" s="1">
        <v>59205</v>
      </c>
      <c r="D74" s="1">
        <v>6980000</v>
      </c>
      <c r="E74" s="1">
        <v>1</v>
      </c>
      <c r="F74" s="1">
        <v>62</v>
      </c>
      <c r="G74" s="1">
        <v>1</v>
      </c>
      <c r="H74" s="1" t="s">
        <v>10</v>
      </c>
      <c r="I74" s="4">
        <f>1+(Table10[[#This Row],[مقدار]]/Table10[[#This Row],[تعداد روز فعال شعبه]])*10</f>
        <v>1.1612903225806452</v>
      </c>
    </row>
    <row r="75" spans="1:9" x14ac:dyDescent="0.35">
      <c r="A75" s="1" t="s">
        <v>782</v>
      </c>
      <c r="B75" s="1" t="s">
        <v>313</v>
      </c>
      <c r="C75" s="1">
        <v>58870</v>
      </c>
      <c r="D75" s="1">
        <v>20340000</v>
      </c>
      <c r="E75" s="1">
        <v>3</v>
      </c>
      <c r="F75" s="1">
        <v>62</v>
      </c>
      <c r="G75" s="1">
        <v>2</v>
      </c>
      <c r="H75" s="1" t="s">
        <v>10</v>
      </c>
      <c r="I75" s="4">
        <f>1+(Table10[[#This Row],[مقدار]]/Table10[[#This Row],[تعداد روز فعال شعبه]])*10</f>
        <v>1.4838709677419355</v>
      </c>
    </row>
    <row r="76" spans="1:9" x14ac:dyDescent="0.35">
      <c r="A76" s="1" t="s">
        <v>782</v>
      </c>
      <c r="B76" s="1" t="s">
        <v>246</v>
      </c>
      <c r="C76" s="1">
        <v>59115</v>
      </c>
      <c r="D76" s="1">
        <v>9390000</v>
      </c>
      <c r="E76" s="1">
        <v>1</v>
      </c>
      <c r="F76" s="1">
        <v>62</v>
      </c>
      <c r="G76" s="1">
        <v>1</v>
      </c>
      <c r="H76" s="1" t="s">
        <v>10</v>
      </c>
      <c r="I76" s="4">
        <f>1+(Table10[[#This Row],[مقدار]]/Table10[[#This Row],[تعداد روز فعال شعبه]])*10</f>
        <v>1.1612903225806452</v>
      </c>
    </row>
    <row r="77" spans="1:9" x14ac:dyDescent="0.35">
      <c r="A77" s="1" t="s">
        <v>782</v>
      </c>
      <c r="B77" s="1" t="s">
        <v>91</v>
      </c>
      <c r="C77" s="1">
        <v>58768</v>
      </c>
      <c r="D77" s="1">
        <v>6740000</v>
      </c>
      <c r="E77" s="1">
        <v>1</v>
      </c>
      <c r="F77" s="1">
        <v>62</v>
      </c>
      <c r="G77" s="1">
        <v>1</v>
      </c>
      <c r="H77" s="1" t="s">
        <v>10</v>
      </c>
      <c r="I77" s="4">
        <f>1+(Table10[[#This Row],[مقدار]]/Table10[[#This Row],[تعداد روز فعال شعبه]])*10</f>
        <v>1.1612903225806452</v>
      </c>
    </row>
    <row r="78" spans="1:9" x14ac:dyDescent="0.35">
      <c r="A78" s="1" t="s">
        <v>782</v>
      </c>
      <c r="B78" s="1" t="s">
        <v>41</v>
      </c>
      <c r="C78" s="1">
        <v>58832</v>
      </c>
      <c r="D78" s="1">
        <v>32450000</v>
      </c>
      <c r="E78" s="1">
        <v>5</v>
      </c>
      <c r="F78" s="1">
        <v>62</v>
      </c>
      <c r="G78" s="1">
        <v>5</v>
      </c>
      <c r="H78" s="1" t="s">
        <v>10</v>
      </c>
      <c r="I78" s="4">
        <f>1+(Table10[[#This Row],[مقدار]]/Table10[[#This Row],[تعداد روز فعال شعبه]])*10</f>
        <v>1.8064516129032258</v>
      </c>
    </row>
    <row r="79" spans="1:9" x14ac:dyDescent="0.35">
      <c r="A79" s="1" t="s">
        <v>782</v>
      </c>
      <c r="B79" s="1" t="s">
        <v>130</v>
      </c>
      <c r="C79" s="1">
        <v>58999</v>
      </c>
      <c r="D79" s="1">
        <v>13110000</v>
      </c>
      <c r="E79" s="1">
        <v>1</v>
      </c>
      <c r="F79" s="1">
        <v>62</v>
      </c>
      <c r="G79" s="1">
        <v>1</v>
      </c>
      <c r="H79" s="1" t="s">
        <v>10</v>
      </c>
      <c r="I79" s="4">
        <f>1+(Table10[[#This Row],[مقدار]]/Table10[[#This Row],[تعداد روز فعال شعبه]])*10</f>
        <v>1.1612903225806452</v>
      </c>
    </row>
    <row r="80" spans="1:9" x14ac:dyDescent="0.35">
      <c r="A80" s="1" t="s">
        <v>782</v>
      </c>
      <c r="B80" s="1" t="s">
        <v>135</v>
      </c>
      <c r="C80" s="1">
        <v>58855</v>
      </c>
      <c r="D80" s="1">
        <v>13540000</v>
      </c>
      <c r="E80" s="1">
        <v>1</v>
      </c>
      <c r="F80" s="1">
        <v>62</v>
      </c>
      <c r="G80" s="1">
        <v>1</v>
      </c>
      <c r="H80" s="1" t="s">
        <v>10</v>
      </c>
      <c r="I80" s="4">
        <f>1+(Table10[[#This Row],[مقدار]]/Table10[[#This Row],[تعداد روز فعال شعبه]])*10</f>
        <v>1.1612903225806452</v>
      </c>
    </row>
    <row r="81" spans="1:9" x14ac:dyDescent="0.35">
      <c r="A81" s="1" t="s">
        <v>782</v>
      </c>
      <c r="B81" s="1" t="s">
        <v>138</v>
      </c>
      <c r="C81" s="1">
        <v>58876</v>
      </c>
      <c r="D81" s="1">
        <v>24850000</v>
      </c>
      <c r="E81" s="1">
        <v>5</v>
      </c>
      <c r="F81" s="1">
        <v>62</v>
      </c>
      <c r="G81" s="1">
        <v>5</v>
      </c>
      <c r="H81" s="1" t="s">
        <v>10</v>
      </c>
      <c r="I81" s="4">
        <f>1+(Table10[[#This Row],[مقدار]]/Table10[[#This Row],[تعداد روز فعال شعبه]])*10</f>
        <v>1.8064516129032258</v>
      </c>
    </row>
    <row r="82" spans="1:9" x14ac:dyDescent="0.35">
      <c r="A82" s="1" t="s">
        <v>782</v>
      </c>
      <c r="B82" s="1" t="s">
        <v>27</v>
      </c>
      <c r="C82" s="1">
        <v>58693</v>
      </c>
      <c r="D82" s="1">
        <v>11720000</v>
      </c>
      <c r="E82" s="1">
        <v>1</v>
      </c>
      <c r="F82" s="1">
        <v>62</v>
      </c>
      <c r="G82" s="1">
        <v>1</v>
      </c>
      <c r="H82" s="1" t="s">
        <v>10</v>
      </c>
      <c r="I82" s="4">
        <f>1+(Table10[[#This Row],[مقدار]]/Table10[[#This Row],[تعداد روز فعال شعبه]])*10</f>
        <v>1.1612903225806452</v>
      </c>
    </row>
    <row r="83" spans="1:9" x14ac:dyDescent="0.35">
      <c r="A83" s="1" t="s">
        <v>782</v>
      </c>
      <c r="B83" s="1" t="s">
        <v>17</v>
      </c>
      <c r="C83" s="1">
        <v>58995</v>
      </c>
      <c r="D83" s="1">
        <v>24810000</v>
      </c>
      <c r="E83" s="1">
        <v>3</v>
      </c>
      <c r="F83" s="1">
        <v>62</v>
      </c>
      <c r="G83" s="1">
        <v>3</v>
      </c>
      <c r="H83" s="1" t="s">
        <v>10</v>
      </c>
      <c r="I83" s="4">
        <f>1+(Table10[[#This Row],[مقدار]]/Table10[[#This Row],[تعداد روز فعال شعبه]])*10</f>
        <v>1.4838709677419355</v>
      </c>
    </row>
    <row r="84" spans="1:9" x14ac:dyDescent="0.35">
      <c r="A84" s="1" t="s">
        <v>782</v>
      </c>
      <c r="B84" s="1" t="s">
        <v>92</v>
      </c>
      <c r="C84" s="1">
        <v>59164</v>
      </c>
      <c r="D84" s="1">
        <v>27870000</v>
      </c>
      <c r="E84" s="1">
        <v>3</v>
      </c>
      <c r="F84" s="1">
        <v>62</v>
      </c>
      <c r="G84" s="1">
        <v>3</v>
      </c>
      <c r="H84" s="1" t="s">
        <v>10</v>
      </c>
      <c r="I84" s="4">
        <f>1+(Table10[[#This Row],[مقدار]]/Table10[[#This Row],[تعداد روز فعال شعبه]])*10</f>
        <v>1.4838709677419355</v>
      </c>
    </row>
    <row r="85" spans="1:9" x14ac:dyDescent="0.35">
      <c r="A85" s="1" t="s">
        <v>782</v>
      </c>
      <c r="B85" s="1" t="s">
        <v>32</v>
      </c>
      <c r="C85" s="1">
        <v>58888</v>
      </c>
      <c r="D85" s="1">
        <v>21480000</v>
      </c>
      <c r="E85" s="1">
        <v>3</v>
      </c>
      <c r="F85" s="1">
        <v>62</v>
      </c>
      <c r="G85" s="1">
        <v>2</v>
      </c>
      <c r="H85" s="1" t="s">
        <v>10</v>
      </c>
      <c r="I85" s="4">
        <f>1+(Table10[[#This Row],[مقدار]]/Table10[[#This Row],[تعداد روز فعال شعبه]])*10</f>
        <v>1.4838709677419355</v>
      </c>
    </row>
    <row r="86" spans="1:9" x14ac:dyDescent="0.35">
      <c r="A86" s="1" t="s">
        <v>782</v>
      </c>
      <c r="B86" s="1" t="s">
        <v>293</v>
      </c>
      <c r="C86" s="1">
        <v>58665</v>
      </c>
      <c r="D86" s="1">
        <v>18680000</v>
      </c>
      <c r="E86" s="1">
        <v>2</v>
      </c>
      <c r="F86" s="1">
        <v>62</v>
      </c>
      <c r="G86" s="1">
        <v>2</v>
      </c>
      <c r="H86" s="1" t="s">
        <v>10</v>
      </c>
      <c r="I86" s="4">
        <f>1+(Table10[[#This Row],[مقدار]]/Table10[[#This Row],[تعداد روز فعال شعبه]])*10</f>
        <v>1.3225806451612903</v>
      </c>
    </row>
    <row r="87" spans="1:9" x14ac:dyDescent="0.35">
      <c r="A87" s="1" t="s">
        <v>782</v>
      </c>
      <c r="B87" s="1" t="s">
        <v>126</v>
      </c>
      <c r="C87" s="1">
        <v>58802</v>
      </c>
      <c r="D87" s="1">
        <v>31650000</v>
      </c>
      <c r="E87" s="1">
        <v>5</v>
      </c>
      <c r="F87" s="1">
        <v>62</v>
      </c>
      <c r="G87" s="1">
        <v>5</v>
      </c>
      <c r="H87" s="1" t="s">
        <v>10</v>
      </c>
      <c r="I87" s="4">
        <f>1+(Table10[[#This Row],[مقدار]]/Table10[[#This Row],[تعداد روز فعال شعبه]])*10</f>
        <v>1.8064516129032258</v>
      </c>
    </row>
    <row r="88" spans="1:9" x14ac:dyDescent="0.35">
      <c r="A88" s="1" t="s">
        <v>782</v>
      </c>
      <c r="B88" s="1" t="s">
        <v>151</v>
      </c>
      <c r="C88" s="1">
        <v>58945</v>
      </c>
      <c r="D88" s="1">
        <v>17720000</v>
      </c>
      <c r="E88" s="1">
        <v>2</v>
      </c>
      <c r="F88" s="1">
        <v>62</v>
      </c>
      <c r="G88" s="1">
        <v>2</v>
      </c>
      <c r="H88" s="1" t="s">
        <v>10</v>
      </c>
      <c r="I88" s="4">
        <f>1+(Table10[[#This Row],[مقدار]]/Table10[[#This Row],[تعداد روز فعال شعبه]])*10</f>
        <v>1.3225806451612903</v>
      </c>
    </row>
    <row r="89" spans="1:9" x14ac:dyDescent="0.35">
      <c r="A89" s="1" t="s">
        <v>782</v>
      </c>
      <c r="B89" s="1" t="s">
        <v>451</v>
      </c>
      <c r="C89" s="1">
        <v>58540</v>
      </c>
      <c r="D89" s="1">
        <v>21120000</v>
      </c>
      <c r="E89" s="1">
        <v>2</v>
      </c>
      <c r="F89" s="1">
        <v>62</v>
      </c>
      <c r="G89" s="1">
        <v>2</v>
      </c>
      <c r="H89" s="1" t="s">
        <v>10</v>
      </c>
      <c r="I89" s="4">
        <f>1+(Table10[[#This Row],[مقدار]]/Table10[[#This Row],[تعداد روز فعال شعبه]])*10</f>
        <v>1.3225806451612903</v>
      </c>
    </row>
    <row r="90" spans="1:9" x14ac:dyDescent="0.35">
      <c r="A90" s="1" t="s">
        <v>782</v>
      </c>
      <c r="B90" s="1" t="s">
        <v>93</v>
      </c>
      <c r="C90" s="1">
        <v>58862</v>
      </c>
      <c r="D90" s="1">
        <v>6100000</v>
      </c>
      <c r="E90" s="1">
        <v>1</v>
      </c>
      <c r="F90" s="1">
        <v>62</v>
      </c>
      <c r="G90" s="1">
        <v>1</v>
      </c>
      <c r="H90" s="1" t="s">
        <v>10</v>
      </c>
      <c r="I90" s="4">
        <f>1+(Table10[[#This Row],[مقدار]]/Table10[[#This Row],[تعداد روز فعال شعبه]])*10</f>
        <v>1.1612903225806452</v>
      </c>
    </row>
    <row r="91" spans="1:9" x14ac:dyDescent="0.35">
      <c r="A91" s="1" t="s">
        <v>782</v>
      </c>
      <c r="B91" s="1" t="s">
        <v>97</v>
      </c>
      <c r="C91" s="1">
        <v>58776</v>
      </c>
      <c r="D91" s="1">
        <v>45800000</v>
      </c>
      <c r="E91" s="1">
        <v>5</v>
      </c>
      <c r="F91" s="1">
        <v>62</v>
      </c>
      <c r="G91" s="1">
        <v>5</v>
      </c>
      <c r="H91" s="1" t="s">
        <v>10</v>
      </c>
      <c r="I91" s="4">
        <f>1+(Table10[[#This Row],[مقدار]]/Table10[[#This Row],[تعداد روز فعال شعبه]])*10</f>
        <v>1.8064516129032258</v>
      </c>
    </row>
    <row r="92" spans="1:9" x14ac:dyDescent="0.35">
      <c r="A92" s="1" t="s">
        <v>782</v>
      </c>
      <c r="B92" s="1" t="s">
        <v>45</v>
      </c>
      <c r="C92" s="1">
        <v>58914</v>
      </c>
      <c r="D92" s="1">
        <v>7150000</v>
      </c>
      <c r="E92" s="1">
        <v>1</v>
      </c>
      <c r="F92" s="1">
        <v>62</v>
      </c>
      <c r="G92" s="1">
        <v>1</v>
      </c>
      <c r="H92" s="1" t="s">
        <v>10</v>
      </c>
      <c r="I92" s="4">
        <f>1+(Table10[[#This Row],[مقدار]]/Table10[[#This Row],[تعداد روز فعال شعبه]])*10</f>
        <v>1.1612903225806452</v>
      </c>
    </row>
    <row r="93" spans="1:9" x14ac:dyDescent="0.35">
      <c r="A93" s="1" t="s">
        <v>782</v>
      </c>
      <c r="B93" s="1" t="s">
        <v>237</v>
      </c>
      <c r="C93" s="1">
        <v>58701</v>
      </c>
      <c r="D93" s="1">
        <v>31710000</v>
      </c>
      <c r="E93" s="1">
        <v>3</v>
      </c>
      <c r="F93" s="1">
        <v>62</v>
      </c>
      <c r="G93" s="1">
        <v>3</v>
      </c>
      <c r="H93" s="1" t="s">
        <v>10</v>
      </c>
      <c r="I93" s="4">
        <f>1+(Table10[[#This Row],[مقدار]]/Table10[[#This Row],[تعداد روز فعال شعبه]])*10</f>
        <v>1.4838709677419355</v>
      </c>
    </row>
    <row r="94" spans="1:9" x14ac:dyDescent="0.35">
      <c r="A94" s="1" t="s">
        <v>782</v>
      </c>
      <c r="B94" s="1" t="s">
        <v>188</v>
      </c>
      <c r="C94" s="1">
        <v>58927</v>
      </c>
      <c r="D94" s="1">
        <v>12190000</v>
      </c>
      <c r="E94" s="1">
        <v>1</v>
      </c>
      <c r="F94" s="1">
        <v>62</v>
      </c>
      <c r="G94" s="1">
        <v>1</v>
      </c>
      <c r="H94" s="1" t="s">
        <v>10</v>
      </c>
      <c r="I94" s="4">
        <f>1+(Table10[[#This Row],[مقدار]]/Table10[[#This Row],[تعداد روز فعال شعبه]])*10</f>
        <v>1.1612903225806452</v>
      </c>
    </row>
    <row r="95" spans="1:9" x14ac:dyDescent="0.35">
      <c r="A95" s="1" t="s">
        <v>782</v>
      </c>
      <c r="B95" s="1" t="s">
        <v>132</v>
      </c>
      <c r="C95" s="1">
        <v>58618</v>
      </c>
      <c r="D95" s="1">
        <v>51520000</v>
      </c>
      <c r="E95" s="1">
        <v>7</v>
      </c>
      <c r="F95" s="1">
        <v>62</v>
      </c>
      <c r="G95" s="1">
        <v>7</v>
      </c>
      <c r="H95" s="1" t="s">
        <v>10</v>
      </c>
      <c r="I95" s="4">
        <f>1+(Table10[[#This Row],[مقدار]]/Table10[[#This Row],[تعداد روز فعال شعبه]])*10</f>
        <v>2.129032258064516</v>
      </c>
    </row>
    <row r="96" spans="1:9" x14ac:dyDescent="0.35">
      <c r="A96" s="1" t="s">
        <v>782</v>
      </c>
      <c r="B96" s="1" t="s">
        <v>165</v>
      </c>
      <c r="C96" s="1">
        <v>58839</v>
      </c>
      <c r="D96" s="1">
        <v>29115000</v>
      </c>
      <c r="E96" s="1">
        <v>5</v>
      </c>
      <c r="F96" s="1">
        <v>62</v>
      </c>
      <c r="G96" s="1">
        <v>5</v>
      </c>
      <c r="H96" s="1" t="s">
        <v>10</v>
      </c>
      <c r="I96" s="4">
        <f>1+(Table10[[#This Row],[مقدار]]/Table10[[#This Row],[تعداد روز فعال شعبه]])*10</f>
        <v>1.8064516129032258</v>
      </c>
    </row>
    <row r="97" spans="1:9" x14ac:dyDescent="0.35">
      <c r="A97" s="1" t="s">
        <v>782</v>
      </c>
      <c r="B97" s="1" t="s">
        <v>121</v>
      </c>
      <c r="C97" s="1">
        <v>58948</v>
      </c>
      <c r="D97" s="1">
        <v>8850000</v>
      </c>
      <c r="E97" s="1">
        <v>1</v>
      </c>
      <c r="F97" s="1">
        <v>62</v>
      </c>
      <c r="G97" s="1">
        <v>1</v>
      </c>
      <c r="H97" s="1" t="s">
        <v>10</v>
      </c>
      <c r="I97" s="4">
        <f>1+(Table10[[#This Row],[مقدار]]/Table10[[#This Row],[تعداد روز فعال شعبه]])*10</f>
        <v>1.1612903225806452</v>
      </c>
    </row>
    <row r="98" spans="1:9" x14ac:dyDescent="0.35">
      <c r="A98" s="1" t="s">
        <v>782</v>
      </c>
      <c r="B98" s="1" t="s">
        <v>85</v>
      </c>
      <c r="C98" s="1">
        <v>58892</v>
      </c>
      <c r="D98" s="1">
        <v>26400000</v>
      </c>
      <c r="E98" s="1">
        <v>2</v>
      </c>
      <c r="F98" s="1">
        <v>62</v>
      </c>
      <c r="G98" s="1">
        <v>2</v>
      </c>
      <c r="H98" s="1" t="s">
        <v>10</v>
      </c>
      <c r="I98" s="4">
        <f>1+(Table10[[#This Row],[مقدار]]/Table10[[#This Row],[تعداد روز فعال شعبه]])*10</f>
        <v>1.3225806451612903</v>
      </c>
    </row>
    <row r="99" spans="1:9" x14ac:dyDescent="0.35">
      <c r="A99" s="1" t="s">
        <v>782</v>
      </c>
      <c r="B99" s="1" t="s">
        <v>232</v>
      </c>
      <c r="C99" s="1">
        <v>59143</v>
      </c>
      <c r="D99" s="1">
        <v>31500000</v>
      </c>
      <c r="E99" s="1">
        <v>2</v>
      </c>
      <c r="F99" s="1">
        <v>62</v>
      </c>
      <c r="G99" s="1">
        <v>2</v>
      </c>
      <c r="H99" s="1" t="s">
        <v>10</v>
      </c>
      <c r="I99" s="4">
        <f>1+(Table10[[#This Row],[مقدار]]/Table10[[#This Row],[تعداد روز فعال شعبه]])*10</f>
        <v>1.3225806451612903</v>
      </c>
    </row>
    <row r="100" spans="1:9" x14ac:dyDescent="0.35">
      <c r="A100" s="1" t="s">
        <v>782</v>
      </c>
      <c r="B100" s="1" t="s">
        <v>76</v>
      </c>
      <c r="C100" s="1">
        <v>58939</v>
      </c>
      <c r="D100" s="1">
        <v>36150000</v>
      </c>
      <c r="E100" s="1">
        <v>3</v>
      </c>
      <c r="F100" s="1">
        <v>62</v>
      </c>
      <c r="G100" s="1">
        <v>3</v>
      </c>
      <c r="H100" s="1" t="s">
        <v>10</v>
      </c>
      <c r="I100" s="4">
        <f>1+(Table10[[#This Row],[مقدار]]/Table10[[#This Row],[تعداد روز فعال شعبه]])*10</f>
        <v>1.4838709677419355</v>
      </c>
    </row>
    <row r="101" spans="1:9" x14ac:dyDescent="0.35">
      <c r="A101" s="1" t="s">
        <v>782</v>
      </c>
      <c r="B101" s="1" t="s">
        <v>332</v>
      </c>
      <c r="C101" s="1">
        <v>59216</v>
      </c>
      <c r="D101" s="1">
        <v>10650000</v>
      </c>
      <c r="E101" s="1">
        <v>1</v>
      </c>
      <c r="F101" s="1">
        <v>62</v>
      </c>
      <c r="G101" s="1">
        <v>1</v>
      </c>
      <c r="H101" s="1" t="s">
        <v>10</v>
      </c>
      <c r="I101" s="4">
        <f>1+(Table10[[#This Row],[مقدار]]/Table10[[#This Row],[تعداد روز فعال شعبه]])*10</f>
        <v>1.1612903225806452</v>
      </c>
    </row>
    <row r="102" spans="1:9" x14ac:dyDescent="0.35">
      <c r="A102" s="1" t="s">
        <v>782</v>
      </c>
      <c r="B102" s="1" t="s">
        <v>176</v>
      </c>
      <c r="C102" s="1">
        <v>58671</v>
      </c>
      <c r="D102" s="1">
        <v>10540000</v>
      </c>
      <c r="E102" s="1">
        <v>1</v>
      </c>
      <c r="F102" s="1">
        <v>62</v>
      </c>
      <c r="G102" s="1">
        <v>1</v>
      </c>
      <c r="H102" s="1" t="s">
        <v>10</v>
      </c>
      <c r="I102" s="4">
        <f>1+(Table10[[#This Row],[مقدار]]/Table10[[#This Row],[تعداد روز فعال شعبه]])*10</f>
        <v>1.1612903225806452</v>
      </c>
    </row>
    <row r="103" spans="1:9" x14ac:dyDescent="0.35">
      <c r="A103" s="1" t="s">
        <v>782</v>
      </c>
      <c r="B103" s="1" t="s">
        <v>328</v>
      </c>
      <c r="C103" s="1">
        <v>58692</v>
      </c>
      <c r="D103" s="1">
        <v>16780000</v>
      </c>
      <c r="E103" s="1">
        <v>2</v>
      </c>
      <c r="F103" s="1">
        <v>62</v>
      </c>
      <c r="G103" s="1">
        <v>2</v>
      </c>
      <c r="H103" s="1" t="s">
        <v>10</v>
      </c>
      <c r="I103" s="4">
        <f>1+(Table10[[#This Row],[مقدار]]/Table10[[#This Row],[تعداد روز فعال شعبه]])*10</f>
        <v>1.3225806451612903</v>
      </c>
    </row>
    <row r="104" spans="1:9" x14ac:dyDescent="0.35">
      <c r="A104" s="1" t="s">
        <v>782</v>
      </c>
      <c r="B104" s="1" t="s">
        <v>59</v>
      </c>
      <c r="C104" s="1">
        <v>59103</v>
      </c>
      <c r="D104" s="1">
        <v>34840000</v>
      </c>
      <c r="E104" s="1">
        <v>2</v>
      </c>
      <c r="F104" s="1">
        <v>62</v>
      </c>
      <c r="G104" s="1">
        <v>2</v>
      </c>
      <c r="H104" s="1" t="s">
        <v>10</v>
      </c>
      <c r="I104" s="4">
        <f>1+(Table10[[#This Row],[مقدار]]/Table10[[#This Row],[تعداد روز فعال شعبه]])*10</f>
        <v>1.3225806451612903</v>
      </c>
    </row>
    <row r="105" spans="1:9" x14ac:dyDescent="0.35">
      <c r="A105" s="1" t="s">
        <v>782</v>
      </c>
      <c r="B105" s="1" t="s">
        <v>160</v>
      </c>
      <c r="C105" s="1">
        <v>58816</v>
      </c>
      <c r="D105" s="1">
        <v>18800000</v>
      </c>
      <c r="E105" s="1">
        <v>2</v>
      </c>
      <c r="F105" s="1">
        <v>62</v>
      </c>
      <c r="G105" s="1">
        <v>2</v>
      </c>
      <c r="H105" s="1" t="s">
        <v>10</v>
      </c>
      <c r="I105" s="4">
        <f>1+(Table10[[#This Row],[مقدار]]/Table10[[#This Row],[تعداد روز فعال شعبه]])*10</f>
        <v>1.3225806451612903</v>
      </c>
    </row>
    <row r="106" spans="1:9" x14ac:dyDescent="0.35">
      <c r="A106" s="1" t="s">
        <v>782</v>
      </c>
      <c r="B106" s="1" t="s">
        <v>136</v>
      </c>
      <c r="C106" s="1">
        <v>59230</v>
      </c>
      <c r="D106" s="1">
        <v>14820000</v>
      </c>
      <c r="E106" s="1">
        <v>2</v>
      </c>
      <c r="F106" s="1">
        <v>62</v>
      </c>
      <c r="G106" s="1">
        <v>2</v>
      </c>
      <c r="H106" s="1" t="s">
        <v>10</v>
      </c>
      <c r="I106" s="4">
        <f>1+(Table10[[#This Row],[مقدار]]/Table10[[#This Row],[تعداد روز فعال شعبه]])*10</f>
        <v>1.3225806451612903</v>
      </c>
    </row>
    <row r="107" spans="1:9" x14ac:dyDescent="0.35">
      <c r="A107" s="1" t="s">
        <v>782</v>
      </c>
      <c r="B107" s="1" t="s">
        <v>297</v>
      </c>
      <c r="C107" s="1">
        <v>59070</v>
      </c>
      <c r="D107" s="1">
        <v>10030000</v>
      </c>
      <c r="E107" s="1">
        <v>1</v>
      </c>
      <c r="F107" s="1">
        <v>62</v>
      </c>
      <c r="G107" s="1">
        <v>1</v>
      </c>
      <c r="H107" s="1" t="s">
        <v>10</v>
      </c>
      <c r="I107" s="4">
        <f>1+(Table10[[#This Row],[مقدار]]/Table10[[#This Row],[تعداد روز فعال شعبه]])*10</f>
        <v>1.1612903225806452</v>
      </c>
    </row>
    <row r="108" spans="1:9" x14ac:dyDescent="0.35">
      <c r="A108" s="1" t="s">
        <v>782</v>
      </c>
      <c r="B108" s="1" t="s">
        <v>322</v>
      </c>
      <c r="C108" s="1">
        <v>58589</v>
      </c>
      <c r="D108" s="1">
        <v>20540000</v>
      </c>
      <c r="E108" s="1">
        <v>2</v>
      </c>
      <c r="F108" s="1">
        <v>62</v>
      </c>
      <c r="G108" s="1">
        <v>2</v>
      </c>
      <c r="H108" s="1" t="s">
        <v>10</v>
      </c>
      <c r="I108" s="4">
        <f>1+(Table10[[#This Row],[مقدار]]/Table10[[#This Row],[تعداد روز فعال شعبه]])*10</f>
        <v>1.3225806451612903</v>
      </c>
    </row>
    <row r="109" spans="1:9" x14ac:dyDescent="0.35">
      <c r="A109" s="1" t="s">
        <v>782</v>
      </c>
      <c r="B109" s="1" t="s">
        <v>133</v>
      </c>
      <c r="C109" s="1">
        <v>58731</v>
      </c>
      <c r="D109" s="1">
        <v>10940000</v>
      </c>
      <c r="E109" s="1">
        <v>2</v>
      </c>
      <c r="F109" s="1">
        <v>62</v>
      </c>
      <c r="G109" s="1">
        <v>2</v>
      </c>
      <c r="H109" s="1" t="s">
        <v>10</v>
      </c>
      <c r="I109" s="4">
        <f>1+(Table10[[#This Row],[مقدار]]/Table10[[#This Row],[تعداد روز فعال شعبه]])*10</f>
        <v>1.3225806451612903</v>
      </c>
    </row>
    <row r="110" spans="1:9" x14ac:dyDescent="0.35">
      <c r="A110" s="1" t="s">
        <v>782</v>
      </c>
      <c r="B110" s="1" t="s">
        <v>142</v>
      </c>
      <c r="C110" s="1">
        <v>58827</v>
      </c>
      <c r="D110" s="1">
        <v>14910000</v>
      </c>
      <c r="E110" s="1">
        <v>3</v>
      </c>
      <c r="F110" s="1">
        <v>62</v>
      </c>
      <c r="G110" s="1">
        <v>3</v>
      </c>
      <c r="H110" s="1" t="s">
        <v>10</v>
      </c>
      <c r="I110" s="4">
        <f>1+(Table10[[#This Row],[مقدار]]/Table10[[#This Row],[تعداد روز فعال شعبه]])*10</f>
        <v>1.4838709677419355</v>
      </c>
    </row>
    <row r="111" spans="1:9" x14ac:dyDescent="0.35">
      <c r="A111" s="1" t="s">
        <v>782</v>
      </c>
      <c r="B111" s="1" t="s">
        <v>283</v>
      </c>
      <c r="C111" s="1">
        <v>58637</v>
      </c>
      <c r="D111" s="1">
        <v>5380000</v>
      </c>
      <c r="E111" s="1">
        <v>1</v>
      </c>
      <c r="F111" s="1">
        <v>62</v>
      </c>
      <c r="G111" s="1">
        <v>1</v>
      </c>
      <c r="H111" s="1" t="s">
        <v>10</v>
      </c>
      <c r="I111" s="4">
        <f>1+(Table10[[#This Row],[مقدار]]/Table10[[#This Row],[تعداد روز فعال شعبه]])*10</f>
        <v>1.1612903225806452</v>
      </c>
    </row>
    <row r="112" spans="1:9" x14ac:dyDescent="0.35">
      <c r="A112" s="1" t="s">
        <v>782</v>
      </c>
      <c r="B112" s="1" t="s">
        <v>68</v>
      </c>
      <c r="C112" s="1">
        <v>59033</v>
      </c>
      <c r="D112" s="1">
        <v>8680000</v>
      </c>
      <c r="E112" s="1">
        <v>1</v>
      </c>
      <c r="F112" s="1">
        <v>62</v>
      </c>
      <c r="G112" s="1">
        <v>1</v>
      </c>
      <c r="H112" s="1" t="s">
        <v>10</v>
      </c>
      <c r="I112" s="4">
        <f>1+(Table10[[#This Row],[مقدار]]/Table10[[#This Row],[تعداد روز فعال شعبه]])*10</f>
        <v>1.1612903225806452</v>
      </c>
    </row>
    <row r="113" spans="1:9" x14ac:dyDescent="0.35">
      <c r="A113" s="1" t="s">
        <v>782</v>
      </c>
      <c r="B113" s="1" t="s">
        <v>181</v>
      </c>
      <c r="C113" s="1">
        <v>59176</v>
      </c>
      <c r="D113" s="1">
        <v>30300000</v>
      </c>
      <c r="E113" s="1">
        <v>2</v>
      </c>
      <c r="F113" s="1">
        <v>62</v>
      </c>
      <c r="G113" s="1">
        <v>2</v>
      </c>
      <c r="H113" s="1" t="s">
        <v>10</v>
      </c>
      <c r="I113" s="4">
        <f>1+(Table10[[#This Row],[مقدار]]/Table10[[#This Row],[تعداد روز فعال شعبه]])*10</f>
        <v>1.3225806451612903</v>
      </c>
    </row>
    <row r="114" spans="1:9" x14ac:dyDescent="0.35">
      <c r="A114" s="1" t="s">
        <v>782</v>
      </c>
      <c r="B114" s="1" t="s">
        <v>269</v>
      </c>
      <c r="C114" s="1">
        <v>59168</v>
      </c>
      <c r="D114" s="1">
        <v>22060000</v>
      </c>
      <c r="E114" s="1">
        <v>2</v>
      </c>
      <c r="F114" s="1">
        <v>62</v>
      </c>
      <c r="G114" s="1">
        <v>2</v>
      </c>
      <c r="H114" s="1" t="s">
        <v>10</v>
      </c>
      <c r="I114" s="4">
        <f>1+(Table10[[#This Row],[مقدار]]/Table10[[#This Row],[تعداد روز فعال شعبه]])*10</f>
        <v>1.3225806451612903</v>
      </c>
    </row>
    <row r="115" spans="1:9" x14ac:dyDescent="0.35">
      <c r="A115" s="1" t="s">
        <v>782</v>
      </c>
      <c r="B115" s="1" t="s">
        <v>350</v>
      </c>
      <c r="C115" s="1">
        <v>59079</v>
      </c>
      <c r="D115" s="1">
        <v>20400000</v>
      </c>
      <c r="E115" s="1">
        <v>2</v>
      </c>
      <c r="F115" s="1">
        <v>62</v>
      </c>
      <c r="G115" s="1">
        <v>2</v>
      </c>
      <c r="H115" s="1" t="s">
        <v>10</v>
      </c>
      <c r="I115" s="4">
        <f>1+(Table10[[#This Row],[مقدار]]/Table10[[#This Row],[تعداد روز فعال شعبه]])*10</f>
        <v>1.3225806451612903</v>
      </c>
    </row>
    <row r="116" spans="1:9" x14ac:dyDescent="0.35">
      <c r="A116" s="1" t="s">
        <v>782</v>
      </c>
      <c r="B116" s="1" t="s">
        <v>115</v>
      </c>
      <c r="C116" s="1">
        <v>58729</v>
      </c>
      <c r="D116" s="1">
        <v>19580000</v>
      </c>
      <c r="E116" s="1">
        <v>2</v>
      </c>
      <c r="F116" s="1">
        <v>62</v>
      </c>
      <c r="G116" s="1">
        <v>2</v>
      </c>
      <c r="H116" s="1" t="s">
        <v>10</v>
      </c>
      <c r="I116" s="4">
        <f>1+(Table10[[#This Row],[مقدار]]/Table10[[#This Row],[تعداد روز فعال شعبه]])*10</f>
        <v>1.3225806451612903</v>
      </c>
    </row>
    <row r="117" spans="1:9" x14ac:dyDescent="0.35">
      <c r="A117" s="1" t="s">
        <v>782</v>
      </c>
      <c r="B117" s="1" t="s">
        <v>156</v>
      </c>
      <c r="C117" s="1">
        <v>58951</v>
      </c>
      <c r="D117" s="1">
        <v>6690000</v>
      </c>
      <c r="E117" s="1">
        <v>1</v>
      </c>
      <c r="F117" s="1">
        <v>62</v>
      </c>
      <c r="G117" s="1">
        <v>1</v>
      </c>
      <c r="H117" s="1" t="s">
        <v>10</v>
      </c>
      <c r="I117" s="4">
        <f>1+(Table10[[#This Row],[مقدار]]/Table10[[#This Row],[تعداد روز فعال شعبه]])*10</f>
        <v>1.1612903225806452</v>
      </c>
    </row>
    <row r="118" spans="1:9" x14ac:dyDescent="0.35">
      <c r="A118" s="1" t="s">
        <v>782</v>
      </c>
      <c r="B118" s="1" t="s">
        <v>213</v>
      </c>
      <c r="C118" s="1">
        <v>58912</v>
      </c>
      <c r="D118" s="1">
        <v>6600000</v>
      </c>
      <c r="E118" s="1">
        <v>1</v>
      </c>
      <c r="F118" s="1">
        <v>62</v>
      </c>
      <c r="G118" s="1">
        <v>1</v>
      </c>
      <c r="H118" s="1" t="s">
        <v>10</v>
      </c>
      <c r="I118" s="4">
        <f>1+(Table10[[#This Row],[مقدار]]/Table10[[#This Row],[تعداد روز فعال شعبه]])*10</f>
        <v>1.1612903225806452</v>
      </c>
    </row>
    <row r="119" spans="1:9" x14ac:dyDescent="0.35">
      <c r="A119" s="1" t="s">
        <v>782</v>
      </c>
      <c r="B119" s="1" t="s">
        <v>266</v>
      </c>
      <c r="C119" s="1">
        <v>58789</v>
      </c>
      <c r="D119" s="1">
        <v>29880000</v>
      </c>
      <c r="E119" s="1">
        <v>6</v>
      </c>
      <c r="F119" s="1">
        <v>62</v>
      </c>
      <c r="G119" s="1">
        <v>6</v>
      </c>
      <c r="H119" s="1" t="s">
        <v>10</v>
      </c>
      <c r="I119" s="4">
        <f>1+(Table10[[#This Row],[مقدار]]/Table10[[#This Row],[تعداد روز فعال شعبه]])*10</f>
        <v>1.967741935483871</v>
      </c>
    </row>
    <row r="120" spans="1:9" x14ac:dyDescent="0.35">
      <c r="A120" s="1" t="s">
        <v>782</v>
      </c>
      <c r="B120" s="1" t="s">
        <v>688</v>
      </c>
      <c r="C120" s="1">
        <v>58682</v>
      </c>
      <c r="D120" s="1">
        <v>25040000</v>
      </c>
      <c r="E120" s="1">
        <v>2</v>
      </c>
      <c r="F120" s="1">
        <v>62</v>
      </c>
      <c r="G120" s="1">
        <v>2</v>
      </c>
      <c r="H120" s="1" t="s">
        <v>10</v>
      </c>
      <c r="I120" s="4">
        <f>1+(Table10[[#This Row],[مقدار]]/Table10[[#This Row],[تعداد روز فعال شعبه]])*10</f>
        <v>1.3225806451612903</v>
      </c>
    </row>
    <row r="121" spans="1:9" x14ac:dyDescent="0.35">
      <c r="A121" s="1" t="s">
        <v>782</v>
      </c>
      <c r="B121" s="1" t="s">
        <v>124</v>
      </c>
      <c r="C121" s="1">
        <v>58849</v>
      </c>
      <c r="D121" s="1">
        <v>8670000</v>
      </c>
      <c r="E121" s="1">
        <v>1</v>
      </c>
      <c r="F121" s="1">
        <v>62</v>
      </c>
      <c r="G121" s="1">
        <v>1</v>
      </c>
      <c r="H121" s="1" t="s">
        <v>10</v>
      </c>
      <c r="I121" s="4">
        <f>1+(Table10[[#This Row],[مقدار]]/Table10[[#This Row],[تعداد روز فعال شعبه]])*10</f>
        <v>1.1612903225806452</v>
      </c>
    </row>
    <row r="122" spans="1:9" x14ac:dyDescent="0.35">
      <c r="A122" s="1" t="s">
        <v>782</v>
      </c>
      <c r="B122" s="1" t="s">
        <v>177</v>
      </c>
      <c r="C122" s="1">
        <v>59018</v>
      </c>
      <c r="D122" s="1">
        <v>18830000</v>
      </c>
      <c r="E122" s="1">
        <v>1</v>
      </c>
      <c r="F122" s="1">
        <v>62</v>
      </c>
      <c r="G122" s="1">
        <v>1</v>
      </c>
      <c r="H122" s="1" t="s">
        <v>10</v>
      </c>
      <c r="I122" s="4">
        <f>1+(Table10[[#This Row],[مقدار]]/Table10[[#This Row],[تعداد روز فعال شعبه]])*10</f>
        <v>1.1612903225806452</v>
      </c>
    </row>
    <row r="123" spans="1:9" x14ac:dyDescent="0.35">
      <c r="A123" s="1" t="s">
        <v>782</v>
      </c>
      <c r="B123" s="1" t="s">
        <v>189</v>
      </c>
      <c r="C123" s="1">
        <v>59017</v>
      </c>
      <c r="D123" s="1">
        <v>26880000</v>
      </c>
      <c r="E123" s="1">
        <v>2</v>
      </c>
      <c r="F123" s="1">
        <v>62</v>
      </c>
      <c r="G123" s="1">
        <v>2</v>
      </c>
      <c r="H123" s="1" t="s">
        <v>10</v>
      </c>
      <c r="I123" s="4">
        <f>1+(Table10[[#This Row],[مقدار]]/Table10[[#This Row],[تعداد روز فعال شعبه]])*10</f>
        <v>1.3225806451612903</v>
      </c>
    </row>
    <row r="124" spans="1:9" x14ac:dyDescent="0.35">
      <c r="A124" s="1" t="s">
        <v>782</v>
      </c>
      <c r="B124" s="1" t="s">
        <v>94</v>
      </c>
      <c r="C124" s="1">
        <v>58775</v>
      </c>
      <c r="D124" s="1">
        <v>25920000</v>
      </c>
      <c r="E124" s="1">
        <v>3</v>
      </c>
      <c r="F124" s="1">
        <v>62</v>
      </c>
      <c r="G124" s="1">
        <v>3</v>
      </c>
      <c r="H124" s="1" t="s">
        <v>10</v>
      </c>
      <c r="I124" s="4">
        <f>1+(Table10[[#This Row],[مقدار]]/Table10[[#This Row],[تعداد روز فعال شعبه]])*10</f>
        <v>1.4838709677419355</v>
      </c>
    </row>
    <row r="125" spans="1:9" x14ac:dyDescent="0.35">
      <c r="A125" s="1" t="s">
        <v>782</v>
      </c>
      <c r="B125" s="1" t="s">
        <v>49</v>
      </c>
      <c r="C125" s="1">
        <v>59012</v>
      </c>
      <c r="D125" s="1">
        <v>11000000</v>
      </c>
      <c r="E125" s="1">
        <v>1</v>
      </c>
      <c r="F125" s="1">
        <v>62</v>
      </c>
      <c r="G125" s="1">
        <v>1</v>
      </c>
      <c r="H125" s="1" t="s">
        <v>10</v>
      </c>
      <c r="I125" s="4">
        <f>1+(Table10[[#This Row],[مقدار]]/Table10[[#This Row],[تعداد روز فعال شعبه]])*10</f>
        <v>1.1612903225806452</v>
      </c>
    </row>
    <row r="126" spans="1:9" x14ac:dyDescent="0.35">
      <c r="A126" s="1" t="s">
        <v>782</v>
      </c>
      <c r="B126" s="1" t="s">
        <v>150</v>
      </c>
      <c r="C126" s="1">
        <v>58990</v>
      </c>
      <c r="D126" s="1">
        <v>18780000</v>
      </c>
      <c r="E126" s="1">
        <v>3</v>
      </c>
      <c r="F126" s="1">
        <v>62</v>
      </c>
      <c r="G126" s="1">
        <v>3</v>
      </c>
      <c r="H126" s="1" t="s">
        <v>10</v>
      </c>
      <c r="I126" s="4">
        <f>1+(Table10[[#This Row],[مقدار]]/Table10[[#This Row],[تعداد روز فعال شعبه]])*10</f>
        <v>1.4838709677419355</v>
      </c>
    </row>
    <row r="127" spans="1:9" x14ac:dyDescent="0.35">
      <c r="A127" s="1" t="s">
        <v>782</v>
      </c>
      <c r="B127" s="1" t="s">
        <v>356</v>
      </c>
      <c r="C127" s="1">
        <v>58702</v>
      </c>
      <c r="D127" s="1">
        <v>14890000</v>
      </c>
      <c r="E127" s="1">
        <v>1</v>
      </c>
      <c r="F127" s="1">
        <v>62</v>
      </c>
      <c r="G127" s="1">
        <v>1</v>
      </c>
      <c r="H127" s="1" t="s">
        <v>10</v>
      </c>
      <c r="I127" s="4">
        <f>1+(Table10[[#This Row],[مقدار]]/Table10[[#This Row],[تعداد روز فعال شعبه]])*10</f>
        <v>1.1612903225806452</v>
      </c>
    </row>
    <row r="128" spans="1:9" x14ac:dyDescent="0.35">
      <c r="A128" s="1" t="s">
        <v>782</v>
      </c>
      <c r="B128" s="1" t="s">
        <v>240</v>
      </c>
      <c r="C128" s="1">
        <v>58896</v>
      </c>
      <c r="D128" s="1">
        <v>11100000</v>
      </c>
      <c r="E128" s="1">
        <v>2</v>
      </c>
      <c r="F128" s="1">
        <v>62</v>
      </c>
      <c r="G128" s="1">
        <v>2</v>
      </c>
      <c r="H128" s="1" t="s">
        <v>10</v>
      </c>
      <c r="I128" s="4">
        <f>1+(Table10[[#This Row],[مقدار]]/Table10[[#This Row],[تعداد روز فعال شعبه]])*10</f>
        <v>1.3225806451612903</v>
      </c>
    </row>
    <row r="129" spans="1:9" x14ac:dyDescent="0.35">
      <c r="A129" s="1" t="s">
        <v>782</v>
      </c>
      <c r="B129" s="1" t="s">
        <v>98</v>
      </c>
      <c r="C129" s="1">
        <v>59051</v>
      </c>
      <c r="D129" s="1">
        <v>27030000</v>
      </c>
      <c r="E129" s="1">
        <v>3</v>
      </c>
      <c r="F129" s="1">
        <v>62</v>
      </c>
      <c r="G129" s="1">
        <v>3</v>
      </c>
      <c r="H129" s="1" t="s">
        <v>10</v>
      </c>
      <c r="I129" s="4">
        <f>1+(Table10[[#This Row],[مقدار]]/Table10[[#This Row],[تعداد روز فعال شعبه]])*10</f>
        <v>1.4838709677419355</v>
      </c>
    </row>
    <row r="130" spans="1:9" x14ac:dyDescent="0.35">
      <c r="A130" s="1" t="s">
        <v>782</v>
      </c>
      <c r="B130" s="1" t="s">
        <v>64</v>
      </c>
      <c r="C130" s="1">
        <v>58619</v>
      </c>
      <c r="D130" s="1">
        <v>47750000</v>
      </c>
      <c r="E130" s="1">
        <v>5</v>
      </c>
      <c r="F130" s="1">
        <v>62</v>
      </c>
      <c r="G130" s="1">
        <v>4</v>
      </c>
      <c r="H130" s="1" t="s">
        <v>10</v>
      </c>
      <c r="I130" s="4">
        <f>1+(Table10[[#This Row],[مقدار]]/Table10[[#This Row],[تعداد روز فعال شعبه]])*10</f>
        <v>1.8064516129032258</v>
      </c>
    </row>
    <row r="131" spans="1:9" x14ac:dyDescent="0.35">
      <c r="A131" s="1" t="s">
        <v>782</v>
      </c>
      <c r="B131" s="1" t="s">
        <v>117</v>
      </c>
      <c r="C131" s="1">
        <v>58883</v>
      </c>
      <c r="D131" s="1">
        <v>9770000</v>
      </c>
      <c r="E131" s="1">
        <v>1</v>
      </c>
      <c r="F131" s="1">
        <v>62</v>
      </c>
      <c r="G131" s="1">
        <v>1</v>
      </c>
      <c r="H131" s="1" t="s">
        <v>10</v>
      </c>
      <c r="I131" s="4">
        <f>1+(Table10[[#This Row],[مقدار]]/Table10[[#This Row],[تعداد روز فعال شعبه]])*10</f>
        <v>1.1612903225806452</v>
      </c>
    </row>
    <row r="132" spans="1:9" x14ac:dyDescent="0.35">
      <c r="A132" s="1" t="s">
        <v>782</v>
      </c>
      <c r="B132" s="1" t="s">
        <v>166</v>
      </c>
      <c r="C132" s="1">
        <v>58979</v>
      </c>
      <c r="D132" s="1">
        <v>35130000</v>
      </c>
      <c r="E132" s="1">
        <v>3</v>
      </c>
      <c r="F132" s="1">
        <v>62</v>
      </c>
      <c r="G132" s="1">
        <v>3</v>
      </c>
      <c r="H132" s="1" t="s">
        <v>10</v>
      </c>
      <c r="I132" s="4">
        <f>1+(Table10[[#This Row],[مقدار]]/Table10[[#This Row],[تعداد روز فعال شعبه]])*10</f>
        <v>1.4838709677419355</v>
      </c>
    </row>
    <row r="133" spans="1:9" x14ac:dyDescent="0.35">
      <c r="A133" s="1" t="s">
        <v>782</v>
      </c>
      <c r="B133" s="1" t="s">
        <v>175</v>
      </c>
      <c r="C133" s="1">
        <v>58985</v>
      </c>
      <c r="D133" s="1">
        <v>28170000</v>
      </c>
      <c r="E133" s="1">
        <v>3</v>
      </c>
      <c r="F133" s="1">
        <v>62</v>
      </c>
      <c r="G133" s="1">
        <v>2</v>
      </c>
      <c r="H133" s="1" t="s">
        <v>10</v>
      </c>
      <c r="I133" s="4">
        <f>1+(Table10[[#This Row],[مقدار]]/Table10[[#This Row],[تعداد روز فعال شعبه]])*10</f>
        <v>1.4838709677419355</v>
      </c>
    </row>
    <row r="134" spans="1:9" x14ac:dyDescent="0.35">
      <c r="A134" s="1" t="s">
        <v>782</v>
      </c>
      <c r="B134" s="1" t="s">
        <v>173</v>
      </c>
      <c r="C134" s="1">
        <v>59210</v>
      </c>
      <c r="D134" s="1">
        <v>19620000</v>
      </c>
      <c r="E134" s="1">
        <v>1</v>
      </c>
      <c r="F134" s="1">
        <v>62</v>
      </c>
      <c r="G134" s="1">
        <v>1</v>
      </c>
      <c r="H134" s="1" t="s">
        <v>10</v>
      </c>
      <c r="I134" s="4">
        <f>1+(Table10[[#This Row],[مقدار]]/Table10[[#This Row],[تعداد روز فعال شعبه]])*10</f>
        <v>1.1612903225806452</v>
      </c>
    </row>
    <row r="135" spans="1:9" x14ac:dyDescent="0.35">
      <c r="A135" s="1" t="s">
        <v>782</v>
      </c>
      <c r="B135" s="1" t="s">
        <v>785</v>
      </c>
      <c r="C135" s="1">
        <v>58681</v>
      </c>
      <c r="D135" s="1">
        <v>9400000</v>
      </c>
      <c r="E135" s="1">
        <v>1</v>
      </c>
      <c r="F135" s="1">
        <v>62</v>
      </c>
      <c r="G135" s="1">
        <v>1</v>
      </c>
      <c r="H135" s="1" t="s">
        <v>10</v>
      </c>
      <c r="I135" s="4">
        <f>1+(Table10[[#This Row],[مقدار]]/Table10[[#This Row],[تعداد روز فعال شعبه]])*10</f>
        <v>1.1612903225806452</v>
      </c>
    </row>
    <row r="136" spans="1:9" x14ac:dyDescent="0.35">
      <c r="A136" s="1" t="s">
        <v>782</v>
      </c>
      <c r="B136" s="1" t="s">
        <v>38</v>
      </c>
      <c r="C136" s="1">
        <v>59002</v>
      </c>
      <c r="D136" s="1">
        <v>24990000</v>
      </c>
      <c r="E136" s="1">
        <v>3</v>
      </c>
      <c r="F136" s="1">
        <v>62</v>
      </c>
      <c r="G136" s="1">
        <v>3</v>
      </c>
      <c r="H136" s="1" t="s">
        <v>10</v>
      </c>
      <c r="I136" s="4">
        <f>1+(Table10[[#This Row],[مقدار]]/Table10[[#This Row],[تعداد روز فعال شعبه]])*10</f>
        <v>1.4838709677419355</v>
      </c>
    </row>
    <row r="137" spans="1:9" x14ac:dyDescent="0.35">
      <c r="A137" s="1" t="s">
        <v>782</v>
      </c>
      <c r="B137" s="1" t="s">
        <v>42</v>
      </c>
      <c r="C137" s="1">
        <v>59093</v>
      </c>
      <c r="D137" s="1">
        <v>11420000</v>
      </c>
      <c r="E137" s="1">
        <v>1</v>
      </c>
      <c r="F137" s="1">
        <v>62</v>
      </c>
      <c r="G137" s="1">
        <v>1</v>
      </c>
      <c r="H137" s="1" t="s">
        <v>10</v>
      </c>
      <c r="I137" s="4">
        <f>1+(Table10[[#This Row],[مقدار]]/Table10[[#This Row],[تعداد روز فعال شعبه]])*10</f>
        <v>1.1612903225806452</v>
      </c>
    </row>
    <row r="138" spans="1:9" x14ac:dyDescent="0.35">
      <c r="A138" s="1" t="s">
        <v>782</v>
      </c>
      <c r="B138" s="1" t="s">
        <v>238</v>
      </c>
      <c r="C138" s="1">
        <v>59189</v>
      </c>
      <c r="D138" s="1">
        <v>10430000</v>
      </c>
      <c r="E138" s="1">
        <v>1</v>
      </c>
      <c r="F138" s="1">
        <v>62</v>
      </c>
      <c r="G138" s="1">
        <v>1</v>
      </c>
      <c r="H138" s="1" t="s">
        <v>10</v>
      </c>
      <c r="I138" s="4">
        <f>1+(Table10[[#This Row],[مقدار]]/Table10[[#This Row],[تعداد روز فعال شعبه]])*10</f>
        <v>1.1612903225806452</v>
      </c>
    </row>
    <row r="139" spans="1:9" x14ac:dyDescent="0.35">
      <c r="A139" s="1" t="s">
        <v>782</v>
      </c>
      <c r="B139" s="1" t="s">
        <v>75</v>
      </c>
      <c r="C139" s="1">
        <v>58558</v>
      </c>
      <c r="D139" s="1">
        <v>12560000</v>
      </c>
      <c r="E139" s="1">
        <v>1</v>
      </c>
      <c r="F139" s="1">
        <v>62</v>
      </c>
      <c r="G139" s="1">
        <v>1</v>
      </c>
      <c r="H139" s="1" t="s">
        <v>10</v>
      </c>
      <c r="I139" s="4">
        <f>1+(Table10[[#This Row],[مقدار]]/Table10[[#This Row],[تعداد روز فعال شعبه]])*10</f>
        <v>1.1612903225806452</v>
      </c>
    </row>
    <row r="140" spans="1:9" x14ac:dyDescent="0.35">
      <c r="A140" s="1" t="s">
        <v>782</v>
      </c>
      <c r="B140" s="1" t="s">
        <v>648</v>
      </c>
      <c r="C140" s="1">
        <v>58809</v>
      </c>
      <c r="D140" s="1">
        <v>4660000</v>
      </c>
      <c r="E140" s="1">
        <v>1</v>
      </c>
      <c r="F140" s="1">
        <v>62</v>
      </c>
      <c r="G140" s="1">
        <v>1</v>
      </c>
      <c r="H140" s="1" t="s">
        <v>10</v>
      </c>
      <c r="I140" s="4">
        <f>1+(Table10[[#This Row],[مقدار]]/Table10[[#This Row],[تعداد روز فعال شعبه]])*10</f>
        <v>1.1612903225806452</v>
      </c>
    </row>
    <row r="141" spans="1:9" x14ac:dyDescent="0.35">
      <c r="A141" s="1" t="s">
        <v>782</v>
      </c>
      <c r="B141" s="1" t="s">
        <v>294</v>
      </c>
      <c r="C141" s="1">
        <v>58952</v>
      </c>
      <c r="D141" s="1">
        <v>18510000</v>
      </c>
      <c r="E141" s="1">
        <v>3</v>
      </c>
      <c r="F141" s="1">
        <v>62</v>
      </c>
      <c r="G141" s="1">
        <v>3</v>
      </c>
      <c r="H141" s="1" t="s">
        <v>10</v>
      </c>
      <c r="I141" s="4">
        <f>1+(Table10[[#This Row],[مقدار]]/Table10[[#This Row],[تعداد روز فعال شعبه]])*10</f>
        <v>1.4838709677419355</v>
      </c>
    </row>
    <row r="142" spans="1:9" x14ac:dyDescent="0.35">
      <c r="A142" s="1" t="s">
        <v>782</v>
      </c>
      <c r="B142" s="1" t="s">
        <v>306</v>
      </c>
      <c r="C142" s="1">
        <v>58580</v>
      </c>
      <c r="D142" s="1">
        <v>21660000</v>
      </c>
      <c r="E142" s="1">
        <v>2</v>
      </c>
      <c r="F142" s="1">
        <v>62</v>
      </c>
      <c r="G142" s="1">
        <v>2</v>
      </c>
      <c r="H142" s="1" t="s">
        <v>10</v>
      </c>
      <c r="I142" s="4">
        <f>1+(Table10[[#This Row],[مقدار]]/Table10[[#This Row],[تعداد روز فعال شعبه]])*10</f>
        <v>1.3225806451612903</v>
      </c>
    </row>
    <row r="143" spans="1:9" x14ac:dyDescent="0.35">
      <c r="A143" s="1" t="s">
        <v>782</v>
      </c>
      <c r="B143" s="1" t="s">
        <v>290</v>
      </c>
      <c r="C143" s="1">
        <v>58662</v>
      </c>
      <c r="D143" s="1">
        <v>19460000</v>
      </c>
      <c r="E143" s="1">
        <v>1</v>
      </c>
      <c r="F143" s="1">
        <v>62</v>
      </c>
      <c r="G143" s="1">
        <v>1</v>
      </c>
      <c r="H143" s="1" t="s">
        <v>10</v>
      </c>
      <c r="I143" s="4">
        <f>1+(Table10[[#This Row],[مقدار]]/Table10[[#This Row],[تعداد روز فعال شعبه]])*10</f>
        <v>1.1612903225806452</v>
      </c>
    </row>
    <row r="144" spans="1:9" x14ac:dyDescent="0.35">
      <c r="A144" s="1" t="s">
        <v>782</v>
      </c>
      <c r="B144" s="1" t="s">
        <v>276</v>
      </c>
      <c r="C144" s="1">
        <v>58629</v>
      </c>
      <c r="D144" s="1">
        <v>5980000</v>
      </c>
      <c r="E144" s="1">
        <v>1</v>
      </c>
      <c r="F144" s="1">
        <v>62</v>
      </c>
      <c r="G144" s="1">
        <v>1</v>
      </c>
      <c r="H144" s="1" t="s">
        <v>10</v>
      </c>
      <c r="I144" s="4">
        <f>1+(Table10[[#This Row],[مقدار]]/Table10[[#This Row],[تعداد روز فعال شعبه]])*10</f>
        <v>1.1612903225806452</v>
      </c>
    </row>
    <row r="145" spans="1:9" x14ac:dyDescent="0.35">
      <c r="A145" s="1" t="s">
        <v>782</v>
      </c>
      <c r="B145" s="1" t="s">
        <v>341</v>
      </c>
      <c r="C145" s="1">
        <v>59199</v>
      </c>
      <c r="D145" s="1">
        <v>12710000</v>
      </c>
      <c r="E145" s="1">
        <v>1</v>
      </c>
      <c r="F145" s="1">
        <v>62</v>
      </c>
      <c r="G145" s="1">
        <v>1</v>
      </c>
      <c r="H145" s="1" t="s">
        <v>10</v>
      </c>
      <c r="I145" s="4">
        <f>1+(Table10[[#This Row],[مقدار]]/Table10[[#This Row],[تعداد روز فعال شعبه]])*10</f>
        <v>1.1612903225806452</v>
      </c>
    </row>
    <row r="146" spans="1:9" x14ac:dyDescent="0.35">
      <c r="A146" s="1" t="s">
        <v>782</v>
      </c>
      <c r="B146" s="1" t="s">
        <v>139</v>
      </c>
      <c r="C146" s="1">
        <v>58664</v>
      </c>
      <c r="D146" s="1">
        <v>9370000</v>
      </c>
      <c r="E146" s="1">
        <v>1</v>
      </c>
      <c r="F146" s="1">
        <v>62</v>
      </c>
      <c r="G146" s="1">
        <v>1</v>
      </c>
      <c r="H146" s="1" t="s">
        <v>10</v>
      </c>
      <c r="I146" s="4">
        <f>1+(Table10[[#This Row],[مقدار]]/Table10[[#This Row],[تعداد روز فعال شعبه]])*10</f>
        <v>1.1612903225806452</v>
      </c>
    </row>
    <row r="147" spans="1:9" x14ac:dyDescent="0.35">
      <c r="A147" s="1"/>
      <c r="B147" s="1"/>
      <c r="C147" s="1"/>
      <c r="D147" s="1"/>
      <c r="E147" s="1"/>
      <c r="F147" s="1"/>
      <c r="G147" s="1"/>
      <c r="H147" s="1"/>
      <c r="I147" s="4">
        <f>SUBTOTAL(109,Table10[کف سفارش])</f>
        <v>200.48387096774155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sh001</vt:lpstr>
      <vt:lpstr>sh002</vt:lpstr>
      <vt:lpstr>sh003</vt:lpstr>
      <vt:lpstr>sh004</vt:lpstr>
      <vt:lpstr>sh005</vt:lpstr>
      <vt:lpstr>sh006</vt:lpstr>
      <vt:lpstr>sh007</vt:lpstr>
      <vt:lpstr>sh008</vt:lpstr>
      <vt:lpstr>sh009</vt:lpstr>
      <vt:lpstr>sh010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User01</cp:lastModifiedBy>
  <dcterms:created xsi:type="dcterms:W3CDTF">2024-01-30T05:13:58Z</dcterms:created>
  <dcterms:modified xsi:type="dcterms:W3CDTF">2024-01-31T19:29:33Z</dcterms:modified>
</cp:coreProperties>
</file>